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codeName="ThisWorkbook" defaultThemeVersion="124226"/>
  <mc:AlternateContent xmlns:mc="http://schemas.openxmlformats.org/markup-compatibility/2006">
    <mc:Choice Requires="x15">
      <x15ac:absPath xmlns:x15ac="http://schemas.microsoft.com/office/spreadsheetml/2010/11/ac" url="P:\PDC\Form 43 Submittals\Harold\"/>
    </mc:Choice>
  </mc:AlternateContent>
  <xr:revisionPtr revIDLastSave="0" documentId="13_ncr:1_{2CF98003-3D9F-4324-995F-9A314711ACCA}" xr6:coauthVersionLast="47" xr6:coauthVersionMax="47" xr10:uidLastSave="{00000000-0000-0000-0000-000000000000}"/>
  <bookViews>
    <workbookView xWindow="-30828" yWindow="-4320" windowWidth="30936" windowHeight="16896" activeTab="4"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2" l="1"/>
  <c r="C13" i="2"/>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<sst xmlns="http://schemas.openxmlformats.org/spreadsheetml/2006/main" count="561" uniqueCount="216">
  <si>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</si>
  <si>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</si>
  <si>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</si>
  <si>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</si>
  <si>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</si>
  <si>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</si>
  <si>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</si>
  <si>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</si>
  <si>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</si>
  <si>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</si>
  <si>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</si>
  <si>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</si>
  <si>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</si>
  <si>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</si>
  <si>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</si>
  <si>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</si>
  <si>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</si>
  <si>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</si>
  <si>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</si>
  <si>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</si>
  <si>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</si>
  <si>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</si>
  <si>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</si>
  <si>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</si>
  <si>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</si>
  <si>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</si>
  <si>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</si>
  <si>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</si>
  <si>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</si>
  <si>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</si>
  <si>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</si>
  <si>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</si>
  <si>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</si>
  <si>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</si>
  <si>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</si>
  <si>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</si>
  <si>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</si>
  <si>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</si>
  <si>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</si>
  <si>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</si>
  <si>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</si>
  <si>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</si>
  <si>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</si>
  <si>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</si>
  <si>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</si>
  <si>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</si>
  <si>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</si>
  <si>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</si>
  <si>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</si>
  <si>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</si>
  <si>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</si>
  <si>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</si>
  <si>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</si>
  <si>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</si>
  <si>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</si>
  <si>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</si>
  <si>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</si>
  <si>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</si>
  <si>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</si>
  <si>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</si>
  <si>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</si>
  <si>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</si>
  <si>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</si>
  <si>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</si>
  <si>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</si>
  <si>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</si>
  <si>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</si>
  <si>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</si>
  <si>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</si>
  <si>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</si>
  <si>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</si>
  <si>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</si>
  <si>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</si>
  <si>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</si>
  <si>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</si>
  <si>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</si>
  <si>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</si>
  <si>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</si>
  <si>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</si>
  <si>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</si>
  <si>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</si>
  <si>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</si>
  <si>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</si>
  <si>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</si>
  <si>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</si>
  <si>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</si>
  <si>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</si>
  <si>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</si>
  <si>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</si>
  <si>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</si>
  <si>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</si>
  <si>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</si>
  <si>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</si>
  <si>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</si>
  <si>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</si>
  <si>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</si>
  <si>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</si>
  <si>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</si>
  <si>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</si>
  <si>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</si>
  <si>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</si>
  <si>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</si>
  <si>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</si>
  <si>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</si>
  <si>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</si>
  <si>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</si>
  <si>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</si>
  <si>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</si>
  <si>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</si>
  <si>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</si>
  <si>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</si>
  <si>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</si>
  <si>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</si>
  <si>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</si>
  <si>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</si>
  <si>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</si>
  <si>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</si>
  <si>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</si>
  <si>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</si>
  <si>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</si>
  <si>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</si>
  <si>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</si>
  <si>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</si>
  <si>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</si>
  <si>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</si>
  <si>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</si>
  <si>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</si>
  <si>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</si>
  <si>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</si>
  <si>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</si>
  <si>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</si>
  <si>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</si>
  <si>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</si>
  <si>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</si>
  <si>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</si>
  <si>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</si>
  <si>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</si>
  <si>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</si>
  <si>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</si>
  <si>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</si>
  <si>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</si>
  <si>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</si>
  <si>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</si>
  <si>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</si>
  <si>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</si>
  <si>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</si>
  <si>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</si>
  <si>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</si>
  <si>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</si>
  <si>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</si>
  <si>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</si>
  <si>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</si>
  <si>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</si>
  <si>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</si>
  <si>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</si>
  <si>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</si>
  <si>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</si>
  <si>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</si>
  <si>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</si>
  <si>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</si>
  <si>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</si>
  <si>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</si>
  <si>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</si>
  <si>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</si>
  <si>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</si>
  <si>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</si>
  <si>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</si>
  <si>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</si>
  <si>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</si>
  <si>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</si>
  <si>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</si>
  <si>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</si>
  <si>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</si>
  <si>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</si>
  <si>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</si>
  <si>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</si>
  <si>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</si>
  <si>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</si>
  <si>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</si>
  <si>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</si>
  <si>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</si>
  <si>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</si>
  <si>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</si>
  <si>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</si>
  <si>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</si>
  <si>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</si>
  <si>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</si>
  <si>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</si>
  <si>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</si>
  <si>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</si>
  <si>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</si>
  <si>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</si>
  <si>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</si>
  <si>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</si>
  <si>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</si>
  <si>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</si>
  <si>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delta13C_CO2</t>
  </si>
  <si>
    <t>DELTA 13C CO2</t>
  </si>
  <si>
    <t>API #:</t>
  </si>
  <si>
    <t>No Unit</t>
  </si>
  <si>
    <t>Low Signal</t>
  </si>
  <si>
    <t>22037205</t>
  </si>
  <si>
    <t>DIG-027435 - DIG-027436</t>
  </si>
  <si>
    <t>Harold 6X-334</t>
  </si>
  <si>
    <t>05-123-45750</t>
  </si>
  <si>
    <t>DIG-027435</t>
  </si>
  <si>
    <t>DIG-027436</t>
  </si>
  <si>
    <t>Bradenhead gas</t>
  </si>
  <si>
    <t>Production gas</t>
  </si>
  <si>
    <t>nd</t>
  </si>
  <si>
    <t>123-45750</t>
  </si>
  <si>
    <t>BDH</t>
  </si>
  <si>
    <t>PRDG</t>
  </si>
  <si>
    <t>WSP</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</si>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</sst>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4"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7">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49" fontId="0" fillId="39" borderId="0" xfId="0" applyNumberFormat="1" applyFill="1" applyAlignment="1">
      <alignment horizontal="left"/>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33" fillId="34" borderId="19" xfId="55" applyNumberFormat="1" applyFont="1" applyFill="1" applyBorder="1" applyAlignment="1">
      <alignment horizontal="center"/>
    </xf>
    <xf numFmtId="164" fontId="73" fillId="34" borderId="19" xfId="55" applyNumberFormat="1" applyFont="1" applyFill="1" applyBorder="1" applyAlignment="1">
      <alignment horizontal="center"/>
    </xf>
    <xf numFmtId="164" fontId="73" fillId="0" borderId="32" xfId="0" applyNumberFormat="1" applyFont="1" applyFill="1" applyBorder="1" applyAlignment="1">
      <alignment horizontal="center"/>
    </xf>
    <xf numFmtId="164" fontId="33" fillId="34" borderId="29" xfId="0" applyNumberFormat="1" applyFont="1" applyFill="1" applyBorder="1" applyAlignment="1">
      <alignment horizontal="center"/>
    </xf>
    <xf numFmtId="164" fontId="3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Harold 6X-334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-46</c:v>
                </c:pt>
                <c:pt idx="1">
                  <c:v>-29.5</c:v>
                </c:pt>
                <c:pt idx="2">
                  <c:v>-26.1</c:v>
                </c:pt>
                <c:pt idx="4">
                  <c:v>-25.9</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Harold 6X-334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-45.6</c:v>
                </c:pt>
                <c:pt idx="1">
                  <c:v>-29.4</c:v>
                </c:pt>
                <c:pt idx="2">
                  <c:v>-25.7</c:v>
                </c:pt>
                <c:pt idx="4">
                  <c:v>-25.2</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Harold 6X-334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73.969531143733064</c:v>
                </c:pt>
                <c:pt idx="1">
                  <c:v>14.931622947903696</c:v>
                </c:pt>
                <c:pt idx="2">
                  <c:v>6.5979931570631871</c:v>
                </c:pt>
                <c:pt idx="3">
                  <c:v>0.95623240873468451</c:v>
                </c:pt>
                <c:pt idx="4">
                  <c:v>2.0902346897136219</c:v>
                </c:pt>
                <c:pt idx="5">
                  <c:v>0.51573143042491076</c:v>
                </c:pt>
                <c:pt idx="6">
                  <c:v>0.56072321680809434</c:v>
                </c:pt>
                <c:pt idx="7">
                  <c:v>0.37793100561874171</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Harold 6X-334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79.954546065814071</c:v>
                </c:pt>
                <c:pt idx="1">
                  <c:v>12.874407904060545</c:v>
                </c:pt>
                <c:pt idx="2">
                  <c:v>4.6571145130874019</c:v>
                </c:pt>
                <c:pt idx="3">
                  <c:v>0.59088045532552735</c:v>
                </c:pt>
                <c:pt idx="4">
                  <c:v>1.1989328566566635</c:v>
                </c:pt>
                <c:pt idx="5">
                  <c:v>0.25251036264874166</c:v>
                </c:pt>
                <c:pt idx="6">
                  <c:v>0.26823407224423884</c:v>
                </c:pt>
                <c:pt idx="7">
                  <c:v>0.2033737701628128</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Harold 6X-334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26.030468856266939</c:v>
                </c:pt>
              </c:numCache>
            </c:numRef>
          </c:xVal>
          <c:yVal>
            <c:numRef>
              <c:f>'Data Summary'!$O$19</c:f>
              <c:numCache>
                <c:formatCode>0.0</c:formatCode>
                <c:ptCount val="1"/>
                <c:pt idx="0">
                  <c:v>-46</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Harold 6X-334 Production gas</c:v>
                </c:pt>
              </c:strCache>
            </c:strRef>
          </c:tx>
          <c:spPr>
            <a:ln w="28575">
              <a:noFill/>
            </a:ln>
          </c:spPr>
          <c:marker>
            <c:spPr>
              <a:ln>
                <a:solidFill>
                  <a:schemeClr val="tx1"/>
                </a:solidFill>
              </a:ln>
            </c:spPr>
          </c:marker>
          <c:xVal>
            <c:numRef>
              <c:f>'Data Summary'!$K$20</c:f>
              <c:numCache>
                <c:formatCode>0.0</c:formatCode>
                <c:ptCount val="1"/>
                <c:pt idx="0">
                  <c:v>20.045453934185932</c:v>
                </c:pt>
              </c:numCache>
            </c:numRef>
          </c:xVal>
          <c:yVal>
            <c:numRef>
              <c:f>'Data Summary'!$O$20</c:f>
              <c:numCache>
                <c:formatCode>0.0</c:formatCode>
                <c:ptCount val="1"/>
                <c:pt idx="0">
                  <c:v>-45.6</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2859522559499858"/>
          <c:y val="3.4367618110236219E-2"/>
          <c:w val="0.65653617745647674"/>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Harold 6X-334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-29.5</c:v>
                </c:pt>
              </c:numCache>
            </c:numRef>
          </c:xVal>
          <c:yVal>
            <c:numRef>
              <c:f>'Data Summary'!$Q$19</c:f>
              <c:numCache>
                <c:formatCode>0.0</c:formatCode>
                <c:ptCount val="1"/>
                <c:pt idx="0">
                  <c:v>-26.1</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Harold 6X-334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-29.4</c:v>
                </c:pt>
              </c:numCache>
            </c:numRef>
          </c:xVal>
          <c:yVal>
            <c:numRef>
              <c:f>'Data Summary'!$Q$20</c:f>
              <c:numCache>
                <c:formatCode>0.0</c:formatCode>
                <c:ptCount val="1"/>
                <c:pt idx="0">
                  <c:v>-25.7</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16486617879157495"/>
          <c:y val="0.75380265748031494"/>
          <c:w val="0.76653058988405598"/>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Harold 6X-334 Bradenhead gas</c:v>
                </c:pt>
              </c:strCache>
            </c:strRef>
          </c:tx>
          <c:spPr>
            <a:ln>
              <a:noFill/>
            </a:ln>
          </c:spPr>
          <c:marker>
            <c:symbol val="diamond"/>
            <c:size val="8"/>
            <c:spPr>
              <a:ln>
                <a:solidFill>
                  <a:schemeClr val="tx1"/>
                </a:solidFill>
              </a:ln>
            </c:spPr>
          </c:marker>
          <c:xVal>
            <c:numRef>
              <c:f>'Data Summary'!$M$19</c:f>
              <c:numCache>
                <c:formatCode>0.0</c:formatCode>
                <c:ptCount val="1"/>
                <c:pt idx="0">
                  <c:v>8.2923103949718442</c:v>
                </c:pt>
              </c:numCache>
            </c:numRef>
          </c:xVal>
          <c:yVal>
            <c:numRef>
              <c:f>'Data Summary'!$K$19</c:f>
              <c:numCache>
                <c:formatCode>0.0</c:formatCode>
                <c:ptCount val="1"/>
                <c:pt idx="0">
                  <c:v>26.030468856266939</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Harold 6X-334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13.322807173822673</c:v>
                </c:pt>
              </c:numCache>
            </c:numRef>
          </c:xVal>
          <c:yVal>
            <c:numRef>
              <c:f>'Data Summary'!$K$20</c:f>
              <c:numCache>
                <c:formatCode>0.0</c:formatCode>
                <c:ptCount val="1"/>
                <c:pt idx="0">
                  <c:v>20.045453934185932</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Harold 6X-334 Bradenhead gas</c:v>
                </c:pt>
              </c:strCache>
            </c:strRef>
          </c:tx>
          <c:spPr>
            <a:ln w="28575">
              <a:noFill/>
            </a:ln>
          </c:spPr>
          <c:marker>
            <c:symbol val="diamond"/>
            <c:size val="8"/>
            <c:spPr>
              <a:ln>
                <a:solidFill>
                  <a:schemeClr val="tx1"/>
                </a:solidFill>
              </a:ln>
            </c:spPr>
          </c:marker>
          <c:xVal>
            <c:numRef>
              <c:f>'Data Summary'!$W$19</c:f>
              <c:numCache>
                <c:formatCode>0</c:formatCode>
                <c:ptCount val="1"/>
                <c:pt idx="0">
                  <c:v>-236</c:v>
                </c:pt>
              </c:numCache>
            </c:numRef>
          </c:xVal>
          <c:yVal>
            <c:numRef>
              <c:f>'Data Summary'!$O$19</c:f>
              <c:numCache>
                <c:formatCode>0.0</c:formatCode>
                <c:ptCount val="1"/>
                <c:pt idx="0">
                  <c:v>-46</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Harold 6X-334 Production gas</c:v>
                </c:pt>
              </c:strCache>
            </c:strRef>
          </c:tx>
          <c:spPr>
            <a:ln w="28575">
              <a:noFill/>
            </a:ln>
          </c:spPr>
          <c:marker>
            <c:spPr>
              <a:ln>
                <a:solidFill>
                  <a:schemeClr val="tx1"/>
                </a:solidFill>
              </a:ln>
            </c:spPr>
          </c:marker>
          <c:xVal>
            <c:numRef>
              <c:f>'Data Summary'!$W$20</c:f>
              <c:numCache>
                <c:formatCode>0</c:formatCode>
                <c:ptCount val="1"/>
                <c:pt idx="0">
                  <c:v>-228</c:v>
                </c:pt>
              </c:numCache>
            </c:numRef>
          </c:xVal>
          <c:yVal>
            <c:numRef>
              <c:f>'Data Summary'!$O$20</c:f>
              <c:numCache>
                <c:formatCode>0.0</c:formatCode>
                <c:ptCount val="1"/>
                <c:pt idx="0">
                  <c:v>-45.6</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Harold 6X-334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-46</c:v>
                </c:pt>
              </c:numCache>
            </c:numRef>
          </c:xVal>
          <c:yVal>
            <c:numRef>
              <c:f>'Data Summary'!$L$19</c:f>
              <c:numCache>
                <c:formatCode>0.0</c:formatCode>
                <c:ptCount val="1"/>
                <c:pt idx="0">
                  <c:v>3.4357106407795301</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Harold 6X-334 Production gas</c:v>
                </c:pt>
              </c:strCache>
            </c:strRef>
          </c:tx>
          <c:spPr>
            <a:ln w="28575">
              <a:noFill/>
            </a:ln>
          </c:spPr>
          <c:marker>
            <c:spPr>
              <a:ln>
                <a:solidFill>
                  <a:schemeClr val="tx1"/>
                </a:solidFill>
              </a:ln>
            </c:spPr>
          </c:marker>
          <c:xVal>
            <c:numRef>
              <c:f>'Data Summary'!$O$20</c:f>
              <c:numCache>
                <c:formatCode>0.0</c:formatCode>
                <c:ptCount val="1"/>
                <c:pt idx="0">
                  <c:v>-45.6</c:v>
                </c:pt>
              </c:numCache>
            </c:numRef>
          </c:xVal>
          <c:yVal>
            <c:numRef>
              <c:f>'Data Summary'!$L$20</c:f>
              <c:numCache>
                <c:formatCode>0.0</c:formatCode>
                <c:ptCount val="1"/>
                <c:pt idx="0">
                  <c:v>4.5606162524487246</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63635660968262586"/>
          <c:y val="7.6561196724001121E-2"/>
          <c:w val="0.31387633650400604"/>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©2022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2022</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0.85237</cdr:x>
      <cdr:y>0.55789</cdr:y>
    </cdr:from>
    <cdr:to>
      <cdr:x>0.9357</cdr:x>
      <cdr:y>0.58914</cdr:y>
    </cdr:to>
    <cdr:sp macro="" textlink="">
      <cdr:nvSpPr>
        <cdr:cNvPr id="2" name="TextBox 1"/>
        <cdr:cNvSpPr txBox="1"/>
      </cdr:nvSpPr>
      <cdr:spPr>
        <a:xfrm xmlns:a="http://schemas.openxmlformats.org/drawingml/2006/main">
          <a:off x="3966616" y="3400906"/>
          <a:ext cx="387788"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0.46896</cdr:x>
      <cdr:y>0.28065</cdr:y>
    </cdr:from>
    <cdr:to>
      <cdr:x>0.56202</cdr:x>
      <cdr:y>0.33258</cdr:y>
    </cdr:to>
    <cdr:sp macro="" textlink="">
      <cdr:nvSpPr>
        <cdr:cNvPr id="5" name="TextBox 1"/>
        <cdr:cNvSpPr txBox="1"/>
      </cdr:nvSpPr>
      <cdr:spPr>
        <a:xfrm xmlns:a="http://schemas.openxmlformats.org/drawingml/2006/main">
          <a:off x="2182362" y="1710829"/>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0.31729</cdr:x>
      <cdr:y>0.20679</cdr:y>
    </cdr:from>
    <cdr:to>
      <cdr:x>0.41035</cdr:x>
      <cdr:y>0.25872</cdr:y>
    </cdr:to>
    <cdr:sp macro="" textlink="">
      <cdr:nvSpPr>
        <cdr:cNvPr id="6" name="TextBox 1"/>
        <cdr:cNvSpPr txBox="1"/>
      </cdr:nvSpPr>
      <cdr:spPr>
        <a:xfrm xmlns:a="http://schemas.openxmlformats.org/drawingml/2006/main">
          <a:off x="1476572" y="1260601"/>
          <a:ext cx="433069"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0.22986</cdr:x>
      <cdr:y>0.18756</cdr:y>
    </cdr:from>
    <cdr:to>
      <cdr:x>0.32292</cdr:x>
      <cdr:y>0.2395</cdr:y>
    </cdr:to>
    <cdr:sp macro="" textlink="">
      <cdr:nvSpPr>
        <cdr:cNvPr id="8" name="TextBox 1"/>
        <cdr:cNvSpPr txBox="1"/>
      </cdr:nvSpPr>
      <cdr:spPr>
        <a:xfrm xmlns:a="http://schemas.openxmlformats.org/drawingml/2006/main">
          <a:off x="1069695" y="1143396"/>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294477</xdr:colOff>
      <xdr:row>42</xdr:row>
      <xdr:rowOff>56190</xdr:rowOff>
    </xdr:to>
    <xdr:pic>
      <xdr:nvPicPr>
        <xdr:cNvPr id="2" name="Picture 1">
          <a:extLst>
            <a:ext uri="{FF2B5EF4-FFF2-40B4-BE49-F238E27FC236}">
              <a16:creationId xmlns:a16="http://schemas.microsoft.com/office/drawing/2014/main" id="{9F657F19-5684-42EB-A57B-99EC74CCE9BD}"/>
            </a:ext>
          </a:extLst>
        </xdr:cNvPr>
        <xdr:cNvPicPr>
          <a:picLocks noChangeAspect="1"/>
        </xdr:cNvPicPr>
      </xdr:nvPicPr>
      <xdr:blipFill>
        <a:blip xmlns:r="http://schemas.openxmlformats.org/officeDocument/2006/relationships" r:embed="rId1"/>
        <a:stretch>
          <a:fillRect/>
        </a:stretch>
      </xdr:blipFill>
      <xdr:spPr>
        <a:xfrm>
          <a:off x="0" y="0"/>
          <a:ext cx="10019048" cy="767619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view="pageBreakPreview" zoomScale="70" zoomScaleNormal="70" zoomScaleSheetLayoutView="70" zoomScalePageLayoutView="85" workbookViewId="0">
      <selection activeCell="D26" sqref="D26"/>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201</v>
      </c>
      <c r="E21" s="43"/>
      <c r="F21" s="37"/>
      <c r="G21" s="37"/>
      <c r="H21" s="37"/>
      <c r="I21" s="37"/>
      <c r="J21" s="36"/>
    </row>
    <row r="22" spans="1:10" ht="15" customHeight="1" x14ac:dyDescent="0.25">
      <c r="A22" s="36"/>
      <c r="B22" s="43" t="s">
        <v>45</v>
      </c>
      <c r="C22" s="44"/>
      <c r="D22" s="43" t="s">
        <v>202</v>
      </c>
      <c r="E22" s="43"/>
      <c r="F22" s="37"/>
      <c r="G22" s="37"/>
      <c r="H22" s="37"/>
      <c r="I22" s="37"/>
      <c r="J22" s="36"/>
    </row>
    <row r="23" spans="1:10" ht="15" customHeight="1" x14ac:dyDescent="0.25">
      <c r="A23" s="36"/>
      <c r="B23" s="43" t="s">
        <v>49</v>
      </c>
      <c r="C23" s="44"/>
      <c r="D23" s="43" t="s">
        <v>213</v>
      </c>
      <c r="E23" s="43"/>
      <c r="F23" s="45"/>
      <c r="G23" s="37"/>
      <c r="H23" s="37"/>
      <c r="I23" s="37"/>
      <c r="J23" s="36"/>
    </row>
    <row r="24" spans="1:10" ht="15" customHeight="1" x14ac:dyDescent="0.25">
      <c r="A24" s="36"/>
      <c r="B24" s="43" t="s">
        <v>50</v>
      </c>
      <c r="C24" s="44"/>
      <c r="D24" s="43" t="s">
        <v>203</v>
      </c>
      <c r="E24" s="43"/>
      <c r="F24" s="45"/>
      <c r="G24" s="37"/>
      <c r="H24" s="37"/>
      <c r="I24" s="37"/>
      <c r="J24" s="36"/>
    </row>
    <row r="25" spans="1:10" ht="15" customHeight="1" x14ac:dyDescent="0.25">
      <c r="A25" s="36"/>
      <c r="B25" s="43" t="s">
        <v>198</v>
      </c>
      <c r="C25" s="46"/>
      <c r="D25" s="43" t="s">
        <v>204</v>
      </c>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C12" activePane="bottomRight" state="frozen"/>
      <selection pane="topRight" activeCell="C1" sqref="C1"/>
      <selection pane="bottomLeft" activeCell="A12" sqref="A12"/>
      <selection pane="bottomRight" activeCell="C21" sqref="C21"/>
    </sheetView>
  </sheetViews>
  <sheetFormatPr defaultColWidth="10.7109375" defaultRowHeight="15" customHeight="1" x14ac:dyDescent="0.2"/>
  <cols>
    <col min="1" max="1" width="10.7109375" style="25" customWidth="1"/>
    <col min="2" max="2" width="12.28515625" style="25" bestFit="1" customWidth="1"/>
    <col min="3" max="3" width="28.85546875" style="25" bestFit="1"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WSP / Harold 6X-334</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22037205</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DIG-027435 - DIG-027436</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176</v>
      </c>
      <c r="Z8" s="68"/>
      <c r="AA8" s="66"/>
      <c r="AB8" s="66"/>
      <c r="AC8" s="66"/>
      <c r="AD8" s="66"/>
      <c r="AE8" s="66"/>
      <c r="AF8" s="69"/>
      <c r="AG8" s="122" t="s">
        <v>169</v>
      </c>
      <c r="AH8" s="128"/>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29" t="s">
        <v>182</v>
      </c>
      <c r="W9" s="19" t="s">
        <v>52</v>
      </c>
      <c r="X9" s="20" t="s">
        <v>54</v>
      </c>
      <c r="Y9" s="60" t="s">
        <v>27</v>
      </c>
      <c r="Z9" s="19" t="s">
        <v>28</v>
      </c>
      <c r="AA9" s="19" t="s">
        <v>29</v>
      </c>
      <c r="AB9" s="19" t="s">
        <v>30</v>
      </c>
      <c r="AC9" s="19" t="s">
        <v>31</v>
      </c>
      <c r="AD9" s="19" t="s">
        <v>32</v>
      </c>
      <c r="AE9" s="19" t="s">
        <v>33</v>
      </c>
      <c r="AF9" s="129" t="s">
        <v>34</v>
      </c>
      <c r="AG9" s="53" t="s">
        <v>170</v>
      </c>
      <c r="AH9" s="108" t="s">
        <v>171</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29" t="s">
        <v>5</v>
      </c>
      <c r="W10" s="19" t="s">
        <v>5</v>
      </c>
      <c r="X10" s="20" t="s">
        <v>5</v>
      </c>
      <c r="Y10" s="60" t="s">
        <v>8</v>
      </c>
      <c r="Z10" s="19" t="s">
        <v>8</v>
      </c>
      <c r="AA10" s="19" t="s">
        <v>8</v>
      </c>
      <c r="AB10" s="19" t="s">
        <v>8</v>
      </c>
      <c r="AC10" s="19" t="s">
        <v>8</v>
      </c>
      <c r="AD10" s="19" t="s">
        <v>8</v>
      </c>
      <c r="AE10" s="19" t="s">
        <v>8</v>
      </c>
      <c r="AF10" s="129" t="s">
        <v>8</v>
      </c>
      <c r="AG10" s="130" t="s">
        <v>172</v>
      </c>
      <c r="AH10" s="131" t="s">
        <v>172</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2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29" t="s">
        <v>79</v>
      </c>
      <c r="W11" s="19"/>
      <c r="X11" s="20"/>
      <c r="Y11" s="19" t="s">
        <v>72</v>
      </c>
      <c r="Z11" s="19" t="s">
        <v>73</v>
      </c>
      <c r="AA11" s="19" t="s">
        <v>74</v>
      </c>
      <c r="AB11" s="19" t="s">
        <v>75</v>
      </c>
      <c r="AC11" s="19" t="s">
        <v>76</v>
      </c>
      <c r="AD11" s="19" t="s">
        <v>77</v>
      </c>
      <c r="AE11" s="19" t="s">
        <v>78</v>
      </c>
      <c r="AF11" s="19" t="s">
        <v>79</v>
      </c>
      <c r="AG11" s="135"/>
      <c r="AH11" s="136"/>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2">
      <c r="A12" s="141" t="str">
        <f>C5</f>
        <v>22037205</v>
      </c>
      <c r="B12" s="169" t="s">
        <v>205</v>
      </c>
      <c r="C12" s="170" t="str">
        <f>Cover!D24&amp;" "&amp;D12</f>
        <v>Harold 6X-334 Bradenhead gas</v>
      </c>
      <c r="D12" s="158" t="s">
        <v>207</v>
      </c>
      <c r="E12" s="172">
        <v>44629</v>
      </c>
      <c r="F12" s="185">
        <v>0.52777777777777779</v>
      </c>
      <c r="G12" s="95"/>
      <c r="H12" s="95"/>
      <c r="I12" s="113"/>
      <c r="J12" s="178">
        <v>44632</v>
      </c>
      <c r="K12" s="174">
        <v>30305</v>
      </c>
      <c r="L12" s="174">
        <v>6690.4</v>
      </c>
      <c r="M12" s="174">
        <v>11344.41</v>
      </c>
      <c r="N12" s="174">
        <v>706949.09</v>
      </c>
      <c r="O12" s="174">
        <v>142705.76999999999</v>
      </c>
      <c r="P12" s="174">
        <v>63059.46</v>
      </c>
      <c r="Q12" s="174">
        <v>9138.7900000000009</v>
      </c>
      <c r="R12" s="174">
        <v>19976.740000000002</v>
      </c>
      <c r="S12" s="174">
        <v>4928.87</v>
      </c>
      <c r="T12" s="174">
        <v>5359.13</v>
      </c>
      <c r="U12" s="174">
        <v>3612.11</v>
      </c>
      <c r="V12" s="174" t="s">
        <v>209</v>
      </c>
      <c r="W12" s="174" t="s">
        <v>209</v>
      </c>
      <c r="X12" s="175">
        <v>1967.98</v>
      </c>
      <c r="Y12" s="165">
        <v>73.969531143733064</v>
      </c>
      <c r="Z12" s="97">
        <v>14.931622947903696</v>
      </c>
      <c r="AA12" s="97">
        <v>6.5979931570631871</v>
      </c>
      <c r="AB12" s="97">
        <v>0.95623240873468451</v>
      </c>
      <c r="AC12" s="97">
        <v>2.0902346897136219</v>
      </c>
      <c r="AD12" s="97">
        <v>0.51573143042491076</v>
      </c>
      <c r="AE12" s="97">
        <v>0.56072321680809434</v>
      </c>
      <c r="AF12" s="139">
        <v>0.37793100561874171</v>
      </c>
      <c r="AG12" s="137">
        <v>1273.3665101701179</v>
      </c>
      <c r="AH12" s="115">
        <v>1337.7203807560716</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142" t="str">
        <f>A12</f>
        <v>22037205</v>
      </c>
      <c r="B13" s="168" t="s">
        <v>206</v>
      </c>
      <c r="C13" s="171" t="str">
        <f>Cover!D24&amp;" "&amp; D13</f>
        <v>Harold 6X-334 Production gas</v>
      </c>
      <c r="D13" s="164" t="s">
        <v>208</v>
      </c>
      <c r="E13" s="173">
        <v>44629</v>
      </c>
      <c r="F13" s="186">
        <v>0.53472222222222221</v>
      </c>
      <c r="G13" s="109"/>
      <c r="H13" s="109"/>
      <c r="I13" s="114"/>
      <c r="J13" s="179">
        <v>44632</v>
      </c>
      <c r="K13" s="176">
        <v>5533.95</v>
      </c>
      <c r="L13" s="176">
        <v>1347.64</v>
      </c>
      <c r="M13" s="176">
        <v>26803.24</v>
      </c>
      <c r="N13" s="176">
        <v>772915.05</v>
      </c>
      <c r="O13" s="176">
        <v>124456.38</v>
      </c>
      <c r="P13" s="176">
        <v>45020.38</v>
      </c>
      <c r="Q13" s="176">
        <v>5712.31</v>
      </c>
      <c r="R13" s="176">
        <v>11590.48</v>
      </c>
      <c r="S13" s="176">
        <v>2440.92</v>
      </c>
      <c r="T13" s="176">
        <v>2592.85</v>
      </c>
      <c r="U13" s="176">
        <v>1966.17</v>
      </c>
      <c r="V13" s="176" t="s">
        <v>209</v>
      </c>
      <c r="W13" s="176" t="s">
        <v>209</v>
      </c>
      <c r="X13" s="177" t="s">
        <v>209</v>
      </c>
      <c r="Y13" s="166">
        <v>79.954546065814071</v>
      </c>
      <c r="Z13" s="112">
        <v>12.874407904060545</v>
      </c>
      <c r="AA13" s="112">
        <v>4.6571145130874019</v>
      </c>
      <c r="AB13" s="112">
        <v>0.59088045532552735</v>
      </c>
      <c r="AC13" s="112">
        <v>1.1989328566566635</v>
      </c>
      <c r="AD13" s="112">
        <v>0.25251036264874166</v>
      </c>
      <c r="AE13" s="112">
        <v>0.26823407224423884</v>
      </c>
      <c r="AF13" s="140">
        <v>0.2033737701628128</v>
      </c>
      <c r="AG13" s="138">
        <v>1199.6447396883977</v>
      </c>
      <c r="AH13" s="116">
        <v>1241.4122378045565</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2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6" t="s">
        <v>177</v>
      </c>
      <c r="AG15" s="134"/>
      <c r="AJ15" s="79"/>
      <c r="AK15" s="79"/>
      <c r="AL15" s="79"/>
      <c r="AM15" s="79"/>
      <c r="AN15" s="79"/>
      <c r="AO15" s="79"/>
      <c r="CG15" s="52"/>
    </row>
    <row r="16" spans="1:16383" ht="15" customHeight="1" x14ac:dyDescent="0.2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179</v>
      </c>
      <c r="W16" s="89" t="s">
        <v>65</v>
      </c>
      <c r="X16" s="197" t="s">
        <v>2</v>
      </c>
      <c r="Y16" s="197"/>
      <c r="Z16" s="198"/>
      <c r="AC16" s="143" t="s">
        <v>174</v>
      </c>
      <c r="AF16" s="53" t="s">
        <v>170</v>
      </c>
      <c r="AG16" s="108" t="s">
        <v>171</v>
      </c>
      <c r="AH16" s="79"/>
      <c r="AI16" s="79"/>
      <c r="AJ16" s="79"/>
      <c r="AK16" s="79"/>
      <c r="AL16" s="79"/>
      <c r="AM16" s="79"/>
      <c r="AR16" s="21"/>
      <c r="CF16" s="52"/>
      <c r="CG16" s="21"/>
    </row>
    <row r="17" spans="1:85" ht="14.25" customHeight="1" thickBot="1" x14ac:dyDescent="0.3">
      <c r="A17" s="22" t="s">
        <v>7</v>
      </c>
      <c r="B17" s="23" t="s">
        <v>7</v>
      </c>
      <c r="C17" s="23" t="s">
        <v>20</v>
      </c>
      <c r="D17" s="23" t="s">
        <v>42</v>
      </c>
      <c r="E17" s="23" t="s">
        <v>3</v>
      </c>
      <c r="F17" s="24" t="s">
        <v>4</v>
      </c>
      <c r="G17" s="63"/>
      <c r="H17" s="63"/>
      <c r="I17" s="63"/>
      <c r="J17" s="22" t="s">
        <v>5</v>
      </c>
      <c r="K17" s="23" t="s">
        <v>194</v>
      </c>
      <c r="L17" s="23" t="s">
        <v>13</v>
      </c>
      <c r="M17" s="24" t="s">
        <v>195</v>
      </c>
      <c r="N17" s="22" t="s">
        <v>3</v>
      </c>
      <c r="O17" s="23" t="s">
        <v>180</v>
      </c>
      <c r="P17" s="23" t="s">
        <v>180</v>
      </c>
      <c r="Q17" s="23" t="s">
        <v>180</v>
      </c>
      <c r="R17" s="23" t="s">
        <v>180</v>
      </c>
      <c r="S17" s="23" t="s">
        <v>180</v>
      </c>
      <c r="T17" s="23" t="s">
        <v>180</v>
      </c>
      <c r="U17" s="23" t="s">
        <v>180</v>
      </c>
      <c r="V17" s="23" t="s">
        <v>180</v>
      </c>
      <c r="W17" s="23" t="s">
        <v>181</v>
      </c>
      <c r="X17" s="199"/>
      <c r="Y17" s="199"/>
      <c r="Z17" s="200"/>
      <c r="AC17" s="144" t="s">
        <v>64</v>
      </c>
      <c r="AF17" s="130" t="s">
        <v>178</v>
      </c>
      <c r="AG17" s="131" t="s">
        <v>178</v>
      </c>
      <c r="CG17" s="52"/>
    </row>
    <row r="18" spans="1:85" ht="15" hidden="1" customHeight="1" thickBot="1" x14ac:dyDescent="0.2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2"/>
      <c r="AG18" s="133"/>
      <c r="CG18" s="52"/>
    </row>
    <row r="19" spans="1:85" ht="15" customHeight="1" x14ac:dyDescent="0.2">
      <c r="A19" s="141" t="str">
        <f t="shared" ref="A19:F20" si="0">A12</f>
        <v>22037205</v>
      </c>
      <c r="B19" s="95" t="str">
        <f t="shared" si="0"/>
        <v>DIG-027435</v>
      </c>
      <c r="C19" s="95" t="str">
        <f t="shared" si="0"/>
        <v>Harold 6X-334 Bradenhead gas</v>
      </c>
      <c r="D19" s="96" t="str">
        <f t="shared" si="0"/>
        <v>Bradenhead gas</v>
      </c>
      <c r="E19" s="96">
        <f t="shared" si="0"/>
        <v>44629</v>
      </c>
      <c r="F19" s="183">
        <f t="shared" si="0"/>
        <v>0.52777777777777779</v>
      </c>
      <c r="G19" s="98"/>
      <c r="H19" s="98"/>
      <c r="I19" s="117"/>
      <c r="J19" s="118">
        <v>955730</v>
      </c>
      <c r="K19" s="90">
        <v>26.030468856266939</v>
      </c>
      <c r="L19" s="90">
        <v>3.4357106407795301</v>
      </c>
      <c r="M19" s="119">
        <v>8.2923103949718442</v>
      </c>
      <c r="N19" s="181">
        <v>44638</v>
      </c>
      <c r="O19" s="188">
        <v>-46</v>
      </c>
      <c r="P19" s="188">
        <v>-29.5</v>
      </c>
      <c r="Q19" s="188">
        <v>-26.1</v>
      </c>
      <c r="R19" s="190"/>
      <c r="S19" s="191">
        <v>-25.9</v>
      </c>
      <c r="T19" s="188"/>
      <c r="U19" s="188"/>
      <c r="V19" s="193">
        <v>4.0999999999999996</v>
      </c>
      <c r="W19" s="195">
        <v>-236</v>
      </c>
      <c r="X19" s="201"/>
      <c r="Y19" s="202"/>
      <c r="Z19" s="203"/>
      <c r="AC19" s="145" t="s">
        <v>62</v>
      </c>
      <c r="AF19" s="127">
        <v>0.78119528291778317</v>
      </c>
      <c r="AG19" s="124">
        <v>0.76427599595186368</v>
      </c>
      <c r="AR19" s="21"/>
      <c r="CF19" s="52"/>
      <c r="CG19" s="21"/>
    </row>
    <row r="20" spans="1:85" ht="15" customHeight="1" thickBot="1" x14ac:dyDescent="0.25">
      <c r="A20" s="142" t="str">
        <f t="shared" si="0"/>
        <v>22037205</v>
      </c>
      <c r="B20" s="109" t="str">
        <f t="shared" si="0"/>
        <v>DIG-027436</v>
      </c>
      <c r="C20" s="109" t="str">
        <f t="shared" si="0"/>
        <v>Harold 6X-334 Production gas</v>
      </c>
      <c r="D20" s="110" t="str">
        <f t="shared" si="0"/>
        <v>Production gas</v>
      </c>
      <c r="E20" s="173">
        <f t="shared" si="0"/>
        <v>44629</v>
      </c>
      <c r="F20" s="184">
        <f t="shared" si="0"/>
        <v>0.53472222222222221</v>
      </c>
      <c r="G20" s="109"/>
      <c r="H20" s="109"/>
      <c r="I20" s="114"/>
      <c r="J20" s="120">
        <v>966693</v>
      </c>
      <c r="K20" s="111">
        <v>20.045453934185932</v>
      </c>
      <c r="L20" s="111">
        <v>4.5606162524487246</v>
      </c>
      <c r="M20" s="121">
        <v>13.322807173822673</v>
      </c>
      <c r="N20" s="182">
        <v>44638</v>
      </c>
      <c r="O20" s="189">
        <v>-45.6</v>
      </c>
      <c r="P20" s="189">
        <v>-29.4</v>
      </c>
      <c r="Q20" s="189">
        <v>-25.7</v>
      </c>
      <c r="R20" s="189"/>
      <c r="S20" s="192">
        <v>-25.2</v>
      </c>
      <c r="T20" s="189"/>
      <c r="U20" s="189"/>
      <c r="V20" s="194">
        <v>4.8</v>
      </c>
      <c r="W20" s="196">
        <v>-228</v>
      </c>
      <c r="X20" s="204"/>
      <c r="Y20" s="205"/>
      <c r="Z20" s="206"/>
      <c r="AC20" s="145" t="s">
        <v>60</v>
      </c>
      <c r="AF20" s="123">
        <v>0.72617062194547488</v>
      </c>
      <c r="AG20" s="125">
        <v>0.70227307785083104</v>
      </c>
      <c r="AR20" s="21"/>
      <c r="CF20" s="52"/>
      <c r="CG20" s="21"/>
    </row>
    <row r="21" spans="1:85" ht="15" customHeight="1" x14ac:dyDescent="0.2">
      <c r="AC21" s="79" t="s">
        <v>173</v>
      </c>
    </row>
    <row r="22" spans="1:85" ht="15" customHeight="1" x14ac:dyDescent="0.2">
      <c r="AC22" s="79" t="s">
        <v>175</v>
      </c>
    </row>
    <row r="23" spans="1:85" ht="15" customHeight="1" x14ac:dyDescent="0.2">
      <c r="Y23" s="81"/>
      <c r="AH23" s="21" t="s">
        <v>168</v>
      </c>
    </row>
    <row r="25" spans="1:85" ht="15" customHeight="1" x14ac:dyDescent="0.2">
      <c r="C25" s="34"/>
    </row>
    <row r="28" spans="1:85" ht="15" customHeight="1" x14ac:dyDescent="0.2">
      <c r="C28" s="34"/>
      <c r="AE28" s="21"/>
    </row>
    <row r="29" spans="1:85" ht="15" customHeight="1" x14ac:dyDescent="0.2">
      <c r="AE29" s="21"/>
    </row>
    <row r="30" spans="1:85" ht="15" customHeight="1" x14ac:dyDescent="0.2">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C1" sqref="C1"/>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67</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6.75" customHeight="1" x14ac:dyDescent="0.25">
      <c r="A42"/>
      <c r="B42"/>
      <c r="C42"/>
      <c r="D42"/>
      <c r="E42"/>
      <c r="F42"/>
      <c r="G42"/>
      <c r="H42"/>
      <c r="I42"/>
      <c r="J42"/>
      <c r="K42"/>
      <c r="L42"/>
      <c r="N42"/>
      <c r="O42"/>
      <c r="P42"/>
      <c r="Q42"/>
      <c r="R42"/>
      <c r="S42"/>
      <c r="T42"/>
      <c r="U42"/>
      <c r="V42"/>
      <c r="W42"/>
      <c r="X42"/>
    </row>
    <row r="43" spans="1:24" ht="23.25" customHeight="1" x14ac:dyDescent="0.35">
      <c r="A43" s="92" t="s">
        <v>66</v>
      </c>
      <c r="B43"/>
      <c r="C43"/>
      <c r="D43"/>
      <c r="E43"/>
      <c r="F43"/>
      <c r="G43" s="93" t="s">
        <v>70</v>
      </c>
      <c r="H43"/>
      <c r="I43"/>
      <c r="J43"/>
      <c r="K43"/>
      <c r="L43"/>
      <c r="M43" s="94" t="s">
        <v>71</v>
      </c>
      <c r="N43"/>
      <c r="O43"/>
      <c r="P43"/>
      <c r="Q43"/>
      <c r="R43"/>
      <c r="S43"/>
      <c r="T43"/>
      <c r="U43"/>
      <c r="V43"/>
      <c r="W43"/>
      <c r="X43"/>
    </row>
    <row r="44" spans="1:24" ht="15" customHeight="1" x14ac:dyDescent="0.3">
      <c r="A44" s="92"/>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69</v>
      </c>
      <c r="M76"/>
      <c r="N76"/>
      <c r="O76"/>
      <c r="P76"/>
      <c r="Q76"/>
      <c r="R76"/>
      <c r="S76"/>
      <c r="T76"/>
      <c r="U76"/>
      <c r="V76"/>
      <c r="W76"/>
      <c r="X76" s="13" t="s">
        <v>68</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29"/>
  <sheetViews>
    <sheetView zoomScale="55" zoomScaleNormal="55" workbookViewId="0">
      <selection activeCell="B4" sqref="B4"/>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49" t="s">
        <v>213</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v>452779</v>
      </c>
      <c r="C4" s="106">
        <v>44629.527777777781</v>
      </c>
      <c r="D4" s="150" t="s">
        <v>210</v>
      </c>
      <c r="E4" s="102" t="s">
        <v>205</v>
      </c>
      <c r="F4" s="156" t="s">
        <v>211</v>
      </c>
      <c r="G4" s="100" t="s">
        <v>98</v>
      </c>
      <c r="I4" s="100"/>
      <c r="J4" s="150" t="s">
        <v>203</v>
      </c>
      <c r="K4" s="155">
        <v>44629</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49" t="s">
        <v>201</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50"/>
      <c r="B8" s="149" t="s">
        <v>134</v>
      </c>
      <c r="C8" s="100" t="s">
        <v>135</v>
      </c>
      <c r="D8" s="149" t="s">
        <v>136</v>
      </c>
      <c r="E8" s="150"/>
      <c r="F8" s="149" t="s">
        <v>137</v>
      </c>
      <c r="G8" s="167">
        <v>0.66500000000000004</v>
      </c>
      <c r="H8" s="151" t="s">
        <v>214</v>
      </c>
      <c r="I8" s="150"/>
      <c r="J8" s="150"/>
      <c r="K8" s="150"/>
      <c r="L8" s="150"/>
      <c r="M8" s="150"/>
      <c r="N8" s="150"/>
      <c r="O8" s="150"/>
      <c r="P8" s="104">
        <v>5.0000000000000001E-3</v>
      </c>
      <c r="Q8" s="104">
        <v>5.0000000000000001E-3</v>
      </c>
      <c r="R8" s="104">
        <v>5.0000000000000001E-3</v>
      </c>
      <c r="S8" s="150"/>
      <c r="T8" s="149" t="s">
        <v>201</v>
      </c>
    </row>
    <row r="9" spans="1:20" x14ac:dyDescent="0.25">
      <c r="A9" s="150"/>
      <c r="B9" s="149" t="s">
        <v>138</v>
      </c>
      <c r="C9" s="149" t="s">
        <v>139</v>
      </c>
      <c r="D9" s="149" t="s">
        <v>136</v>
      </c>
      <c r="E9" s="150"/>
      <c r="F9" s="149" t="s">
        <v>137</v>
      </c>
      <c r="G9" s="167">
        <v>1.1279999999999999</v>
      </c>
      <c r="H9" s="160" t="s">
        <v>214</v>
      </c>
      <c r="I9" s="150"/>
      <c r="J9" s="150"/>
      <c r="K9" s="150"/>
      <c r="L9" s="150"/>
      <c r="M9" s="150"/>
      <c r="N9" s="150"/>
      <c r="O9" s="150"/>
      <c r="P9" s="104">
        <v>5.0000000000000001E-3</v>
      </c>
      <c r="Q9" s="104">
        <v>5.0000000000000001E-3</v>
      </c>
      <c r="R9" s="104">
        <v>5.0000000000000001E-3</v>
      </c>
      <c r="S9" s="150"/>
      <c r="T9" s="149" t="s">
        <v>201</v>
      </c>
    </row>
    <row r="10" spans="1:20" x14ac:dyDescent="0.25">
      <c r="A10" s="150"/>
      <c r="B10" s="149" t="s">
        <v>140</v>
      </c>
      <c r="C10" s="149" t="s">
        <v>141</v>
      </c>
      <c r="D10" s="149" t="s">
        <v>136</v>
      </c>
      <c r="E10" s="150"/>
      <c r="F10" s="149" t="s">
        <v>137</v>
      </c>
      <c r="G10" s="167">
        <v>3.012</v>
      </c>
      <c r="H10" s="160" t="s">
        <v>214</v>
      </c>
      <c r="I10" s="150"/>
      <c r="J10" s="150"/>
      <c r="K10" s="150"/>
      <c r="L10" s="150"/>
      <c r="M10" s="150"/>
      <c r="N10" s="150"/>
      <c r="O10" s="150"/>
      <c r="P10" s="104">
        <v>5.0000000000000001E-3</v>
      </c>
      <c r="Q10" s="104">
        <v>5.0000000000000001E-3</v>
      </c>
      <c r="R10" s="104">
        <v>5.0000000000000001E-3</v>
      </c>
      <c r="S10" s="150"/>
      <c r="T10" s="149" t="s">
        <v>201</v>
      </c>
    </row>
    <row r="11" spans="1:20" x14ac:dyDescent="0.25">
      <c r="A11" s="150"/>
      <c r="B11" s="149" t="s">
        <v>183</v>
      </c>
      <c r="C11" s="149" t="s">
        <v>184</v>
      </c>
      <c r="D11" s="149" t="s">
        <v>136</v>
      </c>
      <c r="E11" s="150"/>
      <c r="F11" s="149" t="s">
        <v>137</v>
      </c>
      <c r="G11" s="167">
        <v>5.0000000000000001E-3</v>
      </c>
      <c r="H11" s="160" t="s">
        <v>215</v>
      </c>
      <c r="P11" s="104">
        <v>5.0000000000000001E-3</v>
      </c>
      <c r="Q11" s="104">
        <v>5.0000000000000001E-3</v>
      </c>
      <c r="R11" s="104">
        <v>5.0000000000000001E-3</v>
      </c>
      <c r="S11" s="150"/>
      <c r="T11" s="149" t="s">
        <v>201</v>
      </c>
    </row>
    <row r="12" spans="1:20" x14ac:dyDescent="0.25">
      <c r="A12" s="150"/>
      <c r="B12" s="149" t="s">
        <v>185</v>
      </c>
      <c r="C12" s="149" t="s">
        <v>186</v>
      </c>
      <c r="D12" s="149" t="s">
        <v>136</v>
      </c>
      <c r="E12" s="150"/>
      <c r="F12" s="149" t="s">
        <v>137</v>
      </c>
      <c r="G12" s="167">
        <v>0.19600000000000001</v>
      </c>
      <c r="H12" s="160" t="s">
        <v>214</v>
      </c>
      <c r="P12" s="104">
        <v>5.0000000000000001E-3</v>
      </c>
      <c r="Q12" s="104">
        <v>5.0000000000000001E-3</v>
      </c>
      <c r="R12" s="104">
        <v>5.0000000000000001E-3</v>
      </c>
      <c r="S12" s="150"/>
      <c r="T12" s="149" t="s">
        <v>201</v>
      </c>
    </row>
    <row r="13" spans="1:20" x14ac:dyDescent="0.25">
      <c r="A13" s="150"/>
      <c r="B13" s="149" t="s">
        <v>142</v>
      </c>
      <c r="C13" s="149" t="s">
        <v>143</v>
      </c>
      <c r="D13" s="149" t="s">
        <v>136</v>
      </c>
      <c r="E13" s="150"/>
      <c r="F13" s="149" t="s">
        <v>137</v>
      </c>
      <c r="G13" s="167">
        <v>70.271000000000001</v>
      </c>
      <c r="H13" s="160" t="s">
        <v>214</v>
      </c>
      <c r="I13" s="150"/>
      <c r="J13" s="150"/>
      <c r="K13" s="150"/>
      <c r="L13" s="150"/>
      <c r="M13" s="150"/>
      <c r="N13" s="150"/>
      <c r="O13" s="150"/>
      <c r="P13" s="104">
        <v>5.0000000000000001E-3</v>
      </c>
      <c r="Q13" s="104">
        <v>5.0000000000000001E-3</v>
      </c>
      <c r="R13" s="104">
        <v>5.0000000000000001E-3</v>
      </c>
      <c r="S13" s="150"/>
      <c r="T13" s="149" t="s">
        <v>201</v>
      </c>
    </row>
    <row r="14" spans="1:20" x14ac:dyDescent="0.25">
      <c r="A14" s="150"/>
      <c r="B14" s="149" t="s">
        <v>144</v>
      </c>
      <c r="C14" s="149" t="s">
        <v>145</v>
      </c>
      <c r="D14" s="149" t="s">
        <v>136</v>
      </c>
      <c r="E14" s="150"/>
      <c r="F14" s="149" t="s">
        <v>137</v>
      </c>
      <c r="G14" s="167">
        <v>14.185</v>
      </c>
      <c r="H14" s="160" t="s">
        <v>214</v>
      </c>
      <c r="I14" s="150"/>
      <c r="J14" s="150"/>
      <c r="K14" s="150"/>
      <c r="L14" s="150"/>
      <c r="M14" s="150"/>
      <c r="N14" s="150"/>
      <c r="O14" s="150"/>
      <c r="P14" s="104">
        <v>5.0000000000000001E-3</v>
      </c>
      <c r="Q14" s="104">
        <v>5.0000000000000001E-3</v>
      </c>
      <c r="R14" s="104">
        <v>5.0000000000000001E-3</v>
      </c>
      <c r="S14" s="150"/>
      <c r="T14" s="149" t="s">
        <v>201</v>
      </c>
    </row>
    <row r="15" spans="1:20" x14ac:dyDescent="0.25">
      <c r="A15" s="150"/>
      <c r="B15" s="149" t="s">
        <v>187</v>
      </c>
      <c r="C15" s="149" t="s">
        <v>188</v>
      </c>
      <c r="D15" s="149" t="s">
        <v>136</v>
      </c>
      <c r="E15" s="150"/>
      <c r="F15" s="149" t="s">
        <v>137</v>
      </c>
      <c r="G15" s="167">
        <v>5.0000000000000001E-3</v>
      </c>
      <c r="H15" s="160" t="s">
        <v>215</v>
      </c>
      <c r="P15" s="104">
        <v>5.0000000000000001E-3</v>
      </c>
      <c r="Q15" s="104">
        <v>5.0000000000000001E-3</v>
      </c>
      <c r="R15" s="104">
        <v>5.0000000000000001E-3</v>
      </c>
      <c r="S15" s="150"/>
      <c r="T15" s="149" t="s">
        <v>201</v>
      </c>
    </row>
    <row r="16" spans="1:20" x14ac:dyDescent="0.25">
      <c r="A16" s="150"/>
      <c r="B16" s="149" t="s">
        <v>146</v>
      </c>
      <c r="C16" s="149" t="s">
        <v>147</v>
      </c>
      <c r="D16" s="149" t="s">
        <v>136</v>
      </c>
      <c r="E16" s="150"/>
      <c r="F16" s="149" t="s">
        <v>137</v>
      </c>
      <c r="G16" s="167">
        <v>6.2679999999999998</v>
      </c>
      <c r="H16" s="160" t="s">
        <v>214</v>
      </c>
      <c r="I16" s="150"/>
      <c r="J16" s="150"/>
      <c r="K16" s="150"/>
      <c r="L16" s="150"/>
      <c r="M16" s="150"/>
      <c r="N16" s="150"/>
      <c r="O16" s="150"/>
      <c r="P16" s="104">
        <v>5.0000000000000001E-3</v>
      </c>
      <c r="Q16" s="104">
        <v>5.0000000000000001E-3</v>
      </c>
      <c r="R16" s="104">
        <v>5.0000000000000001E-3</v>
      </c>
      <c r="S16" s="150"/>
      <c r="T16" s="149" t="s">
        <v>201</v>
      </c>
    </row>
    <row r="17" spans="1:20" x14ac:dyDescent="0.25">
      <c r="A17" s="150"/>
      <c r="B17" s="149" t="s">
        <v>148</v>
      </c>
      <c r="C17" s="149" t="s">
        <v>149</v>
      </c>
      <c r="D17" s="149" t="s">
        <v>136</v>
      </c>
      <c r="E17" s="150"/>
      <c r="F17" s="149" t="s">
        <v>137</v>
      </c>
      <c r="G17" s="167">
        <v>0.90800000000000003</v>
      </c>
      <c r="H17" s="160" t="s">
        <v>214</v>
      </c>
      <c r="I17" s="150"/>
      <c r="J17" s="150"/>
      <c r="K17" s="150"/>
      <c r="M17" s="150"/>
      <c r="N17" s="150"/>
      <c r="O17" s="150"/>
      <c r="P17" s="104">
        <v>5.0000000000000001E-3</v>
      </c>
      <c r="Q17" s="104">
        <v>5.0000000000000001E-3</v>
      </c>
      <c r="R17" s="104">
        <v>5.0000000000000001E-3</v>
      </c>
      <c r="S17" s="150"/>
      <c r="T17" s="149" t="s">
        <v>201</v>
      </c>
    </row>
    <row r="18" spans="1:20" x14ac:dyDescent="0.25">
      <c r="A18" s="150"/>
      <c r="B18" s="149" t="s">
        <v>150</v>
      </c>
      <c r="C18" s="149" t="s">
        <v>151</v>
      </c>
      <c r="D18" s="149" t="s">
        <v>136</v>
      </c>
      <c r="E18" s="150"/>
      <c r="F18" s="149" t="s">
        <v>137</v>
      </c>
      <c r="G18" s="167">
        <v>1.986</v>
      </c>
      <c r="H18" s="160" t="s">
        <v>214</v>
      </c>
      <c r="I18" s="150"/>
      <c r="J18" s="150"/>
      <c r="K18" s="150"/>
      <c r="M18" s="150"/>
      <c r="N18" s="150"/>
      <c r="O18" s="150"/>
      <c r="P18" s="104">
        <v>5.0000000000000001E-3</v>
      </c>
      <c r="Q18" s="104">
        <v>5.0000000000000001E-3</v>
      </c>
      <c r="R18" s="104">
        <v>5.0000000000000001E-3</v>
      </c>
      <c r="S18" s="150"/>
      <c r="T18" s="149" t="s">
        <v>201</v>
      </c>
    </row>
    <row r="19" spans="1:20" x14ac:dyDescent="0.25">
      <c r="A19" s="150"/>
      <c r="B19" s="149" t="s">
        <v>77</v>
      </c>
      <c r="C19" s="149" t="s">
        <v>152</v>
      </c>
      <c r="D19" s="149" t="s">
        <v>136</v>
      </c>
      <c r="E19" s="150"/>
      <c r="F19" s="149" t="s">
        <v>137</v>
      </c>
      <c r="G19" s="167">
        <v>0.49</v>
      </c>
      <c r="H19" s="160" t="s">
        <v>214</v>
      </c>
      <c r="I19" s="150"/>
      <c r="J19" s="150"/>
      <c r="K19" s="150"/>
      <c r="L19" s="150"/>
      <c r="M19" s="150"/>
      <c r="N19" s="150"/>
      <c r="O19" s="150"/>
      <c r="P19" s="104">
        <v>5.0000000000000001E-3</v>
      </c>
      <c r="Q19" s="104">
        <v>5.0000000000000001E-3</v>
      </c>
      <c r="R19" s="104">
        <v>5.0000000000000001E-3</v>
      </c>
      <c r="S19" s="150"/>
      <c r="T19" s="149" t="s">
        <v>201</v>
      </c>
    </row>
    <row r="20" spans="1:20" x14ac:dyDescent="0.25">
      <c r="A20" s="150"/>
      <c r="B20" s="149" t="s">
        <v>153</v>
      </c>
      <c r="C20" s="149" t="s">
        <v>154</v>
      </c>
      <c r="D20" s="149" t="s">
        <v>136</v>
      </c>
      <c r="E20" s="150"/>
      <c r="F20" s="149" t="s">
        <v>137</v>
      </c>
      <c r="G20" s="167">
        <v>0.53300000000000003</v>
      </c>
      <c r="H20" s="160" t="s">
        <v>214</v>
      </c>
      <c r="I20" s="150"/>
      <c r="J20" s="150"/>
      <c r="K20" s="150"/>
      <c r="L20" s="150"/>
      <c r="M20" s="150"/>
      <c r="N20" s="150"/>
      <c r="O20" s="150"/>
      <c r="P20" s="104">
        <v>5.0000000000000001E-3</v>
      </c>
      <c r="Q20" s="104">
        <v>5.0000000000000001E-3</v>
      </c>
      <c r="R20" s="104">
        <v>5.0000000000000001E-3</v>
      </c>
      <c r="S20" s="150"/>
      <c r="T20" s="149" t="s">
        <v>201</v>
      </c>
    </row>
    <row r="21" spans="1:20" x14ac:dyDescent="0.25">
      <c r="A21" s="146"/>
      <c r="B21" s="149" t="s">
        <v>155</v>
      </c>
      <c r="C21" s="149" t="s">
        <v>156</v>
      </c>
      <c r="D21" s="149" t="s">
        <v>136</v>
      </c>
      <c r="E21" s="150"/>
      <c r="F21" s="149" t="s">
        <v>137</v>
      </c>
      <c r="G21" s="167">
        <v>0.35899999999999999</v>
      </c>
      <c r="H21" s="160" t="s">
        <v>214</v>
      </c>
      <c r="I21" s="107"/>
      <c r="J21" s="150"/>
      <c r="K21" s="150"/>
      <c r="M21" s="150"/>
      <c r="N21" s="150"/>
      <c r="O21" s="150"/>
      <c r="P21" s="104">
        <v>5.0000000000000001E-3</v>
      </c>
      <c r="Q21" s="104">
        <v>5.0000000000000001E-3</v>
      </c>
      <c r="R21" s="104">
        <v>5.0000000000000001E-3</v>
      </c>
      <c r="S21" s="150"/>
      <c r="T21" s="149" t="s">
        <v>201</v>
      </c>
    </row>
    <row r="22" spans="1:20" x14ac:dyDescent="0.25">
      <c r="A22" s="146"/>
      <c r="B22" s="152" t="s">
        <v>157</v>
      </c>
      <c r="C22" s="152" t="s">
        <v>158</v>
      </c>
      <c r="D22" s="149" t="s">
        <v>136</v>
      </c>
      <c r="E22" s="150"/>
      <c r="F22" s="153" t="s">
        <v>159</v>
      </c>
      <c r="G22" s="154">
        <v>-46</v>
      </c>
      <c r="H22" s="151"/>
      <c r="I22" s="150"/>
      <c r="J22" s="150"/>
      <c r="K22" s="150"/>
      <c r="M22" s="150"/>
      <c r="N22" s="150"/>
      <c r="O22" s="150"/>
      <c r="P22" s="150"/>
      <c r="Q22" s="150"/>
      <c r="R22" s="150"/>
      <c r="S22" s="150"/>
      <c r="T22" s="149" t="s">
        <v>201</v>
      </c>
    </row>
    <row r="23" spans="1:20" x14ac:dyDescent="0.25">
      <c r="A23" s="146"/>
      <c r="B23" s="152" t="s">
        <v>160</v>
      </c>
      <c r="C23" s="152" t="s">
        <v>161</v>
      </c>
      <c r="D23" s="149" t="s">
        <v>136</v>
      </c>
      <c r="E23" s="150"/>
      <c r="F23" s="153" t="s">
        <v>159</v>
      </c>
      <c r="G23" s="105">
        <v>-236</v>
      </c>
      <c r="H23" s="151"/>
      <c r="I23" s="150"/>
      <c r="J23" s="150"/>
      <c r="K23" s="150"/>
      <c r="M23" s="150"/>
      <c r="N23" s="150"/>
      <c r="O23" s="150"/>
      <c r="P23" s="150"/>
      <c r="Q23" s="150"/>
      <c r="R23" s="150"/>
      <c r="S23" s="150"/>
      <c r="T23" s="159" t="s">
        <v>201</v>
      </c>
    </row>
    <row r="24" spans="1:20" x14ac:dyDescent="0.25">
      <c r="A24" s="146"/>
      <c r="B24" s="152" t="s">
        <v>162</v>
      </c>
      <c r="C24" s="153" t="s">
        <v>163</v>
      </c>
      <c r="D24" s="149" t="s">
        <v>136</v>
      </c>
      <c r="E24" s="146"/>
      <c r="F24" s="153" t="s">
        <v>159</v>
      </c>
      <c r="G24" s="154">
        <v>-29.5</v>
      </c>
      <c r="H24" s="151"/>
      <c r="I24" s="150"/>
      <c r="J24" s="150"/>
      <c r="K24" s="150"/>
      <c r="M24" s="150"/>
      <c r="N24" s="150"/>
      <c r="O24" s="150"/>
      <c r="P24" s="150"/>
      <c r="Q24" s="150"/>
      <c r="R24" s="150"/>
      <c r="S24" s="150"/>
      <c r="T24" s="159" t="s">
        <v>201</v>
      </c>
    </row>
    <row r="25" spans="1:20" x14ac:dyDescent="0.25">
      <c r="B25" s="152" t="s">
        <v>164</v>
      </c>
      <c r="C25" s="153" t="s">
        <v>165</v>
      </c>
      <c r="D25" s="149" t="s">
        <v>136</v>
      </c>
      <c r="E25" s="146"/>
      <c r="F25" s="153" t="s">
        <v>159</v>
      </c>
      <c r="G25" s="154">
        <v>-26.1</v>
      </c>
      <c r="H25" s="151"/>
      <c r="K25" s="150"/>
      <c r="T25" s="159" t="s">
        <v>201</v>
      </c>
    </row>
    <row r="26" spans="1:20" x14ac:dyDescent="0.25">
      <c r="B26" s="152" t="s">
        <v>166</v>
      </c>
      <c r="C26" s="153" t="s">
        <v>167</v>
      </c>
      <c r="D26" s="149" t="s">
        <v>136</v>
      </c>
      <c r="E26" s="146"/>
      <c r="F26" s="153" t="s">
        <v>159</v>
      </c>
      <c r="G26" s="154">
        <v>-25.9</v>
      </c>
      <c r="H26" s="151"/>
      <c r="K26" s="187" t="s">
        <v>200</v>
      </c>
      <c r="T26" s="159" t="s">
        <v>201</v>
      </c>
    </row>
    <row r="27" spans="1:20" s="180" customFormat="1" x14ac:dyDescent="0.25">
      <c r="B27" s="161" t="s">
        <v>196</v>
      </c>
      <c r="C27" s="162" t="s">
        <v>197</v>
      </c>
      <c r="D27" s="159" t="s">
        <v>136</v>
      </c>
      <c r="E27" s="157"/>
      <c r="F27" s="162" t="s">
        <v>159</v>
      </c>
      <c r="G27" s="154">
        <v>4.0999999999999996</v>
      </c>
      <c r="H27" s="160"/>
      <c r="T27" s="159" t="s">
        <v>201</v>
      </c>
    </row>
    <row r="28" spans="1:20" x14ac:dyDescent="0.25">
      <c r="B28" s="161" t="s">
        <v>189</v>
      </c>
      <c r="C28" s="162" t="s">
        <v>190</v>
      </c>
      <c r="D28" s="159" t="s">
        <v>136</v>
      </c>
      <c r="E28" s="157"/>
      <c r="F28" s="162" t="s">
        <v>191</v>
      </c>
      <c r="G28" s="163">
        <v>1273.3665101701179</v>
      </c>
      <c r="H28" s="160"/>
      <c r="T28" s="159" t="s">
        <v>201</v>
      </c>
    </row>
    <row r="29" spans="1:20" x14ac:dyDescent="0.25">
      <c r="B29" s="161" t="s">
        <v>192</v>
      </c>
      <c r="C29" s="162" t="s">
        <v>193</v>
      </c>
      <c r="D29" s="159" t="s">
        <v>136</v>
      </c>
      <c r="E29" s="157"/>
      <c r="F29" s="162" t="s">
        <v>199</v>
      </c>
      <c r="G29" s="167">
        <v>0.78119528291778317</v>
      </c>
      <c r="H29" s="160"/>
      <c r="T29" s="159" t="s">
        <v>201</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29"/>
  <sheetViews>
    <sheetView tabSelected="1" zoomScale="55" zoomScaleNormal="55" workbookViewId="0">
      <selection activeCell="E35" sqref="E35"/>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01" t="s">
        <v>213</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v>452779</v>
      </c>
      <c r="C4" s="106">
        <v>44629.534722222219</v>
      </c>
      <c r="D4" s="150" t="s">
        <v>210</v>
      </c>
      <c r="E4" s="102" t="s">
        <v>206</v>
      </c>
      <c r="F4" s="156" t="s">
        <v>212</v>
      </c>
      <c r="G4" s="100" t="s">
        <v>98</v>
      </c>
      <c r="I4" s="100"/>
      <c r="J4" s="150" t="s">
        <v>203</v>
      </c>
      <c r="K4" s="155">
        <v>44629</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01" t="s">
        <v>201</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03"/>
      <c r="B8" s="101" t="s">
        <v>134</v>
      </c>
      <c r="C8" s="100" t="s">
        <v>135</v>
      </c>
      <c r="D8" s="101" t="s">
        <v>136</v>
      </c>
      <c r="E8" s="103"/>
      <c r="F8" s="101" t="s">
        <v>137</v>
      </c>
      <c r="G8" s="167">
        <v>0.13500000000000001</v>
      </c>
      <c r="H8" s="160" t="s">
        <v>214</v>
      </c>
      <c r="I8" s="103"/>
      <c r="J8" s="103"/>
      <c r="K8" s="103"/>
      <c r="L8" s="103"/>
      <c r="M8" s="103"/>
      <c r="N8" s="103"/>
      <c r="O8" s="103"/>
      <c r="P8" s="104">
        <v>5.0000000000000001E-3</v>
      </c>
      <c r="Q8" s="104">
        <v>5.0000000000000001E-3</v>
      </c>
      <c r="R8" s="104">
        <v>5.0000000000000001E-3</v>
      </c>
      <c r="S8" s="103"/>
      <c r="T8" s="101" t="s">
        <v>201</v>
      </c>
    </row>
    <row r="9" spans="1:20" x14ac:dyDescent="0.25">
      <c r="A9" s="103"/>
      <c r="B9" s="101" t="s">
        <v>138</v>
      </c>
      <c r="C9" s="101" t="s">
        <v>139</v>
      </c>
      <c r="D9" s="101" t="s">
        <v>136</v>
      </c>
      <c r="E9" s="103"/>
      <c r="F9" s="101" t="s">
        <v>137</v>
      </c>
      <c r="G9" s="167">
        <v>2.6789999999999998</v>
      </c>
      <c r="H9" s="160" t="s">
        <v>214</v>
      </c>
      <c r="I9" s="103"/>
      <c r="J9" s="103"/>
      <c r="K9" s="103"/>
      <c r="L9" s="103"/>
      <c r="M9" s="103"/>
      <c r="N9" s="103"/>
      <c r="O9" s="103"/>
      <c r="P9" s="104">
        <v>5.0000000000000001E-3</v>
      </c>
      <c r="Q9" s="104">
        <v>5.0000000000000001E-3</v>
      </c>
      <c r="R9" s="104">
        <v>5.0000000000000001E-3</v>
      </c>
      <c r="S9" s="103"/>
      <c r="T9" s="101" t="s">
        <v>201</v>
      </c>
    </row>
    <row r="10" spans="1:20" x14ac:dyDescent="0.25">
      <c r="A10" s="103"/>
      <c r="B10" s="101" t="s">
        <v>140</v>
      </c>
      <c r="C10" s="101" t="s">
        <v>141</v>
      </c>
      <c r="D10" s="101" t="s">
        <v>136</v>
      </c>
      <c r="E10" s="103"/>
      <c r="F10" s="101" t="s">
        <v>137</v>
      </c>
      <c r="G10" s="167">
        <v>0.55300000000000005</v>
      </c>
      <c r="H10" s="160" t="s">
        <v>214</v>
      </c>
      <c r="I10" s="103"/>
      <c r="J10" s="103"/>
      <c r="K10" s="103"/>
      <c r="L10" s="103"/>
      <c r="M10" s="103"/>
      <c r="N10" s="103"/>
      <c r="O10" s="103"/>
      <c r="P10" s="104">
        <v>5.0000000000000001E-3</v>
      </c>
      <c r="Q10" s="104">
        <v>5.0000000000000001E-3</v>
      </c>
      <c r="R10" s="104">
        <v>5.0000000000000001E-3</v>
      </c>
      <c r="S10" s="103"/>
      <c r="T10" s="101" t="s">
        <v>201</v>
      </c>
    </row>
    <row r="11" spans="1:20" x14ac:dyDescent="0.25">
      <c r="A11" s="103"/>
      <c r="B11" s="147" t="s">
        <v>183</v>
      </c>
      <c r="C11" s="147" t="s">
        <v>184</v>
      </c>
      <c r="D11" s="147" t="s">
        <v>136</v>
      </c>
      <c r="E11" s="148"/>
      <c r="F11" s="147" t="s">
        <v>137</v>
      </c>
      <c r="G11" s="167">
        <v>5.0000000000000001E-3</v>
      </c>
      <c r="H11" s="160" t="s">
        <v>215</v>
      </c>
      <c r="P11" s="104">
        <v>5.0000000000000001E-3</v>
      </c>
      <c r="Q11" s="104">
        <v>5.0000000000000001E-3</v>
      </c>
      <c r="R11" s="104">
        <v>5.0000000000000001E-3</v>
      </c>
      <c r="S11" s="103"/>
      <c r="T11" s="101" t="s">
        <v>201</v>
      </c>
    </row>
    <row r="12" spans="1:20" x14ac:dyDescent="0.25">
      <c r="A12" s="103"/>
      <c r="B12" s="147" t="s">
        <v>185</v>
      </c>
      <c r="C12" s="147" t="s">
        <v>186</v>
      </c>
      <c r="D12" s="147" t="s">
        <v>136</v>
      </c>
      <c r="E12" s="148"/>
      <c r="F12" s="147" t="s">
        <v>137</v>
      </c>
      <c r="G12" s="167">
        <v>5.0000000000000001E-3</v>
      </c>
      <c r="H12" s="160" t="s">
        <v>215</v>
      </c>
      <c r="P12" s="104">
        <v>5.0000000000000001E-3</v>
      </c>
      <c r="Q12" s="104">
        <v>5.0000000000000001E-3</v>
      </c>
      <c r="R12" s="104">
        <v>5.0000000000000001E-3</v>
      </c>
      <c r="S12" s="103"/>
      <c r="T12" s="101" t="s">
        <v>201</v>
      </c>
    </row>
    <row r="13" spans="1:20" x14ac:dyDescent="0.25">
      <c r="A13" s="103"/>
      <c r="B13" s="101" t="s">
        <v>142</v>
      </c>
      <c r="C13" s="101" t="s">
        <v>143</v>
      </c>
      <c r="D13" s="101" t="s">
        <v>136</v>
      </c>
      <c r="E13" s="103"/>
      <c r="F13" s="101" t="s">
        <v>137</v>
      </c>
      <c r="G13" s="167">
        <v>77.262</v>
      </c>
      <c r="H13" s="160" t="s">
        <v>214</v>
      </c>
      <c r="I13" s="103"/>
      <c r="J13" s="103"/>
      <c r="K13" s="103"/>
      <c r="L13" s="103"/>
      <c r="M13" s="103"/>
      <c r="N13" s="103"/>
      <c r="O13" s="103"/>
      <c r="P13" s="104">
        <v>5.0000000000000001E-3</v>
      </c>
      <c r="Q13" s="104">
        <v>5.0000000000000001E-3</v>
      </c>
      <c r="R13" s="104">
        <v>5.0000000000000001E-3</v>
      </c>
      <c r="S13" s="103"/>
      <c r="T13" s="101" t="s">
        <v>201</v>
      </c>
    </row>
    <row r="14" spans="1:20" x14ac:dyDescent="0.25">
      <c r="A14" s="103"/>
      <c r="B14" s="101" t="s">
        <v>144</v>
      </c>
      <c r="C14" s="101" t="s">
        <v>145</v>
      </c>
      <c r="D14" s="101" t="s">
        <v>136</v>
      </c>
      <c r="E14" s="103"/>
      <c r="F14" s="101" t="s">
        <v>137</v>
      </c>
      <c r="G14" s="167">
        <v>12.441000000000001</v>
      </c>
      <c r="H14" s="160" t="s">
        <v>214</v>
      </c>
      <c r="I14" s="103"/>
      <c r="J14" s="103"/>
      <c r="K14" s="103"/>
      <c r="L14" s="103"/>
      <c r="M14" s="103"/>
      <c r="N14" s="103"/>
      <c r="O14" s="103"/>
      <c r="P14" s="104">
        <v>5.0000000000000001E-3</v>
      </c>
      <c r="Q14" s="104">
        <v>5.0000000000000001E-3</v>
      </c>
      <c r="R14" s="104">
        <v>5.0000000000000001E-3</v>
      </c>
      <c r="S14" s="103"/>
      <c r="T14" s="101" t="s">
        <v>201</v>
      </c>
    </row>
    <row r="15" spans="1:20" x14ac:dyDescent="0.25">
      <c r="A15" s="103"/>
      <c r="B15" s="149" t="s">
        <v>187</v>
      </c>
      <c r="C15" s="149" t="s">
        <v>188</v>
      </c>
      <c r="D15" s="149" t="s">
        <v>136</v>
      </c>
      <c r="E15" s="150"/>
      <c r="F15" s="149" t="s">
        <v>137</v>
      </c>
      <c r="G15" s="167">
        <v>5.0000000000000001E-3</v>
      </c>
      <c r="H15" s="151" t="s">
        <v>215</v>
      </c>
      <c r="P15" s="104">
        <v>5.0000000000000001E-3</v>
      </c>
      <c r="Q15" s="104">
        <v>5.0000000000000001E-3</v>
      </c>
      <c r="R15" s="104">
        <v>5.0000000000000001E-3</v>
      </c>
      <c r="S15" s="103"/>
      <c r="T15" s="101" t="s">
        <v>201</v>
      </c>
    </row>
    <row r="16" spans="1:20" x14ac:dyDescent="0.25">
      <c r="A16" s="103"/>
      <c r="B16" s="101" t="s">
        <v>146</v>
      </c>
      <c r="C16" s="101" t="s">
        <v>147</v>
      </c>
      <c r="D16" s="101" t="s">
        <v>136</v>
      </c>
      <c r="E16" s="103"/>
      <c r="F16" s="101" t="s">
        <v>137</v>
      </c>
      <c r="G16" s="167">
        <v>4.5</v>
      </c>
      <c r="H16" s="160" t="s">
        <v>214</v>
      </c>
      <c r="I16" s="103"/>
      <c r="J16" s="103"/>
      <c r="K16" s="103"/>
      <c r="L16" s="103"/>
      <c r="M16" s="103"/>
      <c r="N16" s="103"/>
      <c r="O16" s="103"/>
      <c r="P16" s="104">
        <v>5.0000000000000001E-3</v>
      </c>
      <c r="Q16" s="104">
        <v>5.0000000000000001E-3</v>
      </c>
      <c r="R16" s="104">
        <v>5.0000000000000001E-3</v>
      </c>
      <c r="S16" s="103"/>
      <c r="T16" s="101" t="s">
        <v>201</v>
      </c>
    </row>
    <row r="17" spans="1:20" x14ac:dyDescent="0.25">
      <c r="A17" s="103"/>
      <c r="B17" s="101" t="s">
        <v>148</v>
      </c>
      <c r="C17" s="101" t="s">
        <v>149</v>
      </c>
      <c r="D17" s="101" t="s">
        <v>136</v>
      </c>
      <c r="E17" s="103"/>
      <c r="F17" s="101" t="s">
        <v>137</v>
      </c>
      <c r="G17" s="167">
        <v>0.57099999999999995</v>
      </c>
      <c r="H17" s="160" t="s">
        <v>214</v>
      </c>
      <c r="I17" s="103"/>
      <c r="J17" s="103"/>
      <c r="K17" s="103"/>
      <c r="M17" s="103"/>
      <c r="N17" s="103"/>
      <c r="O17" s="103"/>
      <c r="P17" s="104">
        <v>5.0000000000000001E-3</v>
      </c>
      <c r="Q17" s="104">
        <v>5.0000000000000001E-3</v>
      </c>
      <c r="R17" s="104">
        <v>5.0000000000000001E-3</v>
      </c>
      <c r="S17" s="103"/>
      <c r="T17" s="101" t="s">
        <v>201</v>
      </c>
    </row>
    <row r="18" spans="1:20" x14ac:dyDescent="0.25">
      <c r="A18" s="103"/>
      <c r="B18" s="101" t="s">
        <v>150</v>
      </c>
      <c r="C18" s="101" t="s">
        <v>151</v>
      </c>
      <c r="D18" s="101" t="s">
        <v>136</v>
      </c>
      <c r="E18" s="103"/>
      <c r="F18" s="101" t="s">
        <v>137</v>
      </c>
      <c r="G18" s="167">
        <v>1.159</v>
      </c>
      <c r="H18" s="160" t="s">
        <v>214</v>
      </c>
      <c r="I18" s="103"/>
      <c r="J18" s="103"/>
      <c r="K18" s="103"/>
      <c r="M18" s="103"/>
      <c r="N18" s="103"/>
      <c r="O18" s="103"/>
      <c r="P18" s="104">
        <v>5.0000000000000001E-3</v>
      </c>
      <c r="Q18" s="104">
        <v>5.0000000000000001E-3</v>
      </c>
      <c r="R18" s="104">
        <v>5.0000000000000001E-3</v>
      </c>
      <c r="S18" s="103"/>
      <c r="T18" s="101" t="s">
        <v>201</v>
      </c>
    </row>
    <row r="19" spans="1:20" x14ac:dyDescent="0.25">
      <c r="A19" s="103"/>
      <c r="B19" s="101" t="s">
        <v>77</v>
      </c>
      <c r="C19" s="101" t="s">
        <v>152</v>
      </c>
      <c r="D19" s="101" t="s">
        <v>136</v>
      </c>
      <c r="E19" s="103"/>
      <c r="F19" s="101" t="s">
        <v>137</v>
      </c>
      <c r="G19" s="167">
        <v>0.24399999999999999</v>
      </c>
      <c r="H19" s="160" t="s">
        <v>214</v>
      </c>
      <c r="I19" s="103"/>
      <c r="J19" s="103"/>
      <c r="K19" s="103"/>
      <c r="L19" s="103"/>
      <c r="M19" s="103"/>
      <c r="N19" s="103"/>
      <c r="O19" s="103"/>
      <c r="P19" s="104">
        <v>5.0000000000000001E-3</v>
      </c>
      <c r="Q19" s="104">
        <v>5.0000000000000001E-3</v>
      </c>
      <c r="R19" s="104">
        <v>5.0000000000000001E-3</v>
      </c>
      <c r="S19" s="103"/>
      <c r="T19" s="101" t="s">
        <v>201</v>
      </c>
    </row>
    <row r="20" spans="1:20" x14ac:dyDescent="0.25">
      <c r="A20" s="103"/>
      <c r="B20" s="101" t="s">
        <v>153</v>
      </c>
      <c r="C20" s="101" t="s">
        <v>154</v>
      </c>
      <c r="D20" s="101" t="s">
        <v>136</v>
      </c>
      <c r="E20" s="103"/>
      <c r="F20" s="101" t="s">
        <v>137</v>
      </c>
      <c r="G20" s="167">
        <v>0.25900000000000001</v>
      </c>
      <c r="H20" s="160" t="s">
        <v>214</v>
      </c>
      <c r="I20" s="103"/>
      <c r="J20" s="103"/>
      <c r="K20" s="103"/>
      <c r="L20" s="103"/>
      <c r="M20" s="103"/>
      <c r="N20" s="103"/>
      <c r="O20" s="103"/>
      <c r="P20" s="104">
        <v>5.0000000000000001E-3</v>
      </c>
      <c r="Q20" s="104">
        <v>5.0000000000000001E-3</v>
      </c>
      <c r="R20" s="104">
        <v>5.0000000000000001E-3</v>
      </c>
      <c r="S20" s="103"/>
      <c r="T20" s="101" t="s">
        <v>201</v>
      </c>
    </row>
    <row r="21" spans="1:20" x14ac:dyDescent="0.25">
      <c r="A21"/>
      <c r="B21" s="101" t="s">
        <v>155</v>
      </c>
      <c r="C21" s="101" t="s">
        <v>156</v>
      </c>
      <c r="D21" s="101" t="s">
        <v>136</v>
      </c>
      <c r="E21" s="103"/>
      <c r="F21" s="101" t="s">
        <v>137</v>
      </c>
      <c r="G21" s="167">
        <v>0.19700000000000001</v>
      </c>
      <c r="H21" s="160" t="s">
        <v>214</v>
      </c>
      <c r="I21" s="107"/>
      <c r="J21" s="103"/>
      <c r="K21" s="150"/>
      <c r="M21" s="103"/>
      <c r="N21" s="103"/>
      <c r="O21" s="103"/>
      <c r="P21" s="104">
        <v>5.0000000000000001E-3</v>
      </c>
      <c r="Q21" s="104">
        <v>5.0000000000000001E-3</v>
      </c>
      <c r="R21" s="104">
        <v>5.0000000000000001E-3</v>
      </c>
      <c r="S21" s="103"/>
      <c r="T21" s="159" t="s">
        <v>201</v>
      </c>
    </row>
    <row r="22" spans="1:20" s="180" customFormat="1" x14ac:dyDescent="0.25">
      <c r="A22" s="157"/>
      <c r="B22" s="161" t="s">
        <v>157</v>
      </c>
      <c r="C22" s="161" t="s">
        <v>158</v>
      </c>
      <c r="D22" s="159" t="s">
        <v>136</v>
      </c>
      <c r="E22" s="150"/>
      <c r="F22" s="162" t="s">
        <v>159</v>
      </c>
      <c r="G22" s="154">
        <v>-45.6</v>
      </c>
      <c r="H22" s="160"/>
      <c r="I22" s="107"/>
      <c r="J22" s="150"/>
      <c r="K22" s="150"/>
      <c r="M22" s="150"/>
      <c r="N22" s="150"/>
      <c r="O22" s="150"/>
      <c r="P22" s="104"/>
      <c r="Q22" s="104"/>
      <c r="R22" s="104"/>
      <c r="S22" s="150"/>
      <c r="T22" s="159" t="s">
        <v>201</v>
      </c>
    </row>
    <row r="23" spans="1:20" s="180" customFormat="1" x14ac:dyDescent="0.25">
      <c r="A23" s="157"/>
      <c r="B23" s="161" t="s">
        <v>160</v>
      </c>
      <c r="C23" s="161" t="s">
        <v>161</v>
      </c>
      <c r="D23" s="159" t="s">
        <v>136</v>
      </c>
      <c r="E23" s="150"/>
      <c r="F23" s="162" t="s">
        <v>159</v>
      </c>
      <c r="G23" s="163">
        <v>-228</v>
      </c>
      <c r="H23" s="160"/>
      <c r="I23" s="107"/>
      <c r="J23" s="150"/>
      <c r="K23" s="150"/>
      <c r="M23" s="150"/>
      <c r="N23" s="150"/>
      <c r="O23" s="150"/>
      <c r="P23" s="104"/>
      <c r="Q23" s="104"/>
      <c r="R23" s="104"/>
      <c r="S23" s="150"/>
      <c r="T23" s="159" t="s">
        <v>201</v>
      </c>
    </row>
    <row r="24" spans="1:20" s="180" customFormat="1" x14ac:dyDescent="0.25">
      <c r="A24" s="157"/>
      <c r="B24" s="161" t="s">
        <v>162</v>
      </c>
      <c r="C24" s="162" t="s">
        <v>163</v>
      </c>
      <c r="D24" s="159" t="s">
        <v>136</v>
      </c>
      <c r="E24" s="157"/>
      <c r="F24" s="162" t="s">
        <v>159</v>
      </c>
      <c r="G24" s="154">
        <v>-29.4</v>
      </c>
      <c r="H24" s="160"/>
      <c r="I24" s="107"/>
      <c r="J24" s="150"/>
      <c r="K24" s="150"/>
      <c r="M24" s="150"/>
      <c r="N24" s="150"/>
      <c r="O24" s="150"/>
      <c r="P24" s="104"/>
      <c r="Q24" s="104"/>
      <c r="R24" s="104"/>
      <c r="S24" s="150"/>
      <c r="T24" s="159" t="s">
        <v>201</v>
      </c>
    </row>
    <row r="25" spans="1:20" s="180" customFormat="1" x14ac:dyDescent="0.25">
      <c r="A25" s="157"/>
      <c r="B25" s="161" t="s">
        <v>164</v>
      </c>
      <c r="C25" s="162" t="s">
        <v>165</v>
      </c>
      <c r="D25" s="159" t="s">
        <v>136</v>
      </c>
      <c r="E25" s="157"/>
      <c r="F25" s="162" t="s">
        <v>159</v>
      </c>
      <c r="G25" s="154">
        <v>-25.7</v>
      </c>
      <c r="H25" s="160"/>
      <c r="I25" s="107"/>
      <c r="J25" s="150"/>
      <c r="K25" s="150"/>
      <c r="M25" s="150"/>
      <c r="N25" s="150"/>
      <c r="O25" s="150"/>
      <c r="P25" s="104"/>
      <c r="Q25" s="104"/>
      <c r="R25" s="104"/>
      <c r="S25" s="150"/>
      <c r="T25" s="159" t="s">
        <v>201</v>
      </c>
    </row>
    <row r="26" spans="1:20" s="180" customFormat="1" x14ac:dyDescent="0.25">
      <c r="A26" s="157"/>
      <c r="B26" s="161" t="s">
        <v>166</v>
      </c>
      <c r="C26" s="162" t="s">
        <v>167</v>
      </c>
      <c r="D26" s="159" t="s">
        <v>136</v>
      </c>
      <c r="E26" s="157"/>
      <c r="F26" s="162" t="s">
        <v>159</v>
      </c>
      <c r="G26" s="154">
        <v>-25.2</v>
      </c>
      <c r="H26" s="160"/>
      <c r="I26" s="107"/>
      <c r="J26" s="150"/>
      <c r="K26" s="187" t="s">
        <v>200</v>
      </c>
      <c r="M26" s="150"/>
      <c r="N26" s="150"/>
      <c r="O26" s="150"/>
      <c r="P26" s="104"/>
      <c r="Q26" s="104"/>
      <c r="R26" s="104"/>
      <c r="S26" s="150"/>
      <c r="T26" s="159" t="s">
        <v>201</v>
      </c>
    </row>
    <row r="27" spans="1:20" s="180" customFormat="1" x14ac:dyDescent="0.25">
      <c r="A27" s="157"/>
      <c r="B27" s="161" t="s">
        <v>196</v>
      </c>
      <c r="C27" s="162" t="s">
        <v>197</v>
      </c>
      <c r="D27" s="159" t="s">
        <v>136</v>
      </c>
      <c r="E27" s="157"/>
      <c r="F27" s="162" t="s">
        <v>159</v>
      </c>
      <c r="G27" s="154">
        <v>4.8</v>
      </c>
      <c r="H27" s="160"/>
      <c r="I27" s="107"/>
      <c r="J27" s="150"/>
      <c r="M27" s="150"/>
      <c r="N27" s="150"/>
      <c r="O27" s="150"/>
      <c r="P27" s="104"/>
      <c r="Q27" s="104"/>
      <c r="R27" s="104"/>
      <c r="S27" s="150"/>
      <c r="T27" s="159" t="s">
        <v>201</v>
      </c>
    </row>
    <row r="28" spans="1:20" x14ac:dyDescent="0.25">
      <c r="B28" s="161" t="s">
        <v>189</v>
      </c>
      <c r="C28" s="162" t="s">
        <v>190</v>
      </c>
      <c r="D28" s="159" t="s">
        <v>136</v>
      </c>
      <c r="E28" s="157"/>
      <c r="F28" s="162" t="s">
        <v>191</v>
      </c>
      <c r="G28" s="163">
        <v>1199.6447396883977</v>
      </c>
      <c r="H28" s="160"/>
      <c r="T28" s="159" t="s">
        <v>201</v>
      </c>
    </row>
    <row r="29" spans="1:20" x14ac:dyDescent="0.25">
      <c r="B29" s="161" t="s">
        <v>192</v>
      </c>
      <c r="C29" s="162" t="s">
        <v>193</v>
      </c>
      <c r="D29" s="159" t="s">
        <v>136</v>
      </c>
      <c r="E29" s="157"/>
      <c r="F29" s="162" t="s">
        <v>199</v>
      </c>
      <c r="G29" s="167">
        <v>0.72617062194547488</v>
      </c>
      <c r="H29" s="160"/>
      <c r="T29" s="159" t="s">
        <v>201</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90" zoomScaleNormal="90" workbookViewId="0"/>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Drew Bullinger</cp:lastModifiedBy>
  <cp:lastPrinted>2014-01-27T19:05:32Z</cp:lastPrinted>
  <dcterms:created xsi:type="dcterms:W3CDTF">2011-11-29T19:20:00Z</dcterms:created>
  <dcterms:modified xsi:type="dcterms:W3CDTF">2022-03-31T19:08:38Z</dcterms:modified>
</cp:coreProperties>
</file>