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FBCB0106-406F-4361-8C8E-DFE0F6396250}" xr6:coauthVersionLast="47" xr6:coauthVersionMax="47" xr10:uidLastSave="{00000000-0000-0000-0000-000000000000}"/>
  <bookViews>
    <workbookView xWindow="-1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<sst xmlns="http://schemas.openxmlformats.org/spreadsheetml/2006/main" count="588" uniqueCount="223">
  <si>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</si>
  <si>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</si>
  <si>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</si>
  <si>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</si>
  <si>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</si>
  <si>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</si>
  <si>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</si>
  <si>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</si>
  <si>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</si>
  <si>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</si>
  <si>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</si>
  <si>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</si>
  <si>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</si>
  <si>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</si>
  <si>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</si>
  <si>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</si>
  <si>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</si>
  <si>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</si>
  <si>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</si>
  <si>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</si>
  <si>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</si>
  <si>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</si>
  <si>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</si>
  <si>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</si>
  <si>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</si>
  <si>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</si>
  <si>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</si>
  <si>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</si>
  <si>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</si>
  <si>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</si>
  <si>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</si>
  <si>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</si>
  <si>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</si>
  <si>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</si>
  <si>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</si>
  <si>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</si>
  <si>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</si>
  <si>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</si>
  <si>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</si>
  <si>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</si>
  <si>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</si>
  <si>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</si>
  <si>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</si>
  <si>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</si>
  <si>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</si>
  <si>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</si>
  <si>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</si>
  <si>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</si>
  <si>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</si>
  <si>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</si>
  <si>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</si>
  <si>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</si>
  <si>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</si>
  <si>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</si>
  <si>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</si>
  <si>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</si>
  <si>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</si>
  <si>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</si>
  <si>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</si>
  <si>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</si>
  <si>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</si>
  <si>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</si>
  <si>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</si>
  <si>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</si>
  <si>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</si>
  <si>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</si>
  <si>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</si>
  <si>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</si>
  <si>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</si>
  <si>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</si>
  <si>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</si>
  <si>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</si>
  <si>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</si>
  <si>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</si>
  <si>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</si>
  <si>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</si>
  <si>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</si>
  <si>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</si>
  <si>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</si>
  <si>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</si>
  <si>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</si>
  <si>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</si>
  <si>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</si>
  <si>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</si>
  <si>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</si>
  <si>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</si>
  <si>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</si>
  <si>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</si>
  <si>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</si>
  <si>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</si>
  <si>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</si>
  <si>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</si>
  <si>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</si>
  <si>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</si>
  <si>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</si>
  <si>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</si>
  <si>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</si>
  <si>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</si>
  <si>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</si>
  <si>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</si>
  <si>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</si>
  <si>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</si>
  <si>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</si>
  <si>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</si>
  <si>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</si>
  <si>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</si>
  <si>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</si>
  <si>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</si>
  <si>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</si>
  <si>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</si>
  <si>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</si>
  <si>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</si>
  <si>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</si>
  <si>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</si>
  <si>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</si>
  <si>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</si>
  <si>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</si>
  <si>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</si>
  <si>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</si>
  <si>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</si>
  <si>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</si>
  <si>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</si>
  <si>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</si>
  <si>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</si>
  <si>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</si>
  <si>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</si>
  <si>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</si>
  <si>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</si>
  <si>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</si>
  <si>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</si>
  <si>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</si>
  <si>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</si>
  <si>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</si>
  <si>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</si>
  <si>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</si>
  <si>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</si>
  <si>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</si>
  <si>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</si>
  <si>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</si>
  <si>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</si>
  <si>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</si>
  <si>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</si>
  <si>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</si>
  <si>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</si>
  <si>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</si>
  <si>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</si>
  <si>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</si>
  <si>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</si>
  <si>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</si>
  <si>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</si>
  <si>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</si>
  <si>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</si>
  <si>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</si>
  <si>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</si>
  <si>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</si>
  <si>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</si>
  <si>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</si>
  <si>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</si>
  <si>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</si>
  <si>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</si>
  <si>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</si>
  <si>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</si>
  <si>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</si>
  <si>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</si>
  <si>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</si>
  <si>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</si>
  <si>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</si>
  <si>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</si>
  <si>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</si>
  <si>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</si>
  <si>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</si>
  <si>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</si>
  <si>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</si>
  <si>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</si>
  <si>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</si>
  <si>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</si>
  <si>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</si>
  <si>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</si>
  <si>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</si>
  <si>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</si>
  <si>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</si>
  <si>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</si>
  <si>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</si>
  <si>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</si>
  <si>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</si>
  <si>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</si>
  <si>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</si>
  <si>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</si>
  <si>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</si>
  <si>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</si>
  <si>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</si>
  <si>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</si>
  <si>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</si>
  <si>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</si>
  <si>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</si>
  <si>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</si>
  <si>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</si>
  <si>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</si>
  <si>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</si>
  <si>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</si>
  <si>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</si>
  <si>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</si>
  <si>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</si>
  <si>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</si>
  <si>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</si>
  <si>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</si>
  <si>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</si>
  <si>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21116621</t>
  </si>
  <si>
    <t>DIG-026551 - DIG-026552</t>
  </si>
  <si>
    <t>JOSEPHINE 19M-404</t>
  </si>
  <si>
    <t>05-123-44674</t>
  </si>
  <si>
    <t>DIG-026551</t>
  </si>
  <si>
    <t>DIG-026552</t>
  </si>
  <si>
    <t>Bradenhead gas</t>
  </si>
  <si>
    <t>Production gas</t>
  </si>
  <si>
    <t>nd</t>
  </si>
  <si>
    <t>123-44674</t>
  </si>
  <si>
    <t>BDH</t>
  </si>
  <si>
    <t>JOSEPHINE 19M-4</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</si>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</sst>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JOSEPHINE 19M-404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-46.5</c:v>
                </c:pt>
                <c:pt idx="1">
                  <c:v>-30.8</c:v>
                </c:pt>
                <c:pt idx="2">
                  <c:v>-28</c:v>
                </c:pt>
                <c:pt idx="3">
                  <c:v>-31.1</c:v>
                </c:pt>
                <c:pt idx="4">
                  <c:v>-27.8</c:v>
                </c:pt>
                <c:pt idx="5">
                  <c:v>-28.8</c:v>
                </c:pt>
                <c:pt idx="6">
                  <c:v>-27.8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JOSEPHINE 19M-404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c:v>
                </c:pt>
                <c:pt idx="1">
                  <c:v>-30.1</c:v>
                </c:pt>
                <c:pt idx="2">
                  <c:v>-27.3</c:v>
                </c:pt>
                <c:pt idx="3">
                  <c:v>-30.7</c:v>
                </c:pt>
                <c:pt idx="4">
                  <c:v>-27</c:v>
                </c:pt>
                <c:pt idx="5">
                  <c:v>-27.8</c:v>
                </c:pt>
                <c:pt idx="6">
                  <c:v>-27.2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JOSEPHINE 19M-404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75.911241176700813</c:v>
                </c:pt>
                <c:pt idx="1">
                  <c:v>13.048193425150775</c:v>
                </c:pt>
                <c:pt idx="2">
                  <c:v>6.0098803275935859</c:v>
                </c:pt>
                <c:pt idx="3">
                  <c:v>1.0153027665169763</c:v>
                </c:pt>
                <c:pt idx="4">
                  <c:v>2.256466842322546</c:v>
                </c:pt>
                <c:pt idx="5">
                  <c:v>0.59287015562841583</c:v>
                </c:pt>
                <c:pt idx="6">
                  <c:v>0.53391139015173994</c:v>
                </c:pt>
                <c:pt idx="7">
                  <c:v>0.63213391593515289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JOSEPHINE 19M-404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72.901497980322389</c:v>
                </c:pt>
                <c:pt idx="1">
                  <c:v>14.418746491416897</c:v>
                </c:pt>
                <c:pt idx="2">
                  <c:v>6.6255766738843231</c:v>
                </c:pt>
                <c:pt idx="3">
                  <c:v>1.1931292973547922</c:v>
                </c:pt>
                <c:pt idx="4">
                  <c:v>2.6936421308548493</c:v>
                </c:pt>
                <c:pt idx="5">
                  <c:v>0.70984176026405654</c:v>
                </c:pt>
                <c:pt idx="6">
                  <c:v>0.63861488525614241</c:v>
                </c:pt>
                <c:pt idx="7">
                  <c:v>0.81895078064655014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JOSEPHINE 19M-404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24.088758823299191</c:v>
                </c:pt>
              </c:numCache>
            </c:numRef>
          </c:xVal>
          <c:yVal>
            <c:numRef>
              <c:f>'Data Summary'!$O$19</c:f>
              <c:numCache>
                <c:formatCode>0.0</c:formatCode>
                <c:ptCount val="1"/>
                <c:pt idx="0">
                  <c:v>-46.5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JOSEPHINE 19M-404 Production gas</c:v>
                </c:pt>
              </c:strCache>
            </c:strRef>
          </c:tx>
          <c:spPr>
            <a:ln w="28575">
              <a:noFill/>
            </a:ln>
          </c:spPr>
          <c:marker>
            <c:spPr>
              <a:ln>
                <a:solidFill>
                  <a:schemeClr val="tx1"/>
                </a:solidFill>
              </a:ln>
            </c:spPr>
          </c:marker>
          <c:xVal>
            <c:numRef>
              <c:f>'Data Summary'!$K$20</c:f>
              <c:numCache>
                <c:formatCode>0.0</c:formatCode>
                <c:ptCount val="1"/>
                <c:pt idx="0">
                  <c:v>27.098502019677611</c:v>
                </c:pt>
              </c:numCache>
            </c:numRef>
          </c:xVal>
          <c:yVal>
            <c:numRef>
              <c:f>'Data Summary'!$O$20</c:f>
              <c:numCache>
                <c:formatCode>0.0</c:formatCode>
                <c:ptCount val="1"/>
                <c:pt idx="0">
                  <c:v>-46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JOSEPHINE 19M-404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-30.8</c:v>
                </c:pt>
              </c:numCache>
            </c:numRef>
          </c:xVal>
          <c:yVal>
            <c:numRef>
              <c:f>'Data Summary'!$Q$19</c:f>
              <c:numCache>
                <c:formatCode>0.0</c:formatCode>
                <c:ptCount val="1"/>
                <c:pt idx="0">
                  <c:v>-28</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JOSEPHINE 19M-404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-30.1</c:v>
                </c:pt>
              </c:numCache>
            </c:numRef>
          </c:xVal>
          <c:yVal>
            <c:numRef>
              <c:f>'Data Summary'!$Q$20</c:f>
              <c:numCache>
                <c:formatCode>0.0</c:formatCode>
                <c:ptCount val="1"/>
                <c:pt idx="0">
                  <c:v>-27.3</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JOSEPHINE 19M-404 Bradenhead gas</c:v>
                </c:pt>
              </c:strCache>
            </c:strRef>
          </c:tx>
          <c:spPr>
            <a:ln>
              <a:noFill/>
            </a:ln>
          </c:spPr>
          <c:marker>
            <c:symbol val="diamond"/>
            <c:size val="8"/>
            <c:spPr>
              <a:ln>
                <a:solidFill>
                  <a:schemeClr val="tx1"/>
                </a:solidFill>
              </a:ln>
            </c:spPr>
          </c:marker>
          <c:xVal>
            <c:numRef>
              <c:f>'Data Summary'!$M$19</c:f>
              <c:numCache>
                <c:formatCode>0.0</c:formatCode>
                <c:ptCount val="1"/>
                <c:pt idx="0">
                  <c:v>8.5468626808825494</c:v>
                </c:pt>
              </c:numCache>
            </c:numRef>
          </c:xVal>
          <c:yVal>
            <c:numRef>
              <c:f>'Data Summary'!$K$19</c:f>
              <c:numCache>
                <c:formatCode>0.0</c:formatCode>
                <c:ptCount val="1"/>
                <c:pt idx="0">
                  <c:v>24.088758823299191</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JOSEPHINE 19M-404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7.3620843045497413</c:v>
                </c:pt>
              </c:numCache>
            </c:numRef>
          </c:xVal>
          <c:yVal>
            <c:numRef>
              <c:f>'Data Summary'!$K$20</c:f>
              <c:numCache>
                <c:formatCode>0.0</c:formatCode>
                <c:ptCount val="1"/>
                <c:pt idx="0">
                  <c:v>27.098502019677611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JOSEPHINE 19M-404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-241</c:v>
                </c:pt>
              </c:numCache>
            </c:numRef>
          </c:xVal>
          <c:yVal>
            <c:numRef>
              <c:f>'Data Summary'!$O$19</c:f>
              <c:numCache>
                <c:formatCode>0.0</c:formatCode>
                <c:ptCount val="1"/>
                <c:pt idx="0">
                  <c:v>-46.5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JOSEPHINE 19M-404 Production gas</c:v>
                </c:pt>
              </c:strCache>
            </c:strRef>
          </c:tx>
          <c:spPr>
            <a:ln w="28575">
              <a:noFill/>
            </a:ln>
          </c:spPr>
          <c:marker>
            <c:spPr>
              <a:ln>
                <a:solidFill>
                  <a:schemeClr val="tx1"/>
                </a:solidFill>
              </a:ln>
            </c:spPr>
          </c:marker>
          <c:xVal>
            <c:numRef>
              <c:f>'Data Summary'!$W$20</c:f>
              <c:numCache>
                <c:formatCode>0</c:formatCode>
                <c:ptCount val="1"/>
                <c:pt idx="0">
                  <c:v>-237</c:v>
                </c:pt>
              </c:numCache>
            </c:numRef>
          </c:xVal>
          <c:yVal>
            <c:numRef>
              <c:f>'Data Summary'!$O$20</c:f>
              <c:numCache>
                <c:formatCode>0.0</c:formatCode>
                <c:ptCount val="1"/>
                <c:pt idx="0">
                  <c:v>-46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JOSEPHINE 19M-404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-46.5</c:v>
                </c:pt>
              </c:numCache>
            </c:numRef>
          </c:xVal>
          <c:yVal>
            <c:numRef>
              <c:f>'Data Summary'!$L$19</c:f>
              <c:numCache>
                <c:formatCode>0.0</c:formatCode>
                <c:ptCount val="1"/>
                <c:pt idx="0">
                  <c:v>3.9831539200423971</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JOSEPHINE 19M-404 Production gas</c:v>
                </c:pt>
              </c:strCache>
            </c:strRef>
          </c:tx>
          <c:spPr>
            <a:ln w="28575">
              <a:noFill/>
            </a:ln>
          </c:spPr>
          <c:marker>
            <c:spPr>
              <a:ln>
                <a:solidFill>
                  <a:schemeClr val="tx1"/>
                </a:solidFill>
              </a:ln>
            </c:spPr>
          </c:marker>
          <c:xVal>
            <c:numRef>
              <c:f>'Data Summary'!$O$20</c:f>
              <c:numCache>
                <c:formatCode>0.0</c:formatCode>
                <c:ptCount val="1"/>
                <c:pt idx="0">
                  <c:v>-46</c:v>
                </c:pt>
              </c:numCache>
            </c:numRef>
          </c:xVal>
          <c:yVal>
            <c:numRef>
              <c:f>'Data Summary'!$L$20</c:f>
              <c:numCache>
                <c:formatCode>0.0</c:formatCode>
                <c:ptCount val="1"/>
                <c:pt idx="0">
                  <c:v>3.4641882947571099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©2021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2021</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0.31145</cdr:x>
      <cdr:y>0.23804</cdr:y>
    </cdr:from>
    <cdr:to>
      <cdr:x>0.40451</cdr:x>
      <cdr:y>0.28997</cdr:y>
    </cdr:to>
    <cdr:sp macro="" textlink="">
      <cdr:nvSpPr>
        <cdr:cNvPr id="6" name="TextBox 1"/>
        <cdr:cNvSpPr txBox="1"/>
      </cdr:nvSpPr>
      <cdr:spPr>
        <a:xfrm xmlns:a="http://schemas.openxmlformats.org/drawingml/2006/main">
          <a:off x="1449358" y="1451101"/>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0.22401</cdr:x>
      <cdr:y>0.23221</cdr:y>
    </cdr:from>
    <cdr:to>
      <cdr:x>0.31707</cdr:x>
      <cdr:y>0.28414</cdr:y>
    </cdr:to>
    <cdr:sp macro="" textlink="">
      <cdr:nvSpPr>
        <cdr:cNvPr id="8" name="TextBox 1"/>
        <cdr:cNvSpPr txBox="1"/>
      </cdr:nvSpPr>
      <cdr:spPr>
        <a:xfrm xmlns:a="http://schemas.openxmlformats.org/drawingml/2006/main">
          <a:off x="1042481" y="1415539"/>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122464</xdr:colOff>
      <xdr:row>52</xdr:row>
      <xdr:rowOff>131239</xdr:rowOff>
    </xdr:to>
    <xdr:pic>
      <xdr:nvPicPr>
        <xdr:cNvPr id="4" name="Picture 3">
          <a:extLst>
            <a:ext uri="{FF2B5EF4-FFF2-40B4-BE49-F238E27FC236}">
              <a16:creationId xmlns:a16="http://schemas.microsoft.com/office/drawing/2014/main" id="{B68791CD-8E25-4A26-86DD-AD1F78CC1B41}"/>
            </a:ext>
          </a:extLst>
        </xdr:cNvPr>
        <xdr:cNvPicPr>
          <a:picLocks noChangeAspect="1"/>
        </xdr:cNvPicPr>
      </xdr:nvPicPr>
      <xdr:blipFill>
        <a:blip xmlns:r="http://schemas.openxmlformats.org/officeDocument/2006/relationships" r:embed="rId1"/>
        <a:stretch>
          <a:fillRect/>
        </a:stretch>
      </xdr:blipFill>
      <xdr:spPr>
        <a:xfrm>
          <a:off x="0" y="0"/>
          <a:ext cx="12368893" cy="1003723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220</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F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2.71093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JOSEPHINE 19M-404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21116621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DIG-026551 - DIG-026552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21116621</v>
      </c>
      <c r="B12" s="169" t="s">
        <v>211</v>
      </c>
      <c r="C12" s="170" t="str">
        <f>Cover!D24&amp;" "&amp;D12</f>
        <v>JOSEPHINE 19M-404 Bradenhead gas</v>
      </c>
      <c r="D12" s="158" t="s">
        <v>213</v>
      </c>
      <c r="E12" s="172">
        <v>44501</v>
      </c>
      <c r="F12" s="185">
        <v>0.47916666666666669</v>
      </c>
      <c r="G12" s="95"/>
      <c r="H12" s="95"/>
      <c r="I12" s="113"/>
      <c r="J12" s="178">
        <v>44504</v>
      </c>
      <c r="K12" s="174">
        <v>102463.26</v>
      </c>
      <c r="L12" s="174">
        <v>24915.49</v>
      </c>
      <c r="M12" s="174" t="s">
        <v>215</v>
      </c>
      <c r="N12" s="174">
        <v>601276.81999999995</v>
      </c>
      <c r="O12" s="174">
        <v>103351.99</v>
      </c>
      <c r="P12" s="174">
        <v>47602.92</v>
      </c>
      <c r="Q12" s="174">
        <v>8041.76</v>
      </c>
      <c r="R12" s="174">
        <v>17873.27</v>
      </c>
      <c r="S12" s="174">
        <v>4696.26</v>
      </c>
      <c r="T12" s="174">
        <v>4229.2</v>
      </c>
      <c r="U12" s="174">
        <v>5006.75</v>
      </c>
      <c r="V12" s="174" t="s">
        <v>215</v>
      </c>
      <c r="W12" s="174" t="s">
        <v>215</v>
      </c>
      <c r="X12" s="175">
        <v>67151.740000000005</v>
      </c>
      <c r="Y12" s="165">
        <v>75.911241176700813</v>
      </c>
      <c r="Z12" s="97">
        <v>13.048193425150775</v>
      </c>
      <c r="AA12" s="97">
        <v>6.0098803275935859</v>
      </c>
      <c r="AB12" s="97">
        <v>1.0153027665169763</v>
      </c>
      <c r="AC12" s="97">
        <v>2.256466842322546</v>
      </c>
      <c r="AD12" s="97">
        <v>0.59287015562841583</v>
      </c>
      <c r="AE12" s="97">
        <v>0.53391139015173994</v>
      </c>
      <c r="AF12" s="139">
        <v>0.63213391593515289</v>
      </c>
      <c r="AG12" s="137">
        <v>1146.4437906285993</v>
      </c>
      <c r="AH12" s="115">
        <v>1330.6480671751176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21116621</v>
      </c>
      <c r="B13" s="168" t="s">
        <v>212</v>
      </c>
      <c r="C13" s="171" t="str">
        <f>Cover!D24&amp;" "&amp; D13</f>
        <v>JOSEPHINE 19M-404 Production gas</v>
      </c>
      <c r="D13" s="164" t="s">
        <v>214</v>
      </c>
      <c r="E13" s="173">
        <v>44501</v>
      </c>
      <c r="F13" s="186">
        <v>0.47222222222222227</v>
      </c>
      <c r="G13" s="109"/>
      <c r="H13" s="109"/>
      <c r="I13" s="114"/>
      <c r="J13" s="179">
        <v>44504</v>
      </c>
      <c r="K13" s="176">
        <v>4494.95</v>
      </c>
      <c r="L13" s="176">
        <v>582.24</v>
      </c>
      <c r="M13" s="176">
        <v>26369.83</v>
      </c>
      <c r="N13" s="176">
        <v>690870.48</v>
      </c>
      <c r="O13" s="176">
        <v>136642.75</v>
      </c>
      <c r="P13" s="176">
        <v>62789.22</v>
      </c>
      <c r="Q13" s="176">
        <v>11307.18</v>
      </c>
      <c r="R13" s="176">
        <v>25527.37</v>
      </c>
      <c r="S13" s="176">
        <v>6727.16</v>
      </c>
      <c r="T13" s="176">
        <v>6052.01</v>
      </c>
      <c r="U13" s="176">
        <v>7760.74</v>
      </c>
      <c r="V13" s="176" t="s">
        <v>215</v>
      </c>
      <c r="W13" s="176" t="s">
        <v>215</v>
      </c>
      <c r="X13" s="177" t="s">
        <v>215</v>
      </c>
      <c r="Y13" s="166">
        <v>72.901497980322389</v>
      </c>
      <c r="Z13" s="112">
        <v>14.418746491416897</v>
      </c>
      <c r="AA13" s="112">
        <v>6.6255766738843231</v>
      </c>
      <c r="AB13" s="112">
        <v>1.1931292973547922</v>
      </c>
      <c r="AC13" s="112">
        <v>2.6936421308548493</v>
      </c>
      <c r="AD13" s="112">
        <v>0.70984176026405654</v>
      </c>
      <c r="AE13" s="112">
        <v>0.63861488525614241</v>
      </c>
      <c r="AF13" s="140">
        <v>0.81895078064655014</v>
      </c>
      <c r="AG13" s="138">
        <v>1333.5830932375195</v>
      </c>
      <c r="AH13" s="116">
        <v>1377.8025738754598</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21116621</v>
      </c>
      <c r="B19" s="95" t="str">
        <f t="shared" si="0"/>
        <v>DIG-026551</v>
      </c>
      <c r="C19" s="95" t="str">
        <f t="shared" si="0"/>
        <v>JOSEPHINE 19M-404 Bradenhead gas</v>
      </c>
      <c r="D19" s="96" t="str">
        <f t="shared" si="0"/>
        <v>Bradenhead gas</v>
      </c>
      <c r="E19" s="96">
        <f t="shared" si="0"/>
        <v>44501</v>
      </c>
      <c r="F19" s="183">
        <f t="shared" si="0"/>
        <v>0.47916666666666669</v>
      </c>
      <c r="G19" s="98"/>
      <c r="H19" s="98"/>
      <c r="I19" s="117"/>
      <c r="J19" s="118">
        <v>792079</v>
      </c>
      <c r="K19" s="90">
        <v>24.088758823299191</v>
      </c>
      <c r="L19" s="90">
        <v>3.9831539200423971</v>
      </c>
      <c r="M19" s="119">
        <v>8.5468626808825494</v>
      </c>
      <c r="N19" s="181">
        <v>44509</v>
      </c>
      <c r="O19" s="188">
        <v>-46.5</v>
      </c>
      <c r="P19" s="188">
        <v>-30.8</v>
      </c>
      <c r="Q19" s="188">
        <v>-28</v>
      </c>
      <c r="R19" s="190">
        <v>-31.1</v>
      </c>
      <c r="S19" s="191">
        <v>-27.8</v>
      </c>
      <c r="T19" s="192">
        <v>-28.8</v>
      </c>
      <c r="U19" s="192">
        <v>-27.8</v>
      </c>
      <c r="V19" s="193"/>
      <c r="W19" s="195">
        <v>-241</v>
      </c>
      <c r="X19" s="201"/>
      <c r="Y19" s="202"/>
      <c r="Z19" s="203"/>
      <c r="AC19" s="145" t="s">
        <v>62</v>
      </c>
      <c r="AF19" s="127">
        <v>0.79229793395630599</v>
      </c>
      <c r="AG19" s="124">
        <v>0.75986269570886567</v>
      </c>
      <c r="AR19" s="21"/>
      <c r="CF19" s="52"/>
      <c r="CG19" s="21"/>
    </row>
    <row r="20" spans="1:85" ht="15" customHeight="1" thickBot="1" x14ac:dyDescent="0.25">
      <c r="A20" s="142" t="str">
        <f t="shared" si="0"/>
        <v>21116621</v>
      </c>
      <c r="B20" s="109" t="str">
        <f t="shared" si="0"/>
        <v>DIG-026552</v>
      </c>
      <c r="C20" s="109" t="str">
        <f t="shared" si="0"/>
        <v>JOSEPHINE 19M-404 Production gas</v>
      </c>
      <c r="D20" s="110" t="str">
        <f t="shared" si="0"/>
        <v>Production gas</v>
      </c>
      <c r="E20" s="173">
        <f t="shared" si="0"/>
        <v>44501</v>
      </c>
      <c r="F20" s="184">
        <f t="shared" si="0"/>
        <v>0.47222222222222227</v>
      </c>
      <c r="G20" s="109"/>
      <c r="H20" s="109"/>
      <c r="I20" s="114"/>
      <c r="J20" s="120">
        <v>947676</v>
      </c>
      <c r="K20" s="111">
        <v>27.098502019677611</v>
      </c>
      <c r="L20" s="111">
        <v>3.4641882947571099</v>
      </c>
      <c r="M20" s="121">
        <v>7.3620843045497413</v>
      </c>
      <c r="N20" s="182">
        <v>44509</v>
      </c>
      <c r="O20" s="189">
        <v>-46</v>
      </c>
      <c r="P20" s="189">
        <v>-30.1</v>
      </c>
      <c r="Q20" s="189">
        <v>-27.3</v>
      </c>
      <c r="R20" s="189">
        <v>-30.7</v>
      </c>
      <c r="S20" s="189">
        <v>-27</v>
      </c>
      <c r="T20" s="189">
        <v>-27.8</v>
      </c>
      <c r="U20" s="189">
        <v>-27.2</v>
      </c>
      <c r="V20" s="194">
        <v>3.7</v>
      </c>
      <c r="W20" s="196">
        <v>-237</v>
      </c>
      <c r="X20" s="204"/>
      <c r="Y20" s="205"/>
      <c r="Z20" s="206"/>
      <c r="AC20" s="145" t="s">
        <v>60</v>
      </c>
      <c r="AF20" s="123">
        <v>0.81084745082478626</v>
      </c>
      <c r="AG20" s="125">
        <v>0.79021265392142559</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G17" sqref="G17"/>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220</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44501.479166666664</v>
      </c>
      <c r="D4" s="150" t="s">
        <v>216</v>
      </c>
      <c r="E4" s="102" t="s">
        <v>211</v>
      </c>
      <c r="F4" s="156" t="s">
        <v>217</v>
      </c>
      <c r="G4" s="100" t="s">
        <v>98</v>
      </c>
      <c r="I4" s="100"/>
      <c r="J4" s="150" t="s">
        <v>218</v>
      </c>
      <c r="K4" s="155">
        <v>44502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2.5249999999999999</v>
      </c>
      <c r="H8" s="151" t="s">
        <v>221</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5.0000000000000001E-3</v>
      </c>
      <c r="H9" s="160" t="s">
        <v>222</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10.385</v>
      </c>
      <c r="H10" s="160" t="s">
        <v>221</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222</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6.806</v>
      </c>
      <c r="H12" s="160" t="s">
        <v>221</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60.944000000000003</v>
      </c>
      <c r="H13" s="160" t="s">
        <v>221</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10.475</v>
      </c>
      <c r="H14" s="160" t="s">
        <v>221</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222</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4.8250000000000002</v>
      </c>
      <c r="H16" s="160" t="s">
        <v>221</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0.81499999999999995</v>
      </c>
      <c r="H17" s="160" t="s">
        <v>221</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1.8120000000000001</v>
      </c>
      <c r="H18" s="160" t="s">
        <v>221</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0.47599999999999998</v>
      </c>
      <c r="H19" s="160" t="s">
        <v>221</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0.42899999999999999</v>
      </c>
      <c r="H20" s="160" t="s">
        <v>221</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0.50700000000000001</v>
      </c>
      <c r="H21" s="160" t="s">
        <v>221</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-46.5</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-241</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-30.8</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-28</v>
      </c>
      <c r="H25" s="151"/>
      <c r="K25" s="150"/>
      <c r="T25" s="159" t="s">
        <v>207</v>
      </c>
    </row>
    <row r="26" spans="1:20" x14ac:dyDescent="0.25">
      <c r="B26" s="152" t="s">
        <v>166</v>
      </c>
      <c r="C26" s="153" t="s">
        <v>167</v>
      </c>
      <c r="D26" s="149" t="s">
        <v>136</v>
      </c>
      <c r="E26" s="146"/>
      <c r="F26" s="153" t="s">
        <v>159</v>
      </c>
      <c r="G26" s="154">
        <v>-31.1</v>
      </c>
      <c r="H26" s="151"/>
      <c r="K26" s="187" t="s">
        <v>206</v>
      </c>
      <c r="T26" s="159" t="s">
        <v>207</v>
      </c>
    </row>
    <row r="27" spans="1:20" x14ac:dyDescent="0.25">
      <c r="B27" s="152" t="s">
        <v>168</v>
      </c>
      <c r="C27" s="153" t="s">
        <v>169</v>
      </c>
      <c r="D27" s="149" t="s">
        <v>136</v>
      </c>
      <c r="E27" s="146"/>
      <c r="F27" s="153" t="s">
        <v>159</v>
      </c>
      <c r="G27" s="154">
        <v>-27.8</v>
      </c>
      <c r="H27" s="151"/>
      <c r="T27" s="159" t="s">
        <v>207</v>
      </c>
    </row>
    <row r="28" spans="1:20" s="180" customFormat="1" x14ac:dyDescent="0.25">
      <c r="B28" s="161" t="s">
        <v>198</v>
      </c>
      <c r="C28" s="162" t="s">
        <v>199</v>
      </c>
      <c r="D28" s="159" t="s">
        <v>136</v>
      </c>
      <c r="E28" s="157"/>
      <c r="F28" s="162" t="s">
        <v>159</v>
      </c>
      <c r="G28" s="154">
        <v>-28.8</v>
      </c>
      <c r="H28" s="160"/>
      <c r="K28" s="187" t="s">
        <v>206</v>
      </c>
      <c r="T28" s="159" t="s">
        <v>207</v>
      </c>
    </row>
    <row r="29" spans="1:20" s="180" customFormat="1" x14ac:dyDescent="0.25">
      <c r="B29" s="161" t="s">
        <v>200</v>
      </c>
      <c r="C29" s="162" t="s">
        <v>201</v>
      </c>
      <c r="D29" s="159" t="s">
        <v>136</v>
      </c>
      <c r="E29" s="157"/>
      <c r="F29" s="162" t="s">
        <v>159</v>
      </c>
      <c r="G29" s="154">
        <v>-27.8</v>
      </c>
      <c r="H29" s="160"/>
      <c r="K29" s="187" t="s">
        <v>206</v>
      </c>
      <c r="T29" s="159" t="s">
        <v>207</v>
      </c>
    </row>
    <row r="30" spans="1:20" x14ac:dyDescent="0.25">
      <c r="B30" s="161" t="s">
        <v>191</v>
      </c>
      <c r="C30" s="162" t="s">
        <v>192</v>
      </c>
      <c r="D30" s="159" t="s">
        <v>136</v>
      </c>
      <c r="E30" s="157"/>
      <c r="F30" s="162" t="s">
        <v>193</v>
      </c>
      <c r="G30" s="163">
        <v>1146.4437906285993</v>
      </c>
      <c r="H30" s="160"/>
      <c r="T30" s="159" t="s">
        <v>207</v>
      </c>
    </row>
    <row r="31" spans="1:20" x14ac:dyDescent="0.25">
      <c r="B31" s="161" t="s">
        <v>194</v>
      </c>
      <c r="C31" s="162" t="s">
        <v>195</v>
      </c>
      <c r="D31" s="159" t="s">
        <v>136</v>
      </c>
      <c r="E31" s="157"/>
      <c r="F31" s="162" t="s">
        <v>205</v>
      </c>
      <c r="G31" s="167">
        <v>0.79229793395630599</v>
      </c>
      <c r="H31" s="160"/>
      <c r="T31"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6"/>
  <sheetViews>
    <sheetView zoomScale="55" zoomScaleNormal="55" workbookViewId="0">
      <selection activeCell="E5" sqref="E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220</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44501.472222222219</v>
      </c>
      <c r="D4" s="150" t="s">
        <v>216</v>
      </c>
      <c r="E4" s="102" t="s">
        <v>212</v>
      </c>
      <c r="F4" s="156" t="s">
        <v>219</v>
      </c>
      <c r="G4" s="100" t="s">
        <v>98</v>
      </c>
      <c r="I4" s="100"/>
      <c r="J4" s="150" t="s">
        <v>218</v>
      </c>
      <c r="K4" s="155">
        <v>44502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5.8999999999999997E-2</v>
      </c>
      <c r="H8" s="160" t="s">
        <v>221</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2.6930000000000001</v>
      </c>
      <c r="H9" s="160" t="s">
        <v>221</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0.45900000000000002</v>
      </c>
      <c r="H10" s="160" t="s">
        <v>221</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222</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222</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70.56</v>
      </c>
      <c r="H13" s="160" t="s">
        <v>221</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13.956</v>
      </c>
      <c r="H14" s="160" t="s">
        <v>221</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222</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6.4130000000000003</v>
      </c>
      <c r="H16" s="160" t="s">
        <v>221</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1.155</v>
      </c>
      <c r="H17" s="160" t="s">
        <v>221</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2.6070000000000002</v>
      </c>
      <c r="H18" s="160" t="s">
        <v>221</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0.68700000000000006</v>
      </c>
      <c r="H19" s="160" t="s">
        <v>221</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0.61799999999999999</v>
      </c>
      <c r="H20" s="160" t="s">
        <v>221</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0.79300000000000004</v>
      </c>
      <c r="H21" s="160" t="s">
        <v>221</v>
      </c>
      <c r="I21" s="107"/>
      <c r="J21" s="103"/>
      <c r="K21" s="150"/>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-46</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-237</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-30.1</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-27.3</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-30.7</v>
      </c>
      <c r="H26" s="160"/>
      <c r="I26" s="107"/>
      <c r="J26" s="150"/>
      <c r="K26" s="150"/>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-27</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-27.8</v>
      </c>
      <c r="H28" s="160"/>
      <c r="I28" s="107"/>
      <c r="J28" s="150"/>
      <c r="K28" s="150"/>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-27.2</v>
      </c>
      <c r="H29" s="160"/>
      <c r="I29" s="107"/>
      <c r="J29" s="150"/>
      <c r="K29" s="150"/>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3.7</v>
      </c>
      <c r="H30" s="160"/>
      <c r="I30" s="107"/>
      <c r="J30" s="150"/>
      <c r="K30" s="150"/>
      <c r="M30" s="150"/>
      <c r="N30" s="150"/>
      <c r="O30" s="150"/>
      <c r="P30" s="104"/>
      <c r="Q30" s="104"/>
      <c r="R30" s="104"/>
      <c r="S30" s="150"/>
      <c r="T30" s="159" t="s">
        <v>207</v>
      </c>
    </row>
    <row r="31" spans="1:20" x14ac:dyDescent="0.25">
      <c r="B31" s="161" t="s">
        <v>191</v>
      </c>
      <c r="C31" s="162" t="s">
        <v>192</v>
      </c>
      <c r="D31" s="159" t="s">
        <v>136</v>
      </c>
      <c r="E31" s="157"/>
      <c r="F31" s="162" t="s">
        <v>193</v>
      </c>
      <c r="G31" s="163">
        <v>1333.5830932375195</v>
      </c>
      <c r="H31" s="160"/>
      <c r="K31" s="150"/>
      <c r="T31" s="159" t="s">
        <v>207</v>
      </c>
    </row>
    <row r="32" spans="1:20" x14ac:dyDescent="0.25">
      <c r="B32" s="161" t="s">
        <v>194</v>
      </c>
      <c r="C32" s="162" t="s">
        <v>195</v>
      </c>
      <c r="D32" s="159" t="s">
        <v>136</v>
      </c>
      <c r="E32" s="157"/>
      <c r="F32" s="162" t="s">
        <v>205</v>
      </c>
      <c r="G32" s="167">
        <v>0.81084745082478626</v>
      </c>
      <c r="H32" s="160"/>
      <c r="K32" s="150"/>
      <c r="T32" s="159" t="s">
        <v>207</v>
      </c>
    </row>
    <row r="33" spans="11:11" x14ac:dyDescent="0.25">
      <c r="K33" s="150"/>
    </row>
    <row r="34" spans="11:11" x14ac:dyDescent="0.25">
      <c r="K34" s="150"/>
    </row>
    <row r="35" spans="11:11" x14ac:dyDescent="0.25">
      <c r="K35" s="150"/>
    </row>
    <row r="36" spans="11:11" x14ac:dyDescent="0.25">
      <c r="K36" s="150"/>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2021-11-16T22:26:10Z</dcterms:modified>
</cp:coreProperties>
</file>