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2628C434-4109-48A2-9927-AA07A9A63800}"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<sst xmlns="http://schemas.openxmlformats.org/spreadsheetml/2006/main" count="589" uniqueCount="222">
  <si>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</si>
  <si>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</si>
  <si>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</si>
  <si>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</si>
  <si>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</si>
  <si>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</si>
  <si>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</si>
  <si>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</si>
  <si>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</si>
  <si>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</si>
  <si>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</si>
  <si>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</si>
  <si>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</si>
  <si>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</si>
  <si>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</si>
  <si>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</si>
  <si>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</si>
  <si>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</si>
  <si>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</si>
  <si>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</si>
  <si>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</si>
  <si>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</si>
  <si>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</si>
  <si>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</si>
  <si>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</si>
  <si>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</si>
  <si>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</si>
  <si>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</si>
  <si>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</si>
  <si>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</si>
  <si>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</si>
  <si>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</si>
  <si>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</si>
  <si>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</si>
  <si>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</si>
  <si>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</si>
  <si>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</si>
  <si>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</si>
  <si>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</si>
  <si>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</si>
  <si>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</si>
  <si>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</si>
  <si>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</si>
  <si>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</si>
  <si>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</si>
  <si>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</si>
  <si>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</si>
  <si>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</si>
  <si>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</si>
  <si>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</si>
  <si>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</si>
  <si>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</si>
  <si>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</si>
  <si>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</si>
  <si>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</si>
  <si>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</si>
  <si>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</si>
  <si>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</si>
  <si>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</si>
  <si>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</si>
  <si>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</si>
  <si>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</si>
  <si>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</si>
  <si>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</si>
  <si>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</si>
  <si>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</si>
  <si>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</si>
  <si>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</si>
  <si>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</si>
  <si>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</si>
  <si>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</si>
  <si>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</si>
  <si>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</si>
  <si>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</si>
  <si>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</si>
  <si>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</si>
  <si>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</si>
  <si>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</si>
  <si>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</si>
  <si>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</si>
  <si>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</si>
  <si>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</si>
  <si>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</si>
  <si>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</si>
  <si>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</si>
  <si>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</si>
  <si>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</si>
  <si>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</si>
  <si>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</si>
  <si>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</si>
  <si>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</si>
  <si>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</si>
  <si>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</si>
  <si>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</si>
  <si>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</si>
  <si>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</si>
  <si>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</si>
  <si>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</si>
  <si>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</si>
  <si>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</si>
  <si>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</si>
  <si>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</si>
  <si>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</si>
  <si>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</si>
  <si>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</si>
  <si>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</si>
  <si>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</si>
  <si>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</si>
  <si>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</si>
  <si>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</si>
  <si>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</si>
  <si>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</si>
  <si>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</si>
  <si>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</si>
  <si>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</si>
  <si>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</si>
  <si>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</si>
  <si>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</si>
  <si>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</si>
  <si>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</si>
  <si>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</si>
  <si>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</si>
  <si>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</si>
  <si>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</si>
  <si>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</si>
  <si>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</si>
  <si>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</si>
  <si>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</si>
  <si>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</si>
  <si>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</si>
  <si>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</si>
  <si>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</si>
  <si>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</si>
  <si>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</si>
  <si>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</si>
  <si>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</si>
  <si>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</si>
  <si>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</si>
  <si>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</si>
  <si>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</si>
  <si>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</si>
  <si>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</si>
  <si>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</si>
  <si>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</si>
  <si>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</si>
  <si>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</si>
  <si>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</si>
  <si>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</si>
  <si>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</si>
  <si>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</si>
  <si>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</si>
  <si>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</si>
  <si>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</si>
  <si>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</si>
  <si>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</si>
  <si>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</si>
  <si>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</si>
  <si>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</si>
  <si>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</si>
  <si>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</si>
  <si>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</si>
  <si>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</si>
  <si>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</si>
  <si>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</si>
  <si>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</si>
  <si>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</si>
  <si>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</si>
  <si>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</si>
  <si>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</si>
  <si>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</si>
  <si>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</si>
  <si>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</si>
  <si>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</si>
  <si>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</si>
  <si>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</si>
  <si>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</si>
  <si>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</si>
  <si>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</si>
  <si>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</si>
  <si>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</si>
  <si>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</si>
  <si>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</si>
  <si>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</si>
  <si>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</si>
  <si>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</si>
  <si>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</si>
  <si>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</si>
  <si>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</si>
  <si>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</si>
  <si>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</si>
  <si>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</si>
  <si>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</si>
  <si>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</si>
  <si>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</si>
  <si>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</si>
  <si>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</si>
  <si>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</si>
  <si>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</si>
  <si>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</si>
  <si>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</si>
  <si>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</si>
  <si>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</si>
  <si>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</si>
  <si>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</si>
  <si>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</si>
  <si>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</si>
  <si>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</si>
  <si>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21096262</t>
  </si>
  <si>
    <t>DIG-026080 - DIG-026081</t>
  </si>
  <si>
    <t>COZZENS 12-9D</t>
  </si>
  <si>
    <t>05-123-30864</t>
  </si>
  <si>
    <t>DIG-026080</t>
  </si>
  <si>
    <t>DIG-026081</t>
  </si>
  <si>
    <t>Bradenhead gas</t>
  </si>
  <si>
    <t>Production gas</t>
  </si>
  <si>
    <t>nd</t>
  </si>
  <si>
    <t>123-30864</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</si>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</sst>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COZZENS 12-9D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-50.7</c:v>
                </c:pt>
                <c:pt idx="1">
                  <c:v>-35.700000000000003</c:v>
                </c:pt>
                <c:pt idx="2">
                  <c:v>-31.6</c:v>
                </c:pt>
                <c:pt idx="3">
                  <c:v>-32.299999999999997</c:v>
                </c:pt>
                <c:pt idx="4">
                  <c:v>-30.5</c:v>
                </c:pt>
                <c:pt idx="5">
                  <c:v>-28.2</c:v>
                </c:pt>
                <c:pt idx="6">
                  <c:v>-30.3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COZZENS 12-9D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-48.2</c:v>
                </c:pt>
                <c:pt idx="1">
                  <c:v>-33.299999999999997</c:v>
                </c:pt>
                <c:pt idx="2">
                  <c:v>-29.6</c:v>
                </c:pt>
                <c:pt idx="3">
                  <c:v>-31.1</c:v>
                </c:pt>
                <c:pt idx="4">
                  <c:v>-28.6</c:v>
                </c:pt>
                <c:pt idx="5">
                  <c:v>-27.3</c:v>
                </c:pt>
                <c:pt idx="6">
                  <c:v>-28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COZZENS 12-9D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82.614195224097841</c:v>
                </c:pt>
                <c:pt idx="1">
                  <c:v>8.3458443462932177</c:v>
                </c:pt>
                <c:pt idx="2">
                  <c:v>5.7329129342447303</c:v>
                </c:pt>
                <c:pt idx="3">
                  <c:v>0.71481645308969366</c:v>
                </c:pt>
                <c:pt idx="4">
                  <c:v>1.6899128187584571</c:v>
                </c:pt>
                <c:pt idx="5">
                  <c:v>0.36933817649353168</c:v>
                </c:pt>
                <c:pt idx="6">
                  <c:v>0.3521241847867535</c:v>
                </c:pt>
                <c:pt idx="7">
                  <c:v>0.18085586223577069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COZZENS 12-9D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61.774729362941848</c:v>
                </c:pt>
                <c:pt idx="1">
                  <c:v>14.858996258763611</c:v>
                </c:pt>
                <c:pt idx="2">
                  <c:v>10.520314808798718</c:v>
                </c:pt>
                <c:pt idx="3">
                  <c:v>1.9247980046739255</c:v>
                </c:pt>
                <c:pt idx="4">
                  <c:v>5.7770139274598371</c:v>
                </c:pt>
                <c:pt idx="5">
                  <c:v>1.8725045324502478</c:v>
                </c:pt>
                <c:pt idx="6">
                  <c:v>2.244637037192291</c:v>
                </c:pt>
                <c:pt idx="7">
                  <c:v>1.0270060677195225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COZZENS 12-9D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17.385804775902155</c:v>
                </c:pt>
              </c:numCache>
            </c:numRef>
          </c:xVal>
          <c:yVal>
            <c:numRef>
              <c:f>'Data Summary'!$O$19</c:f>
              <c:numCache>
                <c:formatCode>0.0</c:formatCode>
                <c:ptCount val="1"/>
                <c:pt idx="0">
                  <c:v>-50.7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COZZENS 12-9D Production gas</c:v>
                </c:pt>
              </c:strCache>
            </c:strRef>
          </c:tx>
          <c:spPr>
            <a:ln w="28575">
              <a:noFill/>
            </a:ln>
          </c:spPr>
          <c:marker>
            <c:spPr>
              <a:ln>
                <a:solidFill>
                  <a:schemeClr val="tx1"/>
                </a:solidFill>
              </a:ln>
            </c:spPr>
          </c:marker>
          <c:xVal>
            <c:numRef>
              <c:f>'Data Summary'!$K$20</c:f>
              <c:numCache>
                <c:formatCode>0.0</c:formatCode>
                <c:ptCount val="1"/>
                <c:pt idx="0">
                  <c:v>38.225270637058152</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COZZENS 12-9D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-35.700000000000003</c:v>
                </c:pt>
              </c:numCache>
            </c:numRef>
          </c:xVal>
          <c:yVal>
            <c:numRef>
              <c:f>'Data Summary'!$Q$19</c:f>
              <c:numCache>
                <c:formatCode>0.0</c:formatCode>
                <c:ptCount val="1"/>
                <c:pt idx="0">
                  <c:v>-31.6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COZZENS 12-9D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-33.299999999999997</c:v>
                </c:pt>
              </c:numCache>
            </c:numRef>
          </c:xVal>
          <c:yVal>
            <c:numRef>
              <c:f>'Data Summary'!$Q$20</c:f>
              <c:numCache>
                <c:formatCode>0.0</c:formatCode>
                <c:ptCount val="1"/>
                <c:pt idx="0">
                  <c:v>-29.6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COZZENS 12-9D Bradenhead gas</c:v>
                </c:pt>
              </c:strCache>
            </c:strRef>
          </c:tx>
          <c:spPr>
            <a:ln>
              <a:noFill/>
            </a:ln>
          </c:spPr>
          <c:marker>
            <c:symbol val="diamond"/>
            <c:size val="8"/>
            <c:spPr>
              <a:ln>
                <a:solidFill>
                  <a:schemeClr val="tx1"/>
                </a:solidFill>
              </a:ln>
            </c:spPr>
          </c:marker>
          <c:xVal>
            <c:numRef>
              <c:f>'Data Summary'!$M$19</c:f>
              <c:numCache>
                <c:formatCode>0.0</c:formatCode>
                <c:ptCount val="1"/>
                <c:pt idx="0">
                  <c:v>10.267407826450549</c:v>
                </c:pt>
              </c:numCache>
            </c:numRef>
          </c:xVal>
          <c:yVal>
            <c:numRef>
              <c:f>'Data Summary'!$K$19</c:f>
              <c:numCache>
                <c:formatCode>0.0</c:formatCode>
                <c:ptCount val="1"/>
                <c:pt idx="0">
                  <c:v>17.385804775902155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COZZENS 12-9D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3.4304492231479395</c:v>
                </c:pt>
              </c:numCache>
            </c:numRef>
          </c:xVal>
          <c:yVal>
            <c:numRef>
              <c:f>'Data Summary'!$K$20</c:f>
              <c:numCache>
                <c:formatCode>0.0</c:formatCode>
                <c:ptCount val="1"/>
                <c:pt idx="0">
                  <c:v>38.225270637058152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COZZENS 12-9D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-270</c:v>
                </c:pt>
              </c:numCache>
            </c:numRef>
          </c:xVal>
          <c:yVal>
            <c:numRef>
              <c:f>'Data Summary'!$O$19</c:f>
              <c:numCache>
                <c:formatCode>0.0</c:formatCode>
                <c:ptCount val="1"/>
                <c:pt idx="0">
                  <c:v>-50.7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COZZENS 12-9D Production gas</c:v>
                </c:pt>
              </c:strCache>
            </c:strRef>
          </c:tx>
          <c:spPr>
            <a:ln w="28575">
              <a:noFill/>
            </a:ln>
          </c:spPr>
          <c:marker>
            <c:spPr>
              <a:ln>
                <a:solidFill>
                  <a:schemeClr val="tx1"/>
                </a:solidFill>
              </a:ln>
            </c:spPr>
          </c:marker>
          <c:xVal>
            <c:numRef>
              <c:f>'Data Summary'!$W$20</c:f>
              <c:numCache>
                <c:formatCode>0</c:formatCode>
                <c:ptCount val="1"/>
                <c:pt idx="0">
                  <c:v>-275</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COZZENS 12-9D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-50.7</c:v>
                </c:pt>
              </c:numCache>
            </c:numRef>
          </c:xVal>
          <c:yVal>
            <c:numRef>
              <c:f>'Data Summary'!$L$19</c:f>
              <c:numCache>
                <c:formatCode>0.0</c:formatCode>
                <c:ptCount val="1"/>
                <c:pt idx="0">
                  <c:v>5.8680033740123658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COZZENS 12-9D Production gas</c:v>
                </c:pt>
              </c:strCache>
            </c:strRef>
          </c:tx>
          <c:spPr>
            <a:ln w="28575">
              <a:noFill/>
            </a:ln>
          </c:spPr>
          <c:marker>
            <c:spPr>
              <a:ln>
                <a:solidFill>
                  <a:schemeClr val="tx1"/>
                </a:solidFill>
              </a:ln>
            </c:spPr>
          </c:marker>
          <c:xVal>
            <c:numRef>
              <c:f>'Data Summary'!$O$20</c:f>
              <c:numCache>
                <c:formatCode>0.0</c:formatCode>
                <c:ptCount val="1"/>
                <c:pt idx="0">
                  <c:v>-48.2</c:v>
                </c:pt>
              </c:numCache>
            </c:numRef>
          </c:xVal>
          <c:yVal>
            <c:numRef>
              <c:f>'Data Summary'!$L$20</c:f>
              <c:numCache>
                <c:formatCode>0.0</c:formatCode>
                <c:ptCount val="1"/>
                <c:pt idx="0">
                  <c:v>2.4340585604743636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212381</xdr:colOff>
      <xdr:row>40</xdr:row>
      <xdr:rowOff>84762</xdr:rowOff>
    </xdr:to>
    <xdr:pic>
      <xdr:nvPicPr>
        <xdr:cNvPr id="2" name="Picture 1">
          <a:extLst>
            <a:ext uri="{FF2B5EF4-FFF2-40B4-BE49-F238E27FC236}">
              <a16:creationId xmlns:a16="http://schemas.microsoft.com/office/drawing/2014/main" id="{B3682882-5B98-49ED-B477-CAEA4C8DE2BA}"/>
            </a:ext>
          </a:extLst>
        </xdr:cNvPr>
        <xdr:cNvPicPr>
          <a:picLocks noChangeAspect="1"/>
        </xdr:cNvPicPr>
      </xdr:nvPicPr>
      <xdr:blipFill>
        <a:blip xmlns:r="http://schemas.openxmlformats.org/officeDocument/2006/relationships" r:embed="rId1"/>
        <a:stretch>
          <a:fillRect/>
        </a:stretch>
      </xdr:blipFill>
      <xdr:spPr>
        <a:xfrm>
          <a:off x="0" y="0"/>
          <a:ext cx="10009524" cy="77047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1.57031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COZZENS 12-9D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21096262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DIG-026080 - DIG-026081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21096262</v>
      </c>
      <c r="B12" s="169" t="s">
        <v>211</v>
      </c>
      <c r="C12" s="170" t="str">
        <f>Cover!D24&amp;" "&amp;D12</f>
        <v>COZZENS 12-9D Bradenhead gas</v>
      </c>
      <c r="D12" s="158" t="s">
        <v>213</v>
      </c>
      <c r="E12" s="172">
        <v>44439</v>
      </c>
      <c r="F12" s="185">
        <v>0.61111111111111105</v>
      </c>
      <c r="G12" s="95"/>
      <c r="H12" s="95"/>
      <c r="I12" s="113"/>
      <c r="J12" s="178">
        <v>44441</v>
      </c>
      <c r="K12" s="174">
        <v>70900.67</v>
      </c>
      <c r="L12" s="174">
        <v>14476</v>
      </c>
      <c r="M12" s="174" t="s">
        <v>215</v>
      </c>
      <c r="N12" s="174">
        <v>758281.04</v>
      </c>
      <c r="O12" s="174">
        <v>76602.73</v>
      </c>
      <c r="P12" s="174">
        <v>52619.82</v>
      </c>
      <c r="Q12" s="174">
        <v>6560.52</v>
      </c>
      <c r="R12" s="174">
        <v>15511.34</v>
      </c>
      <c r="S12" s="174">
        <v>3390.21</v>
      </c>
      <c r="T12" s="174">
        <v>3231.82</v>
      </c>
      <c r="U12" s="174">
        <v>1659.58</v>
      </c>
      <c r="V12" s="174" t="s">
        <v>215</v>
      </c>
      <c r="W12" s="174">
        <v>339.41</v>
      </c>
      <c r="X12" s="175" t="s">
        <v>215</v>
      </c>
      <c r="Y12" s="165">
        <v>82.614195224097841</v>
      </c>
      <c r="Z12" s="97">
        <v>8.3458443462932177</v>
      </c>
      <c r="AA12" s="97">
        <v>5.7329129342447303</v>
      </c>
      <c r="AB12" s="97">
        <v>0.71481645308969366</v>
      </c>
      <c r="AC12" s="97">
        <v>1.6899128187584571</v>
      </c>
      <c r="AD12" s="97">
        <v>0.36933817649353168</v>
      </c>
      <c r="AE12" s="97">
        <v>0.3521241847867535</v>
      </c>
      <c r="AF12" s="139">
        <v>0.18085586223577069</v>
      </c>
      <c r="AG12" s="137">
        <v>1136.5850600308004</v>
      </c>
      <c r="AH12" s="115">
        <v>1242.2145208735992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21096262</v>
      </c>
      <c r="B13" s="168" t="s">
        <v>212</v>
      </c>
      <c r="C13" s="171" t="str">
        <f>Cover!D24&amp;" "&amp; D13</f>
        <v>COZZENS 12-9D Production gas</v>
      </c>
      <c r="D13" s="164" t="s">
        <v>214</v>
      </c>
      <c r="E13" s="173">
        <v>44439</v>
      </c>
      <c r="F13" s="186">
        <v>0.60416666666666663</v>
      </c>
      <c r="G13" s="109"/>
      <c r="H13" s="109"/>
      <c r="I13" s="114"/>
      <c r="J13" s="179">
        <v>44441</v>
      </c>
      <c r="K13" s="176">
        <v>26768.400000000001</v>
      </c>
      <c r="L13" s="176">
        <v>6213.2</v>
      </c>
      <c r="M13" s="176">
        <v>20847.48</v>
      </c>
      <c r="N13" s="176">
        <v>589473.4</v>
      </c>
      <c r="O13" s="176">
        <v>141788.62</v>
      </c>
      <c r="P13" s="176">
        <v>100388.36</v>
      </c>
      <c r="Q13" s="176">
        <v>18367.330000000002</v>
      </c>
      <c r="R13" s="176">
        <v>55125.56</v>
      </c>
      <c r="S13" s="176">
        <v>17867.84</v>
      </c>
      <c r="T13" s="176">
        <v>21419.439999999999</v>
      </c>
      <c r="U13" s="176">
        <v>9800.31</v>
      </c>
      <c r="V13" s="176" t="s">
        <v>215</v>
      </c>
      <c r="W13" s="176" t="s">
        <v>215</v>
      </c>
      <c r="X13" s="177" t="s">
        <v>215</v>
      </c>
      <c r="Y13" s="166">
        <v>61.774729362941848</v>
      </c>
      <c r="Z13" s="112">
        <v>14.858996258763611</v>
      </c>
      <c r="AA13" s="112">
        <v>10.520314808798718</v>
      </c>
      <c r="AB13" s="112">
        <v>1.9247980046739255</v>
      </c>
      <c r="AC13" s="112">
        <v>5.7770139274598371</v>
      </c>
      <c r="AD13" s="112">
        <v>1.8725045324502478</v>
      </c>
      <c r="AE13" s="112">
        <v>2.244637037192291</v>
      </c>
      <c r="AF13" s="140">
        <v>1.0270060677195225</v>
      </c>
      <c r="AG13" s="138">
        <v>1530.1254904975706</v>
      </c>
      <c r="AH13" s="116">
        <v>1616.3832762541526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21096262</v>
      </c>
      <c r="B19" s="95" t="str">
        <f t="shared" si="0"/>
        <v>DIG-026080</v>
      </c>
      <c r="C19" s="95" t="str">
        <f t="shared" si="0"/>
        <v>COZZENS 12-9D Bradenhead gas</v>
      </c>
      <c r="D19" s="96" t="str">
        <f t="shared" si="0"/>
        <v>Bradenhead gas</v>
      </c>
      <c r="E19" s="96">
        <f t="shared" si="0"/>
        <v>44439</v>
      </c>
      <c r="F19" s="183">
        <f t="shared" si="0"/>
        <v>0.61111111111111105</v>
      </c>
      <c r="G19" s="98"/>
      <c r="H19" s="98"/>
      <c r="I19" s="117"/>
      <c r="J19" s="118">
        <v>917858</v>
      </c>
      <c r="K19" s="90">
        <v>17.385804775902155</v>
      </c>
      <c r="L19" s="90">
        <v>5.8680033740123658</v>
      </c>
      <c r="M19" s="119">
        <v>10.267407826450549</v>
      </c>
      <c r="N19" s="181">
        <v>44448</v>
      </c>
      <c r="O19" s="188">
        <v>-50.7</v>
      </c>
      <c r="P19" s="188">
        <v>-35.700000000000003</v>
      </c>
      <c r="Q19" s="188">
        <v>-31.6</v>
      </c>
      <c r="R19" s="190">
        <v>-32.299999999999997</v>
      </c>
      <c r="S19" s="191">
        <v>-30.5</v>
      </c>
      <c r="T19" s="192">
        <v>-28.2</v>
      </c>
      <c r="U19" s="192">
        <v>-30.3</v>
      </c>
      <c r="V19" s="193"/>
      <c r="W19" s="195">
        <v>-270</v>
      </c>
      <c r="X19" s="201"/>
      <c r="Y19" s="202"/>
      <c r="Z19" s="203"/>
      <c r="AC19" s="145" t="s">
        <v>62</v>
      </c>
      <c r="AF19" s="127">
        <v>0.72749415676534546</v>
      </c>
      <c r="AG19" s="124">
        <v>0.70303855479712307</v>
      </c>
      <c r="AR19" s="21"/>
      <c r="CF19" s="52"/>
      <c r="CG19" s="21"/>
    </row>
    <row r="20" spans="1:85" ht="15" customHeight="1" thickBot="1" x14ac:dyDescent="0.25">
      <c r="A20" s="142" t="str">
        <f t="shared" si="0"/>
        <v>21096262</v>
      </c>
      <c r="B20" s="109" t="str">
        <f t="shared" si="0"/>
        <v>DIG-026081</v>
      </c>
      <c r="C20" s="109" t="str">
        <f t="shared" si="0"/>
        <v>COZZENS 12-9D Production gas</v>
      </c>
      <c r="D20" s="110" t="str">
        <f t="shared" si="0"/>
        <v>Production gas</v>
      </c>
      <c r="E20" s="173">
        <f t="shared" si="0"/>
        <v>44439</v>
      </c>
      <c r="F20" s="184">
        <f t="shared" si="0"/>
        <v>0.60416666666666663</v>
      </c>
      <c r="G20" s="109"/>
      <c r="H20" s="109"/>
      <c r="I20" s="114"/>
      <c r="J20" s="120">
        <v>954230</v>
      </c>
      <c r="K20" s="111">
        <v>38.225270637058152</v>
      </c>
      <c r="L20" s="111">
        <v>2.4340585604743636</v>
      </c>
      <c r="M20" s="121">
        <v>3.4304492231479395</v>
      </c>
      <c r="N20" s="182">
        <v>44448</v>
      </c>
      <c r="O20" s="189">
        <v>-48.2</v>
      </c>
      <c r="P20" s="189">
        <v>-33.299999999999997</v>
      </c>
      <c r="Q20" s="189">
        <v>-29.6</v>
      </c>
      <c r="R20" s="189">
        <v>-31.1</v>
      </c>
      <c r="S20" s="189">
        <v>-28.6</v>
      </c>
      <c r="T20" s="189">
        <v>-27.3</v>
      </c>
      <c r="U20" s="189">
        <v>-28</v>
      </c>
      <c r="V20" s="194">
        <v>3.3</v>
      </c>
      <c r="W20" s="196">
        <v>-275</v>
      </c>
      <c r="X20" s="204"/>
      <c r="Y20" s="205"/>
      <c r="Z20" s="206"/>
      <c r="AC20" s="145" t="s">
        <v>60</v>
      </c>
      <c r="AF20" s="123">
        <v>0.95763991876838217</v>
      </c>
      <c r="AG20" s="125">
        <v>0.94414733449872967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2" sqref="C1:C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20" sqref="G2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44439.611111111109</v>
      </c>
      <c r="D4" s="150" t="s">
        <v>216</v>
      </c>
      <c r="E4" s="102" t="s">
        <v>211</v>
      </c>
      <c r="F4" s="156" t="s">
        <v>217</v>
      </c>
      <c r="G4" s="100" t="s">
        <v>98</v>
      </c>
      <c r="I4" s="100"/>
      <c r="J4" s="150" t="s">
        <v>209</v>
      </c>
      <c r="K4" s="155">
        <v>44440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1.4419999999999999</v>
      </c>
      <c r="H8" s="151" t="s">
        <v>220</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7.0650000000000004</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3.4000000000000002E-2</v>
      </c>
      <c r="H11" s="160" t="s">
        <v>220</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75.558000000000007</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7.633</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5.2430000000000003</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0.65400000000000003</v>
      </c>
      <c r="H17" s="160" t="s">
        <v>220</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1.546</v>
      </c>
      <c r="H18" s="160" t="s">
        <v>220</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0.33800000000000002</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0.32200000000000001</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0.16500000000000001</v>
      </c>
      <c r="H21" s="160" t="s">
        <v>220</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-50.7</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-270</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-35.700000000000003</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-31.6</v>
      </c>
      <c r="H25" s="151"/>
      <c r="K25" s="180"/>
      <c r="T25" s="159" t="s">
        <v>207</v>
      </c>
    </row>
    <row r="26" spans="1:20" x14ac:dyDescent="0.25">
      <c r="B26" s="152" t="s">
        <v>166</v>
      </c>
      <c r="C26" s="153" t="s">
        <v>167</v>
      </c>
      <c r="D26" s="149" t="s">
        <v>136</v>
      </c>
      <c r="E26" s="146"/>
      <c r="F26" s="153" t="s">
        <v>159</v>
      </c>
      <c r="G26" s="154">
        <v>-32.299999999999997</v>
      </c>
      <c r="H26" s="151"/>
      <c r="K26" s="187" t="s">
        <v>206</v>
      </c>
      <c r="T26" s="159" t="s">
        <v>207</v>
      </c>
    </row>
    <row r="27" spans="1:20" x14ac:dyDescent="0.25">
      <c r="B27" s="152" t="s">
        <v>168</v>
      </c>
      <c r="C27" s="153" t="s">
        <v>169</v>
      </c>
      <c r="D27" s="149" t="s">
        <v>136</v>
      </c>
      <c r="E27" s="146"/>
      <c r="F27" s="153" t="s">
        <v>159</v>
      </c>
      <c r="G27" s="154">
        <v>-30.5</v>
      </c>
      <c r="H27" s="151"/>
      <c r="K27" s="180"/>
      <c r="T27" s="159" t="s">
        <v>207</v>
      </c>
    </row>
    <row r="28" spans="1:20" s="180" customFormat="1" x14ac:dyDescent="0.25">
      <c r="B28" s="161" t="s">
        <v>198</v>
      </c>
      <c r="C28" s="162" t="s">
        <v>199</v>
      </c>
      <c r="D28" s="159" t="s">
        <v>136</v>
      </c>
      <c r="E28" s="157"/>
      <c r="F28" s="162" t="s">
        <v>159</v>
      </c>
      <c r="G28" s="154">
        <v>-28.2</v>
      </c>
      <c r="H28" s="160"/>
      <c r="K28" s="187" t="s">
        <v>206</v>
      </c>
      <c r="T28" s="159" t="s">
        <v>207</v>
      </c>
    </row>
    <row r="29" spans="1:20" s="180" customFormat="1" x14ac:dyDescent="0.25">
      <c r="B29" s="161" t="s">
        <v>200</v>
      </c>
      <c r="C29" s="162" t="s">
        <v>201</v>
      </c>
      <c r="D29" s="159" t="s">
        <v>136</v>
      </c>
      <c r="E29" s="157"/>
      <c r="F29" s="162" t="s">
        <v>159</v>
      </c>
      <c r="G29" s="154">
        <v>-30.3</v>
      </c>
      <c r="H29" s="160"/>
      <c r="K29" s="187" t="s">
        <v>206</v>
      </c>
      <c r="T29" s="159" t="s">
        <v>207</v>
      </c>
    </row>
    <row r="30" spans="1:20" x14ac:dyDescent="0.25">
      <c r="B30" s="161" t="s">
        <v>191</v>
      </c>
      <c r="C30" s="162" t="s">
        <v>192</v>
      </c>
      <c r="D30" s="159" t="s">
        <v>136</v>
      </c>
      <c r="E30" s="157"/>
      <c r="F30" s="162" t="s">
        <v>193</v>
      </c>
      <c r="G30" s="163">
        <v>1136.5850600308004</v>
      </c>
      <c r="H30" s="160"/>
      <c r="T30" s="159" t="s">
        <v>207</v>
      </c>
    </row>
    <row r="31" spans="1:20" x14ac:dyDescent="0.25">
      <c r="B31" s="161" t="s">
        <v>194</v>
      </c>
      <c r="C31" s="162" t="s">
        <v>195</v>
      </c>
      <c r="D31" s="159" t="s">
        <v>136</v>
      </c>
      <c r="E31" s="157"/>
      <c r="F31" s="162" t="s">
        <v>205</v>
      </c>
      <c r="G31" s="167">
        <v>0.72749415676534546</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31" sqref="G3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44439.604166666664</v>
      </c>
      <c r="D4" s="150" t="s">
        <v>216</v>
      </c>
      <c r="E4" s="102" t="s">
        <v>212</v>
      </c>
      <c r="F4" s="156" t="s">
        <v>218</v>
      </c>
      <c r="G4" s="100" t="s">
        <v>98</v>
      </c>
      <c r="I4" s="100"/>
      <c r="J4" s="150" t="s">
        <v>209</v>
      </c>
      <c r="K4" s="155">
        <v>44440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0.61599999999999999</v>
      </c>
      <c r="H8" s="160" t="s">
        <v>220</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2.0680000000000001</v>
      </c>
      <c r="H9" s="160" t="s">
        <v>220</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2.6549999999999998</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58.475999999999999</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14.065</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9.9589999999999996</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1.8220000000000001</v>
      </c>
      <c r="H17" s="160" t="s">
        <v>220</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5.468</v>
      </c>
      <c r="H18" s="160" t="s">
        <v>220</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1.772</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2.125</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0.97199999999999998</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-48.2</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-275</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-33.299999999999997</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-29.6</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-31.1</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-28.6</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-27.3</v>
      </c>
      <c r="H28" s="160"/>
      <c r="I28" s="107"/>
      <c r="J28" s="150"/>
      <c r="K28" s="150"/>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-28</v>
      </c>
      <c r="H29" s="160"/>
      <c r="I29" s="107"/>
      <c r="J29" s="150"/>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3.3</v>
      </c>
      <c r="H30" s="160"/>
      <c r="I30" s="107"/>
      <c r="J30" s="150"/>
      <c r="K30" s="187" t="s">
        <v>206</v>
      </c>
      <c r="M30" s="150"/>
      <c r="N30" s="150"/>
      <c r="O30" s="150"/>
      <c r="P30" s="104"/>
      <c r="Q30" s="104"/>
      <c r="R30" s="104"/>
      <c r="S30" s="150"/>
      <c r="T30" s="159" t="s">
        <v>207</v>
      </c>
    </row>
    <row r="31" spans="1:20" x14ac:dyDescent="0.25">
      <c r="B31" s="161" t="s">
        <v>191</v>
      </c>
      <c r="C31" s="162" t="s">
        <v>192</v>
      </c>
      <c r="D31" s="159" t="s">
        <v>136</v>
      </c>
      <c r="E31" s="157"/>
      <c r="F31" s="162" t="s">
        <v>193</v>
      </c>
      <c r="G31" s="163">
        <v>1530.1254904975706</v>
      </c>
      <c r="H31" s="160"/>
      <c r="T31" s="159" t="s">
        <v>207</v>
      </c>
    </row>
    <row r="32" spans="1:20" x14ac:dyDescent="0.25">
      <c r="B32" s="161" t="s">
        <v>194</v>
      </c>
      <c r="C32" s="162" t="s">
        <v>195</v>
      </c>
      <c r="D32" s="159" t="s">
        <v>136</v>
      </c>
      <c r="E32" s="157"/>
      <c r="F32" s="162" t="s">
        <v>205</v>
      </c>
      <c r="G32" s="167">
        <v>0.95763991876838217</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Patrick Travers</cp:lastModifiedBy>
  <cp:lastPrinted>2014-01-27T19:05:32Z</cp:lastPrinted>
  <dcterms:created xsi:type="dcterms:W3CDTF">2011-11-29T19:20:00Z</dcterms:created>
  <dcterms:modified xsi:type="dcterms:W3CDTF">2021-09-15T22:15:02Z</dcterms:modified>
</cp:coreProperties>
</file>