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Burton K25-68-1HNL\"/>
    </mc:Choice>
  </mc:AlternateContent>
  <xr:revisionPtr revIDLastSave="0" documentId="13_ncr:1_{B34BCE7A-F6E1-46A7-AF99-ED735CA81B04}"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<sst xmlns="http://schemas.openxmlformats.org/spreadsheetml/2006/main" count="552" uniqueCount="217">
  <si>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</si>
  <si>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</si>
  <si>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</si>
  <si>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</si>
  <si>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</si>
  <si>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</si>
  <si>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</si>
  <si>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</si>
  <si>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</si>
  <si>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</si>
  <si>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</si>
  <si>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</si>
  <si>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</si>
  <si>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</si>
  <si>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</si>
  <si>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</si>
  <si>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</si>
  <si>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</si>
  <si>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</si>
  <si>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</si>
  <si>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</si>
  <si>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</si>
  <si>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</si>
  <si>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</si>
  <si>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</si>
  <si>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</si>
  <si>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</si>
  <si>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</si>
  <si>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</si>
  <si>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</si>
  <si>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</si>
  <si>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</si>
  <si>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</si>
  <si>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</si>
  <si>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</si>
  <si>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</si>
  <si>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</si>
  <si>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</si>
  <si>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</si>
  <si>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</si>
  <si>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</si>
  <si>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</si>
  <si>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</si>
  <si>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</si>
  <si>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</si>
  <si>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</si>
  <si>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</si>
  <si>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</si>
  <si>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</si>
  <si>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</si>
  <si>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</si>
  <si>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</si>
  <si>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</si>
  <si>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</si>
  <si>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</si>
  <si>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</si>
  <si>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</si>
  <si>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</si>
  <si>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</si>
  <si>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</si>
  <si>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</si>
  <si>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</si>
  <si>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</si>
  <si>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</si>
  <si>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</si>
  <si>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</si>
  <si>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</si>
  <si>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</si>
  <si>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</si>
  <si>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</si>
  <si>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</si>
  <si>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</si>
  <si>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</si>
  <si>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</si>
  <si>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</si>
  <si>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</si>
  <si>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</si>
  <si>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</si>
  <si>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</si>
  <si>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</si>
  <si>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</si>
  <si>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</si>
  <si>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</si>
  <si>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</si>
  <si>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</si>
  <si>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</si>
  <si>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</si>
  <si>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</si>
  <si>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</si>
  <si>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</si>
  <si>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</si>
  <si>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</si>
  <si>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</si>
  <si>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</si>
  <si>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</si>
  <si>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</si>
  <si>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</si>
  <si>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</si>
  <si>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</si>
  <si>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</si>
  <si>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</si>
  <si>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</si>
  <si>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</si>
  <si>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</si>
  <si>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</si>
  <si>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</si>
  <si>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</si>
  <si>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</si>
  <si>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</si>
  <si>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</si>
  <si>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</si>
  <si>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</si>
  <si>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</si>
  <si>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</si>
  <si>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</si>
  <si>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</si>
  <si>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</si>
  <si>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</si>
  <si>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</si>
  <si>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</si>
  <si>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</si>
  <si>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</si>
  <si>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</si>
  <si>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</si>
  <si>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</si>
  <si>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</si>
  <si>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</si>
  <si>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</si>
  <si>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</si>
  <si>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</si>
  <si>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</si>
  <si>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</si>
  <si>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</si>
  <si>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</si>
  <si>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</si>
  <si>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</si>
  <si>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</si>
  <si>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</si>
  <si>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</si>
  <si>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</si>
  <si>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</si>
  <si>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</si>
  <si>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</si>
  <si>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</si>
  <si>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</si>
  <si>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</si>
  <si>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</si>
  <si>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</si>
  <si>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</si>
  <si>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</si>
  <si>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</si>
  <si>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</si>
  <si>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</si>
  <si>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</si>
  <si>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</si>
  <si>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</si>
  <si>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</si>
  <si>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</si>
  <si>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</si>
  <si>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</si>
  <si>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</si>
  <si>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</si>
  <si>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</si>
  <si>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</si>
  <si>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</si>
  <si>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</si>
  <si>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</si>
  <si>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</si>
  <si>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</si>
  <si>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</si>
  <si>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</si>
  <si>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</si>
  <si>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</si>
  <si>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</si>
  <si>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</si>
  <si>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</si>
  <si>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</si>
  <si>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</si>
  <si>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</si>
  <si>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</si>
  <si>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</si>
  <si>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</si>
  <si>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</si>
  <si>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</si>
  <si>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</si>
  <si>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</si>
  <si>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</si>
  <si>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</si>
  <si>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</si>
  <si>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</si>
  <si>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</si>
  <si>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</si>
  <si>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</si>
  <si>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</si>
  <si>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</si>
  <si>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</si>
  <si>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delta13C_nC5</t>
  </si>
  <si>
    <t>Delta 13C nC5</t>
  </si>
  <si>
    <t>API #:</t>
  </si>
  <si>
    <t>No Unit</t>
  </si>
  <si>
    <t>Low Signal</t>
  </si>
  <si>
    <t>22027156</t>
  </si>
  <si>
    <t>DIG-027383 - DIG-027384</t>
  </si>
  <si>
    <t>Burton K25-68-1HNL</t>
  </si>
  <si>
    <t>05-123-38367</t>
  </si>
  <si>
    <t>DIG-027383</t>
  </si>
  <si>
    <t>DIG-027384</t>
  </si>
  <si>
    <t>Bradenhead gas</t>
  </si>
  <si>
    <t>Production gas</t>
  </si>
  <si>
    <t>nd</t>
  </si>
  <si>
    <t>123-38367</t>
  </si>
  <si>
    <t>BDH</t>
  </si>
  <si>
    <t>Burton K25-68-1</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</si>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</sst>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Burton K25-68-1HNL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-44.4</c:v>
                </c:pt>
                <c:pt idx="1">
                  <c:v>-26.4</c:v>
                </c:pt>
                <c:pt idx="2">
                  <c:v>-24.6</c:v>
                </c:pt>
                <c:pt idx="4">
                  <c:v>-24.8</c:v>
                </c:pt>
                <c:pt idx="6">
                  <c:v>-24.2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Burton K25-68-1HNL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-44.7</c:v>
                </c:pt>
                <c:pt idx="1">
                  <c:v>-28</c:v>
                </c:pt>
                <c:pt idx="2">
                  <c:v>-24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Burton K25-68-1HNL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80.528737121752087</c:v>
                </c:pt>
                <c:pt idx="1">
                  <c:v>9.6608923556105708</c:v>
                </c:pt>
                <c:pt idx="2">
                  <c:v>3.8282274659987441</c:v>
                </c:pt>
                <c:pt idx="3">
                  <c:v>0.97920488340032663</c:v>
                </c:pt>
                <c:pt idx="4">
                  <c:v>2.0629774531512188</c:v>
                </c:pt>
                <c:pt idx="5">
                  <c:v>1.1048871987255255</c:v>
                </c:pt>
                <c:pt idx="6">
                  <c:v>1.1664436038314672</c:v>
                </c:pt>
                <c:pt idx="7">
                  <c:v>0.66862991753005763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Burton K25-68-1HNL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85.901553429370026</c:v>
                </c:pt>
                <c:pt idx="1">
                  <c:v>9.7479036766286828</c:v>
                </c:pt>
                <c:pt idx="2">
                  <c:v>2.7170456174299433</c:v>
                </c:pt>
                <c:pt idx="3">
                  <c:v>0.44031749444563895</c:v>
                </c:pt>
                <c:pt idx="4">
                  <c:v>0.77279527700136175</c:v>
                </c:pt>
                <c:pt idx="5">
                  <c:v>0.19955385938507847</c:v>
                </c:pt>
                <c:pt idx="6">
                  <c:v>0.16674281516519746</c:v>
                </c:pt>
                <c:pt idx="7">
                  <c:v>5.4087830574070093E-2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Burton K25-68-1HNL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19.471262878247909</c:v>
                </c:pt>
              </c:numCache>
            </c:numRef>
          </c:xVal>
          <c:yVal>
            <c:numRef>
              <c:f>'Data Summary'!$O$19</c:f>
              <c:numCache>
                <c:formatCode>0.0</c:formatCode>
                <c:ptCount val="1"/>
                <c:pt idx="0">
                  <c:v>-44.4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Burton K25-68-1HNL Production gas</c:v>
                </c:pt>
              </c:strCache>
            </c:strRef>
          </c:tx>
          <c:spPr>
            <a:ln w="28575">
              <a:noFill/>
            </a:ln>
          </c:spPr>
          <c:marker>
            <c:spPr>
              <a:ln>
                <a:solidFill>
                  <a:schemeClr val="tx1"/>
                </a:solidFill>
              </a:ln>
            </c:spPr>
          </c:marker>
          <c:xVal>
            <c:numRef>
              <c:f>'Data Summary'!$K$20</c:f>
              <c:numCache>
                <c:formatCode>0.0</c:formatCode>
                <c:ptCount val="1"/>
                <c:pt idx="0">
                  <c:v>14.098446570629973</c:v>
                </c:pt>
              </c:numCache>
            </c:numRef>
          </c:xVal>
          <c:yVal>
            <c:numRef>
              <c:f>'Data Summary'!$O$20</c:f>
              <c:numCache>
                <c:formatCode>0.0</c:formatCode>
                <c:ptCount val="1"/>
                <c:pt idx="0">
                  <c:v>-44.7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Burton K25-68-1HNL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-26.4</c:v>
                </c:pt>
              </c:numCache>
            </c:numRef>
          </c:xVal>
          <c:yVal>
            <c:numRef>
              <c:f>'Data Summary'!$Q$19</c:f>
              <c:numCache>
                <c:formatCode>0.0</c:formatCode>
                <c:ptCount val="1"/>
                <c:pt idx="0">
                  <c:v>-24.6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Burton K25-68-1HNL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-28</c:v>
                </c:pt>
              </c:numCache>
            </c:numRef>
          </c:xVal>
          <c:yVal>
            <c:numRef>
              <c:f>'Data Summary'!$Q$20</c:f>
              <c:numCache>
                <c:formatCode>0.0</c:formatCode>
                <c:ptCount val="1"/>
                <c:pt idx="0">
                  <c:v>-24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Burton K25-68-1HNL Bradenhead gas</c:v>
                </c:pt>
              </c:strCache>
            </c:strRef>
          </c:tx>
          <c:spPr>
            <a:ln>
              <a:noFill/>
            </a:ln>
          </c:spPr>
          <c:marker>
            <c:symbol val="diamond"/>
            <c:size val="8"/>
            <c:spPr>
              <a:ln>
                <a:solidFill>
                  <a:schemeClr val="tx1"/>
                </a:solidFill>
              </a:ln>
            </c:spPr>
          </c:marker>
          <c:xVal>
            <c:numRef>
              <c:f>'Data Summary'!$M$19</c:f>
              <c:numCache>
                <c:formatCode>0.0</c:formatCode>
                <c:ptCount val="1"/>
                <c:pt idx="0">
                  <c:v>9.8656955358124865</c:v>
                </c:pt>
              </c:numCache>
            </c:numRef>
          </c:xVal>
          <c:yVal>
            <c:numRef>
              <c:f>'Data Summary'!$K$19</c:f>
              <c:numCache>
                <c:formatCode>0.0</c:formatCode>
                <c:ptCount val="1"/>
                <c:pt idx="0">
                  <c:v>19.471262878247909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Burton K25-68-1HNL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22.262413011181483</c:v>
                </c:pt>
              </c:numCache>
            </c:numRef>
          </c:xVal>
          <c:yVal>
            <c:numRef>
              <c:f>'Data Summary'!$K$20</c:f>
              <c:numCache>
                <c:formatCode>0.0</c:formatCode>
                <c:ptCount val="1"/>
                <c:pt idx="0">
                  <c:v>14.098446570629973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Burton K25-68-1HNL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-214</c:v>
                </c:pt>
              </c:numCache>
            </c:numRef>
          </c:xVal>
          <c:yVal>
            <c:numRef>
              <c:f>'Data Summary'!$O$19</c:f>
              <c:numCache>
                <c:formatCode>0.0</c:formatCode>
                <c:ptCount val="1"/>
                <c:pt idx="0">
                  <c:v>-44.4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Burton K25-68-1HNL Production gas</c:v>
                </c:pt>
              </c:strCache>
            </c:strRef>
          </c:tx>
          <c:spPr>
            <a:ln w="28575">
              <a:noFill/>
            </a:ln>
          </c:spPr>
          <c:marker>
            <c:spPr>
              <a:ln>
                <a:solidFill>
                  <a:schemeClr val="tx1"/>
                </a:solidFill>
              </a:ln>
            </c:spPr>
          </c:marker>
          <c:xVal>
            <c:numRef>
              <c:f>'Data Summary'!$W$20</c:f>
              <c:numCache>
                <c:formatCode>0</c:formatCode>
                <c:ptCount val="1"/>
                <c:pt idx="0">
                  <c:v>-214</c:v>
                </c:pt>
              </c:numCache>
            </c:numRef>
          </c:xVal>
          <c:yVal>
            <c:numRef>
              <c:f>'Data Summary'!$O$20</c:f>
              <c:numCache>
                <c:formatCode>0.0</c:formatCode>
                <c:ptCount val="1"/>
                <c:pt idx="0">
                  <c:v>-44.7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Burton K25-68-1HNL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-44.4</c:v>
                </c:pt>
              </c:numCache>
            </c:numRef>
          </c:xVal>
          <c:yVal>
            <c:numRef>
              <c:f>'Data Summary'!$L$19</c:f>
              <c:numCache>
                <c:formatCode>0.0</c:formatCode>
                <c:ptCount val="1"/>
                <c:pt idx="0">
                  <c:v>5.9699030171521326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Burton K25-68-1HNL Production gas</c:v>
                </c:pt>
              </c:strCache>
            </c:strRef>
          </c:tx>
          <c:spPr>
            <a:ln w="28575">
              <a:noFill/>
            </a:ln>
          </c:spPr>
          <c:marker>
            <c:spPr>
              <a:ln>
                <a:solidFill>
                  <a:schemeClr val="tx1"/>
                </a:solidFill>
              </a:ln>
            </c:spPr>
          </c:marker>
          <c:xVal>
            <c:numRef>
              <c:f>'Data Summary'!$O$20</c:f>
              <c:numCache>
                <c:formatCode>0.0</c:formatCode>
                <c:ptCount val="1"/>
                <c:pt idx="0">
                  <c:v>-44.7</c:v>
                </c:pt>
              </c:numCache>
            </c:numRef>
          </c:xVal>
          <c:yVal>
            <c:numRef>
              <c:f>'Data Summary'!$L$20</c:f>
              <c:numCache>
                <c:formatCode>0.0</c:formatCode>
                <c:ptCount val="1"/>
                <c:pt idx="0">
                  <c:v>6.8914482845361187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0.85237</cdr:x>
      <cdr:y>0.51548</cdr:y>
    </cdr:from>
    <cdr:to>
      <cdr:x>0.9357</cdr:x>
      <cdr:y>0.54673</cdr:y>
    </cdr:to>
    <cdr:sp macro="" textlink="">
      <cdr:nvSpPr>
        <cdr:cNvPr id="2" name="TextBox 1"/>
        <cdr:cNvSpPr txBox="1"/>
      </cdr:nvSpPr>
      <cdr:spPr>
        <a:xfrm xmlns:a="http://schemas.openxmlformats.org/drawingml/2006/main">
          <a:off x="3966616" y="3142371"/>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0.4982</cdr:x>
      <cdr:y>0.21815</cdr:y>
    </cdr:from>
    <cdr:to>
      <cdr:x>0.59126</cdr:x>
      <cdr:y>0.27008</cdr:y>
    </cdr:to>
    <cdr:sp macro="" textlink="">
      <cdr:nvSpPr>
        <cdr:cNvPr id="5" name="TextBox 1"/>
        <cdr:cNvSpPr txBox="1"/>
      </cdr:nvSpPr>
      <cdr:spPr>
        <a:xfrm xmlns:a="http://schemas.openxmlformats.org/drawingml/2006/main">
          <a:off x="2318434" y="132982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0.17108</cdr:y>
    </cdr:from>
    <cdr:to>
      <cdr:x>0.41035</cdr:x>
      <cdr:y>0.22301</cdr:y>
    </cdr:to>
    <cdr:sp macro="" textlink="">
      <cdr:nvSpPr>
        <cdr:cNvPr id="6" name="TextBox 1"/>
        <cdr:cNvSpPr txBox="1"/>
      </cdr:nvSpPr>
      <cdr:spPr>
        <a:xfrm xmlns:a="http://schemas.openxmlformats.org/drawingml/2006/main">
          <a:off x="1476572" y="1042886"/>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0.23863</cdr:x>
      <cdr:y>0.1831</cdr:y>
    </cdr:from>
    <cdr:to>
      <cdr:x>0.33169</cdr:x>
      <cdr:y>0.23503</cdr:y>
    </cdr:to>
    <cdr:sp macro="" textlink="">
      <cdr:nvSpPr>
        <cdr:cNvPr id="8" name="TextBox 1"/>
        <cdr:cNvSpPr txBox="1"/>
      </cdr:nvSpPr>
      <cdr:spPr>
        <a:xfrm xmlns:a="http://schemas.openxmlformats.org/drawingml/2006/main">
          <a:off x="1110517" y="111618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0.17571</cdr:x>
      <cdr:y>0.16707</cdr:y>
    </cdr:from>
    <cdr:to>
      <cdr:x>0.26877</cdr:x>
      <cdr:y>0.219</cdr:y>
    </cdr:to>
    <cdr:sp macro="" textlink="">
      <cdr:nvSpPr>
        <cdr:cNvPr id="9" name="TextBox 1"/>
        <cdr:cNvSpPr txBox="1"/>
      </cdr:nvSpPr>
      <cdr:spPr>
        <a:xfrm xmlns:a="http://schemas.openxmlformats.org/drawingml/2006/main">
          <a:off x="817711" y="1018481"/>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615298</xdr:colOff>
      <xdr:row>38</xdr:row>
      <xdr:rowOff>175138</xdr:rowOff>
    </xdr:to>
    <xdr:pic>
      <xdr:nvPicPr>
        <xdr:cNvPr id="2" name="Picture 1">
          <a:extLst>
            <a:ext uri="{FF2B5EF4-FFF2-40B4-BE49-F238E27FC236}">
              <a16:creationId xmlns:a16="http://schemas.microsoft.com/office/drawing/2014/main" id="{B1FF8EED-D76C-4B56-9CE7-F0B46FB8EB71}"/>
            </a:ext>
          </a:extLst>
        </xdr:cNvPr>
        <xdr:cNvPicPr>
          <a:picLocks noChangeAspect="1"/>
        </xdr:cNvPicPr>
      </xdr:nvPicPr>
      <xdr:blipFill>
        <a:blip xmlns:r="http://schemas.openxmlformats.org/officeDocument/2006/relationships" r:embed="rId1"/>
        <a:stretch>
          <a:fillRect/>
        </a:stretch>
      </xdr:blipFill>
      <xdr:spPr>
        <a:xfrm>
          <a:off x="0" y="0"/>
          <a:ext cx="9759298" cy="726640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214</v>
      </c>
      <c r="E23" s="43"/>
      <c r="F23" s="45"/>
      <c r="G23" s="37"/>
      <c r="H23" s="37"/>
      <c r="I23" s="37"/>
      <c r="J23" s="36"/>
    </row>
    <row r="24" spans="1:10" ht="15" customHeight="1" x14ac:dyDescent="0.25">
      <c r="A24" s="36"/>
      <c r="B24" s="43" t="s">
        <v>50</v>
      </c>
      <c r="C24" s="44"/>
      <c r="D24" s="43" t="s">
        <v>203</v>
      </c>
      <c r="E24" s="43"/>
      <c r="F24" s="45"/>
      <c r="G24" s="37"/>
      <c r="H24" s="37"/>
      <c r="I24" s="37"/>
      <c r="J24" s="36"/>
    </row>
    <row r="25" spans="1:10" ht="15" customHeight="1" x14ac:dyDescent="0.25">
      <c r="A25" s="36"/>
      <c r="B25" s="43" t="s">
        <v>198</v>
      </c>
      <c r="C25" s="46"/>
      <c r="D25" s="43" t="s">
        <v>204</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3"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Burton K25-68-1HNL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22027156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DIG-027383 - DIG-027384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22027156</v>
      </c>
      <c r="B12" s="169" t="s">
        <v>205</v>
      </c>
      <c r="C12" s="170" t="str">
        <f>Cover!D24&amp;" "&amp;D12</f>
        <v>Burton K25-68-1HNL Bradenhead gas</v>
      </c>
      <c r="D12" s="158" t="s">
        <v>207</v>
      </c>
      <c r="E12" s="172">
        <v>44615</v>
      </c>
      <c r="F12" s="185">
        <v>0.60416666666666663</v>
      </c>
      <c r="G12" s="95"/>
      <c r="H12" s="95"/>
      <c r="I12" s="113"/>
      <c r="J12" s="178">
        <v>44620</v>
      </c>
      <c r="K12" s="174">
        <v>25884.74</v>
      </c>
      <c r="L12" s="174">
        <v>6921.46</v>
      </c>
      <c r="M12" s="174">
        <v>23792.92</v>
      </c>
      <c r="N12" s="174">
        <v>720824.45</v>
      </c>
      <c r="O12" s="174">
        <v>86476.46</v>
      </c>
      <c r="P12" s="174">
        <v>34266.980000000003</v>
      </c>
      <c r="Q12" s="174">
        <v>8765.34</v>
      </c>
      <c r="R12" s="174">
        <v>18465.96</v>
      </c>
      <c r="S12" s="174">
        <v>9889.7999999999993</v>
      </c>
      <c r="T12" s="174">
        <v>10440.67</v>
      </c>
      <c r="U12" s="174">
        <v>5985.08</v>
      </c>
      <c r="V12" s="174" t="s">
        <v>209</v>
      </c>
      <c r="W12" s="174" t="s">
        <v>209</v>
      </c>
      <c r="X12" s="175">
        <v>46443.48</v>
      </c>
      <c r="Y12" s="165">
        <v>80.528737121752087</v>
      </c>
      <c r="Z12" s="97">
        <v>9.6608923556105708</v>
      </c>
      <c r="AA12" s="97">
        <v>3.8282274659987441</v>
      </c>
      <c r="AB12" s="97">
        <v>0.97920488340032663</v>
      </c>
      <c r="AC12" s="97">
        <v>2.0629774531512188</v>
      </c>
      <c r="AD12" s="97">
        <v>1.1048871987255255</v>
      </c>
      <c r="AE12" s="97">
        <v>1.1664436038314672</v>
      </c>
      <c r="AF12" s="139">
        <v>0.66862991753005763</v>
      </c>
      <c r="AG12" s="137">
        <v>1225.1350453340451</v>
      </c>
      <c r="AH12" s="115">
        <v>1302.5383922047918</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22027156</v>
      </c>
      <c r="B13" s="168" t="s">
        <v>206</v>
      </c>
      <c r="C13" s="171" t="str">
        <f>Cover!D24&amp;" "&amp; D13</f>
        <v>Burton K25-68-1HNL Production gas</v>
      </c>
      <c r="D13" s="164" t="s">
        <v>208</v>
      </c>
      <c r="E13" s="173">
        <v>44615</v>
      </c>
      <c r="F13" s="186">
        <v>0.59722222222222221</v>
      </c>
      <c r="G13" s="109"/>
      <c r="H13" s="109"/>
      <c r="I13" s="114"/>
      <c r="J13" s="179">
        <v>44620</v>
      </c>
      <c r="K13" s="176">
        <v>17123.349999999999</v>
      </c>
      <c r="L13" s="176">
        <v>4587.49</v>
      </c>
      <c r="M13" s="176">
        <v>27117.88</v>
      </c>
      <c r="N13" s="176">
        <v>767093.59</v>
      </c>
      <c r="O13" s="176">
        <v>87047.95</v>
      </c>
      <c r="P13" s="176">
        <v>24262.78</v>
      </c>
      <c r="Q13" s="176">
        <v>3931.76</v>
      </c>
      <c r="R13" s="176">
        <v>6900.82</v>
      </c>
      <c r="S13" s="176">
        <v>1782.28</v>
      </c>
      <c r="T13" s="176">
        <v>1489.44</v>
      </c>
      <c r="U13" s="176">
        <v>483.49</v>
      </c>
      <c r="V13" s="176" t="s">
        <v>209</v>
      </c>
      <c r="W13" s="176" t="s">
        <v>209</v>
      </c>
      <c r="X13" s="177">
        <v>56227.519999999997</v>
      </c>
      <c r="Y13" s="166">
        <v>85.901553429370026</v>
      </c>
      <c r="Z13" s="112">
        <v>9.7479036766286828</v>
      </c>
      <c r="AA13" s="112">
        <v>2.7170456174299433</v>
      </c>
      <c r="AB13" s="112">
        <v>0.44031749444563895</v>
      </c>
      <c r="AC13" s="112">
        <v>0.77279527700136175</v>
      </c>
      <c r="AD13" s="112">
        <v>0.19955385938507847</v>
      </c>
      <c r="AE13" s="112">
        <v>0.16674281516519746</v>
      </c>
      <c r="AF13" s="140">
        <v>5.4087830574070093E-2</v>
      </c>
      <c r="AG13" s="138">
        <v>1104.8884168949483</v>
      </c>
      <c r="AH13" s="116">
        <v>1165.24804343152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8" t="s">
        <v>2</v>
      </c>
      <c r="Y16" s="198"/>
      <c r="Z16" s="199"/>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200"/>
      <c r="Y17" s="200"/>
      <c r="Z17" s="201"/>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22027156</v>
      </c>
      <c r="B19" s="95" t="str">
        <f t="shared" si="0"/>
        <v>DIG-027383</v>
      </c>
      <c r="C19" s="95" t="str">
        <f t="shared" si="0"/>
        <v>Burton K25-68-1HNL Bradenhead gas</v>
      </c>
      <c r="D19" s="96" t="str">
        <f t="shared" si="0"/>
        <v>Bradenhead gas</v>
      </c>
      <c r="E19" s="96">
        <f t="shared" si="0"/>
        <v>44615</v>
      </c>
      <c r="F19" s="183">
        <f t="shared" si="0"/>
        <v>0.60416666666666663</v>
      </c>
      <c r="G19" s="98"/>
      <c r="H19" s="98"/>
      <c r="I19" s="117"/>
      <c r="J19" s="118">
        <v>895114</v>
      </c>
      <c r="K19" s="90">
        <v>19.471262878247909</v>
      </c>
      <c r="L19" s="90">
        <v>5.9699030171521326</v>
      </c>
      <c r="M19" s="119">
        <v>9.8656955358124865</v>
      </c>
      <c r="N19" s="181">
        <v>44629</v>
      </c>
      <c r="O19" s="188">
        <v>-44.4</v>
      </c>
      <c r="P19" s="188">
        <v>-26.4</v>
      </c>
      <c r="Q19" s="190">
        <v>-24.6</v>
      </c>
      <c r="R19" s="192"/>
      <c r="S19" s="193">
        <v>-24.8</v>
      </c>
      <c r="T19" s="188"/>
      <c r="U19" s="190">
        <v>-24.2</v>
      </c>
      <c r="V19" s="194"/>
      <c r="W19" s="196">
        <v>-214</v>
      </c>
      <c r="X19" s="202"/>
      <c r="Y19" s="203"/>
      <c r="Z19" s="204"/>
      <c r="AC19" s="145" t="s">
        <v>62</v>
      </c>
      <c r="AF19" s="127">
        <v>0.77023841770694013</v>
      </c>
      <c r="AG19" s="124">
        <v>0.74204964172003196</v>
      </c>
      <c r="AR19" s="21"/>
      <c r="CF19" s="52"/>
      <c r="CG19" s="21"/>
    </row>
    <row r="20" spans="1:85" ht="15" customHeight="1" thickBot="1" x14ac:dyDescent="0.25">
      <c r="A20" s="142" t="str">
        <f t="shared" si="0"/>
        <v>22027156</v>
      </c>
      <c r="B20" s="109" t="str">
        <f t="shared" si="0"/>
        <v>DIG-027384</v>
      </c>
      <c r="C20" s="109" t="str">
        <f t="shared" si="0"/>
        <v>Burton K25-68-1HNL Production gas</v>
      </c>
      <c r="D20" s="110" t="str">
        <f t="shared" si="0"/>
        <v>Production gas</v>
      </c>
      <c r="E20" s="173">
        <f t="shared" si="0"/>
        <v>44615</v>
      </c>
      <c r="F20" s="184">
        <f t="shared" si="0"/>
        <v>0.59722222222222221</v>
      </c>
      <c r="G20" s="109"/>
      <c r="H20" s="109"/>
      <c r="I20" s="114"/>
      <c r="J20" s="120">
        <v>892992</v>
      </c>
      <c r="K20" s="111">
        <v>14.098446570629973</v>
      </c>
      <c r="L20" s="111">
        <v>6.8914482845361187</v>
      </c>
      <c r="M20" s="121">
        <v>22.262413011181483</v>
      </c>
      <c r="N20" s="182">
        <v>44629</v>
      </c>
      <c r="O20" s="189">
        <v>-44.7</v>
      </c>
      <c r="P20" s="189">
        <v>-28</v>
      </c>
      <c r="Q20" s="191">
        <v>-24</v>
      </c>
      <c r="R20" s="189"/>
      <c r="S20" s="189"/>
      <c r="T20" s="189"/>
      <c r="U20" s="189"/>
      <c r="V20" s="195"/>
      <c r="W20" s="197">
        <v>-214</v>
      </c>
      <c r="X20" s="205"/>
      <c r="Y20" s="206"/>
      <c r="Z20" s="207"/>
      <c r="AC20" s="145" t="s">
        <v>60</v>
      </c>
      <c r="AF20" s="123">
        <v>0.68619639506965435</v>
      </c>
      <c r="AG20" s="125">
        <v>0.65336169860303206</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214</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434878</v>
      </c>
      <c r="C4" s="106">
        <v>44615.604166666664</v>
      </c>
      <c r="D4" s="150" t="s">
        <v>210</v>
      </c>
      <c r="E4" s="102" t="s">
        <v>205</v>
      </c>
      <c r="F4" s="156" t="s">
        <v>211</v>
      </c>
      <c r="G4" s="100" t="s">
        <v>98</v>
      </c>
      <c r="I4" s="100"/>
      <c r="J4" s="150" t="s">
        <v>212</v>
      </c>
      <c r="K4" s="155">
        <v>44616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0.69299999999999995</v>
      </c>
      <c r="H8" s="151" t="s">
        <v>215</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2.3839999999999999</v>
      </c>
      <c r="H9" s="160" t="s">
        <v>215</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2.593</v>
      </c>
      <c r="H10" s="160" t="s">
        <v>215</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216</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4.6529999999999996</v>
      </c>
      <c r="H12" s="160" t="s">
        <v>215</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72.215999999999994</v>
      </c>
      <c r="H13" s="160" t="s">
        <v>215</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8.6639999999999997</v>
      </c>
      <c r="H14" s="160" t="s">
        <v>215</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216</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3.4329999999999998</v>
      </c>
      <c r="H16" s="160" t="s">
        <v>215</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0.878</v>
      </c>
      <c r="H17" s="160" t="s">
        <v>215</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1.85</v>
      </c>
      <c r="H18" s="160" t="s">
        <v>215</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0.99099999999999999</v>
      </c>
      <c r="H19" s="160" t="s">
        <v>215</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1.046</v>
      </c>
      <c r="H20" s="160" t="s">
        <v>215</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0.6</v>
      </c>
      <c r="H21" s="160" t="s">
        <v>215</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-44.4</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-214</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-26.4</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-24.6</v>
      </c>
      <c r="H25" s="151"/>
      <c r="K25" s="187" t="s">
        <v>200</v>
      </c>
      <c r="T25" s="159" t="s">
        <v>201</v>
      </c>
    </row>
    <row r="26" spans="1:20" x14ac:dyDescent="0.25">
      <c r="B26" s="152" t="s">
        <v>166</v>
      </c>
      <c r="C26" s="153" t="s">
        <v>167</v>
      </c>
      <c r="D26" s="149" t="s">
        <v>136</v>
      </c>
      <c r="E26" s="146"/>
      <c r="F26" s="153" t="s">
        <v>159</v>
      </c>
      <c r="G26" s="154">
        <v>-24.8</v>
      </c>
      <c r="H26" s="151"/>
      <c r="K26" s="187" t="s">
        <v>200</v>
      </c>
      <c r="T26" s="159" t="s">
        <v>201</v>
      </c>
    </row>
    <row r="27" spans="1:20" s="180" customFormat="1" x14ac:dyDescent="0.25">
      <c r="B27" s="161" t="s">
        <v>196</v>
      </c>
      <c r="C27" s="162" t="s">
        <v>197</v>
      </c>
      <c r="D27" s="159" t="s">
        <v>136</v>
      </c>
      <c r="E27" s="157"/>
      <c r="F27" s="162" t="s">
        <v>159</v>
      </c>
      <c r="G27" s="154">
        <v>-24.2</v>
      </c>
      <c r="H27" s="160"/>
      <c r="K27" s="187" t="s">
        <v>200</v>
      </c>
      <c r="T27" s="159" t="s">
        <v>201</v>
      </c>
    </row>
    <row r="28" spans="1:20" x14ac:dyDescent="0.25">
      <c r="B28" s="161" t="s">
        <v>189</v>
      </c>
      <c r="C28" s="162" t="s">
        <v>190</v>
      </c>
      <c r="D28" s="159" t="s">
        <v>136</v>
      </c>
      <c r="E28" s="157"/>
      <c r="F28" s="162" t="s">
        <v>191</v>
      </c>
      <c r="G28" s="163">
        <v>1225.1350453340451</v>
      </c>
      <c r="H28" s="160"/>
      <c r="T28" s="159" t="s">
        <v>201</v>
      </c>
    </row>
    <row r="29" spans="1:20" x14ac:dyDescent="0.25">
      <c r="B29" s="161" t="s">
        <v>192</v>
      </c>
      <c r="C29" s="162" t="s">
        <v>193</v>
      </c>
      <c r="D29" s="159" t="s">
        <v>136</v>
      </c>
      <c r="E29" s="157"/>
      <c r="F29" s="162" t="s">
        <v>199</v>
      </c>
      <c r="G29" s="167">
        <v>0.77023841770694013</v>
      </c>
      <c r="H29" s="160"/>
      <c r="T29"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7"/>
  <sheetViews>
    <sheetView tabSelected="1" zoomScale="55" zoomScaleNormal="55" workbookViewId="0">
      <selection activeCell="E33" sqref="E33:E3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214</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434878</v>
      </c>
      <c r="C4" s="106">
        <v>44615.597222222219</v>
      </c>
      <c r="D4" s="150" t="s">
        <v>210</v>
      </c>
      <c r="E4" s="102" t="s">
        <v>206</v>
      </c>
      <c r="F4" s="156" t="s">
        <v>213</v>
      </c>
      <c r="G4" s="100" t="s">
        <v>98</v>
      </c>
      <c r="I4" s="100"/>
      <c r="J4" s="150" t="s">
        <v>212</v>
      </c>
      <c r="K4" s="155">
        <v>44616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0.46</v>
      </c>
      <c r="H8" s="160" t="s">
        <v>215</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2.7170000000000001</v>
      </c>
      <c r="H9" s="160" t="s">
        <v>215</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1.716</v>
      </c>
      <c r="H10" s="160" t="s">
        <v>215</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216</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5.6340000000000003</v>
      </c>
      <c r="H12" s="160" t="s">
        <v>215</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76.858999999999995</v>
      </c>
      <c r="H13" s="160" t="s">
        <v>215</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8.7219999999999995</v>
      </c>
      <c r="H14" s="160" t="s">
        <v>215</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216</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2.431</v>
      </c>
      <c r="H16" s="160" t="s">
        <v>215</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0.39400000000000002</v>
      </c>
      <c r="H17" s="160" t="s">
        <v>215</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0.69099999999999995</v>
      </c>
      <c r="H18" s="160" t="s">
        <v>215</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0.17899999999999999</v>
      </c>
      <c r="H19" s="160" t="s">
        <v>215</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0.14899999999999999</v>
      </c>
      <c r="H20" s="160" t="s">
        <v>215</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4.8000000000000001E-2</v>
      </c>
      <c r="H21" s="160" t="s">
        <v>215</v>
      </c>
      <c r="I21" s="107"/>
      <c r="J21" s="103"/>
      <c r="K21" s="150"/>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-44.7</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-214</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-28</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-24</v>
      </c>
      <c r="H25" s="160"/>
      <c r="I25" s="107"/>
      <c r="J25" s="150"/>
      <c r="K25" s="187" t="s">
        <v>200</v>
      </c>
      <c r="M25" s="150"/>
      <c r="N25" s="150"/>
      <c r="O25" s="150"/>
      <c r="P25" s="104"/>
      <c r="Q25" s="104"/>
      <c r="R25" s="104"/>
      <c r="S25" s="150"/>
      <c r="T25" s="159" t="s">
        <v>201</v>
      </c>
    </row>
    <row r="26" spans="1:20" x14ac:dyDescent="0.25">
      <c r="B26" s="161" t="s">
        <v>189</v>
      </c>
      <c r="C26" s="162" t="s">
        <v>190</v>
      </c>
      <c r="D26" s="159" t="s">
        <v>136</v>
      </c>
      <c r="E26" s="157"/>
      <c r="F26" s="162" t="s">
        <v>191</v>
      </c>
      <c r="G26" s="163">
        <v>1104.8884168949483</v>
      </c>
      <c r="H26" s="160"/>
      <c r="T26" s="159" t="s">
        <v>201</v>
      </c>
    </row>
    <row r="27" spans="1:20" x14ac:dyDescent="0.25">
      <c r="B27" s="161" t="s">
        <v>192</v>
      </c>
      <c r="C27" s="162" t="s">
        <v>193</v>
      </c>
      <c r="D27" s="159" t="s">
        <v>136</v>
      </c>
      <c r="E27" s="157"/>
      <c r="F27" s="162" t="s">
        <v>199</v>
      </c>
      <c r="G27" s="167">
        <v>0.68619639506965435</v>
      </c>
      <c r="H27" s="160"/>
      <c r="T27"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2022-03-24T21:39:14Z</dcterms:modified>
</cp:coreProperties>
</file>