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028E4A44-A319-4049-A9B6-CF237259E79B}" xr6:coauthVersionLast="47" xr6:coauthVersionMax="47"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<sst xmlns="http://schemas.openxmlformats.org/spreadsheetml/2006/main" count="569" uniqueCount="223">
  <si>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</si>
  <si>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</si>
  <si>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</si>
  <si>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</si>
  <si>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</si>
  <si>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</si>
  <si>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</si>
  <si>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</si>
  <si>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</si>
  <si>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</si>
  <si>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</si>
  <si>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</si>
  <si>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</si>
  <si>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</si>
  <si>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</si>
  <si>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</si>
  <si>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</si>
  <si>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</si>
  <si>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</si>
  <si>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</si>
  <si>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</si>
  <si>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</si>
  <si>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</si>
  <si>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</si>
  <si>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</si>
  <si>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</si>
  <si>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</si>
  <si>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</si>
  <si>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</si>
  <si>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</si>
  <si>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</si>
  <si>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</si>
  <si>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</si>
  <si>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</si>
  <si>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</si>
  <si>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</si>
  <si>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</si>
  <si>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</si>
  <si>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</si>
  <si>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</si>
  <si>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</si>
  <si>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</si>
  <si>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</si>
  <si>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</si>
  <si>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</si>
  <si>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</si>
  <si>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</si>
  <si>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</si>
  <si>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</si>
  <si>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</si>
  <si>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</si>
  <si>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</si>
  <si>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</si>
  <si>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</si>
  <si>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</si>
  <si>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</si>
  <si>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</si>
  <si>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</si>
  <si>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</si>
  <si>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</si>
  <si>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</si>
  <si>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</si>
  <si>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</si>
  <si>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</si>
  <si>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</si>
  <si>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</si>
  <si>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</si>
  <si>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</si>
  <si>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</si>
  <si>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</si>
  <si>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</si>
  <si>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</si>
  <si>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</si>
  <si>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</si>
  <si>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</si>
  <si>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</si>
  <si>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</si>
  <si>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</si>
  <si>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</si>
  <si>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</si>
  <si>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</si>
  <si>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</si>
  <si>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</si>
  <si>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</si>
  <si>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</si>
  <si>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</si>
  <si>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</si>
  <si>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</si>
  <si>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</si>
  <si>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</si>
  <si>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</si>
  <si>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</si>
  <si>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</si>
  <si>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</si>
  <si>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</si>
  <si>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</si>
  <si>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</si>
  <si>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</si>
  <si>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</si>
  <si>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</si>
  <si>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</si>
  <si>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</si>
  <si>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</si>
  <si>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</si>
  <si>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</si>
  <si>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</si>
  <si>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</si>
  <si>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</si>
  <si>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</si>
  <si>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</si>
  <si>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</si>
  <si>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</si>
  <si>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</si>
  <si>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</si>
  <si>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</si>
  <si>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</si>
  <si>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</si>
  <si>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</si>
  <si>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</si>
  <si>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</si>
  <si>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</si>
  <si>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</si>
  <si>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</si>
  <si>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</si>
  <si>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</si>
  <si>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</si>
  <si>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</si>
  <si>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</si>
  <si>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</si>
  <si>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</si>
  <si>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</si>
  <si>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</si>
  <si>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</si>
  <si>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</si>
  <si>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</si>
  <si>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</si>
  <si>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</si>
  <si>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</si>
  <si>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</si>
  <si>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</si>
  <si>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</si>
  <si>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</si>
  <si>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</si>
  <si>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</si>
  <si>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</si>
  <si>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</si>
  <si>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</si>
  <si>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</si>
  <si>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</si>
  <si>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</si>
  <si>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</si>
  <si>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</si>
  <si>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</si>
  <si>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</si>
  <si>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</si>
  <si>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</si>
  <si>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</si>
  <si>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</si>
  <si>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</si>
  <si>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</si>
  <si>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</si>
  <si>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</si>
  <si>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</si>
  <si>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</si>
  <si>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</si>
  <si>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</si>
  <si>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</si>
  <si>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</si>
  <si>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</si>
  <si>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</si>
  <si>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</si>
  <si>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</si>
  <si>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</si>
  <si>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</si>
  <si>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</si>
  <si>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</si>
  <si>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</si>
  <si>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</si>
  <si>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</si>
  <si>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</si>
  <si>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</si>
  <si>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</si>
  <si>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</si>
  <si>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</si>
  <si>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</si>
  <si>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</si>
  <si>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</si>
  <si>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</si>
  <si>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</si>
  <si>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</si>
  <si>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</si>
  <si>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</si>
  <si>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</si>
  <si>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</si>
  <si>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</si>
  <si>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</si>
  <si>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</si>
  <si>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</si>
  <si>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</si>
  <si>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</si>
  <si>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</si>
  <si>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</si>
  <si>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</si>
  <si>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</si>
  <si>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</si>
  <si>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</si>
  <si>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</si>
  <si>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21106495</t>
  </si>
  <si>
    <t>DIG-026382 - DIG-026383</t>
  </si>
  <si>
    <t>Sandin 24N-321ST</t>
  </si>
  <si>
    <t>05-123-44669</t>
  </si>
  <si>
    <t>DIG-026382</t>
  </si>
  <si>
    <t>DIG-026383</t>
  </si>
  <si>
    <t>Bradenhead gas</t>
  </si>
  <si>
    <t>Production gas</t>
  </si>
  <si>
    <t>nd</t>
  </si>
  <si>
    <t>123-44669</t>
  </si>
  <si>
    <t>BDH</t>
  </si>
  <si>
    <t>Sandin 24N-321S</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</si>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</sst>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Sandin 24N-321ST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-47.8</c:v>
                </c:pt>
                <c:pt idx="1">
                  <c:v>-28.4</c:v>
                </c:pt>
                <c:pt idx="2">
                  <c:v>-27.5</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Sandin 24N-321ST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-45.3</c:v>
                </c:pt>
                <c:pt idx="1">
                  <c:v>-29.6</c:v>
                </c:pt>
                <c:pt idx="2">
                  <c:v>-27</c:v>
                </c:pt>
                <c:pt idx="3">
                  <c:v>-30.5</c:v>
                </c:pt>
                <c:pt idx="4">
                  <c:v>-27.1</c:v>
                </c:pt>
                <c:pt idx="5">
                  <c:v>-27.4</c:v>
                </c:pt>
                <c:pt idx="6">
                  <c:v>-27.1</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Sandin 24N-321ST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98.063802465230069</c:v>
                </c:pt>
                <c:pt idx="1">
                  <c:v>1.8094318502627038</c:v>
                </c:pt>
                <c:pt idx="2">
                  <c:v>8.3155652662024446E-2</c:v>
                </c:pt>
                <c:pt idx="3">
                  <c:v>7.9091241633629603E-3</c:v>
                </c:pt>
                <c:pt idx="4">
                  <c:v>1.7026586740573037E-2</c:v>
                </c:pt>
                <c:pt idx="5">
                  <c:v>#N/A</c:v>
                </c:pt>
                <c:pt idx="6">
                  <c:v>#N/A</c:v>
                </c:pt>
                <c:pt idx="7">
                  <c:v>1.8674320941273654E-2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Sandin 24N-321ST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74.969033736623885</c:v>
                </c:pt>
                <c:pt idx="1">
                  <c:v>14.312264326970007</c:v>
                </c:pt>
                <c:pt idx="2">
                  <c:v>5.5826770242448713</c:v>
                </c:pt>
                <c:pt idx="3">
                  <c:v>1.0397285299695449</c:v>
                </c:pt>
                <c:pt idx="4">
                  <c:v>2.3637668891318167</c:v>
                </c:pt>
                <c:pt idx="5">
                  <c:v>0.61964151872259821</c:v>
                </c:pt>
                <c:pt idx="6">
                  <c:v>0.58601347440947993</c:v>
                </c:pt>
                <c:pt idx="7">
                  <c:v>0.52687449992778934</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30460993264714736"/>
          <c:y val="2.2219153112589256E-2"/>
          <c:w val="0.6431845153403648"/>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Sandin 24N-321ST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1.9361975347699378</c:v>
                </c:pt>
              </c:numCache>
            </c:numRef>
          </c:xVal>
          <c:yVal>
            <c:numRef>
              <c:f>'Data Summary'!$O$19</c:f>
              <c:numCache>
                <c:formatCode>0.0</c:formatCode>
                <c:ptCount val="1"/>
                <c:pt idx="0">
                  <c:v>-47.8</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Sandin 24N-321ST Production gas</c:v>
                </c:pt>
              </c:strCache>
            </c:strRef>
          </c:tx>
          <c:spPr>
            <a:ln w="28575">
              <a:noFill/>
            </a:ln>
          </c:spPr>
          <c:marker>
            <c:spPr>
              <a:ln>
                <a:solidFill>
                  <a:schemeClr val="tx1"/>
                </a:solidFill>
              </a:ln>
            </c:spPr>
          </c:marker>
          <c:xVal>
            <c:numRef>
              <c:f>'Data Summary'!$K$20</c:f>
              <c:numCache>
                <c:formatCode>0.0</c:formatCode>
                <c:ptCount val="1"/>
                <c:pt idx="0">
                  <c:v>25.030966263376108</c:v>
                </c:pt>
              </c:numCache>
            </c:numRef>
          </c:xVal>
          <c:yVal>
            <c:numRef>
              <c:f>'Data Summary'!$O$20</c:f>
              <c:numCache>
                <c:formatCode>0.0</c:formatCode>
                <c:ptCount val="1"/>
                <c:pt idx="0">
                  <c:v>-45.3</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Sandin 24N-321ST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-28.4</c:v>
                </c:pt>
              </c:numCache>
            </c:numRef>
          </c:xVal>
          <c:yVal>
            <c:numRef>
              <c:f>'Data Summary'!$Q$19</c:f>
              <c:numCache>
                <c:formatCode>0.0</c:formatCode>
                <c:ptCount val="1"/>
                <c:pt idx="0">
                  <c:v>-27.5</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Sandin 24N-321ST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-29.6</c:v>
                </c:pt>
              </c:numCache>
            </c:numRef>
          </c:xVal>
          <c:yVal>
            <c:numRef>
              <c:f>'Data Summary'!$Q$20</c:f>
              <c:numCache>
                <c:formatCode>0.0</c:formatCode>
                <c:ptCount val="1"/>
                <c:pt idx="0">
                  <c:v>-27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Sandin 24N-321ST Bradenhead gas</c:v>
                </c:pt>
              </c:strCache>
            </c:strRef>
          </c:tx>
          <c:spPr>
            <a:ln>
              <a:noFill/>
            </a:ln>
          </c:spPr>
          <c:marker>
            <c:symbol val="diamond"/>
            <c:size val="8"/>
            <c:spPr>
              <a:ln>
                <a:solidFill>
                  <a:schemeClr val="tx1"/>
                </a:solidFill>
              </a:ln>
            </c:spPr>
          </c:marker>
          <c:xVal>
            <c:numRef>
              <c:f>'Data Summary'!$M$19</c:f>
              <c:numCache>
                <c:formatCode>0.0</c:formatCode>
                <c:ptCount val="1"/>
                <c:pt idx="0">
                  <c:v>923.97052845528458</c:v>
                </c:pt>
              </c:numCache>
            </c:numRef>
          </c:xVal>
          <c:yVal>
            <c:numRef>
              <c:f>'Data Summary'!$K$19</c:f>
              <c:numCache>
                <c:formatCode>0.0</c:formatCode>
                <c:ptCount val="1"/>
                <c:pt idx="0">
                  <c:v>1.9361975347699378</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Sandin 24N-321ST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8.7600872974007302</c:v>
                </c:pt>
              </c:numCache>
            </c:numRef>
          </c:xVal>
          <c:yVal>
            <c:numRef>
              <c:f>'Data Summary'!$K$20</c:f>
              <c:numCache>
                <c:formatCode>0.0</c:formatCode>
                <c:ptCount val="1"/>
                <c:pt idx="0">
                  <c:v>25.030966263376108</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Sandin 24N-321ST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-244</c:v>
                </c:pt>
              </c:numCache>
            </c:numRef>
          </c:xVal>
          <c:yVal>
            <c:numRef>
              <c:f>'Data Summary'!$O$19</c:f>
              <c:numCache>
                <c:formatCode>0.0</c:formatCode>
                <c:ptCount val="1"/>
                <c:pt idx="0">
                  <c:v>-47.8</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Sandin 24N-321ST Production gas</c:v>
                </c:pt>
              </c:strCache>
            </c:strRef>
          </c:tx>
          <c:spPr>
            <a:ln w="28575">
              <a:noFill/>
            </a:ln>
          </c:spPr>
          <c:marker>
            <c:spPr>
              <a:ln>
                <a:solidFill>
                  <a:schemeClr val="tx1"/>
                </a:solidFill>
              </a:ln>
            </c:spPr>
          </c:marker>
          <c:xVal>
            <c:numRef>
              <c:f>'Data Summary'!$W$20</c:f>
              <c:numCache>
                <c:formatCode>0</c:formatCode>
                <c:ptCount val="1"/>
                <c:pt idx="0">
                  <c:v>-239</c:v>
                </c:pt>
              </c:numCache>
            </c:numRef>
          </c:xVal>
          <c:yVal>
            <c:numRef>
              <c:f>'Data Summary'!$O$20</c:f>
              <c:numCache>
                <c:formatCode>0.0</c:formatCode>
                <c:ptCount val="1"/>
                <c:pt idx="0">
                  <c:v>-45.3</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Sandin 24N-321ST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-47.8</c:v>
                </c:pt>
              </c:numCache>
            </c:numRef>
          </c:xVal>
          <c:yVal>
            <c:numRef>
              <c:f>'Data Summary'!$L$19</c:f>
              <c:numCache>
                <c:formatCode>0.0</c:formatCode>
                <c:ptCount val="1"/>
                <c:pt idx="0">
                  <c:v>51.814672935167451</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Sandin 24N-321ST Production gas</c:v>
                </c:pt>
              </c:strCache>
            </c:strRef>
          </c:tx>
          <c:spPr>
            <a:ln w="28575">
              <a:noFill/>
            </a:ln>
          </c:spPr>
          <c:marker>
            <c:spPr>
              <a:ln>
                <a:solidFill>
                  <a:schemeClr val="tx1"/>
                </a:solidFill>
              </a:ln>
            </c:spPr>
          </c:marker>
          <c:xVal>
            <c:numRef>
              <c:f>'Data Summary'!$O$20</c:f>
              <c:numCache>
                <c:formatCode>0.0</c:formatCode>
                <c:ptCount val="1"/>
                <c:pt idx="0">
                  <c:v>-45.3</c:v>
                </c:pt>
              </c:numCache>
            </c:numRef>
          </c:xVal>
          <c:yVal>
            <c:numRef>
              <c:f>'Data Summary'!$L$20</c:f>
              <c:numCache>
                <c:formatCode>0.0</c:formatCode>
                <c:ptCount val="1"/>
                <c:pt idx="0">
                  <c:v>3.768246028634104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443919</xdr:colOff>
      <xdr:row>40</xdr:row>
      <xdr:rowOff>116417</xdr:rowOff>
    </xdr:to>
    <xdr:pic>
      <xdr:nvPicPr>
        <xdr:cNvPr id="2" name="Picture 1">
          <a:extLst>
            <a:ext uri="{FF2B5EF4-FFF2-40B4-BE49-F238E27FC236}">
              <a16:creationId xmlns:a16="http://schemas.microsoft.com/office/drawing/2014/main" id="{5D0033C8-5CDF-4F38-9E83-F4D0911B8693}"/>
            </a:ext>
          </a:extLst>
        </xdr:cNvPr>
        <xdr:cNvPicPr>
          <a:picLocks noChangeAspect="1"/>
        </xdr:cNvPicPr>
      </xdr:nvPicPr>
      <xdr:blipFill>
        <a:blip xmlns:r="http://schemas.openxmlformats.org/officeDocument/2006/relationships" r:embed="rId1"/>
        <a:stretch>
          <a:fillRect/>
        </a:stretch>
      </xdr:blipFill>
      <xdr:spPr>
        <a:xfrm>
          <a:off x="0" y="0"/>
          <a:ext cx="9651419" cy="773641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220</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t="s">
        <v>204</v>
      </c>
      <c r="C25" s="46"/>
      <c r="D25" s="43" t="s">
        <v>210</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U25" sqref="U25"/>
    </sheetView>
  </sheetViews>
  <sheetFormatPr defaultColWidth="10.7109375" defaultRowHeight="15" customHeight="1" x14ac:dyDescent="0.2"/>
  <cols>
    <col min="1" max="1" width="10.7109375" style="25" customWidth="1"/>
    <col min="2" max="2" width="12.28515625" style="25" bestFit="1" customWidth="1"/>
    <col min="3" max="3" width="31.42578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Sandin 24N-321ST</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21106495</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DIG-026382 - DIG-026383</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21106495</v>
      </c>
      <c r="B12" s="169" t="s">
        <v>211</v>
      </c>
      <c r="C12" s="170" t="str">
        <f>Cover!D24&amp;" "&amp;D12</f>
        <v>Sandin 24N-321ST Bradenhead gas</v>
      </c>
      <c r="D12" s="158" t="s">
        <v>213</v>
      </c>
      <c r="E12" s="172">
        <v>44480</v>
      </c>
      <c r="F12" s="185">
        <v>0.5</v>
      </c>
      <c r="G12" s="95"/>
      <c r="H12" s="95"/>
      <c r="I12" s="113"/>
      <c r="J12" s="178">
        <v>44483</v>
      </c>
      <c r="K12" s="174">
        <v>65772.83</v>
      </c>
      <c r="L12" s="174">
        <v>12182.02</v>
      </c>
      <c r="M12" s="174" t="s">
        <v>215</v>
      </c>
      <c r="N12" s="174">
        <v>892715.31</v>
      </c>
      <c r="O12" s="174">
        <v>16471.98</v>
      </c>
      <c r="P12" s="174">
        <v>756.67</v>
      </c>
      <c r="Q12" s="174">
        <v>72.16</v>
      </c>
      <c r="R12" s="174">
        <v>154.65</v>
      </c>
      <c r="S12" s="174" t="s">
        <v>215</v>
      </c>
      <c r="T12" s="174" t="s">
        <v>215</v>
      </c>
      <c r="U12" s="174">
        <v>169.97</v>
      </c>
      <c r="V12" s="174" t="s">
        <v>215</v>
      </c>
      <c r="W12" s="174" t="s">
        <v>215</v>
      </c>
      <c r="X12" s="175">
        <v>2586.62</v>
      </c>
      <c r="Y12" s="165">
        <v>98.063802465230069</v>
      </c>
      <c r="Z12" s="97">
        <v>1.8094318502627038</v>
      </c>
      <c r="AA12" s="97">
        <v>8.3155652662024446E-2</v>
      </c>
      <c r="AB12" s="97">
        <v>7.9091241633629603E-3</v>
      </c>
      <c r="AC12" s="97">
        <v>1.7026586740573037E-2</v>
      </c>
      <c r="AD12" s="97" t="e">
        <v>#N/A</v>
      </c>
      <c r="AE12" s="97" t="e">
        <v>#N/A</v>
      </c>
      <c r="AF12" s="139">
        <v>1.8674320941273654E-2</v>
      </c>
      <c r="AG12" s="137">
        <v>945.38841339032012</v>
      </c>
      <c r="AH12" s="115">
        <v>1026.2589869071041</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21106495</v>
      </c>
      <c r="B13" s="168" t="s">
        <v>212</v>
      </c>
      <c r="C13" s="171" t="str">
        <f>Cover!D24&amp;" "&amp; D13</f>
        <v>Sandin 24N-321ST Production gas</v>
      </c>
      <c r="D13" s="164" t="s">
        <v>214</v>
      </c>
      <c r="E13" s="173">
        <v>44480</v>
      </c>
      <c r="F13" s="186">
        <v>0.49305555555555558</v>
      </c>
      <c r="G13" s="109"/>
      <c r="H13" s="109"/>
      <c r="I13" s="114"/>
      <c r="J13" s="179">
        <v>44483</v>
      </c>
      <c r="K13" s="176">
        <v>23442.639999999999</v>
      </c>
      <c r="L13" s="176">
        <v>5527.41</v>
      </c>
      <c r="M13" s="176">
        <v>26421.33</v>
      </c>
      <c r="N13" s="176">
        <v>711165.88</v>
      </c>
      <c r="O13" s="176">
        <v>135767.89000000001</v>
      </c>
      <c r="P13" s="176">
        <v>52958.49</v>
      </c>
      <c r="Q13" s="176">
        <v>9862.91</v>
      </c>
      <c r="R13" s="176">
        <v>22422.99</v>
      </c>
      <c r="S13" s="176">
        <v>5878.22</v>
      </c>
      <c r="T13" s="176">
        <v>5559.22</v>
      </c>
      <c r="U13" s="176">
        <v>4998.3900000000003</v>
      </c>
      <c r="V13" s="176" t="s">
        <v>215</v>
      </c>
      <c r="W13" s="176" t="s">
        <v>215</v>
      </c>
      <c r="X13" s="177" t="s">
        <v>215</v>
      </c>
      <c r="Y13" s="166">
        <v>74.969033736623885</v>
      </c>
      <c r="Z13" s="112">
        <v>14.312264326970007</v>
      </c>
      <c r="AA13" s="112">
        <v>5.5826770242448713</v>
      </c>
      <c r="AB13" s="112">
        <v>1.0397285299695449</v>
      </c>
      <c r="AC13" s="112">
        <v>2.3637668891318167</v>
      </c>
      <c r="AD13" s="112">
        <v>0.61964151872259821</v>
      </c>
      <c r="AE13" s="112">
        <v>0.58601347440947993</v>
      </c>
      <c r="AF13" s="140">
        <v>0.52687449992778934</v>
      </c>
      <c r="AG13" s="138">
        <v>1261.5935680535138</v>
      </c>
      <c r="AH13" s="116">
        <v>1335.2016024448326</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6" t="s">
        <v>2</v>
      </c>
      <c r="Y16" s="196"/>
      <c r="Z16" s="197"/>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8"/>
      <c r="Y17" s="198"/>
      <c r="Z17" s="199"/>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21106495</v>
      </c>
      <c r="B19" s="95" t="str">
        <f t="shared" si="0"/>
        <v>DIG-026382</v>
      </c>
      <c r="C19" s="95" t="str">
        <f t="shared" si="0"/>
        <v>Sandin 24N-321ST Bradenhead gas</v>
      </c>
      <c r="D19" s="96" t="str">
        <f t="shared" si="0"/>
        <v>Bradenhead gas</v>
      </c>
      <c r="E19" s="96">
        <f t="shared" si="0"/>
        <v>44480</v>
      </c>
      <c r="F19" s="183">
        <f t="shared" si="0"/>
        <v>0.5</v>
      </c>
      <c r="G19" s="98"/>
      <c r="H19" s="98"/>
      <c r="I19" s="117"/>
      <c r="J19" s="118">
        <v>910341</v>
      </c>
      <c r="K19" s="90">
        <v>1.9361975347699378</v>
      </c>
      <c r="L19" s="90">
        <v>51.814672935167451</v>
      </c>
      <c r="M19" s="119">
        <v>923.97052845528458</v>
      </c>
      <c r="N19" s="181">
        <v>44488</v>
      </c>
      <c r="O19" s="188">
        <v>-47.8</v>
      </c>
      <c r="P19" s="188">
        <v>-28.4</v>
      </c>
      <c r="Q19" s="188">
        <v>-27.5</v>
      </c>
      <c r="R19" s="190"/>
      <c r="S19" s="190"/>
      <c r="T19" s="188"/>
      <c r="U19" s="188"/>
      <c r="V19" s="192"/>
      <c r="W19" s="194">
        <v>-244</v>
      </c>
      <c r="X19" s="200"/>
      <c r="Y19" s="201"/>
      <c r="Z19" s="202"/>
      <c r="AC19" s="145" t="s">
        <v>62</v>
      </c>
      <c r="AF19" s="127">
        <v>0.59767547203798554</v>
      </c>
      <c r="AG19" s="124">
        <v>0.56420124320940002</v>
      </c>
      <c r="AR19" s="21"/>
      <c r="CF19" s="52"/>
      <c r="CG19" s="21"/>
    </row>
    <row r="20" spans="1:85" ht="15" customHeight="1" thickBot="1" x14ac:dyDescent="0.25">
      <c r="A20" s="142" t="str">
        <f t="shared" si="0"/>
        <v>21106495</v>
      </c>
      <c r="B20" s="109" t="str">
        <f t="shared" si="0"/>
        <v>DIG-026383</v>
      </c>
      <c r="C20" s="109" t="str">
        <f t="shared" si="0"/>
        <v>Sandin 24N-321ST Production gas</v>
      </c>
      <c r="D20" s="110" t="str">
        <f t="shared" si="0"/>
        <v>Production gas</v>
      </c>
      <c r="E20" s="173">
        <f t="shared" si="0"/>
        <v>44480</v>
      </c>
      <c r="F20" s="184">
        <f t="shared" si="0"/>
        <v>0.49305555555555558</v>
      </c>
      <c r="G20" s="109"/>
      <c r="H20" s="109"/>
      <c r="I20" s="114"/>
      <c r="J20" s="120">
        <v>948613</v>
      </c>
      <c r="K20" s="111">
        <v>25.030966263376108</v>
      </c>
      <c r="L20" s="111">
        <v>3.768246028634104</v>
      </c>
      <c r="M20" s="121">
        <v>8.7600872974007302</v>
      </c>
      <c r="N20" s="182">
        <v>44488</v>
      </c>
      <c r="O20" s="189">
        <v>-45.3</v>
      </c>
      <c r="P20" s="189">
        <v>-29.6</v>
      </c>
      <c r="Q20" s="189">
        <v>-27</v>
      </c>
      <c r="R20" s="189">
        <v>-30.5</v>
      </c>
      <c r="S20" s="189">
        <v>-27.1</v>
      </c>
      <c r="T20" s="191">
        <v>-27.4</v>
      </c>
      <c r="U20" s="189">
        <v>-27.1</v>
      </c>
      <c r="V20" s="193">
        <v>2.2000000000000002</v>
      </c>
      <c r="W20" s="195">
        <v>-239</v>
      </c>
      <c r="X20" s="203"/>
      <c r="Y20" s="204"/>
      <c r="Z20" s="205"/>
      <c r="AC20" s="145" t="s">
        <v>60</v>
      </c>
      <c r="AF20" s="123">
        <v>0.78930201121342503</v>
      </c>
      <c r="AG20" s="125">
        <v>0.76273915695632988</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2" sqref="C1:C2"/>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7"/>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220</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44480.5</v>
      </c>
      <c r="D4" s="150" t="s">
        <v>216</v>
      </c>
      <c r="E4" s="102" t="s">
        <v>211</v>
      </c>
      <c r="F4" s="156" t="s">
        <v>217</v>
      </c>
      <c r="G4" s="100" t="s">
        <v>98</v>
      </c>
      <c r="I4" s="100"/>
      <c r="J4" s="150" t="s">
        <v>218</v>
      </c>
      <c r="K4" s="155">
        <v>44480</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1.2290000000000001</v>
      </c>
      <c r="H8" s="151" t="s">
        <v>221</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5.0000000000000001E-3</v>
      </c>
      <c r="H9" s="160" t="s">
        <v>222</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6.6379999999999999</v>
      </c>
      <c r="H10" s="160" t="s">
        <v>221</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5.0000000000000001E-3</v>
      </c>
      <c r="H11" s="160" t="s">
        <v>222</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0.26100000000000001</v>
      </c>
      <c r="H12" s="160" t="s">
        <v>221</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90.093000000000004</v>
      </c>
      <c r="H13" s="160" t="s">
        <v>221</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1.6619999999999999</v>
      </c>
      <c r="H14" s="160" t="s">
        <v>221</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5.0000000000000001E-3</v>
      </c>
      <c r="H15" s="160" t="s">
        <v>222</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7.5999999999999998E-2</v>
      </c>
      <c r="H16" s="160" t="s">
        <v>221</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7.0000000000000001E-3</v>
      </c>
      <c r="H17" s="160" t="s">
        <v>221</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1.6E-2</v>
      </c>
      <c r="H18" s="160" t="s">
        <v>221</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5.0000000000000001E-3</v>
      </c>
      <c r="H19" s="160" t="s">
        <v>222</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5.0000000000000001E-3</v>
      </c>
      <c r="H20" s="160" t="s">
        <v>222</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1.7000000000000001E-2</v>
      </c>
      <c r="H21" s="160" t="s">
        <v>221</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-47.8</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-244</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-28.4</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-27.5</v>
      </c>
      <c r="H25" s="151"/>
      <c r="K25" s="150"/>
      <c r="T25" s="159" t="s">
        <v>207</v>
      </c>
    </row>
    <row r="26" spans="1:20" x14ac:dyDescent="0.25">
      <c r="B26" s="161" t="s">
        <v>191</v>
      </c>
      <c r="C26" s="162" t="s">
        <v>192</v>
      </c>
      <c r="D26" s="159" t="s">
        <v>136</v>
      </c>
      <c r="E26" s="157"/>
      <c r="F26" s="162" t="s">
        <v>193</v>
      </c>
      <c r="G26" s="163">
        <v>945.38841339032012</v>
      </c>
      <c r="H26" s="160"/>
      <c r="K26" s="150"/>
      <c r="T26" s="159" t="s">
        <v>207</v>
      </c>
    </row>
    <row r="27" spans="1:20" x14ac:dyDescent="0.25">
      <c r="B27" s="161" t="s">
        <v>194</v>
      </c>
      <c r="C27" s="162" t="s">
        <v>195</v>
      </c>
      <c r="D27" s="159" t="s">
        <v>136</v>
      </c>
      <c r="E27" s="157"/>
      <c r="F27" s="162" t="s">
        <v>205</v>
      </c>
      <c r="G27" s="167">
        <v>0.59767547203798554</v>
      </c>
      <c r="H27" s="160"/>
      <c r="T27"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I45" sqref="I45"/>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220</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44480.493055555555</v>
      </c>
      <c r="D4" s="150" t="s">
        <v>216</v>
      </c>
      <c r="E4" s="102" t="s">
        <v>212</v>
      </c>
      <c r="F4" s="156" t="s">
        <v>219</v>
      </c>
      <c r="G4" s="100" t="s">
        <v>98</v>
      </c>
      <c r="I4" s="100"/>
      <c r="J4" s="150" t="s">
        <v>218</v>
      </c>
      <c r="K4" s="155">
        <v>44480</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0.55100000000000005</v>
      </c>
      <c r="H8" s="160" t="s">
        <v>221</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2.6320000000000001</v>
      </c>
      <c r="H9" s="160" t="s">
        <v>221</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2.335</v>
      </c>
      <c r="H10" s="160" t="s">
        <v>221</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222</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5.0000000000000001E-3</v>
      </c>
      <c r="H12" s="160" t="s">
        <v>222</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70.832999999999998</v>
      </c>
      <c r="H13" s="160" t="s">
        <v>221</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13.523</v>
      </c>
      <c r="H14" s="160" t="s">
        <v>221</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5.0000000000000001E-3</v>
      </c>
      <c r="H15" s="151" t="s">
        <v>222</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5.2750000000000004</v>
      </c>
      <c r="H16" s="160" t="s">
        <v>221</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0.98199999999999998</v>
      </c>
      <c r="H17" s="160" t="s">
        <v>221</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2.2330000000000001</v>
      </c>
      <c r="H18" s="160" t="s">
        <v>221</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0.58499999999999996</v>
      </c>
      <c r="H19" s="160" t="s">
        <v>221</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0.55400000000000005</v>
      </c>
      <c r="H20" s="160" t="s">
        <v>221</v>
      </c>
      <c r="I20" s="103"/>
      <c r="J20" s="103"/>
      <c r="K20" s="103"/>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0.498</v>
      </c>
      <c r="H21" s="160" t="s">
        <v>221</v>
      </c>
      <c r="I21" s="107"/>
      <c r="J21" s="103"/>
      <c r="K21" s="103"/>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-45.3</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-239</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-29.6</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-27</v>
      </c>
      <c r="H25" s="160"/>
      <c r="I25" s="107"/>
      <c r="J25" s="150"/>
      <c r="K25" s="150"/>
      <c r="M25" s="150"/>
      <c r="N25" s="150"/>
      <c r="O25" s="150"/>
      <c r="P25" s="104"/>
      <c r="Q25" s="104"/>
      <c r="R25" s="104"/>
      <c r="S25" s="150"/>
      <c r="T25" s="159" t="s">
        <v>207</v>
      </c>
    </row>
    <row r="26" spans="1:20" s="180" customFormat="1" x14ac:dyDescent="0.25">
      <c r="A26" s="157"/>
      <c r="B26" s="161" t="s">
        <v>166</v>
      </c>
      <c r="C26" s="162" t="s">
        <v>167</v>
      </c>
      <c r="D26" s="159" t="s">
        <v>136</v>
      </c>
      <c r="E26" s="157"/>
      <c r="F26" s="162" t="s">
        <v>159</v>
      </c>
      <c r="G26" s="154">
        <v>-30.5</v>
      </c>
      <c r="H26" s="160"/>
      <c r="I26" s="107"/>
      <c r="J26" s="150"/>
      <c r="K26" s="150"/>
      <c r="M26" s="150"/>
      <c r="N26" s="150"/>
      <c r="O26" s="150"/>
      <c r="P26" s="104"/>
      <c r="Q26" s="104"/>
      <c r="R26" s="104"/>
      <c r="S26" s="150"/>
      <c r="T26" s="159" t="s">
        <v>207</v>
      </c>
    </row>
    <row r="27" spans="1:20" s="180" customFormat="1" x14ac:dyDescent="0.25">
      <c r="A27" s="157"/>
      <c r="B27" s="161" t="s">
        <v>168</v>
      </c>
      <c r="C27" s="162" t="s">
        <v>169</v>
      </c>
      <c r="D27" s="159" t="s">
        <v>136</v>
      </c>
      <c r="E27" s="157"/>
      <c r="F27" s="162" t="s">
        <v>159</v>
      </c>
      <c r="G27" s="154">
        <v>-27.1</v>
      </c>
      <c r="H27" s="160"/>
      <c r="I27" s="107"/>
      <c r="J27" s="150"/>
      <c r="K27" s="150"/>
      <c r="M27" s="150"/>
      <c r="N27" s="150"/>
      <c r="O27" s="150"/>
      <c r="P27" s="104"/>
      <c r="Q27" s="104"/>
      <c r="R27" s="104"/>
      <c r="S27" s="150"/>
      <c r="T27" s="159" t="s">
        <v>207</v>
      </c>
    </row>
    <row r="28" spans="1:20" s="180" customFormat="1" x14ac:dyDescent="0.25">
      <c r="A28" s="157"/>
      <c r="B28" s="161" t="s">
        <v>198</v>
      </c>
      <c r="C28" s="162" t="s">
        <v>199</v>
      </c>
      <c r="D28" s="159" t="s">
        <v>136</v>
      </c>
      <c r="E28" s="157"/>
      <c r="F28" s="162" t="s">
        <v>159</v>
      </c>
      <c r="G28" s="154">
        <v>-27.4</v>
      </c>
      <c r="H28" s="160"/>
      <c r="I28" s="107"/>
      <c r="J28" s="150"/>
      <c r="K28" s="187" t="s">
        <v>206</v>
      </c>
      <c r="M28" s="150"/>
      <c r="N28" s="150"/>
      <c r="O28" s="150"/>
      <c r="P28" s="104"/>
      <c r="Q28" s="104"/>
      <c r="R28" s="104"/>
      <c r="S28" s="150"/>
      <c r="T28" s="159" t="s">
        <v>207</v>
      </c>
    </row>
    <row r="29" spans="1:20" s="180" customFormat="1" x14ac:dyDescent="0.25">
      <c r="A29" s="157"/>
      <c r="B29" s="161" t="s">
        <v>200</v>
      </c>
      <c r="C29" s="162" t="s">
        <v>201</v>
      </c>
      <c r="D29" s="159" t="s">
        <v>136</v>
      </c>
      <c r="E29" s="157"/>
      <c r="F29" s="162" t="s">
        <v>159</v>
      </c>
      <c r="G29" s="154">
        <v>-27.1</v>
      </c>
      <c r="H29" s="160"/>
      <c r="I29" s="107"/>
      <c r="K29" s="150"/>
      <c r="M29" s="150"/>
      <c r="N29" s="150"/>
      <c r="O29" s="150"/>
      <c r="P29" s="104"/>
      <c r="Q29" s="104"/>
      <c r="R29" s="104"/>
      <c r="S29" s="150"/>
      <c r="T29" s="159" t="s">
        <v>207</v>
      </c>
    </row>
    <row r="30" spans="1:20" s="180" customFormat="1" x14ac:dyDescent="0.25">
      <c r="A30" s="157"/>
      <c r="B30" s="161" t="s">
        <v>202</v>
      </c>
      <c r="C30" s="162" t="s">
        <v>203</v>
      </c>
      <c r="D30" s="159" t="s">
        <v>136</v>
      </c>
      <c r="E30" s="157"/>
      <c r="F30" s="162" t="s">
        <v>159</v>
      </c>
      <c r="G30" s="154">
        <v>2.2000000000000002</v>
      </c>
      <c r="H30" s="160"/>
      <c r="I30" s="107"/>
      <c r="J30" s="150"/>
      <c r="K30" s="187" t="s">
        <v>206</v>
      </c>
      <c r="M30" s="150"/>
      <c r="N30" s="150"/>
      <c r="O30" s="150"/>
      <c r="P30" s="104"/>
      <c r="Q30" s="104"/>
      <c r="R30" s="104"/>
      <c r="S30" s="150"/>
      <c r="T30" s="159" t="s">
        <v>207</v>
      </c>
    </row>
    <row r="31" spans="1:20" x14ac:dyDescent="0.25">
      <c r="B31" s="161" t="s">
        <v>191</v>
      </c>
      <c r="C31" s="162" t="s">
        <v>192</v>
      </c>
      <c r="D31" s="159" t="s">
        <v>136</v>
      </c>
      <c r="E31" s="157"/>
      <c r="F31" s="162" t="s">
        <v>193</v>
      </c>
      <c r="G31" s="163">
        <v>1261.5935680535138</v>
      </c>
      <c r="H31" s="160"/>
      <c r="T31" s="159" t="s">
        <v>207</v>
      </c>
    </row>
    <row r="32" spans="1:20" x14ac:dyDescent="0.25">
      <c r="B32" s="161" t="s">
        <v>194</v>
      </c>
      <c r="C32" s="162" t="s">
        <v>195</v>
      </c>
      <c r="D32" s="159" t="s">
        <v>136</v>
      </c>
      <c r="E32" s="157"/>
      <c r="F32" s="162" t="s">
        <v>205</v>
      </c>
      <c r="G32" s="167">
        <v>0.78930201121342503</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2021-10-28T21:09:33Z</dcterms:modified>
</cp:coreProperties>
</file>