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31403904.14 J Clark 15N\"/>
    </mc:Choice>
  </mc:AlternateContent>
  <xr:revisionPtr revIDLastSave="0" documentId="13_ncr:1_{E616D02E-91DD-4F3F-81F5-B598188F0899}" xr6:coauthVersionLast="47" xr6:coauthVersionMax="47" xr10:uidLastSave="{00000000-0000-0000-0000-000000000000}"/>
  <bookViews>
    <workbookView xWindow="-108" yWindow="-108" windowWidth="30936" windowHeight="16896"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<sst xmlns="http://schemas.openxmlformats.org/spreadsheetml/2006/main" count="555" uniqueCount="222">
  <si>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</si>
  <si>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</si>
  <si>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</si>
  <si>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</si>
  <si>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</si>
  <si>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</si>
  <si>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</si>
  <si>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</si>
  <si>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</si>
  <si>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</si>
  <si>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</si>
  <si>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</si>
  <si>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</si>
  <si>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</si>
  <si>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</si>
  <si>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</si>
  <si>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</si>
  <si>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</si>
  <si>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</si>
  <si>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</si>
  <si>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</si>
  <si>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</si>
  <si>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</si>
  <si>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</si>
  <si>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</si>
  <si>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</si>
  <si>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</si>
  <si>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</si>
  <si>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</si>
  <si>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</si>
  <si>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</si>
  <si>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</si>
  <si>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</si>
  <si>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</si>
  <si>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</si>
  <si>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</si>
  <si>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</si>
  <si>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</si>
  <si>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</si>
  <si>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</si>
  <si>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</si>
  <si>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</si>
  <si>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</si>
  <si>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</si>
  <si>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</si>
  <si>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</si>
  <si>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</si>
  <si>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</si>
  <si>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</si>
  <si>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</si>
  <si>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</si>
  <si>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</si>
  <si>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</si>
  <si>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</si>
  <si>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</si>
  <si>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</si>
  <si>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</si>
  <si>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</si>
  <si>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</si>
  <si>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</si>
  <si>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</si>
  <si>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</si>
  <si>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</si>
  <si>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</si>
  <si>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</si>
  <si>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</si>
  <si>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</si>
  <si>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</si>
  <si>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</si>
  <si>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</si>
  <si>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</si>
  <si>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</si>
  <si>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</si>
  <si>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</si>
  <si>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</si>
  <si>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</si>
  <si>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</si>
  <si>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</si>
  <si>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</si>
  <si>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</si>
  <si>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</si>
  <si>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</si>
  <si>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</si>
  <si>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</si>
  <si>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</si>
  <si>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</si>
  <si>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</si>
  <si>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</si>
  <si>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</si>
  <si>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</si>
  <si>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</si>
  <si>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</si>
  <si>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</si>
  <si>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</si>
  <si>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</si>
  <si>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</si>
  <si>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</si>
  <si>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</si>
  <si>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</si>
  <si>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</si>
  <si>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</si>
  <si>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</si>
  <si>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</si>
  <si>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</si>
  <si>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</si>
  <si>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</si>
  <si>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</si>
  <si>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</si>
  <si>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</si>
  <si>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</si>
  <si>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</si>
  <si>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</si>
  <si>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</si>
  <si>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</si>
  <si>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</si>
  <si>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</si>
  <si>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</si>
  <si>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</si>
  <si>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</si>
  <si>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</si>
  <si>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</si>
  <si>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</si>
  <si>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</si>
  <si>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</si>
  <si>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</si>
  <si>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</si>
  <si>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</si>
  <si>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</si>
  <si>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</si>
  <si>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</si>
  <si>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</si>
  <si>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</si>
  <si>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</si>
  <si>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</si>
  <si>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</si>
  <si>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</si>
  <si>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</si>
  <si>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</si>
  <si>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</si>
  <si>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</si>
  <si>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</si>
  <si>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</si>
  <si>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</si>
  <si>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</si>
  <si>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</si>
  <si>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</si>
  <si>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</si>
  <si>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</si>
  <si>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</si>
  <si>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</si>
  <si>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</si>
  <si>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</si>
  <si>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</si>
  <si>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</si>
  <si>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</si>
  <si>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</si>
  <si>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</si>
  <si>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</si>
  <si>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</si>
  <si>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</si>
  <si>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</si>
  <si>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</si>
  <si>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</si>
  <si>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</si>
  <si>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</si>
  <si>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</si>
  <si>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</si>
  <si>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</si>
  <si>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</si>
  <si>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</si>
  <si>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</si>
  <si>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</si>
  <si>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</si>
  <si>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</si>
  <si>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</si>
  <si>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</si>
  <si>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</si>
  <si>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</si>
  <si>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</si>
  <si>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</si>
  <si>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</si>
  <si>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</si>
  <si>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</si>
  <si>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</si>
  <si>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</si>
  <si>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</si>
  <si>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</si>
  <si>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</si>
  <si>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</si>
  <si>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</si>
  <si>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</si>
  <si>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</si>
  <si>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</si>
  <si>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</si>
  <si>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</si>
  <si>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</si>
  <si>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</si>
  <si>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</si>
  <si>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</si>
  <si>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</si>
  <si>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</si>
  <si>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</si>
  <si>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</si>
  <si>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</si>
  <si>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</si>
  <si>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</si>
  <si>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</si>
  <si>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22017052</t>
  </si>
  <si>
    <t>DIG-027229 - DIG-027230</t>
  </si>
  <si>
    <t>J Clark 15N</t>
  </si>
  <si>
    <t>05-123-46683</t>
  </si>
  <si>
    <t>DIG-027229</t>
  </si>
  <si>
    <t>DIG-027230</t>
  </si>
  <si>
    <t>Bradenhead gas</t>
  </si>
  <si>
    <t>Production gas</t>
  </si>
  <si>
    <t>nd</t>
  </si>
  <si>
    <t>123-46683</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</si>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</sst>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3">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J Clark 15N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J Clark 15N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-46.4</c:v>
                </c:pt>
                <c:pt idx="1">
                  <c:v>-30.4</c:v>
                </c:pt>
                <c:pt idx="2">
                  <c:v>-27.8</c:v>
                </c:pt>
                <c:pt idx="3">
                  <c:v>-31.6</c:v>
                </c:pt>
                <c:pt idx="4">
                  <c:v>-28.2</c:v>
                </c:pt>
                <c:pt idx="5">
                  <c:v>-28.1</c:v>
                </c:pt>
                <c:pt idx="6">
                  <c:v>-27.9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J Clark 15N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59.696969696969695</c:v>
                </c:pt>
                <c:pt idx="1">
                  <c:v>#N/A</c:v>
                </c:pt>
                <c:pt idx="2">
                  <c:v>#N/A</c:v>
                </c:pt>
                <c:pt idx="3">
                  <c:v>#N/A</c:v>
                </c:pt>
                <c:pt idx="4">
                  <c:v>#N/A</c:v>
                </c:pt>
                <c:pt idx="5">
                  <c:v>#N/A</c:v>
                </c:pt>
                <c:pt idx="6">
                  <c:v>#N/A</c:v>
                </c:pt>
                <c:pt idx="7">
                  <c:v>40.303030303030305</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J Clark 15N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74.861003638975674</c:v>
                </c:pt>
                <c:pt idx="1">
                  <c:v>13.978428450797155</c:v>
                </c:pt>
                <c:pt idx="2">
                  <c:v>6.1830302871330378</c:v>
                </c:pt>
                <c:pt idx="3">
                  <c:v>0.96750143511031428</c:v>
                </c:pt>
                <c:pt idx="4">
                  <c:v>2.23635081460796</c:v>
                </c:pt>
                <c:pt idx="5">
                  <c:v>0.60330120771216678</c:v>
                </c:pt>
                <c:pt idx="6">
                  <c:v>0.67139958818134948</c:v>
                </c:pt>
                <c:pt idx="7">
                  <c:v>0.49898457748233732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J Clark 15N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40.303030303030305</c:v>
                </c:pt>
              </c:numCache>
            </c:numRef>
          </c:xVal>
          <c:yVal>
            <c:numRef>
              <c:f>'Data Summary'!$O$19</c:f>
              <c:numCache>
                <c:formatCode>0.0</c:formatCode>
                <c:ptCount val="1"/>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J Clark 15N Production gas</c:v>
                </c:pt>
              </c:strCache>
            </c:strRef>
          </c:tx>
          <c:spPr>
            <a:ln w="28575">
              <a:noFill/>
            </a:ln>
          </c:spPr>
          <c:marker>
            <c:spPr>
              <a:ln>
                <a:solidFill>
                  <a:schemeClr val="tx1"/>
                </a:solidFill>
              </a:ln>
            </c:spPr>
          </c:marker>
          <c:xVal>
            <c:numRef>
              <c:f>'Data Summary'!$K$20</c:f>
              <c:numCache>
                <c:formatCode>0.0</c:formatCode>
                <c:ptCount val="1"/>
                <c:pt idx="0">
                  <c:v>25.138996361024322</c:v>
                </c:pt>
              </c:numCache>
            </c:numRef>
          </c:xVal>
          <c:yVal>
            <c:numRef>
              <c:f>'Data Summary'!$O$20</c:f>
              <c:numCache>
                <c:formatCode>0.0</c:formatCode>
                <c:ptCount val="1"/>
                <c:pt idx="0">
                  <c:v>-46.4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J Clark 15N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J Clark 15N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-30.4</c:v>
                </c:pt>
              </c:numCache>
            </c:numRef>
          </c:xVal>
          <c:yVal>
            <c:numRef>
              <c:f>'Data Summary'!$Q$20</c:f>
              <c:numCache>
                <c:formatCode>0.0</c:formatCode>
                <c:ptCount val="1"/>
                <c:pt idx="0">
                  <c:v>-27.8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J Clark 15N Bradenhead gas</c:v>
                </c:pt>
              </c:strCache>
            </c:strRef>
          </c:tx>
          <c:spPr>
            <a:ln>
              <a:noFill/>
            </a:ln>
          </c:spPr>
          <c:marker>
            <c:symbol val="diamond"/>
            <c:size val="8"/>
            <c:spPr>
              <a:ln>
                <a:solidFill>
                  <a:schemeClr val="tx1"/>
                </a:solidFill>
              </a:ln>
            </c:spPr>
          </c:marker>
          <c:xVal>
            <c:numRef>
              <c:f>'Data Summary'!$M$19</c:f>
              <c:numCache>
                <c:formatCode>0.0</c:formatCode>
                <c:ptCount val="1"/>
                <c:pt idx="0">
                  <c:v>#N/A</c:v>
                </c:pt>
              </c:numCache>
            </c:numRef>
          </c:xVal>
          <c:yVal>
            <c:numRef>
              <c:f>'Data Summary'!$K$19</c:f>
              <c:numCache>
                <c:formatCode>0.0</c:formatCode>
                <c:ptCount val="1"/>
                <c:pt idx="0">
                  <c:v>40.303030303030305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J Clark 15N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8.3326677958724069</c:v>
                </c:pt>
              </c:numCache>
            </c:numRef>
          </c:xVal>
          <c:yVal>
            <c:numRef>
              <c:f>'Data Summary'!$K$20</c:f>
              <c:numCache>
                <c:formatCode>0.0</c:formatCode>
                <c:ptCount val="1"/>
                <c:pt idx="0">
                  <c:v>25.138996361024322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J Clark 15N Bradenhead gas</c:v>
                </c:pt>
              </c:strCache>
            </c:strRef>
          </c:tx>
          <c:spPr>
            <a:ln w="28575">
              <a:noFill/>
            </a:ln>
          </c:spPr>
          <c:marker>
            <c:symbol val="diamond"/>
            <c:size val="8"/>
            <c:spPr>
              <a:ln>
                <a:solidFill>
                  <a:schemeClr val="tx1"/>
                </a:solidFill>
              </a:ln>
            </c:spPr>
          </c:marker>
          <c:xVal>
            <c:numRef>
              <c:f>'Data Summary'!$W$19</c:f>
              <c:numCache>
                <c:formatCode>0</c:formatCode>
                <c:ptCount val="1"/>
              </c:numCache>
            </c:numRef>
          </c:xVal>
          <c:yVal>
            <c:numRef>
              <c:f>'Data Summary'!$O$19</c:f>
              <c:numCache>
                <c:formatCode>0.0</c:formatCode>
                <c:ptCount val="1"/>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J Clark 15N Production gas</c:v>
                </c:pt>
              </c:strCache>
            </c:strRef>
          </c:tx>
          <c:spPr>
            <a:ln w="28575">
              <a:noFill/>
            </a:ln>
          </c:spPr>
          <c:marker>
            <c:spPr>
              <a:ln>
                <a:solidFill>
                  <a:schemeClr val="tx1"/>
                </a:solidFill>
              </a:ln>
            </c:spPr>
          </c:marker>
          <c:xVal>
            <c:numRef>
              <c:f>'Data Summary'!$W$20</c:f>
              <c:numCache>
                <c:formatCode>0</c:formatCode>
                <c:ptCount val="1"/>
                <c:pt idx="0">
                  <c:v>-238</c:v>
                </c:pt>
              </c:numCache>
            </c:numRef>
          </c:xVal>
          <c:yVal>
            <c:numRef>
              <c:f>'Data Summary'!$O$20</c:f>
              <c:numCache>
                <c:formatCode>0.0</c:formatCode>
                <c:ptCount val="1"/>
                <c:pt idx="0">
                  <c:v>-46.4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J Clark 15N Bradenhead gas</c:v>
                </c:pt>
              </c:strCache>
            </c:strRef>
          </c:tx>
          <c:spPr>
            <a:ln w="28575">
              <a:noFill/>
            </a:ln>
          </c:spPr>
          <c:marker>
            <c:symbol val="diamond"/>
            <c:size val="10"/>
            <c:spPr>
              <a:ln>
                <a:solidFill>
                  <a:schemeClr val="tx1"/>
                </a:solidFill>
              </a:ln>
            </c:spPr>
          </c:marker>
          <c:xVal>
            <c:numRef>
              <c:f>'Data Summary'!$O$19</c:f>
              <c:numCache>
                <c:formatCode>0.0</c:formatCode>
                <c:ptCount val="1"/>
              </c:numCache>
            </c:numRef>
          </c:xVal>
          <c:yVal>
            <c:numRef>
              <c:f>'Data Summary'!$L$19</c:f>
              <c:numCache>
                <c:formatCode>0.0</c:formatCode>
                <c:ptCount val="1"/>
                <c:pt idx="0">
                  <c:v>#N/A</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J Clark 15N Production gas</c:v>
                </c:pt>
              </c:strCache>
            </c:strRef>
          </c:tx>
          <c:spPr>
            <a:ln w="28575">
              <a:noFill/>
            </a:ln>
          </c:spPr>
          <c:marker>
            <c:spPr>
              <a:ln>
                <a:solidFill>
                  <a:schemeClr val="tx1"/>
                </a:solidFill>
              </a:ln>
            </c:spPr>
          </c:marker>
          <c:xVal>
            <c:numRef>
              <c:f>'Data Summary'!$O$20</c:f>
              <c:numCache>
                <c:formatCode>0.0</c:formatCode>
                <c:ptCount val="1"/>
                <c:pt idx="0">
                  <c:v>-46.4</c:v>
                </c:pt>
              </c:numCache>
            </c:numRef>
          </c:xVal>
          <c:yVal>
            <c:numRef>
              <c:f>'Data Summary'!$L$20</c:f>
              <c:numCache>
                <c:formatCode>0.0</c:formatCode>
                <c:ptCount val="1"/>
                <c:pt idx="0">
                  <c:v>3.7130747636894958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100713</xdr:colOff>
      <xdr:row>37</xdr:row>
      <xdr:rowOff>134352</xdr:rowOff>
    </xdr:to>
    <xdr:pic>
      <xdr:nvPicPr>
        <xdr:cNvPr id="2" name="Picture 1">
          <a:extLst>
            <a:ext uri="{FF2B5EF4-FFF2-40B4-BE49-F238E27FC236}">
              <a16:creationId xmlns:a16="http://schemas.microsoft.com/office/drawing/2014/main" id="{F2E35F9B-9BF8-4F4E-8B95-AFA4532A03A1}"/>
            </a:ext>
          </a:extLst>
        </xdr:cNvPr>
        <xdr:cNvPicPr>
          <a:picLocks noChangeAspect="1"/>
        </xdr:cNvPicPr>
      </xdr:nvPicPr>
      <xdr:blipFill>
        <a:blip xmlns:r="http://schemas.openxmlformats.org/officeDocument/2006/relationships" r:embed="rId1"/>
        <a:stretch>
          <a:fillRect/>
        </a:stretch>
      </xdr:blipFill>
      <xdr:spPr>
        <a:xfrm>
          <a:off x="0" y="0"/>
          <a:ext cx="9897856" cy="718285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207</v>
      </c>
      <c r="E21" s="43"/>
      <c r="F21" s="37"/>
      <c r="G21" s="37"/>
      <c r="H21" s="37"/>
      <c r="I21" s="37"/>
      <c r="J21" s="36"/>
    </row>
    <row r="22" spans="1:10" ht="15" customHeight="1" x14ac:dyDescent="0.3">
      <c r="A22" s="36"/>
      <c r="B22" s="43" t="s">
        <v>45</v>
      </c>
      <c r="C22" s="44"/>
      <c r="D22" s="43" t="s">
        <v>208</v>
      </c>
      <c r="E22" s="43"/>
      <c r="F22" s="37"/>
      <c r="G22" s="37"/>
      <c r="H22" s="37"/>
      <c r="I22" s="37"/>
      <c r="J22" s="36"/>
    </row>
    <row r="23" spans="1:10" ht="15" customHeight="1" x14ac:dyDescent="0.3">
      <c r="A23" s="36"/>
      <c r="B23" s="43" t="s">
        <v>49</v>
      </c>
      <c r="C23" s="44"/>
      <c r="D23" s="43" t="s">
        <v>219</v>
      </c>
      <c r="E23" s="43"/>
      <c r="F23" s="45"/>
      <c r="G23" s="37"/>
      <c r="H23" s="37"/>
      <c r="I23" s="37"/>
      <c r="J23" s="36"/>
    </row>
    <row r="24" spans="1:10" ht="15" customHeight="1" x14ac:dyDescent="0.3">
      <c r="A24" s="36"/>
      <c r="B24" s="43" t="s">
        <v>50</v>
      </c>
      <c r="C24" s="44"/>
      <c r="D24" s="43" t="s">
        <v>209</v>
      </c>
      <c r="E24" s="43"/>
      <c r="F24" s="45"/>
      <c r="G24" s="37"/>
      <c r="H24" s="37"/>
      <c r="I24" s="37"/>
      <c r="J24" s="36"/>
    </row>
    <row r="25" spans="1:10" ht="15" customHeight="1" x14ac:dyDescent="0.3">
      <c r="A25" s="36"/>
      <c r="B25" s="43" t="s">
        <v>204</v>
      </c>
      <c r="C25" s="46"/>
      <c r="D25" s="43" t="s">
        <v>210</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6640625" defaultRowHeight="15" customHeight="1" x14ac:dyDescent="0.3"/>
  <cols>
    <col min="1" max="1" width="10.6640625" style="25" customWidth="1"/>
    <col min="2" max="2" width="12.33203125" style="25" bestFit="1" customWidth="1"/>
    <col min="3" max="3" width="28.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J Clark 15N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22017052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DIG-027229 - DIG-027230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1" t="s">
        <v>171</v>
      </c>
      <c r="AH8" s="127"/>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8" t="s">
        <v>184</v>
      </c>
      <c r="W9" s="19" t="s">
        <v>52</v>
      </c>
      <c r="X9" s="20" t="s">
        <v>54</v>
      </c>
      <c r="Y9" s="60" t="s">
        <v>27</v>
      </c>
      <c r="Z9" s="19" t="s">
        <v>28</v>
      </c>
      <c r="AA9" s="19" t="s">
        <v>29</v>
      </c>
      <c r="AB9" s="19" t="s">
        <v>30</v>
      </c>
      <c r="AC9" s="19" t="s">
        <v>31</v>
      </c>
      <c r="AD9" s="19" t="s">
        <v>32</v>
      </c>
      <c r="AE9" s="19" t="s">
        <v>33</v>
      </c>
      <c r="AF9" s="128" t="s">
        <v>34</v>
      </c>
      <c r="AG9" s="53" t="s">
        <v>172</v>
      </c>
      <c r="AH9" s="107"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8" t="s">
        <v>5</v>
      </c>
      <c r="W10" s="19" t="s">
        <v>5</v>
      </c>
      <c r="X10" s="20" t="s">
        <v>5</v>
      </c>
      <c r="Y10" s="60" t="s">
        <v>8</v>
      </c>
      <c r="Z10" s="19" t="s">
        <v>8</v>
      </c>
      <c r="AA10" s="19" t="s">
        <v>8</v>
      </c>
      <c r="AB10" s="19" t="s">
        <v>8</v>
      </c>
      <c r="AC10" s="19" t="s">
        <v>8</v>
      </c>
      <c r="AD10" s="19" t="s">
        <v>8</v>
      </c>
      <c r="AE10" s="19" t="s">
        <v>8</v>
      </c>
      <c r="AF10" s="128" t="s">
        <v>8</v>
      </c>
      <c r="AG10" s="129" t="s">
        <v>174</v>
      </c>
      <c r="AH10" s="130"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8" t="s">
        <v>79</v>
      </c>
      <c r="W11" s="19"/>
      <c r="X11" s="20"/>
      <c r="Y11" s="19" t="s">
        <v>72</v>
      </c>
      <c r="Z11" s="19" t="s">
        <v>73</v>
      </c>
      <c r="AA11" s="19" t="s">
        <v>74</v>
      </c>
      <c r="AB11" s="19" t="s">
        <v>75</v>
      </c>
      <c r="AC11" s="19" t="s">
        <v>76</v>
      </c>
      <c r="AD11" s="19" t="s">
        <v>77</v>
      </c>
      <c r="AE11" s="19" t="s">
        <v>78</v>
      </c>
      <c r="AF11" s="19" t="s">
        <v>79</v>
      </c>
      <c r="AG11" s="134"/>
      <c r="AH11" s="135"/>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0" t="str">
        <f>C5</f>
        <v>22017052</v>
      </c>
      <c r="B12" s="166" t="s">
        <v>211</v>
      </c>
      <c r="C12" s="167" t="str">
        <f>Cover!D24&amp;" "&amp;D12</f>
        <v>J Clark 15N Bradenhead gas</v>
      </c>
      <c r="D12" s="155" t="s">
        <v>213</v>
      </c>
      <c r="E12" s="169">
        <v>44586</v>
      </c>
      <c r="F12" s="182">
        <v>0.4861111111111111</v>
      </c>
      <c r="G12" s="95"/>
      <c r="H12" s="95"/>
      <c r="I12" s="112"/>
      <c r="J12" s="175">
        <v>44589</v>
      </c>
      <c r="K12" s="171">
        <v>785491.93</v>
      </c>
      <c r="L12" s="171">
        <v>219234.96</v>
      </c>
      <c r="M12" s="171">
        <v>468.02</v>
      </c>
      <c r="N12" s="171">
        <v>196.99</v>
      </c>
      <c r="O12" s="171" t="s">
        <v>215</v>
      </c>
      <c r="P12" s="171" t="s">
        <v>215</v>
      </c>
      <c r="Q12" s="171" t="s">
        <v>215</v>
      </c>
      <c r="R12" s="171" t="s">
        <v>215</v>
      </c>
      <c r="S12" s="171" t="s">
        <v>215</v>
      </c>
      <c r="T12" s="171" t="s">
        <v>215</v>
      </c>
      <c r="U12" s="171">
        <v>132.97</v>
      </c>
      <c r="V12" s="171" t="s">
        <v>215</v>
      </c>
      <c r="W12" s="171" t="s">
        <v>215</v>
      </c>
      <c r="X12" s="172" t="s">
        <v>215</v>
      </c>
      <c r="Y12" s="162">
        <v>59.696969696969695</v>
      </c>
      <c r="Z12" s="97" t="e">
        <v>#N/A</v>
      </c>
      <c r="AA12" s="97" t="e">
        <v>#N/A</v>
      </c>
      <c r="AB12" s="97" t="e">
        <v>#N/A</v>
      </c>
      <c r="AC12" s="97" t="e">
        <v>#N/A</v>
      </c>
      <c r="AD12" s="97" t="e">
        <v>#N/A</v>
      </c>
      <c r="AE12" s="97" t="e">
        <v>#N/A</v>
      </c>
      <c r="AF12" s="138">
        <v>40.303030303030305</v>
      </c>
      <c r="AG12" s="136">
        <v>1.8266076924989432</v>
      </c>
      <c r="AH12" s="114">
        <v>2519.7112121212122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1" t="str">
        <f>A12</f>
        <v>22017052</v>
      </c>
      <c r="B13" s="165" t="s">
        <v>212</v>
      </c>
      <c r="C13" s="168" t="str">
        <f>Cover!D24&amp;" "&amp; D13</f>
        <v>J Clark 15N Production gas</v>
      </c>
      <c r="D13" s="161" t="s">
        <v>214</v>
      </c>
      <c r="E13" s="170">
        <v>44586</v>
      </c>
      <c r="F13" s="183">
        <v>0.47916666666666669</v>
      </c>
      <c r="G13" s="108"/>
      <c r="H13" s="108"/>
      <c r="I13" s="113"/>
      <c r="J13" s="176">
        <v>44588</v>
      </c>
      <c r="K13" s="173">
        <v>4261.83</v>
      </c>
      <c r="L13" s="173">
        <v>561.66</v>
      </c>
      <c r="M13" s="173">
        <v>27073.69</v>
      </c>
      <c r="N13" s="173">
        <v>742031.61</v>
      </c>
      <c r="O13" s="173">
        <v>138556.37</v>
      </c>
      <c r="P13" s="173">
        <v>61287.23</v>
      </c>
      <c r="Q13" s="173">
        <v>9589.59</v>
      </c>
      <c r="R13" s="173">
        <v>22167.46</v>
      </c>
      <c r="S13" s="173">
        <v>5980.42</v>
      </c>
      <c r="T13" s="173">
        <v>6655.14</v>
      </c>
      <c r="U13" s="173">
        <v>4945.75</v>
      </c>
      <c r="V13" s="173" t="s">
        <v>215</v>
      </c>
      <c r="W13" s="173" t="s">
        <v>215</v>
      </c>
      <c r="X13" s="174" t="s">
        <v>215</v>
      </c>
      <c r="Y13" s="163">
        <v>74.861003638975674</v>
      </c>
      <c r="Z13" s="111">
        <v>13.978428450797155</v>
      </c>
      <c r="AA13" s="111">
        <v>6.1830302871330378</v>
      </c>
      <c r="AB13" s="111">
        <v>0.96750143511031428</v>
      </c>
      <c r="AC13" s="111">
        <v>2.23635081460796</v>
      </c>
      <c r="AD13" s="111">
        <v>0.60330120771216678</v>
      </c>
      <c r="AE13" s="111">
        <v>0.67139958818134948</v>
      </c>
      <c r="AF13" s="139">
        <v>0.49898457748233732</v>
      </c>
      <c r="AG13" s="137">
        <v>1296.5534325210072</v>
      </c>
      <c r="AH13" s="115">
        <v>1338.2453427265377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5" t="s">
        <v>179</v>
      </c>
      <c r="AG15" s="133"/>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3" t="s">
        <v>2</v>
      </c>
      <c r="Y16" s="193"/>
      <c r="Z16" s="194"/>
      <c r="AC16" s="142" t="s">
        <v>176</v>
      </c>
      <c r="AF16" s="53" t="s">
        <v>172</v>
      </c>
      <c r="AG16" s="107"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5"/>
      <c r="Y17" s="195"/>
      <c r="Z17" s="196"/>
      <c r="AC17" s="143" t="s">
        <v>64</v>
      </c>
      <c r="AF17" s="129" t="s">
        <v>180</v>
      </c>
      <c r="AG17" s="130"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1"/>
      <c r="AG18" s="132"/>
      <c r="CG18" s="52"/>
    </row>
    <row r="19" spans="1:85" ht="15" customHeight="1" x14ac:dyDescent="0.3">
      <c r="A19" s="140" t="str">
        <f t="shared" ref="A19:F20" si="0">A12</f>
        <v>22017052</v>
      </c>
      <c r="B19" s="95" t="str">
        <f t="shared" si="0"/>
        <v>DIG-027229</v>
      </c>
      <c r="C19" s="95" t="str">
        <f t="shared" si="0"/>
        <v>J Clark 15N Bradenhead gas</v>
      </c>
      <c r="D19" s="96" t="str">
        <f t="shared" si="0"/>
        <v>Bradenhead gas</v>
      </c>
      <c r="E19" s="96">
        <f t="shared" si="0"/>
        <v>44586</v>
      </c>
      <c r="F19" s="180">
        <f t="shared" si="0"/>
        <v>0.4861111111111111</v>
      </c>
      <c r="G19" s="98"/>
      <c r="H19" s="98"/>
      <c r="I19" s="116"/>
      <c r="J19" s="117">
        <v>330</v>
      </c>
      <c r="K19" s="90">
        <v>40.303030303030305</v>
      </c>
      <c r="L19" s="90" t="e">
        <v>#N/A</v>
      </c>
      <c r="M19" s="118" t="e">
        <v>#N/A</v>
      </c>
      <c r="N19" s="178">
        <v>44590</v>
      </c>
      <c r="O19" s="185"/>
      <c r="P19" s="185"/>
      <c r="Q19" s="185"/>
      <c r="R19" s="187"/>
      <c r="S19" s="187"/>
      <c r="T19" s="185"/>
      <c r="U19" s="185"/>
      <c r="V19" s="189"/>
      <c r="W19" s="191"/>
      <c r="X19" s="197"/>
      <c r="Y19" s="198"/>
      <c r="Z19" s="199"/>
      <c r="AC19" s="144" t="s">
        <v>62</v>
      </c>
      <c r="AF19" s="126">
        <v>0.99751893735638253</v>
      </c>
      <c r="AG19" s="123">
        <v>1.529609001256393</v>
      </c>
      <c r="AR19" s="21"/>
      <c r="CF19" s="52"/>
      <c r="CG19" s="21"/>
    </row>
    <row r="20" spans="1:85" ht="15" customHeight="1" thickBot="1" x14ac:dyDescent="0.35">
      <c r="A20" s="141" t="str">
        <f t="shared" si="0"/>
        <v>22017052</v>
      </c>
      <c r="B20" s="108" t="str">
        <f t="shared" si="0"/>
        <v>DIG-027230</v>
      </c>
      <c r="C20" s="108" t="str">
        <f t="shared" si="0"/>
        <v>J Clark 15N Production gas</v>
      </c>
      <c r="D20" s="109" t="str">
        <f t="shared" si="0"/>
        <v>Production gas</v>
      </c>
      <c r="E20" s="170">
        <f t="shared" si="0"/>
        <v>44586</v>
      </c>
      <c r="F20" s="181">
        <f t="shared" si="0"/>
        <v>0.47916666666666669</v>
      </c>
      <c r="G20" s="108"/>
      <c r="H20" s="108"/>
      <c r="I20" s="113"/>
      <c r="J20" s="119">
        <v>991213</v>
      </c>
      <c r="K20" s="110">
        <v>25.138996361024322</v>
      </c>
      <c r="L20" s="110">
        <v>3.7130747636894958</v>
      </c>
      <c r="M20" s="120">
        <v>8.3326677958724069</v>
      </c>
      <c r="N20" s="179">
        <v>44590</v>
      </c>
      <c r="O20" s="186">
        <v>-46.4</v>
      </c>
      <c r="P20" s="186">
        <v>-30.4</v>
      </c>
      <c r="Q20" s="186">
        <v>-27.8</v>
      </c>
      <c r="R20" s="188">
        <v>-31.6</v>
      </c>
      <c r="S20" s="186">
        <v>-28.2</v>
      </c>
      <c r="T20" s="188">
        <v>-28.1</v>
      </c>
      <c r="U20" s="188">
        <v>-27.9</v>
      </c>
      <c r="V20" s="190">
        <v>2</v>
      </c>
      <c r="W20" s="192">
        <v>-238</v>
      </c>
      <c r="X20" s="200"/>
      <c r="Y20" s="201"/>
      <c r="Z20" s="202"/>
      <c r="AC20" s="144" t="s">
        <v>60</v>
      </c>
      <c r="AF20" s="122">
        <v>0.7856970299559467</v>
      </c>
      <c r="AG20" s="124">
        <v>0.76469869709127625</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3"/>
  <sheetViews>
    <sheetView tabSelected="1" zoomScale="55" zoomScaleNormal="55" workbookViewId="0">
      <selection activeCell="B4" sqref="B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8" t="s">
        <v>219</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454691</v>
      </c>
      <c r="C4" s="105">
        <v>44586.486111111109</v>
      </c>
      <c r="D4" s="149" t="s">
        <v>216</v>
      </c>
      <c r="E4" s="102" t="s">
        <v>211</v>
      </c>
      <c r="F4" s="153" t="s">
        <v>217</v>
      </c>
      <c r="G4" s="100" t="s">
        <v>98</v>
      </c>
      <c r="I4" s="100"/>
      <c r="J4" s="149" t="s">
        <v>209</v>
      </c>
      <c r="K4" s="152">
        <v>44587</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8"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49"/>
      <c r="B8" s="148" t="s">
        <v>134</v>
      </c>
      <c r="C8" s="100" t="s">
        <v>135</v>
      </c>
      <c r="D8" s="148" t="s">
        <v>136</v>
      </c>
      <c r="E8" s="149"/>
      <c r="F8" s="148" t="s">
        <v>137</v>
      </c>
      <c r="G8" s="164">
        <v>21.803000000000001</v>
      </c>
      <c r="H8" s="150" t="s">
        <v>220</v>
      </c>
      <c r="I8" s="149"/>
      <c r="J8" s="149"/>
      <c r="K8" s="149"/>
      <c r="L8" s="149"/>
      <c r="M8" s="149"/>
      <c r="N8" s="149"/>
      <c r="O8" s="149"/>
      <c r="P8" s="104">
        <v>5.0000000000000001E-3</v>
      </c>
      <c r="Q8" s="104">
        <v>5.0000000000000001E-3</v>
      </c>
      <c r="R8" s="104">
        <v>5.0000000000000001E-3</v>
      </c>
      <c r="S8" s="149"/>
      <c r="T8" s="148" t="s">
        <v>207</v>
      </c>
    </row>
    <row r="9" spans="1:20" x14ac:dyDescent="0.3">
      <c r="A9" s="149"/>
      <c r="B9" s="148" t="s">
        <v>138</v>
      </c>
      <c r="C9" s="148" t="s">
        <v>139</v>
      </c>
      <c r="D9" s="148" t="s">
        <v>136</v>
      </c>
      <c r="E9" s="149"/>
      <c r="F9" s="148" t="s">
        <v>137</v>
      </c>
      <c r="G9" s="164">
        <v>4.7E-2</v>
      </c>
      <c r="H9" s="157" t="s">
        <v>220</v>
      </c>
      <c r="I9" s="149"/>
      <c r="J9" s="149"/>
      <c r="K9" s="149"/>
      <c r="L9" s="149"/>
      <c r="M9" s="149"/>
      <c r="N9" s="149"/>
      <c r="O9" s="149"/>
      <c r="P9" s="104">
        <v>5.0000000000000001E-3</v>
      </c>
      <c r="Q9" s="104">
        <v>5.0000000000000001E-3</v>
      </c>
      <c r="R9" s="104">
        <v>5.0000000000000001E-3</v>
      </c>
      <c r="S9" s="149"/>
      <c r="T9" s="148" t="s">
        <v>207</v>
      </c>
    </row>
    <row r="10" spans="1:20" x14ac:dyDescent="0.3">
      <c r="A10" s="149"/>
      <c r="B10" s="148" t="s">
        <v>140</v>
      </c>
      <c r="C10" s="148" t="s">
        <v>141</v>
      </c>
      <c r="D10" s="148" t="s">
        <v>136</v>
      </c>
      <c r="E10" s="149"/>
      <c r="F10" s="148" t="s">
        <v>137</v>
      </c>
      <c r="G10" s="164">
        <v>78.117999999999995</v>
      </c>
      <c r="H10" s="157" t="s">
        <v>220</v>
      </c>
      <c r="I10" s="149"/>
      <c r="J10" s="149"/>
      <c r="K10" s="149"/>
      <c r="L10" s="149"/>
      <c r="M10" s="149"/>
      <c r="N10" s="149"/>
      <c r="O10" s="149"/>
      <c r="P10" s="104">
        <v>5.0000000000000001E-3</v>
      </c>
      <c r="Q10" s="104">
        <v>5.0000000000000001E-3</v>
      </c>
      <c r="R10" s="104">
        <v>5.0000000000000001E-3</v>
      </c>
      <c r="S10" s="149"/>
      <c r="T10" s="148" t="s">
        <v>207</v>
      </c>
    </row>
    <row r="11" spans="1:20" x14ac:dyDescent="0.3">
      <c r="A11" s="149"/>
      <c r="B11" s="148" t="s">
        <v>185</v>
      </c>
      <c r="C11" s="148" t="s">
        <v>186</v>
      </c>
      <c r="D11" s="148" t="s">
        <v>136</v>
      </c>
      <c r="E11" s="149"/>
      <c r="F11" s="148" t="s">
        <v>137</v>
      </c>
      <c r="G11" s="164">
        <v>5.0000000000000001E-3</v>
      </c>
      <c r="H11" s="157" t="s">
        <v>221</v>
      </c>
      <c r="P11" s="104">
        <v>5.0000000000000001E-3</v>
      </c>
      <c r="Q11" s="104">
        <v>5.0000000000000001E-3</v>
      </c>
      <c r="R11" s="104">
        <v>5.0000000000000001E-3</v>
      </c>
      <c r="S11" s="149"/>
      <c r="T11" s="148" t="s">
        <v>207</v>
      </c>
    </row>
    <row r="12" spans="1:20" x14ac:dyDescent="0.3">
      <c r="A12" s="149"/>
      <c r="B12" s="148" t="s">
        <v>187</v>
      </c>
      <c r="C12" s="148" t="s">
        <v>188</v>
      </c>
      <c r="D12" s="148" t="s">
        <v>136</v>
      </c>
      <c r="E12" s="149"/>
      <c r="F12" s="148" t="s">
        <v>137</v>
      </c>
      <c r="G12" s="164">
        <v>5.0000000000000001E-3</v>
      </c>
      <c r="H12" s="157" t="s">
        <v>221</v>
      </c>
      <c r="P12" s="104">
        <v>5.0000000000000001E-3</v>
      </c>
      <c r="Q12" s="104">
        <v>5.0000000000000001E-3</v>
      </c>
      <c r="R12" s="104">
        <v>5.0000000000000001E-3</v>
      </c>
      <c r="S12" s="149"/>
      <c r="T12" s="148" t="s">
        <v>207</v>
      </c>
    </row>
    <row r="13" spans="1:20" x14ac:dyDescent="0.3">
      <c r="A13" s="149"/>
      <c r="B13" s="148" t="s">
        <v>142</v>
      </c>
      <c r="C13" s="148" t="s">
        <v>143</v>
      </c>
      <c r="D13" s="148" t="s">
        <v>136</v>
      </c>
      <c r="E13" s="149"/>
      <c r="F13" s="148" t="s">
        <v>137</v>
      </c>
      <c r="G13" s="164">
        <v>0.02</v>
      </c>
      <c r="H13" s="157" t="s">
        <v>220</v>
      </c>
      <c r="I13" s="149"/>
      <c r="J13" s="149"/>
      <c r="K13" s="149"/>
      <c r="L13" s="149"/>
      <c r="M13" s="149"/>
      <c r="N13" s="149"/>
      <c r="O13" s="149"/>
      <c r="P13" s="104">
        <v>5.0000000000000001E-3</v>
      </c>
      <c r="Q13" s="104">
        <v>5.0000000000000001E-3</v>
      </c>
      <c r="R13" s="104">
        <v>5.0000000000000001E-3</v>
      </c>
      <c r="S13" s="149"/>
      <c r="T13" s="148" t="s">
        <v>207</v>
      </c>
    </row>
    <row r="14" spans="1:20" x14ac:dyDescent="0.3">
      <c r="A14" s="149"/>
      <c r="B14" s="148" t="s">
        <v>144</v>
      </c>
      <c r="C14" s="148" t="s">
        <v>145</v>
      </c>
      <c r="D14" s="148" t="s">
        <v>136</v>
      </c>
      <c r="E14" s="149"/>
      <c r="F14" s="148" t="s">
        <v>137</v>
      </c>
      <c r="G14" s="164">
        <v>5.0000000000000001E-3</v>
      </c>
      <c r="H14" s="157" t="s">
        <v>221</v>
      </c>
      <c r="I14" s="149"/>
      <c r="J14" s="149"/>
      <c r="K14" s="149"/>
      <c r="L14" s="149"/>
      <c r="M14" s="149"/>
      <c r="N14" s="149"/>
      <c r="O14" s="149"/>
      <c r="P14" s="104">
        <v>5.0000000000000001E-3</v>
      </c>
      <c r="Q14" s="104">
        <v>5.0000000000000001E-3</v>
      </c>
      <c r="R14" s="104">
        <v>5.0000000000000001E-3</v>
      </c>
      <c r="S14" s="149"/>
      <c r="T14" s="148" t="s">
        <v>207</v>
      </c>
    </row>
    <row r="15" spans="1:20" x14ac:dyDescent="0.3">
      <c r="A15" s="149"/>
      <c r="B15" s="148" t="s">
        <v>189</v>
      </c>
      <c r="C15" s="148" t="s">
        <v>190</v>
      </c>
      <c r="D15" s="148" t="s">
        <v>136</v>
      </c>
      <c r="E15" s="149"/>
      <c r="F15" s="148" t="s">
        <v>137</v>
      </c>
      <c r="G15" s="164">
        <v>5.0000000000000001E-3</v>
      </c>
      <c r="H15" s="157" t="s">
        <v>221</v>
      </c>
      <c r="P15" s="104">
        <v>5.0000000000000001E-3</v>
      </c>
      <c r="Q15" s="104">
        <v>5.0000000000000001E-3</v>
      </c>
      <c r="R15" s="104">
        <v>5.0000000000000001E-3</v>
      </c>
      <c r="S15" s="149"/>
      <c r="T15" s="148" t="s">
        <v>207</v>
      </c>
    </row>
    <row r="16" spans="1:20" x14ac:dyDescent="0.3">
      <c r="A16" s="149"/>
      <c r="B16" s="148" t="s">
        <v>146</v>
      </c>
      <c r="C16" s="148" t="s">
        <v>147</v>
      </c>
      <c r="D16" s="148" t="s">
        <v>136</v>
      </c>
      <c r="E16" s="149"/>
      <c r="F16" s="148" t="s">
        <v>137</v>
      </c>
      <c r="G16" s="164">
        <v>5.0000000000000001E-3</v>
      </c>
      <c r="H16" s="157" t="s">
        <v>221</v>
      </c>
      <c r="I16" s="149"/>
      <c r="J16" s="149"/>
      <c r="K16" s="149"/>
      <c r="L16" s="149"/>
      <c r="M16" s="149"/>
      <c r="N16" s="149"/>
      <c r="O16" s="149"/>
      <c r="P16" s="104">
        <v>5.0000000000000001E-3</v>
      </c>
      <c r="Q16" s="104">
        <v>5.0000000000000001E-3</v>
      </c>
      <c r="R16" s="104">
        <v>5.0000000000000001E-3</v>
      </c>
      <c r="S16" s="149"/>
      <c r="T16" s="148" t="s">
        <v>207</v>
      </c>
    </row>
    <row r="17" spans="1:20" x14ac:dyDescent="0.3">
      <c r="A17" s="149"/>
      <c r="B17" s="148" t="s">
        <v>148</v>
      </c>
      <c r="C17" s="148" t="s">
        <v>149</v>
      </c>
      <c r="D17" s="148" t="s">
        <v>136</v>
      </c>
      <c r="E17" s="149"/>
      <c r="F17" s="148" t="s">
        <v>137</v>
      </c>
      <c r="G17" s="164">
        <v>5.0000000000000001E-3</v>
      </c>
      <c r="H17" s="157" t="s">
        <v>221</v>
      </c>
      <c r="I17" s="149"/>
      <c r="J17" s="149"/>
      <c r="K17" s="149"/>
      <c r="M17" s="149"/>
      <c r="N17" s="149"/>
      <c r="O17" s="149"/>
      <c r="P17" s="104">
        <v>5.0000000000000001E-3</v>
      </c>
      <c r="Q17" s="104">
        <v>5.0000000000000001E-3</v>
      </c>
      <c r="R17" s="104">
        <v>5.0000000000000001E-3</v>
      </c>
      <c r="S17" s="149"/>
      <c r="T17" s="148" t="s">
        <v>207</v>
      </c>
    </row>
    <row r="18" spans="1:20" x14ac:dyDescent="0.3">
      <c r="A18" s="149"/>
      <c r="B18" s="148" t="s">
        <v>150</v>
      </c>
      <c r="C18" s="148" t="s">
        <v>151</v>
      </c>
      <c r="D18" s="148" t="s">
        <v>136</v>
      </c>
      <c r="E18" s="149"/>
      <c r="F18" s="148" t="s">
        <v>137</v>
      </c>
      <c r="G18" s="164">
        <v>5.0000000000000001E-3</v>
      </c>
      <c r="H18" s="157" t="s">
        <v>221</v>
      </c>
      <c r="I18" s="149"/>
      <c r="J18" s="149"/>
      <c r="K18" s="149"/>
      <c r="M18" s="149"/>
      <c r="N18" s="149"/>
      <c r="O18" s="149"/>
      <c r="P18" s="104">
        <v>5.0000000000000001E-3</v>
      </c>
      <c r="Q18" s="104">
        <v>5.0000000000000001E-3</v>
      </c>
      <c r="R18" s="104">
        <v>5.0000000000000001E-3</v>
      </c>
      <c r="S18" s="149"/>
      <c r="T18" s="148" t="s">
        <v>207</v>
      </c>
    </row>
    <row r="19" spans="1:20" x14ac:dyDescent="0.3">
      <c r="A19" s="149"/>
      <c r="B19" s="148" t="s">
        <v>77</v>
      </c>
      <c r="C19" s="148" t="s">
        <v>152</v>
      </c>
      <c r="D19" s="148" t="s">
        <v>136</v>
      </c>
      <c r="E19" s="149"/>
      <c r="F19" s="148" t="s">
        <v>137</v>
      </c>
      <c r="G19" s="164">
        <v>5.0000000000000001E-3</v>
      </c>
      <c r="H19" s="157" t="s">
        <v>221</v>
      </c>
      <c r="I19" s="149"/>
      <c r="J19" s="149"/>
      <c r="K19" s="149"/>
      <c r="L19" s="149"/>
      <c r="M19" s="149"/>
      <c r="N19" s="149"/>
      <c r="O19" s="149"/>
      <c r="P19" s="104">
        <v>5.0000000000000001E-3</v>
      </c>
      <c r="Q19" s="104">
        <v>5.0000000000000001E-3</v>
      </c>
      <c r="R19" s="104">
        <v>5.0000000000000001E-3</v>
      </c>
      <c r="S19" s="149"/>
      <c r="T19" s="148" t="s">
        <v>207</v>
      </c>
    </row>
    <row r="20" spans="1:20" x14ac:dyDescent="0.3">
      <c r="A20" s="149"/>
      <c r="B20" s="148" t="s">
        <v>153</v>
      </c>
      <c r="C20" s="148" t="s">
        <v>154</v>
      </c>
      <c r="D20" s="148" t="s">
        <v>136</v>
      </c>
      <c r="E20" s="149"/>
      <c r="F20" s="148" t="s">
        <v>137</v>
      </c>
      <c r="G20" s="164">
        <v>5.0000000000000001E-3</v>
      </c>
      <c r="H20" s="157" t="s">
        <v>221</v>
      </c>
      <c r="I20" s="149"/>
      <c r="J20" s="149"/>
      <c r="K20" s="149"/>
      <c r="L20" s="149"/>
      <c r="M20" s="149"/>
      <c r="N20" s="149"/>
      <c r="O20" s="149"/>
      <c r="P20" s="104">
        <v>5.0000000000000001E-3</v>
      </c>
      <c r="Q20" s="104">
        <v>5.0000000000000001E-3</v>
      </c>
      <c r="R20" s="104">
        <v>5.0000000000000001E-3</v>
      </c>
      <c r="S20" s="149"/>
      <c r="T20" s="148" t="s">
        <v>207</v>
      </c>
    </row>
    <row r="21" spans="1:20" x14ac:dyDescent="0.3">
      <c r="A21" s="145"/>
      <c r="B21" s="148" t="s">
        <v>155</v>
      </c>
      <c r="C21" s="148" t="s">
        <v>156</v>
      </c>
      <c r="D21" s="148" t="s">
        <v>136</v>
      </c>
      <c r="E21" s="149"/>
      <c r="F21" s="148" t="s">
        <v>137</v>
      </c>
      <c r="G21" s="164">
        <v>1.2999999999999999E-2</v>
      </c>
      <c r="H21" s="157" t="s">
        <v>220</v>
      </c>
      <c r="I21" s="106"/>
      <c r="J21" s="149"/>
      <c r="K21" s="149"/>
      <c r="M21" s="149"/>
      <c r="N21" s="149"/>
      <c r="O21" s="149"/>
      <c r="P21" s="104">
        <v>5.0000000000000001E-3</v>
      </c>
      <c r="Q21" s="104">
        <v>5.0000000000000001E-3</v>
      </c>
      <c r="R21" s="104">
        <v>5.0000000000000001E-3</v>
      </c>
      <c r="S21" s="149"/>
      <c r="T21" s="148" t="s">
        <v>207</v>
      </c>
    </row>
    <row r="22" spans="1:20" x14ac:dyDescent="0.3">
      <c r="B22" s="158" t="s">
        <v>191</v>
      </c>
      <c r="C22" s="159" t="s">
        <v>192</v>
      </c>
      <c r="D22" s="156" t="s">
        <v>136</v>
      </c>
      <c r="E22" s="154"/>
      <c r="F22" s="159" t="s">
        <v>193</v>
      </c>
      <c r="G22" s="160">
        <v>1.8266076924989432</v>
      </c>
      <c r="H22" s="157"/>
      <c r="T22" s="156" t="s">
        <v>207</v>
      </c>
    </row>
    <row r="23" spans="1:20" x14ac:dyDescent="0.3">
      <c r="B23" s="158" t="s">
        <v>194</v>
      </c>
      <c r="C23" s="159" t="s">
        <v>195</v>
      </c>
      <c r="D23" s="156" t="s">
        <v>136</v>
      </c>
      <c r="E23" s="154"/>
      <c r="F23" s="159" t="s">
        <v>205</v>
      </c>
      <c r="G23" s="164">
        <v>0.99751893735638253</v>
      </c>
      <c r="H23" s="157"/>
      <c r="T23" s="156"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E35" sqref="E35"/>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219</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454691</v>
      </c>
      <c r="C4" s="105">
        <v>44586.479166666664</v>
      </c>
      <c r="D4" s="149" t="s">
        <v>216</v>
      </c>
      <c r="E4" s="102" t="s">
        <v>212</v>
      </c>
      <c r="F4" s="153" t="s">
        <v>218</v>
      </c>
      <c r="G4" s="100" t="s">
        <v>98</v>
      </c>
      <c r="I4" s="100"/>
      <c r="J4" s="149" t="s">
        <v>209</v>
      </c>
      <c r="K4" s="152">
        <v>44587</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4">
        <v>5.5E-2</v>
      </c>
      <c r="H8" s="157" t="s">
        <v>220</v>
      </c>
      <c r="I8" s="103"/>
      <c r="J8" s="103"/>
      <c r="K8" s="103"/>
      <c r="L8" s="103"/>
      <c r="M8" s="103"/>
      <c r="N8" s="103"/>
      <c r="O8" s="103"/>
      <c r="P8" s="104">
        <v>5.0000000000000001E-3</v>
      </c>
      <c r="Q8" s="104">
        <v>5.0000000000000001E-3</v>
      </c>
      <c r="R8" s="104">
        <v>5.0000000000000001E-3</v>
      </c>
      <c r="S8" s="103"/>
      <c r="T8" s="101" t="s">
        <v>207</v>
      </c>
    </row>
    <row r="9" spans="1:20" x14ac:dyDescent="0.3">
      <c r="A9" s="103"/>
      <c r="B9" s="101" t="s">
        <v>138</v>
      </c>
      <c r="C9" s="101" t="s">
        <v>139</v>
      </c>
      <c r="D9" s="101" t="s">
        <v>136</v>
      </c>
      <c r="E9" s="103"/>
      <c r="F9" s="101" t="s">
        <v>137</v>
      </c>
      <c r="G9" s="164">
        <v>2.6459999999999999</v>
      </c>
      <c r="H9" s="157" t="s">
        <v>220</v>
      </c>
      <c r="I9" s="103"/>
      <c r="J9" s="103"/>
      <c r="K9" s="103"/>
      <c r="L9" s="103"/>
      <c r="M9" s="103"/>
      <c r="N9" s="103"/>
      <c r="O9" s="103"/>
      <c r="P9" s="104">
        <v>5.0000000000000001E-3</v>
      </c>
      <c r="Q9" s="104">
        <v>5.0000000000000001E-3</v>
      </c>
      <c r="R9" s="104">
        <v>5.0000000000000001E-3</v>
      </c>
      <c r="S9" s="103"/>
      <c r="T9" s="101" t="s">
        <v>207</v>
      </c>
    </row>
    <row r="10" spans="1:20" x14ac:dyDescent="0.3">
      <c r="A10" s="103"/>
      <c r="B10" s="101" t="s">
        <v>140</v>
      </c>
      <c r="C10" s="101" t="s">
        <v>141</v>
      </c>
      <c r="D10" s="101" t="s">
        <v>136</v>
      </c>
      <c r="E10" s="103"/>
      <c r="F10" s="101" t="s">
        <v>137</v>
      </c>
      <c r="G10" s="164">
        <v>0.41699999999999998</v>
      </c>
      <c r="H10" s="157" t="s">
        <v>220</v>
      </c>
      <c r="I10" s="103"/>
      <c r="J10" s="103"/>
      <c r="K10" s="103"/>
      <c r="L10" s="103"/>
      <c r="M10" s="103"/>
      <c r="N10" s="103"/>
      <c r="O10" s="103"/>
      <c r="P10" s="104">
        <v>5.0000000000000001E-3</v>
      </c>
      <c r="Q10" s="104">
        <v>5.0000000000000001E-3</v>
      </c>
      <c r="R10" s="104">
        <v>5.0000000000000001E-3</v>
      </c>
      <c r="S10" s="103"/>
      <c r="T10" s="101" t="s">
        <v>207</v>
      </c>
    </row>
    <row r="11" spans="1:20" x14ac:dyDescent="0.3">
      <c r="A11" s="103"/>
      <c r="B11" s="146" t="s">
        <v>185</v>
      </c>
      <c r="C11" s="146" t="s">
        <v>186</v>
      </c>
      <c r="D11" s="146" t="s">
        <v>136</v>
      </c>
      <c r="E11" s="147"/>
      <c r="F11" s="146" t="s">
        <v>137</v>
      </c>
      <c r="G11" s="164">
        <v>5.0000000000000001E-3</v>
      </c>
      <c r="H11" s="157" t="s">
        <v>221</v>
      </c>
      <c r="P11" s="104">
        <v>5.0000000000000001E-3</v>
      </c>
      <c r="Q11" s="104">
        <v>5.0000000000000001E-3</v>
      </c>
      <c r="R11" s="104">
        <v>5.0000000000000001E-3</v>
      </c>
      <c r="S11" s="103"/>
      <c r="T11" s="101" t="s">
        <v>207</v>
      </c>
    </row>
    <row r="12" spans="1:20" x14ac:dyDescent="0.3">
      <c r="A12" s="103"/>
      <c r="B12" s="146" t="s">
        <v>187</v>
      </c>
      <c r="C12" s="146" t="s">
        <v>188</v>
      </c>
      <c r="D12" s="146" t="s">
        <v>136</v>
      </c>
      <c r="E12" s="147"/>
      <c r="F12" s="146" t="s">
        <v>137</v>
      </c>
      <c r="G12" s="164">
        <v>5.0000000000000001E-3</v>
      </c>
      <c r="H12" s="157" t="s">
        <v>221</v>
      </c>
      <c r="P12" s="104">
        <v>5.0000000000000001E-3</v>
      </c>
      <c r="Q12" s="104">
        <v>5.0000000000000001E-3</v>
      </c>
      <c r="R12" s="104">
        <v>5.0000000000000001E-3</v>
      </c>
      <c r="S12" s="103"/>
      <c r="T12" s="101" t="s">
        <v>207</v>
      </c>
    </row>
    <row r="13" spans="1:20" x14ac:dyDescent="0.3">
      <c r="A13" s="103"/>
      <c r="B13" s="101" t="s">
        <v>142</v>
      </c>
      <c r="C13" s="101" t="s">
        <v>143</v>
      </c>
      <c r="D13" s="101" t="s">
        <v>136</v>
      </c>
      <c r="E13" s="103"/>
      <c r="F13" s="101" t="s">
        <v>137</v>
      </c>
      <c r="G13" s="164">
        <v>72.527000000000001</v>
      </c>
      <c r="H13" s="157" t="s">
        <v>220</v>
      </c>
      <c r="I13" s="103"/>
      <c r="J13" s="103"/>
      <c r="K13" s="103"/>
      <c r="L13" s="103"/>
      <c r="M13" s="103"/>
      <c r="N13" s="103"/>
      <c r="O13" s="103"/>
      <c r="P13" s="104">
        <v>5.0000000000000001E-3</v>
      </c>
      <c r="Q13" s="104">
        <v>5.0000000000000001E-3</v>
      </c>
      <c r="R13" s="104">
        <v>5.0000000000000001E-3</v>
      </c>
      <c r="S13" s="103"/>
      <c r="T13" s="101" t="s">
        <v>207</v>
      </c>
    </row>
    <row r="14" spans="1:20" x14ac:dyDescent="0.3">
      <c r="A14" s="103"/>
      <c r="B14" s="101" t="s">
        <v>144</v>
      </c>
      <c r="C14" s="101" t="s">
        <v>145</v>
      </c>
      <c r="D14" s="101" t="s">
        <v>136</v>
      </c>
      <c r="E14" s="103"/>
      <c r="F14" s="101" t="s">
        <v>137</v>
      </c>
      <c r="G14" s="164">
        <v>13.542999999999999</v>
      </c>
      <c r="H14" s="157" t="s">
        <v>220</v>
      </c>
      <c r="I14" s="103"/>
      <c r="J14" s="103"/>
      <c r="K14" s="103"/>
      <c r="L14" s="103"/>
      <c r="M14" s="103"/>
      <c r="N14" s="103"/>
      <c r="O14" s="103"/>
      <c r="P14" s="104">
        <v>5.0000000000000001E-3</v>
      </c>
      <c r="Q14" s="104">
        <v>5.0000000000000001E-3</v>
      </c>
      <c r="R14" s="104">
        <v>5.0000000000000001E-3</v>
      </c>
      <c r="S14" s="103"/>
      <c r="T14" s="101" t="s">
        <v>207</v>
      </c>
    </row>
    <row r="15" spans="1:20" x14ac:dyDescent="0.3">
      <c r="A15" s="103"/>
      <c r="B15" s="148" t="s">
        <v>189</v>
      </c>
      <c r="C15" s="148" t="s">
        <v>190</v>
      </c>
      <c r="D15" s="148" t="s">
        <v>136</v>
      </c>
      <c r="E15" s="149"/>
      <c r="F15" s="148" t="s">
        <v>137</v>
      </c>
      <c r="G15" s="164">
        <v>5.0000000000000001E-3</v>
      </c>
      <c r="H15" s="150" t="s">
        <v>221</v>
      </c>
      <c r="P15" s="104">
        <v>5.0000000000000001E-3</v>
      </c>
      <c r="Q15" s="104">
        <v>5.0000000000000001E-3</v>
      </c>
      <c r="R15" s="104">
        <v>5.0000000000000001E-3</v>
      </c>
      <c r="S15" s="103"/>
      <c r="T15" s="101" t="s">
        <v>207</v>
      </c>
    </row>
    <row r="16" spans="1:20" x14ac:dyDescent="0.3">
      <c r="A16" s="103"/>
      <c r="B16" s="101" t="s">
        <v>146</v>
      </c>
      <c r="C16" s="101" t="s">
        <v>147</v>
      </c>
      <c r="D16" s="101" t="s">
        <v>136</v>
      </c>
      <c r="E16" s="103"/>
      <c r="F16" s="101" t="s">
        <v>137</v>
      </c>
      <c r="G16" s="164">
        <v>5.99</v>
      </c>
      <c r="H16" s="157" t="s">
        <v>220</v>
      </c>
      <c r="I16" s="103"/>
      <c r="J16" s="103"/>
      <c r="K16" s="103"/>
      <c r="L16" s="103"/>
      <c r="M16" s="103"/>
      <c r="N16" s="103"/>
      <c r="O16" s="103"/>
      <c r="P16" s="104">
        <v>5.0000000000000001E-3</v>
      </c>
      <c r="Q16" s="104">
        <v>5.0000000000000001E-3</v>
      </c>
      <c r="R16" s="104">
        <v>5.0000000000000001E-3</v>
      </c>
      <c r="S16" s="103"/>
      <c r="T16" s="101" t="s">
        <v>207</v>
      </c>
    </row>
    <row r="17" spans="1:20" x14ac:dyDescent="0.3">
      <c r="A17" s="103"/>
      <c r="B17" s="101" t="s">
        <v>148</v>
      </c>
      <c r="C17" s="101" t="s">
        <v>149</v>
      </c>
      <c r="D17" s="101" t="s">
        <v>136</v>
      </c>
      <c r="E17" s="103"/>
      <c r="F17" s="101" t="s">
        <v>137</v>
      </c>
      <c r="G17" s="164">
        <v>0.93700000000000006</v>
      </c>
      <c r="H17" s="157" t="s">
        <v>220</v>
      </c>
      <c r="I17" s="103"/>
      <c r="J17" s="103"/>
      <c r="K17" s="103"/>
      <c r="M17" s="103"/>
      <c r="N17" s="103"/>
      <c r="O17" s="103"/>
      <c r="P17" s="104">
        <v>5.0000000000000001E-3</v>
      </c>
      <c r="Q17" s="104">
        <v>5.0000000000000001E-3</v>
      </c>
      <c r="R17" s="104">
        <v>5.0000000000000001E-3</v>
      </c>
      <c r="S17" s="103"/>
      <c r="T17" s="101" t="s">
        <v>207</v>
      </c>
    </row>
    <row r="18" spans="1:20" x14ac:dyDescent="0.3">
      <c r="A18" s="103"/>
      <c r="B18" s="101" t="s">
        <v>150</v>
      </c>
      <c r="C18" s="101" t="s">
        <v>151</v>
      </c>
      <c r="D18" s="101" t="s">
        <v>136</v>
      </c>
      <c r="E18" s="103"/>
      <c r="F18" s="101" t="s">
        <v>137</v>
      </c>
      <c r="G18" s="164">
        <v>2.1669999999999998</v>
      </c>
      <c r="H18" s="157" t="s">
        <v>220</v>
      </c>
      <c r="I18" s="103"/>
      <c r="J18" s="103"/>
      <c r="K18" s="103"/>
      <c r="M18" s="103"/>
      <c r="N18" s="103"/>
      <c r="O18" s="103"/>
      <c r="P18" s="104">
        <v>5.0000000000000001E-3</v>
      </c>
      <c r="Q18" s="104">
        <v>5.0000000000000001E-3</v>
      </c>
      <c r="R18" s="104">
        <v>5.0000000000000001E-3</v>
      </c>
      <c r="S18" s="103"/>
      <c r="T18" s="101" t="s">
        <v>207</v>
      </c>
    </row>
    <row r="19" spans="1:20" x14ac:dyDescent="0.3">
      <c r="A19" s="103"/>
      <c r="B19" s="101" t="s">
        <v>77</v>
      </c>
      <c r="C19" s="101" t="s">
        <v>152</v>
      </c>
      <c r="D19" s="101" t="s">
        <v>136</v>
      </c>
      <c r="E19" s="103"/>
      <c r="F19" s="101" t="s">
        <v>137</v>
      </c>
      <c r="G19" s="164">
        <v>0.58499999999999996</v>
      </c>
      <c r="H19" s="157" t="s">
        <v>220</v>
      </c>
      <c r="I19" s="103"/>
      <c r="J19" s="103"/>
      <c r="K19" s="103"/>
      <c r="L19" s="103"/>
      <c r="M19" s="103"/>
      <c r="N19" s="103"/>
      <c r="O19" s="103"/>
      <c r="P19" s="104">
        <v>5.0000000000000001E-3</v>
      </c>
      <c r="Q19" s="104">
        <v>5.0000000000000001E-3</v>
      </c>
      <c r="R19" s="104">
        <v>5.0000000000000001E-3</v>
      </c>
      <c r="S19" s="103"/>
      <c r="T19" s="101" t="s">
        <v>207</v>
      </c>
    </row>
    <row r="20" spans="1:20" x14ac:dyDescent="0.3">
      <c r="A20" s="103"/>
      <c r="B20" s="101" t="s">
        <v>153</v>
      </c>
      <c r="C20" s="101" t="s">
        <v>154</v>
      </c>
      <c r="D20" s="101" t="s">
        <v>136</v>
      </c>
      <c r="E20" s="103"/>
      <c r="F20" s="101" t="s">
        <v>137</v>
      </c>
      <c r="G20" s="164">
        <v>0.65</v>
      </c>
      <c r="H20" s="157" t="s">
        <v>220</v>
      </c>
      <c r="I20" s="103"/>
      <c r="J20" s="103"/>
      <c r="K20" s="103"/>
      <c r="L20" s="103"/>
      <c r="M20" s="103"/>
      <c r="N20" s="103"/>
      <c r="O20" s="103"/>
      <c r="P20" s="104">
        <v>5.0000000000000001E-3</v>
      </c>
      <c r="Q20" s="104">
        <v>5.0000000000000001E-3</v>
      </c>
      <c r="R20" s="104">
        <v>5.0000000000000001E-3</v>
      </c>
      <c r="S20" s="103"/>
      <c r="T20" s="101" t="s">
        <v>207</v>
      </c>
    </row>
    <row r="21" spans="1:20" x14ac:dyDescent="0.3">
      <c r="A21"/>
      <c r="B21" s="101" t="s">
        <v>155</v>
      </c>
      <c r="C21" s="101" t="s">
        <v>156</v>
      </c>
      <c r="D21" s="101" t="s">
        <v>136</v>
      </c>
      <c r="E21" s="103"/>
      <c r="F21" s="101" t="s">
        <v>137</v>
      </c>
      <c r="G21" s="164">
        <v>0.48299999999999998</v>
      </c>
      <c r="H21" s="157" t="s">
        <v>220</v>
      </c>
      <c r="I21" s="106"/>
      <c r="J21" s="103"/>
      <c r="K21" s="103"/>
      <c r="M21" s="103"/>
      <c r="N21" s="103"/>
      <c r="O21" s="103"/>
      <c r="P21" s="104">
        <v>5.0000000000000001E-3</v>
      </c>
      <c r="Q21" s="104">
        <v>5.0000000000000001E-3</v>
      </c>
      <c r="R21" s="104">
        <v>5.0000000000000001E-3</v>
      </c>
      <c r="S21" s="103"/>
      <c r="T21" s="156" t="s">
        <v>207</v>
      </c>
    </row>
    <row r="22" spans="1:20" s="177" customFormat="1" x14ac:dyDescent="0.3">
      <c r="A22" s="154"/>
      <c r="B22" s="158" t="s">
        <v>157</v>
      </c>
      <c r="C22" s="158" t="s">
        <v>158</v>
      </c>
      <c r="D22" s="156" t="s">
        <v>136</v>
      </c>
      <c r="E22" s="149"/>
      <c r="F22" s="159" t="s">
        <v>159</v>
      </c>
      <c r="G22" s="151">
        <v>-46.4</v>
      </c>
      <c r="H22" s="157"/>
      <c r="I22" s="106"/>
      <c r="J22" s="149"/>
      <c r="K22" s="184"/>
      <c r="M22" s="149"/>
      <c r="N22" s="149"/>
      <c r="O22" s="149"/>
      <c r="P22" s="104"/>
      <c r="Q22" s="104"/>
      <c r="R22" s="104"/>
      <c r="S22" s="149"/>
      <c r="T22" s="156" t="s">
        <v>207</v>
      </c>
    </row>
    <row r="23" spans="1:20" s="177" customFormat="1" x14ac:dyDescent="0.3">
      <c r="A23" s="154"/>
      <c r="B23" s="158" t="s">
        <v>160</v>
      </c>
      <c r="C23" s="158" t="s">
        <v>161</v>
      </c>
      <c r="D23" s="156" t="s">
        <v>136</v>
      </c>
      <c r="E23" s="149"/>
      <c r="F23" s="159" t="s">
        <v>159</v>
      </c>
      <c r="G23" s="160">
        <v>-238</v>
      </c>
      <c r="H23" s="157"/>
      <c r="I23" s="106"/>
      <c r="J23" s="149"/>
      <c r="K23" s="184"/>
      <c r="M23" s="149"/>
      <c r="N23" s="149"/>
      <c r="O23" s="149"/>
      <c r="P23" s="104"/>
      <c r="Q23" s="104"/>
      <c r="R23" s="104"/>
      <c r="S23" s="149"/>
      <c r="T23" s="156" t="s">
        <v>207</v>
      </c>
    </row>
    <row r="24" spans="1:20" s="177" customFormat="1" x14ac:dyDescent="0.3">
      <c r="A24" s="154"/>
      <c r="B24" s="158" t="s">
        <v>162</v>
      </c>
      <c r="C24" s="159" t="s">
        <v>163</v>
      </c>
      <c r="D24" s="156" t="s">
        <v>136</v>
      </c>
      <c r="E24" s="154"/>
      <c r="F24" s="159" t="s">
        <v>159</v>
      </c>
      <c r="G24" s="151">
        <v>-30.4</v>
      </c>
      <c r="H24" s="157"/>
      <c r="I24" s="106"/>
      <c r="J24" s="149"/>
      <c r="K24" s="184"/>
      <c r="M24" s="149"/>
      <c r="N24" s="149"/>
      <c r="O24" s="149"/>
      <c r="P24" s="104"/>
      <c r="Q24" s="104"/>
      <c r="R24" s="104"/>
      <c r="S24" s="149"/>
      <c r="T24" s="156" t="s">
        <v>207</v>
      </c>
    </row>
    <row r="25" spans="1:20" s="177" customFormat="1" x14ac:dyDescent="0.3">
      <c r="A25" s="154"/>
      <c r="B25" s="158" t="s">
        <v>164</v>
      </c>
      <c r="C25" s="159" t="s">
        <v>165</v>
      </c>
      <c r="D25" s="156" t="s">
        <v>136</v>
      </c>
      <c r="E25" s="154"/>
      <c r="F25" s="159" t="s">
        <v>159</v>
      </c>
      <c r="G25" s="151">
        <v>-27.8</v>
      </c>
      <c r="H25" s="157"/>
      <c r="I25" s="106"/>
      <c r="J25" s="149"/>
      <c r="K25" s="184"/>
      <c r="M25" s="149"/>
      <c r="N25" s="149"/>
      <c r="O25" s="149"/>
      <c r="P25" s="104"/>
      <c r="Q25" s="104"/>
      <c r="R25" s="104"/>
      <c r="S25" s="149"/>
      <c r="T25" s="156" t="s">
        <v>207</v>
      </c>
    </row>
    <row r="26" spans="1:20" s="177" customFormat="1" x14ac:dyDescent="0.3">
      <c r="A26" s="154"/>
      <c r="B26" s="158" t="s">
        <v>166</v>
      </c>
      <c r="C26" s="159" t="s">
        <v>167</v>
      </c>
      <c r="D26" s="156" t="s">
        <v>136</v>
      </c>
      <c r="E26" s="154"/>
      <c r="F26" s="159" t="s">
        <v>159</v>
      </c>
      <c r="G26" s="151">
        <v>-31.6</v>
      </c>
      <c r="H26" s="157"/>
      <c r="I26" s="106"/>
      <c r="J26" s="149"/>
      <c r="K26" s="184" t="s">
        <v>206</v>
      </c>
      <c r="M26" s="149"/>
      <c r="N26" s="149"/>
      <c r="O26" s="149"/>
      <c r="P26" s="104"/>
      <c r="Q26" s="104"/>
      <c r="R26" s="104"/>
      <c r="S26" s="149"/>
      <c r="T26" s="156" t="s">
        <v>207</v>
      </c>
    </row>
    <row r="27" spans="1:20" s="177" customFormat="1" x14ac:dyDescent="0.3">
      <c r="A27" s="154"/>
      <c r="B27" s="158" t="s">
        <v>168</v>
      </c>
      <c r="C27" s="159" t="s">
        <v>169</v>
      </c>
      <c r="D27" s="156" t="s">
        <v>136</v>
      </c>
      <c r="E27" s="154"/>
      <c r="F27" s="159" t="s">
        <v>159</v>
      </c>
      <c r="G27" s="151">
        <v>-28.2</v>
      </c>
      <c r="H27" s="157"/>
      <c r="I27" s="106"/>
      <c r="J27" s="149"/>
      <c r="K27" s="184"/>
      <c r="M27" s="149"/>
      <c r="N27" s="149"/>
      <c r="O27" s="149"/>
      <c r="P27" s="104"/>
      <c r="Q27" s="104"/>
      <c r="R27" s="104"/>
      <c r="S27" s="149"/>
      <c r="T27" s="156" t="s">
        <v>207</v>
      </c>
    </row>
    <row r="28" spans="1:20" s="177" customFormat="1" x14ac:dyDescent="0.3">
      <c r="A28" s="154"/>
      <c r="B28" s="158" t="s">
        <v>198</v>
      </c>
      <c r="C28" s="159" t="s">
        <v>199</v>
      </c>
      <c r="D28" s="156" t="s">
        <v>136</v>
      </c>
      <c r="E28" s="154"/>
      <c r="F28" s="159" t="s">
        <v>159</v>
      </c>
      <c r="G28" s="151">
        <v>-28.1</v>
      </c>
      <c r="H28" s="157"/>
      <c r="I28" s="106"/>
      <c r="J28" s="149"/>
      <c r="K28" s="184" t="s">
        <v>206</v>
      </c>
      <c r="M28" s="149"/>
      <c r="N28" s="149"/>
      <c r="O28" s="149"/>
      <c r="P28" s="104"/>
      <c r="Q28" s="104"/>
      <c r="R28" s="104"/>
      <c r="S28" s="149"/>
      <c r="T28" s="156" t="s">
        <v>207</v>
      </c>
    </row>
    <row r="29" spans="1:20" s="177" customFormat="1" x14ac:dyDescent="0.3">
      <c r="A29" s="154"/>
      <c r="B29" s="158" t="s">
        <v>200</v>
      </c>
      <c r="C29" s="159" t="s">
        <v>201</v>
      </c>
      <c r="D29" s="156" t="s">
        <v>136</v>
      </c>
      <c r="E29" s="154"/>
      <c r="F29" s="159" t="s">
        <v>159</v>
      </c>
      <c r="G29" s="151">
        <v>-27.9</v>
      </c>
      <c r="H29" s="157"/>
      <c r="I29" s="106"/>
      <c r="J29" s="149"/>
      <c r="K29" s="184" t="s">
        <v>206</v>
      </c>
      <c r="M29" s="149"/>
      <c r="N29" s="149"/>
      <c r="O29" s="149"/>
      <c r="P29" s="104"/>
      <c r="Q29" s="104"/>
      <c r="R29" s="104"/>
      <c r="S29" s="149"/>
      <c r="T29" s="156" t="s">
        <v>207</v>
      </c>
    </row>
    <row r="30" spans="1:20" s="177" customFormat="1" x14ac:dyDescent="0.3">
      <c r="A30" s="154"/>
      <c r="B30" s="158" t="s">
        <v>202</v>
      </c>
      <c r="C30" s="159" t="s">
        <v>203</v>
      </c>
      <c r="D30" s="156" t="s">
        <v>136</v>
      </c>
      <c r="E30" s="154"/>
      <c r="F30" s="159" t="s">
        <v>159</v>
      </c>
      <c r="G30" s="151">
        <v>2</v>
      </c>
      <c r="H30" s="157"/>
      <c r="I30" s="106"/>
      <c r="J30" s="149"/>
      <c r="K30" s="184" t="s">
        <v>206</v>
      </c>
      <c r="M30" s="149"/>
      <c r="N30" s="149"/>
      <c r="O30" s="149"/>
      <c r="P30" s="104"/>
      <c r="Q30" s="104"/>
      <c r="R30" s="104"/>
      <c r="S30" s="149"/>
      <c r="T30" s="156" t="s">
        <v>207</v>
      </c>
    </row>
    <row r="31" spans="1:20" x14ac:dyDescent="0.3">
      <c r="B31" s="158" t="s">
        <v>191</v>
      </c>
      <c r="C31" s="159" t="s">
        <v>192</v>
      </c>
      <c r="D31" s="156" t="s">
        <v>136</v>
      </c>
      <c r="E31" s="154"/>
      <c r="F31" s="159" t="s">
        <v>193</v>
      </c>
      <c r="G31" s="160">
        <v>1296.5534325210072</v>
      </c>
      <c r="H31" s="157"/>
      <c r="T31" s="156" t="s">
        <v>207</v>
      </c>
    </row>
    <row r="32" spans="1:20" x14ac:dyDescent="0.3">
      <c r="B32" s="158" t="s">
        <v>194</v>
      </c>
      <c r="C32" s="159" t="s">
        <v>195</v>
      </c>
      <c r="D32" s="156" t="s">
        <v>136</v>
      </c>
      <c r="E32" s="154"/>
      <c r="F32" s="159" t="s">
        <v>205</v>
      </c>
      <c r="G32" s="164">
        <v>0.7856970299559467</v>
      </c>
      <c r="H32" s="157"/>
      <c r="T32" s="156"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2022-02-24T22:28:50Z</dcterms:modified>
</cp:coreProperties>
</file>