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Holton K-12HN\"/>
    </mc:Choice>
  </mc:AlternateContent>
  <xr:revisionPtr revIDLastSave="0" documentId="13_ncr:1_{2EEE6DD0-DB7D-48E1-8C45-0D10409F1FDC}" xr6:coauthVersionLast="47" xr6:coauthVersionMax="47" xr10:uidLastSave="{00000000-0000-0000-0000-000000000000}"/>
  <bookViews>
    <workbookView xWindow="2490" yWindow="14290" windowWidth="19420" windowHeight="10420"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<sst xmlns="http://schemas.openxmlformats.org/spreadsheetml/2006/main" count="521" uniqueCount="208">
  <si>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</si>
  <si>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</si>
  <si>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</si>
  <si>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</si>
  <si>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</si>
  <si>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</si>
  <si>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</si>
  <si>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</si>
  <si>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</si>
  <si>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</si>
  <si>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</si>
  <si>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</si>
  <si>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</si>
  <si>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</si>
  <si>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</si>
  <si>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</si>
  <si>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</si>
  <si>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</si>
  <si>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</si>
  <si>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</si>
  <si>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</si>
  <si>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</si>
  <si>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</si>
  <si>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</si>
  <si>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</si>
  <si>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</si>
  <si>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</si>
  <si>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</si>
  <si>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</si>
  <si>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</si>
  <si>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</si>
  <si>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</si>
  <si>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</si>
  <si>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</si>
  <si>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</si>
  <si>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</si>
  <si>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</si>
  <si>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</si>
  <si>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</si>
  <si>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</si>
  <si>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</si>
  <si>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</si>
  <si>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</si>
  <si>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</si>
  <si>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</si>
  <si>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</si>
  <si>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</si>
  <si>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</si>
  <si>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</si>
  <si>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</si>
  <si>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</si>
  <si>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</si>
  <si>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</si>
  <si>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</si>
  <si>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</si>
  <si>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</si>
  <si>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</si>
  <si>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</si>
  <si>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</si>
  <si>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</si>
  <si>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</si>
  <si>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</si>
  <si>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</si>
  <si>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</si>
  <si>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</si>
  <si>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</si>
  <si>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</si>
  <si>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</si>
  <si>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</si>
  <si>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</si>
  <si>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</si>
  <si>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</si>
  <si>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</si>
  <si>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</si>
  <si>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</si>
  <si>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</si>
  <si>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</si>
  <si>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</si>
  <si>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</si>
  <si>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</si>
  <si>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</si>
  <si>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</si>
  <si>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</si>
  <si>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</si>
  <si>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</si>
  <si>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</si>
  <si>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</si>
  <si>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</si>
  <si>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</si>
  <si>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</si>
  <si>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</si>
  <si>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</si>
  <si>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</si>
  <si>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</si>
  <si>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</si>
  <si>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</si>
  <si>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</si>
  <si>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</si>
  <si>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</si>
  <si>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</si>
  <si>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</si>
  <si>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</si>
  <si>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</si>
  <si>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</si>
  <si>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</si>
  <si>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</si>
  <si>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</si>
  <si>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</si>
  <si>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</si>
  <si>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</si>
  <si>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</si>
  <si>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</si>
  <si>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</si>
  <si>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</si>
  <si>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</si>
  <si>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</si>
  <si>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</si>
  <si>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</si>
  <si>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</si>
  <si>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</si>
  <si>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</si>
  <si>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</si>
  <si>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</si>
  <si>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</si>
  <si>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</si>
  <si>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</si>
  <si>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</si>
  <si>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</si>
  <si>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</si>
  <si>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</si>
  <si>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</si>
  <si>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</si>
  <si>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</si>
  <si>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</si>
  <si>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</si>
  <si>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</si>
  <si>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</si>
  <si>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</si>
  <si>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</si>
  <si>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</si>
  <si>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</si>
  <si>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</si>
  <si>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</si>
  <si>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</si>
  <si>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</si>
  <si>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</si>
  <si>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</si>
  <si>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</si>
  <si>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</si>
  <si>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</si>
  <si>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</si>
  <si>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</si>
  <si>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</si>
  <si>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</si>
  <si>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</si>
  <si>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</si>
  <si>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</si>
  <si>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</si>
  <si>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</si>
  <si>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</si>
  <si>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</si>
  <si>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</si>
  <si>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</si>
  <si>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</si>
  <si>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</si>
  <si>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</si>
  <si>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</si>
  <si>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</si>
  <si>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</si>
  <si>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</si>
  <si>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</si>
  <si>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</si>
  <si>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</si>
  <si>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</si>
  <si>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</si>
  <si>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</si>
  <si>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</si>
  <si>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</si>
  <si>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</si>
  <si>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</si>
  <si>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</si>
  <si>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</si>
  <si>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</si>
  <si>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</si>
  <si>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</si>
  <si>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</si>
  <si>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</si>
  <si>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</si>
  <si>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</si>
  <si>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</si>
  <si>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API #:</t>
  </si>
  <si>
    <t>No Unit</t>
  </si>
  <si>
    <t>Low Signal</t>
  </si>
  <si>
    <t>21126830</t>
  </si>
  <si>
    <t>DIG-026848 - DIG-026849</t>
  </si>
  <si>
    <t>Holton K-12HN</t>
  </si>
  <si>
    <t>05-123-39506</t>
  </si>
  <si>
    <t>DIG-026848</t>
  </si>
  <si>
    <t>DIG-026849</t>
  </si>
  <si>
    <t>Bradenhead gas</t>
  </si>
  <si>
    <t>Production gas</t>
  </si>
  <si>
    <t>nd</t>
  </si>
  <si>
    <t>123-39506</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</si>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</sst>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7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Holton K-12HN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-63.5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Holton K-12HN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-48.4</c:v>
                </c:pt>
                <c:pt idx="1">
                  <c:v>-33.299999999999997</c:v>
                </c:pt>
                <c:pt idx="2">
                  <c:v>-29.4</c:v>
                </c:pt>
                <c:pt idx="3">
                  <c:v>-30.9</c:v>
                </c:pt>
                <c:pt idx="4">
                  <c:v>-28.4</c:v>
                </c:pt>
                <c:pt idx="5">
                  <c:v>-27.4</c:v>
                </c:pt>
                <c:pt idx="6">
                  <c:v>-27.7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9303672413204023"/>
          <c:y val="5.91128608923885E-2"/>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Holton K-12HN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44.568245125348191</c:v>
                </c:pt>
                <c:pt idx="1">
                  <c:v>6.4623955431754876</c:v>
                </c:pt>
                <c:pt idx="2">
                  <c:v>9.8607242339832872</c:v>
                </c:pt>
                <c:pt idx="3">
                  <c:v>2.5069637883008355</c:v>
                </c:pt>
                <c:pt idx="4">
                  <c:v>12.284122562674094</c:v>
                </c:pt>
                <c:pt idx="5">
                  <c:v>4.233983286908078</c:v>
                </c:pt>
                <c:pt idx="6">
                  <c:v>8.4122562674094716</c:v>
                </c:pt>
                <c:pt idx="7">
                  <c:v>11.671309192200557</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Holton K-12HN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72.789556412749818</c:v>
                </c:pt>
                <c:pt idx="1">
                  <c:v>14.603686606136007</c:v>
                </c:pt>
                <c:pt idx="2">
                  <c:v>7.2804972972506778</c:v>
                </c:pt>
                <c:pt idx="3">
                  <c:v>0.93933206407251602</c:v>
                </c:pt>
                <c:pt idx="4">
                  <c:v>2.5316578515568571</c:v>
                </c:pt>
                <c:pt idx="5">
                  <c:v>0.60577377114925601</c:v>
                </c:pt>
                <c:pt idx="6">
                  <c:v>0.76090964171052655</c:v>
                </c:pt>
                <c:pt idx="7">
                  <c:v>0.48858635537434209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Holton K-12HN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55.431754874651809</c:v>
                </c:pt>
              </c:numCache>
            </c:numRef>
          </c:xVal>
          <c:yVal>
            <c:numRef>
              <c:f>'Data Summary'!$O$19</c:f>
              <c:numCache>
                <c:formatCode>0.0</c:formatCode>
                <c:ptCount val="1"/>
                <c:pt idx="0">
                  <c:v>-63.5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Holton K-12HN Production gas</c:v>
                </c:pt>
              </c:strCache>
            </c:strRef>
          </c:tx>
          <c:spPr>
            <a:ln w="28575">
              <a:noFill/>
            </a:ln>
          </c:spPr>
          <c:marker>
            <c:spPr>
              <a:ln>
                <a:solidFill>
                  <a:schemeClr val="tx1"/>
                </a:solidFill>
              </a:ln>
            </c:spPr>
          </c:marker>
          <c:xVal>
            <c:numRef>
              <c:f>'Data Summary'!$K$20</c:f>
              <c:numCache>
                <c:formatCode>0.0</c:formatCode>
                <c:ptCount val="1"/>
                <c:pt idx="0">
                  <c:v>27.210443587250182</c:v>
                </c:pt>
              </c:numCache>
            </c:numRef>
          </c:xVal>
          <c:yVal>
            <c:numRef>
              <c:f>'Data Summary'!$O$20</c:f>
              <c:numCache>
                <c:formatCode>0.0</c:formatCode>
                <c:ptCount val="1"/>
                <c:pt idx="0">
                  <c:v>-48.4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Holton K-12HN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Holton K-12HN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-33.299999999999997</c:v>
                </c:pt>
              </c:numCache>
            </c:numRef>
          </c:xVal>
          <c:yVal>
            <c:numRef>
              <c:f>'Data Summary'!$Q$20</c:f>
              <c:numCache>
                <c:formatCode>0.0</c:formatCode>
                <c:ptCount val="1"/>
                <c:pt idx="0">
                  <c:v>-29.4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Holton K-12HN Bradenhead gas</c:v>
                </c:pt>
              </c:strCache>
            </c:strRef>
          </c:tx>
          <c:spPr>
            <a:ln>
              <a:noFill/>
            </a:ln>
          </c:spPr>
          <c:marker>
            <c:symbol val="diamond"/>
            <c:size val="8"/>
            <c:spPr>
              <a:ln>
                <a:solidFill>
                  <a:schemeClr val="tx1"/>
                </a:solidFill>
              </a:ln>
            </c:spPr>
          </c:marker>
          <c:xVal>
            <c:numRef>
              <c:f>'Data Summary'!$M$19</c:f>
              <c:numCache>
                <c:formatCode>0.0</c:formatCode>
                <c:ptCount val="1"/>
                <c:pt idx="0">
                  <c:v>1.3681852128454071</c:v>
                </c:pt>
              </c:numCache>
            </c:numRef>
          </c:xVal>
          <c:yVal>
            <c:numRef>
              <c:f>'Data Summary'!$K$19</c:f>
              <c:numCache>
                <c:formatCode>0.0</c:formatCode>
                <c:ptCount val="1"/>
                <c:pt idx="0">
                  <c:v>55.431754874651809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Holton K-12HN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7.2117521462568392</c:v>
                </c:pt>
              </c:numCache>
            </c:numRef>
          </c:xVal>
          <c:yVal>
            <c:numRef>
              <c:f>'Data Summary'!$K$20</c:f>
              <c:numCache>
                <c:formatCode>0.0</c:formatCode>
                <c:ptCount val="1"/>
                <c:pt idx="0">
                  <c:v>27.210443587250182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Holton K-12HN Bradenhead gas</c:v>
                </c:pt>
              </c:strCache>
            </c:strRef>
          </c:tx>
          <c:spPr>
            <a:ln w="28575">
              <a:noFill/>
            </a:ln>
          </c:spPr>
          <c:marker>
            <c:symbol val="diamond"/>
            <c:size val="8"/>
            <c:spPr>
              <a:ln>
                <a:solidFill>
                  <a:schemeClr val="tx1"/>
                </a:solidFill>
              </a:ln>
            </c:spPr>
          </c:marker>
          <c:xVal>
            <c:numRef>
              <c:f>'Data Summary'!$W$19</c:f>
              <c:numCache>
                <c:formatCode>0</c:formatCode>
                <c:ptCount val="1"/>
                <c:pt idx="0">
                  <c:v>-319</c:v>
                </c:pt>
              </c:numCache>
            </c:numRef>
          </c:xVal>
          <c:yVal>
            <c:numRef>
              <c:f>'Data Summary'!$O$19</c:f>
              <c:numCache>
                <c:formatCode>0.0</c:formatCode>
                <c:ptCount val="1"/>
                <c:pt idx="0">
                  <c:v>-63.5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Holton K-12HN Production gas</c:v>
                </c:pt>
              </c:strCache>
            </c:strRef>
          </c:tx>
          <c:spPr>
            <a:ln w="28575">
              <a:noFill/>
            </a:ln>
          </c:spPr>
          <c:marker>
            <c:spPr>
              <a:ln>
                <a:solidFill>
                  <a:schemeClr val="tx1"/>
                </a:solidFill>
              </a:ln>
            </c:spPr>
          </c:marker>
          <c:xVal>
            <c:numRef>
              <c:f>'Data Summary'!$W$20</c:f>
              <c:numCache>
                <c:formatCode>0</c:formatCode>
                <c:ptCount val="1"/>
                <c:pt idx="0">
                  <c:v>-254</c:v>
                </c:pt>
              </c:numCache>
            </c:numRef>
          </c:xVal>
          <c:yVal>
            <c:numRef>
              <c:f>'Data Summary'!$O$20</c:f>
              <c:numCache>
                <c:formatCode>0.0</c:formatCode>
                <c:ptCount val="1"/>
                <c:pt idx="0">
                  <c:v>-48.4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Holton K-12HN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-63.5</c:v>
                </c:pt>
              </c:numCache>
            </c:numRef>
          </c:xVal>
          <c:yVal>
            <c:numRef>
              <c:f>'Data Summary'!$L$19</c:f>
              <c:numCache>
                <c:formatCode>0.0</c:formatCode>
                <c:ptCount val="1"/>
                <c:pt idx="0">
                  <c:v>2.7303754266211606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Holton K-12HN Production gas</c:v>
                </c:pt>
              </c:strCache>
            </c:strRef>
          </c:tx>
          <c:spPr>
            <a:ln w="28575">
              <a:noFill/>
            </a:ln>
          </c:spPr>
          <c:marker>
            <c:spPr>
              <a:ln>
                <a:solidFill>
                  <a:schemeClr val="tx1"/>
                </a:solidFill>
              </a:ln>
            </c:spPr>
          </c:marker>
          <c:xVal>
            <c:numRef>
              <c:f>'Data Summary'!$O$20</c:f>
              <c:numCache>
                <c:formatCode>0.0</c:formatCode>
                <c:ptCount val="1"/>
                <c:pt idx="0">
                  <c:v>-48.4</c:v>
                </c:pt>
              </c:numCache>
            </c:numRef>
          </c:xVal>
          <c:yVal>
            <c:numRef>
              <c:f>'Data Summary'!$L$20</c:f>
              <c:numCache>
                <c:formatCode>0.0</c:formatCode>
                <c:ptCount val="1"/>
                <c:pt idx="0">
                  <c:v>3.3261261527547883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©2021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2021</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62182</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0.46019</cdr:x>
      <cdr:y>0.30074</cdr:y>
    </cdr:from>
    <cdr:to>
      <cdr:x>0.55325</cdr:x>
      <cdr:y>0.35267</cdr:y>
    </cdr:to>
    <cdr:sp macro="" textlink="">
      <cdr:nvSpPr>
        <cdr:cNvPr id="5" name="TextBox 1"/>
        <cdr:cNvSpPr txBox="1"/>
      </cdr:nvSpPr>
      <cdr:spPr>
        <a:xfrm xmlns:a="http://schemas.openxmlformats.org/drawingml/2006/main">
          <a:off x="2141540" y="1833293"/>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0.25367</cdr:y>
    </cdr:from>
    <cdr:to>
      <cdr:x>0.41035</cdr:x>
      <cdr:y>0.3056</cdr:y>
    </cdr:to>
    <cdr:sp macro="" textlink="">
      <cdr:nvSpPr>
        <cdr:cNvPr id="6" name="TextBox 1"/>
        <cdr:cNvSpPr txBox="1"/>
      </cdr:nvSpPr>
      <cdr:spPr>
        <a:xfrm xmlns:a="http://schemas.openxmlformats.org/drawingml/2006/main">
          <a:off x="1476572" y="1546351"/>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0.23279</cdr:x>
      <cdr:y>0.22551</cdr:y>
    </cdr:from>
    <cdr:to>
      <cdr:x>0.32585</cdr:x>
      <cdr:y>0.27744</cdr:y>
    </cdr:to>
    <cdr:sp macro="" textlink="">
      <cdr:nvSpPr>
        <cdr:cNvPr id="8" name="TextBox 1"/>
        <cdr:cNvSpPr txBox="1"/>
      </cdr:nvSpPr>
      <cdr:spPr>
        <a:xfrm xmlns:a="http://schemas.openxmlformats.org/drawingml/2006/main">
          <a:off x="1083302" y="1374717"/>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0.21618</cdr:y>
    </cdr:from>
    <cdr:to>
      <cdr:x>0.26585</cdr:x>
      <cdr:y>0.26811</cdr:y>
    </cdr:to>
    <cdr:sp macro="" textlink="">
      <cdr:nvSpPr>
        <cdr:cNvPr id="9" name="TextBox 1"/>
        <cdr:cNvSpPr txBox="1"/>
      </cdr:nvSpPr>
      <cdr:spPr>
        <a:xfrm xmlns:a="http://schemas.openxmlformats.org/drawingml/2006/main">
          <a:off x="804103" y="1317838"/>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237334</xdr:colOff>
      <xdr:row>42</xdr:row>
      <xdr:rowOff>56190</xdr:rowOff>
    </xdr:to>
    <xdr:pic>
      <xdr:nvPicPr>
        <xdr:cNvPr id="2" name="Picture 1">
          <a:extLst>
            <a:ext uri="{FF2B5EF4-FFF2-40B4-BE49-F238E27FC236}">
              <a16:creationId xmlns:a16="http://schemas.microsoft.com/office/drawing/2014/main" id="{48C9D91B-50B5-464C-A541-23A3D265E226}"/>
            </a:ext>
          </a:extLst>
        </xdr:cNvPr>
        <xdr:cNvPicPr>
          <a:picLocks noChangeAspect="1"/>
        </xdr:cNvPicPr>
      </xdr:nvPicPr>
      <xdr:blipFill>
        <a:blip xmlns:r="http://schemas.openxmlformats.org/officeDocument/2006/relationships" r:embed="rId1"/>
        <a:stretch>
          <a:fillRect/>
        </a:stretch>
      </xdr:blipFill>
      <xdr:spPr>
        <a:xfrm>
          <a:off x="0" y="0"/>
          <a:ext cx="9961905" cy="767619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topLeftCell="A7" zoomScale="70" zoomScaleNormal="70" zoomScaleSheetLayoutView="70"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193</v>
      </c>
      <c r="E21" s="43"/>
      <c r="F21" s="37"/>
      <c r="G21" s="37"/>
      <c r="H21" s="37"/>
      <c r="I21" s="37"/>
      <c r="J21" s="36"/>
    </row>
    <row r="22" spans="1:10" ht="15" customHeight="1" x14ac:dyDescent="0.3">
      <c r="A22" s="36"/>
      <c r="B22" s="43" t="s">
        <v>45</v>
      </c>
      <c r="C22" s="44"/>
      <c r="D22" s="43" t="s">
        <v>194</v>
      </c>
      <c r="E22" s="43"/>
      <c r="F22" s="37"/>
      <c r="G22" s="37"/>
      <c r="H22" s="37"/>
      <c r="I22" s="37"/>
      <c r="J22" s="36"/>
    </row>
    <row r="23" spans="1:10" ht="15" customHeight="1" x14ac:dyDescent="0.3">
      <c r="A23" s="36"/>
      <c r="B23" s="43" t="s">
        <v>49</v>
      </c>
      <c r="C23" s="44"/>
      <c r="D23" s="43" t="s">
        <v>205</v>
      </c>
      <c r="E23" s="43"/>
      <c r="F23" s="45"/>
      <c r="G23" s="37"/>
      <c r="H23" s="37"/>
      <c r="I23" s="37"/>
      <c r="J23" s="36"/>
    </row>
    <row r="24" spans="1:10" ht="15" customHeight="1" x14ac:dyDescent="0.3">
      <c r="A24" s="36"/>
      <c r="B24" s="43" t="s">
        <v>50</v>
      </c>
      <c r="C24" s="44"/>
      <c r="D24" s="43" t="s">
        <v>195</v>
      </c>
      <c r="E24" s="43"/>
      <c r="F24" s="45"/>
      <c r="G24" s="37"/>
      <c r="H24" s="37"/>
      <c r="I24" s="37"/>
      <c r="J24" s="36"/>
    </row>
    <row r="25" spans="1:10" ht="15" customHeight="1" x14ac:dyDescent="0.3">
      <c r="A25" s="36"/>
      <c r="B25" s="43" t="s">
        <v>190</v>
      </c>
      <c r="C25" s="46"/>
      <c r="D25" s="43" t="s">
        <v>196</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2" activePane="bottomRight" state="frozen"/>
      <selection pane="topRight" activeCell="C1" sqref="C1"/>
      <selection pane="bottomLeft" activeCell="A12" sqref="A12"/>
      <selection pane="bottomRight" activeCell="U20" sqref="U20"/>
    </sheetView>
  </sheetViews>
  <sheetFormatPr defaultColWidth="10.6640625" defaultRowHeight="15" customHeight="1" x14ac:dyDescent="0.3"/>
  <cols>
    <col min="1" max="1" width="10.6640625" style="25" customWidth="1"/>
    <col min="2" max="2" width="12.33203125" style="25" bestFit="1" customWidth="1"/>
    <col min="3" max="3" width="28.88671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Holton K-12HN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21126830</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DIG-026848 - DIG-026849</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170</v>
      </c>
      <c r="Z8" s="68"/>
      <c r="AA8" s="66"/>
      <c r="AB8" s="66"/>
      <c r="AC8" s="66"/>
      <c r="AD8" s="66"/>
      <c r="AE8" s="66"/>
      <c r="AF8" s="69"/>
      <c r="AG8" s="122" t="s">
        <v>163</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176</v>
      </c>
      <c r="W9" s="19" t="s">
        <v>52</v>
      </c>
      <c r="X9" s="20" t="s">
        <v>54</v>
      </c>
      <c r="Y9" s="60" t="s">
        <v>27</v>
      </c>
      <c r="Z9" s="19" t="s">
        <v>28</v>
      </c>
      <c r="AA9" s="19" t="s">
        <v>29</v>
      </c>
      <c r="AB9" s="19" t="s">
        <v>30</v>
      </c>
      <c r="AC9" s="19" t="s">
        <v>31</v>
      </c>
      <c r="AD9" s="19" t="s">
        <v>32</v>
      </c>
      <c r="AE9" s="19" t="s">
        <v>33</v>
      </c>
      <c r="AF9" s="129" t="s">
        <v>34</v>
      </c>
      <c r="AG9" s="53" t="s">
        <v>164</v>
      </c>
      <c r="AH9" s="108" t="s">
        <v>165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166</v>
      </c>
      <c r="AH10" s="131" t="s">
        <v>166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21126830</v>
      </c>
      <c r="B12" s="169" t="s">
        <v>197</v>
      </c>
      <c r="C12" s="170" t="str">
        <f>Cover!D24&amp;" "&amp;D12</f>
        <v>Holton K-12HN Bradenhead gas</v>
      </c>
      <c r="D12" s="158" t="s">
        <v>199</v>
      </c>
      <c r="E12" s="172">
        <v>44532</v>
      </c>
      <c r="F12" s="185">
        <v>0.58333333333333337</v>
      </c>
      <c r="G12" s="95"/>
      <c r="H12" s="95"/>
      <c r="I12" s="113"/>
      <c r="J12" s="178">
        <v>44544</v>
      </c>
      <c r="K12" s="174">
        <v>831297.48</v>
      </c>
      <c r="L12" s="174">
        <v>109048.15</v>
      </c>
      <c r="M12" s="174">
        <v>200.6</v>
      </c>
      <c r="N12" s="174">
        <v>1599.98</v>
      </c>
      <c r="O12" s="174">
        <v>231.69</v>
      </c>
      <c r="P12" s="174">
        <v>354.02</v>
      </c>
      <c r="Q12" s="174">
        <v>89.66</v>
      </c>
      <c r="R12" s="174">
        <v>440.6</v>
      </c>
      <c r="S12" s="174">
        <v>151.53</v>
      </c>
      <c r="T12" s="174">
        <v>302.38</v>
      </c>
      <c r="U12" s="174">
        <v>419.05</v>
      </c>
      <c r="V12" s="174" t="s">
        <v>201</v>
      </c>
      <c r="W12" s="174" t="s">
        <v>201</v>
      </c>
      <c r="X12" s="175" t="s">
        <v>201</v>
      </c>
      <c r="Y12" s="165">
        <v>44.568245125348191</v>
      </c>
      <c r="Z12" s="97">
        <v>6.4623955431754876</v>
      </c>
      <c r="AA12" s="97">
        <v>9.8607242339832872</v>
      </c>
      <c r="AB12" s="97">
        <v>2.5069637883008355</v>
      </c>
      <c r="AC12" s="97">
        <v>12.284122562674094</v>
      </c>
      <c r="AD12" s="97">
        <v>4.233983286908078</v>
      </c>
      <c r="AE12" s="97">
        <v>8.4122562674094716</v>
      </c>
      <c r="AF12" s="139">
        <v>11.671309192200557</v>
      </c>
      <c r="AG12" s="137">
        <v>9.9568784581882266</v>
      </c>
      <c r="AH12" s="115">
        <v>2356.5742061281339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21126830</v>
      </c>
      <c r="B13" s="168" t="s">
        <v>198</v>
      </c>
      <c r="C13" s="171" t="str">
        <f>Cover!D24&amp;" "&amp; D13</f>
        <v>Holton K-12HN Production gas</v>
      </c>
      <c r="D13" s="164" t="s">
        <v>200</v>
      </c>
      <c r="E13" s="173">
        <v>44532</v>
      </c>
      <c r="F13" s="186">
        <v>0.57638888888888895</v>
      </c>
      <c r="G13" s="109"/>
      <c r="H13" s="109"/>
      <c r="I13" s="114"/>
      <c r="J13" s="179">
        <v>44540</v>
      </c>
      <c r="K13" s="176">
        <v>27543.53</v>
      </c>
      <c r="L13" s="176">
        <v>6390.34</v>
      </c>
      <c r="M13" s="176">
        <v>23793.03</v>
      </c>
      <c r="N13" s="176">
        <v>675176.84</v>
      </c>
      <c r="O13" s="176">
        <v>135459.6</v>
      </c>
      <c r="P13" s="176">
        <v>67532.47</v>
      </c>
      <c r="Q13" s="176">
        <v>8713.14</v>
      </c>
      <c r="R13" s="176">
        <v>23482.66</v>
      </c>
      <c r="S13" s="176">
        <v>5619.23</v>
      </c>
      <c r="T13" s="176">
        <v>7057.52</v>
      </c>
      <c r="U13" s="176">
        <v>4532.1499999999996</v>
      </c>
      <c r="V13" s="176" t="s">
        <v>201</v>
      </c>
      <c r="W13" s="176" t="s">
        <v>201</v>
      </c>
      <c r="X13" s="177" t="s">
        <v>201</v>
      </c>
      <c r="Y13" s="166">
        <v>72.789556412749818</v>
      </c>
      <c r="Z13" s="112">
        <v>14.603686606136007</v>
      </c>
      <c r="AA13" s="112">
        <v>7.2804972972506778</v>
      </c>
      <c r="AB13" s="112">
        <v>0.93933206407251602</v>
      </c>
      <c r="AC13" s="112">
        <v>2.5316578515568571</v>
      </c>
      <c r="AD13" s="112">
        <v>0.60577377114925601</v>
      </c>
      <c r="AE13" s="112">
        <v>0.76090964171052655</v>
      </c>
      <c r="AF13" s="140">
        <v>0.48858635537434209</v>
      </c>
      <c r="AG13" s="138">
        <v>1287.8276996572622</v>
      </c>
      <c r="AH13" s="116">
        <v>1367.9126337090088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171</v>
      </c>
      <c r="AG15" s="134"/>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173</v>
      </c>
      <c r="W16" s="89" t="s">
        <v>65</v>
      </c>
      <c r="X16" s="196" t="s">
        <v>2</v>
      </c>
      <c r="Y16" s="196"/>
      <c r="Z16" s="197"/>
      <c r="AC16" s="143" t="s">
        <v>168</v>
      </c>
      <c r="AF16" s="53" t="s">
        <v>164</v>
      </c>
      <c r="AG16" s="108" t="s">
        <v>165</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188</v>
      </c>
      <c r="L17" s="23" t="s">
        <v>13</v>
      </c>
      <c r="M17" s="24" t="s">
        <v>189</v>
      </c>
      <c r="N17" s="22" t="s">
        <v>3</v>
      </c>
      <c r="O17" s="23" t="s">
        <v>174</v>
      </c>
      <c r="P17" s="23" t="s">
        <v>174</v>
      </c>
      <c r="Q17" s="23" t="s">
        <v>174</v>
      </c>
      <c r="R17" s="23" t="s">
        <v>174</v>
      </c>
      <c r="S17" s="23" t="s">
        <v>174</v>
      </c>
      <c r="T17" s="23" t="s">
        <v>174</v>
      </c>
      <c r="U17" s="23" t="s">
        <v>174</v>
      </c>
      <c r="V17" s="23" t="s">
        <v>174</v>
      </c>
      <c r="W17" s="23" t="s">
        <v>175</v>
      </c>
      <c r="X17" s="198"/>
      <c r="Y17" s="198"/>
      <c r="Z17" s="199"/>
      <c r="AC17" s="144" t="s">
        <v>64</v>
      </c>
      <c r="AF17" s="130" t="s">
        <v>172</v>
      </c>
      <c r="AG17" s="131" t="s">
        <v>172</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21126830</v>
      </c>
      <c r="B19" s="95" t="str">
        <f t="shared" si="0"/>
        <v>DIG-026848</v>
      </c>
      <c r="C19" s="95" t="str">
        <f t="shared" si="0"/>
        <v>Holton K-12HN Bradenhead gas</v>
      </c>
      <c r="D19" s="96" t="str">
        <f t="shared" si="0"/>
        <v>Bradenhead gas</v>
      </c>
      <c r="E19" s="96">
        <f t="shared" si="0"/>
        <v>44532</v>
      </c>
      <c r="F19" s="183">
        <f t="shared" si="0"/>
        <v>0.58333333333333337</v>
      </c>
      <c r="G19" s="98"/>
      <c r="H19" s="98"/>
      <c r="I19" s="117"/>
      <c r="J19" s="118">
        <v>3590</v>
      </c>
      <c r="K19" s="90">
        <v>55.431754874651809</v>
      </c>
      <c r="L19" s="90">
        <v>2.7303754266211606</v>
      </c>
      <c r="M19" s="119">
        <v>1.3681852128454071</v>
      </c>
      <c r="N19" s="181">
        <v>44544</v>
      </c>
      <c r="O19" s="188">
        <v>-63.5</v>
      </c>
      <c r="P19" s="190"/>
      <c r="Q19" s="190"/>
      <c r="R19" s="191"/>
      <c r="S19" s="191"/>
      <c r="T19" s="190"/>
      <c r="U19" s="190"/>
      <c r="V19" s="192"/>
      <c r="W19" s="194">
        <v>-319</v>
      </c>
      <c r="X19" s="200"/>
      <c r="Y19" s="201"/>
      <c r="Z19" s="202"/>
      <c r="AC19" s="145" t="s">
        <v>62</v>
      </c>
      <c r="AF19" s="127">
        <v>0.9848219489175577</v>
      </c>
      <c r="AG19" s="124">
        <v>1.4229984538163829</v>
      </c>
      <c r="AR19" s="21"/>
      <c r="CF19" s="52"/>
      <c r="CG19" s="21"/>
    </row>
    <row r="20" spans="1:85" ht="15" customHeight="1" thickBot="1" x14ac:dyDescent="0.35">
      <c r="A20" s="142" t="str">
        <f t="shared" si="0"/>
        <v>21126830</v>
      </c>
      <c r="B20" s="109" t="str">
        <f t="shared" si="0"/>
        <v>DIG-026849</v>
      </c>
      <c r="C20" s="109" t="str">
        <f t="shared" si="0"/>
        <v>Holton K-12HN Production gas</v>
      </c>
      <c r="D20" s="110" t="str">
        <f t="shared" si="0"/>
        <v>Production gas</v>
      </c>
      <c r="E20" s="173">
        <f t="shared" si="0"/>
        <v>44532</v>
      </c>
      <c r="F20" s="184">
        <f t="shared" si="0"/>
        <v>0.57638888888888895</v>
      </c>
      <c r="G20" s="109"/>
      <c r="H20" s="109"/>
      <c r="I20" s="114"/>
      <c r="J20" s="120">
        <v>927574</v>
      </c>
      <c r="K20" s="111">
        <v>27.210443587250182</v>
      </c>
      <c r="L20" s="111">
        <v>3.3261261527547883</v>
      </c>
      <c r="M20" s="121">
        <v>7.2117521462568392</v>
      </c>
      <c r="N20" s="182">
        <v>44544</v>
      </c>
      <c r="O20" s="189">
        <v>-48.4</v>
      </c>
      <c r="P20" s="189">
        <v>-33.299999999999997</v>
      </c>
      <c r="Q20" s="189">
        <v>-29.4</v>
      </c>
      <c r="R20" s="189">
        <v>-30.9</v>
      </c>
      <c r="S20" s="189">
        <v>-28.4</v>
      </c>
      <c r="T20" s="189">
        <v>-27.4</v>
      </c>
      <c r="U20" s="189">
        <v>-27.7</v>
      </c>
      <c r="V20" s="193">
        <v>4.7</v>
      </c>
      <c r="W20" s="195">
        <v>-254</v>
      </c>
      <c r="X20" s="203"/>
      <c r="Y20" s="204"/>
      <c r="Z20" s="205"/>
      <c r="AC20" s="145" t="s">
        <v>60</v>
      </c>
      <c r="AF20" s="123">
        <v>0.80873255160817326</v>
      </c>
      <c r="AG20" s="125">
        <v>0.78376527456517653</v>
      </c>
      <c r="AR20" s="21"/>
      <c r="CF20" s="52"/>
      <c r="CG20" s="21"/>
    </row>
    <row r="21" spans="1:85" ht="15" customHeight="1" x14ac:dyDescent="0.3">
      <c r="AC21" s="79" t="s">
        <v>167</v>
      </c>
    </row>
    <row r="22" spans="1:85" ht="15" customHeight="1" x14ac:dyDescent="0.3">
      <c r="AC22" s="79" t="s">
        <v>169</v>
      </c>
    </row>
    <row r="23" spans="1:85" ht="15" customHeight="1" x14ac:dyDescent="0.3">
      <c r="Y23" s="81"/>
      <c r="AH23" s="21" t="s">
        <v>162</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5"/>
  <sheetViews>
    <sheetView tabSelected="1" zoomScale="55" zoomScaleNormal="55" workbookViewId="0">
      <selection activeCell="E17" sqref="E17"/>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9" t="s">
        <v>205</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437378</v>
      </c>
      <c r="C4" s="106">
        <v>44532.583333333336</v>
      </c>
      <c r="D4" s="150" t="s">
        <v>202</v>
      </c>
      <c r="E4" s="102" t="s">
        <v>197</v>
      </c>
      <c r="F4" s="156" t="s">
        <v>203</v>
      </c>
      <c r="G4" s="100" t="s">
        <v>98</v>
      </c>
      <c r="I4" s="100"/>
      <c r="J4" s="150" t="s">
        <v>195</v>
      </c>
      <c r="K4" s="155">
        <v>44532</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9" t="s">
        <v>193</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0"/>
      <c r="B8" s="149" t="s">
        <v>134</v>
      </c>
      <c r="C8" s="100" t="s">
        <v>135</v>
      </c>
      <c r="D8" s="149" t="s">
        <v>136</v>
      </c>
      <c r="E8" s="150"/>
      <c r="F8" s="149" t="s">
        <v>137</v>
      </c>
      <c r="G8" s="167">
        <v>11.55</v>
      </c>
      <c r="H8" s="151" t="s">
        <v>206</v>
      </c>
      <c r="I8" s="150"/>
      <c r="J8" s="150"/>
      <c r="K8" s="150"/>
      <c r="L8" s="150"/>
      <c r="M8" s="150"/>
      <c r="N8" s="150"/>
      <c r="O8" s="150"/>
      <c r="P8" s="104">
        <v>5.0000000000000001E-3</v>
      </c>
      <c r="Q8" s="104">
        <v>5.0000000000000001E-3</v>
      </c>
      <c r="R8" s="104">
        <v>5.0000000000000001E-3</v>
      </c>
      <c r="S8" s="150"/>
      <c r="T8" s="149" t="s">
        <v>193</v>
      </c>
    </row>
    <row r="9" spans="1:20" x14ac:dyDescent="0.3">
      <c r="A9" s="150"/>
      <c r="B9" s="149" t="s">
        <v>138</v>
      </c>
      <c r="C9" s="149" t="s">
        <v>139</v>
      </c>
      <c r="D9" s="149" t="s">
        <v>136</v>
      </c>
      <c r="E9" s="150"/>
      <c r="F9" s="149" t="s">
        <v>137</v>
      </c>
      <c r="G9" s="167">
        <v>2.1000000000000001E-2</v>
      </c>
      <c r="H9" s="160" t="s">
        <v>206</v>
      </c>
      <c r="I9" s="150"/>
      <c r="J9" s="150"/>
      <c r="K9" s="150"/>
      <c r="L9" s="150"/>
      <c r="M9" s="150"/>
      <c r="N9" s="150"/>
      <c r="O9" s="150"/>
      <c r="P9" s="104">
        <v>5.0000000000000001E-3</v>
      </c>
      <c r="Q9" s="104">
        <v>5.0000000000000001E-3</v>
      </c>
      <c r="R9" s="104">
        <v>5.0000000000000001E-3</v>
      </c>
      <c r="S9" s="150"/>
      <c r="T9" s="149" t="s">
        <v>193</v>
      </c>
    </row>
    <row r="10" spans="1:20" x14ac:dyDescent="0.3">
      <c r="A10" s="150"/>
      <c r="B10" s="149" t="s">
        <v>140</v>
      </c>
      <c r="C10" s="149" t="s">
        <v>141</v>
      </c>
      <c r="D10" s="149" t="s">
        <v>136</v>
      </c>
      <c r="E10" s="150"/>
      <c r="F10" s="149" t="s">
        <v>137</v>
      </c>
      <c r="G10" s="167">
        <v>88.049000000000007</v>
      </c>
      <c r="H10" s="160" t="s">
        <v>206</v>
      </c>
      <c r="I10" s="150"/>
      <c r="J10" s="150"/>
      <c r="K10" s="150"/>
      <c r="L10" s="150"/>
      <c r="M10" s="150"/>
      <c r="N10" s="150"/>
      <c r="O10" s="150"/>
      <c r="P10" s="104">
        <v>5.0000000000000001E-3</v>
      </c>
      <c r="Q10" s="104">
        <v>5.0000000000000001E-3</v>
      </c>
      <c r="R10" s="104">
        <v>5.0000000000000001E-3</v>
      </c>
      <c r="S10" s="150"/>
      <c r="T10" s="149" t="s">
        <v>193</v>
      </c>
    </row>
    <row r="11" spans="1:20" x14ac:dyDescent="0.3">
      <c r="A11" s="150"/>
      <c r="B11" s="149" t="s">
        <v>177</v>
      </c>
      <c r="C11" s="149" t="s">
        <v>178</v>
      </c>
      <c r="D11" s="149" t="s">
        <v>136</v>
      </c>
      <c r="E11" s="150"/>
      <c r="F11" s="149" t="s">
        <v>137</v>
      </c>
      <c r="G11" s="167">
        <v>5.0000000000000001E-3</v>
      </c>
      <c r="H11" s="160" t="s">
        <v>207</v>
      </c>
      <c r="P11" s="104">
        <v>5.0000000000000001E-3</v>
      </c>
      <c r="Q11" s="104">
        <v>5.0000000000000001E-3</v>
      </c>
      <c r="R11" s="104">
        <v>5.0000000000000001E-3</v>
      </c>
      <c r="S11" s="150"/>
      <c r="T11" s="149" t="s">
        <v>193</v>
      </c>
    </row>
    <row r="12" spans="1:20" x14ac:dyDescent="0.3">
      <c r="A12" s="150"/>
      <c r="B12" s="149" t="s">
        <v>179</v>
      </c>
      <c r="C12" s="149" t="s">
        <v>180</v>
      </c>
      <c r="D12" s="149" t="s">
        <v>136</v>
      </c>
      <c r="E12" s="150"/>
      <c r="F12" s="149" t="s">
        <v>137</v>
      </c>
      <c r="G12" s="167">
        <v>5.0000000000000001E-3</v>
      </c>
      <c r="H12" s="160" t="s">
        <v>207</v>
      </c>
      <c r="P12" s="104">
        <v>5.0000000000000001E-3</v>
      </c>
      <c r="Q12" s="104">
        <v>5.0000000000000001E-3</v>
      </c>
      <c r="R12" s="104">
        <v>5.0000000000000001E-3</v>
      </c>
      <c r="S12" s="150"/>
      <c r="T12" s="149" t="s">
        <v>193</v>
      </c>
    </row>
    <row r="13" spans="1:20" x14ac:dyDescent="0.3">
      <c r="A13" s="150"/>
      <c r="B13" s="149" t="s">
        <v>142</v>
      </c>
      <c r="C13" s="149" t="s">
        <v>143</v>
      </c>
      <c r="D13" s="149" t="s">
        <v>136</v>
      </c>
      <c r="E13" s="150"/>
      <c r="F13" s="149" t="s">
        <v>137</v>
      </c>
      <c r="G13" s="167">
        <v>0.16900000000000001</v>
      </c>
      <c r="H13" s="160" t="s">
        <v>206</v>
      </c>
      <c r="I13" s="150"/>
      <c r="J13" s="150"/>
      <c r="K13" s="150"/>
      <c r="L13" s="150"/>
      <c r="M13" s="150"/>
      <c r="N13" s="150"/>
      <c r="O13" s="150"/>
      <c r="P13" s="104">
        <v>5.0000000000000001E-3</v>
      </c>
      <c r="Q13" s="104">
        <v>5.0000000000000001E-3</v>
      </c>
      <c r="R13" s="104">
        <v>5.0000000000000001E-3</v>
      </c>
      <c r="S13" s="150"/>
      <c r="T13" s="149" t="s">
        <v>193</v>
      </c>
    </row>
    <row r="14" spans="1:20" x14ac:dyDescent="0.3">
      <c r="A14" s="150"/>
      <c r="B14" s="149" t="s">
        <v>144</v>
      </c>
      <c r="C14" s="149" t="s">
        <v>145</v>
      </c>
      <c r="D14" s="149" t="s">
        <v>136</v>
      </c>
      <c r="E14" s="150"/>
      <c r="F14" s="149" t="s">
        <v>137</v>
      </c>
      <c r="G14" s="167">
        <v>2.5000000000000001E-2</v>
      </c>
      <c r="H14" s="160" t="s">
        <v>206</v>
      </c>
      <c r="I14" s="150"/>
      <c r="J14" s="150"/>
      <c r="K14" s="150"/>
      <c r="L14" s="150"/>
      <c r="M14" s="150"/>
      <c r="N14" s="150"/>
      <c r="O14" s="150"/>
      <c r="P14" s="104">
        <v>5.0000000000000001E-3</v>
      </c>
      <c r="Q14" s="104">
        <v>5.0000000000000001E-3</v>
      </c>
      <c r="R14" s="104">
        <v>5.0000000000000001E-3</v>
      </c>
      <c r="S14" s="150"/>
      <c r="T14" s="149" t="s">
        <v>193</v>
      </c>
    </row>
    <row r="15" spans="1:20" x14ac:dyDescent="0.3">
      <c r="A15" s="150"/>
      <c r="B15" s="149" t="s">
        <v>181</v>
      </c>
      <c r="C15" s="149" t="s">
        <v>182</v>
      </c>
      <c r="D15" s="149" t="s">
        <v>136</v>
      </c>
      <c r="E15" s="150"/>
      <c r="F15" s="149" t="s">
        <v>137</v>
      </c>
      <c r="G15" s="167">
        <v>5.0000000000000001E-3</v>
      </c>
      <c r="H15" s="160" t="s">
        <v>207</v>
      </c>
      <c r="P15" s="104">
        <v>5.0000000000000001E-3</v>
      </c>
      <c r="Q15" s="104">
        <v>5.0000000000000001E-3</v>
      </c>
      <c r="R15" s="104">
        <v>5.0000000000000001E-3</v>
      </c>
      <c r="S15" s="150"/>
      <c r="T15" s="149" t="s">
        <v>193</v>
      </c>
    </row>
    <row r="16" spans="1:20" x14ac:dyDescent="0.3">
      <c r="A16" s="150"/>
      <c r="B16" s="149" t="s">
        <v>146</v>
      </c>
      <c r="C16" s="149" t="s">
        <v>147</v>
      </c>
      <c r="D16" s="149" t="s">
        <v>136</v>
      </c>
      <c r="E16" s="150"/>
      <c r="F16" s="149" t="s">
        <v>137</v>
      </c>
      <c r="G16" s="167">
        <v>3.6999999999999998E-2</v>
      </c>
      <c r="H16" s="160" t="s">
        <v>206</v>
      </c>
      <c r="I16" s="150"/>
      <c r="J16" s="150"/>
      <c r="K16" s="150"/>
      <c r="L16" s="150"/>
      <c r="M16" s="150"/>
      <c r="N16" s="150"/>
      <c r="O16" s="150"/>
      <c r="P16" s="104">
        <v>5.0000000000000001E-3</v>
      </c>
      <c r="Q16" s="104">
        <v>5.0000000000000001E-3</v>
      </c>
      <c r="R16" s="104">
        <v>5.0000000000000001E-3</v>
      </c>
      <c r="S16" s="150"/>
      <c r="T16" s="149" t="s">
        <v>193</v>
      </c>
    </row>
    <row r="17" spans="1:20" x14ac:dyDescent="0.3">
      <c r="A17" s="150"/>
      <c r="B17" s="149" t="s">
        <v>148</v>
      </c>
      <c r="C17" s="149" t="s">
        <v>149</v>
      </c>
      <c r="D17" s="149" t="s">
        <v>136</v>
      </c>
      <c r="E17" s="150"/>
      <c r="F17" s="149" t="s">
        <v>137</v>
      </c>
      <c r="G17" s="167">
        <v>8.9999999999999993E-3</v>
      </c>
      <c r="H17" s="160" t="s">
        <v>206</v>
      </c>
      <c r="I17" s="150"/>
      <c r="J17" s="150"/>
      <c r="K17" s="150"/>
      <c r="M17" s="150"/>
      <c r="N17" s="150"/>
      <c r="O17" s="150"/>
      <c r="P17" s="104">
        <v>5.0000000000000001E-3</v>
      </c>
      <c r="Q17" s="104">
        <v>5.0000000000000001E-3</v>
      </c>
      <c r="R17" s="104">
        <v>5.0000000000000001E-3</v>
      </c>
      <c r="S17" s="150"/>
      <c r="T17" s="149" t="s">
        <v>193</v>
      </c>
    </row>
    <row r="18" spans="1:20" x14ac:dyDescent="0.3">
      <c r="A18" s="150"/>
      <c r="B18" s="149" t="s">
        <v>150</v>
      </c>
      <c r="C18" s="149" t="s">
        <v>151</v>
      </c>
      <c r="D18" s="149" t="s">
        <v>136</v>
      </c>
      <c r="E18" s="150"/>
      <c r="F18" s="149" t="s">
        <v>137</v>
      </c>
      <c r="G18" s="167">
        <v>4.7E-2</v>
      </c>
      <c r="H18" s="160" t="s">
        <v>206</v>
      </c>
      <c r="I18" s="150"/>
      <c r="J18" s="150"/>
      <c r="K18" s="150"/>
      <c r="M18" s="150"/>
      <c r="N18" s="150"/>
      <c r="O18" s="150"/>
      <c r="P18" s="104">
        <v>5.0000000000000001E-3</v>
      </c>
      <c r="Q18" s="104">
        <v>5.0000000000000001E-3</v>
      </c>
      <c r="R18" s="104">
        <v>5.0000000000000001E-3</v>
      </c>
      <c r="S18" s="150"/>
      <c r="T18" s="149" t="s">
        <v>193</v>
      </c>
    </row>
    <row r="19" spans="1:20" x14ac:dyDescent="0.3">
      <c r="A19" s="150"/>
      <c r="B19" s="149" t="s">
        <v>77</v>
      </c>
      <c r="C19" s="149" t="s">
        <v>152</v>
      </c>
      <c r="D19" s="149" t="s">
        <v>136</v>
      </c>
      <c r="E19" s="150"/>
      <c r="F19" s="149" t="s">
        <v>137</v>
      </c>
      <c r="G19" s="167">
        <v>1.6E-2</v>
      </c>
      <c r="H19" s="160" t="s">
        <v>206</v>
      </c>
      <c r="I19" s="150"/>
      <c r="J19" s="150"/>
      <c r="K19" s="150"/>
      <c r="L19" s="150"/>
      <c r="M19" s="150"/>
      <c r="N19" s="150"/>
      <c r="O19" s="150"/>
      <c r="P19" s="104">
        <v>5.0000000000000001E-3</v>
      </c>
      <c r="Q19" s="104">
        <v>5.0000000000000001E-3</v>
      </c>
      <c r="R19" s="104">
        <v>5.0000000000000001E-3</v>
      </c>
      <c r="S19" s="150"/>
      <c r="T19" s="149" t="s">
        <v>193</v>
      </c>
    </row>
    <row r="20" spans="1:20" x14ac:dyDescent="0.3">
      <c r="A20" s="150"/>
      <c r="B20" s="149" t="s">
        <v>153</v>
      </c>
      <c r="C20" s="149" t="s">
        <v>154</v>
      </c>
      <c r="D20" s="149" t="s">
        <v>136</v>
      </c>
      <c r="E20" s="150"/>
      <c r="F20" s="149" t="s">
        <v>137</v>
      </c>
      <c r="G20" s="167">
        <v>3.2000000000000001E-2</v>
      </c>
      <c r="H20" s="160" t="s">
        <v>206</v>
      </c>
      <c r="I20" s="150"/>
      <c r="J20" s="150"/>
      <c r="K20" s="150"/>
      <c r="L20" s="150"/>
      <c r="M20" s="150"/>
      <c r="N20" s="150"/>
      <c r="O20" s="150"/>
      <c r="P20" s="104">
        <v>5.0000000000000001E-3</v>
      </c>
      <c r="Q20" s="104">
        <v>5.0000000000000001E-3</v>
      </c>
      <c r="R20" s="104">
        <v>5.0000000000000001E-3</v>
      </c>
      <c r="S20" s="150"/>
      <c r="T20" s="149" t="s">
        <v>193</v>
      </c>
    </row>
    <row r="21" spans="1:20" x14ac:dyDescent="0.3">
      <c r="A21" s="146"/>
      <c r="B21" s="149" t="s">
        <v>155</v>
      </c>
      <c r="C21" s="149" t="s">
        <v>156</v>
      </c>
      <c r="D21" s="149" t="s">
        <v>136</v>
      </c>
      <c r="E21" s="150"/>
      <c r="F21" s="149" t="s">
        <v>137</v>
      </c>
      <c r="G21" s="167">
        <v>4.3999999999999997E-2</v>
      </c>
      <c r="H21" s="160" t="s">
        <v>206</v>
      </c>
      <c r="I21" s="107"/>
      <c r="J21" s="150"/>
      <c r="K21" s="150"/>
      <c r="M21" s="150"/>
      <c r="N21" s="150"/>
      <c r="O21" s="150"/>
      <c r="P21" s="104">
        <v>5.0000000000000001E-3</v>
      </c>
      <c r="Q21" s="104">
        <v>5.0000000000000001E-3</v>
      </c>
      <c r="R21" s="104">
        <v>5.0000000000000001E-3</v>
      </c>
      <c r="S21" s="150"/>
      <c r="T21" s="149" t="s">
        <v>193</v>
      </c>
    </row>
    <row r="22" spans="1:20" x14ac:dyDescent="0.3">
      <c r="A22" s="146"/>
      <c r="B22" s="152" t="s">
        <v>157</v>
      </c>
      <c r="C22" s="152" t="s">
        <v>158</v>
      </c>
      <c r="D22" s="149" t="s">
        <v>136</v>
      </c>
      <c r="E22" s="150"/>
      <c r="F22" s="153" t="s">
        <v>159</v>
      </c>
      <c r="G22" s="154">
        <v>-63.5</v>
      </c>
      <c r="H22" s="151"/>
      <c r="I22" s="150"/>
      <c r="J22" s="150"/>
      <c r="K22" s="187" t="s">
        <v>192</v>
      </c>
      <c r="M22" s="150"/>
      <c r="N22" s="150"/>
      <c r="O22" s="150"/>
      <c r="P22" s="150"/>
      <c r="Q22" s="150"/>
      <c r="R22" s="150"/>
      <c r="S22" s="150"/>
      <c r="T22" s="149" t="s">
        <v>193</v>
      </c>
    </row>
    <row r="23" spans="1:20" x14ac:dyDescent="0.3">
      <c r="A23" s="146"/>
      <c r="B23" s="152" t="s">
        <v>160</v>
      </c>
      <c r="C23" s="152" t="s">
        <v>161</v>
      </c>
      <c r="D23" s="149" t="s">
        <v>136</v>
      </c>
      <c r="E23" s="150"/>
      <c r="F23" s="153" t="s">
        <v>159</v>
      </c>
      <c r="G23" s="105">
        <v>-319</v>
      </c>
      <c r="H23" s="151"/>
      <c r="I23" s="150"/>
      <c r="J23" s="150"/>
      <c r="K23" s="180"/>
      <c r="M23" s="150"/>
      <c r="N23" s="150"/>
      <c r="O23" s="150"/>
      <c r="P23" s="150"/>
      <c r="Q23" s="150"/>
      <c r="R23" s="150"/>
      <c r="S23" s="150"/>
      <c r="T23" s="159" t="s">
        <v>193</v>
      </c>
    </row>
    <row r="24" spans="1:20" x14ac:dyDescent="0.3">
      <c r="B24" s="161" t="s">
        <v>183</v>
      </c>
      <c r="C24" s="162" t="s">
        <v>184</v>
      </c>
      <c r="D24" s="159" t="s">
        <v>136</v>
      </c>
      <c r="E24" s="157"/>
      <c r="F24" s="162" t="s">
        <v>185</v>
      </c>
      <c r="G24" s="163">
        <v>9.9568784581882266</v>
      </c>
      <c r="H24" s="160"/>
      <c r="T24" s="159" t="s">
        <v>193</v>
      </c>
    </row>
    <row r="25" spans="1:20" x14ac:dyDescent="0.3">
      <c r="B25" s="161" t="s">
        <v>186</v>
      </c>
      <c r="C25" s="162" t="s">
        <v>187</v>
      </c>
      <c r="D25" s="159" t="s">
        <v>136</v>
      </c>
      <c r="E25" s="157"/>
      <c r="F25" s="162" t="s">
        <v>191</v>
      </c>
      <c r="G25" s="167">
        <v>0.9848219489175577</v>
      </c>
      <c r="H25" s="160"/>
      <c r="T25" s="159" t="s">
        <v>193</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7"/>
  <sheetViews>
    <sheetView zoomScale="55" zoomScaleNormal="55" workbookViewId="0">
      <selection activeCell="B4" sqref="B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205</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437378</v>
      </c>
      <c r="C4" s="106">
        <v>44532.576388888891</v>
      </c>
      <c r="D4" s="150" t="s">
        <v>202</v>
      </c>
      <c r="E4" s="102" t="s">
        <v>198</v>
      </c>
      <c r="F4" s="156" t="s">
        <v>204</v>
      </c>
      <c r="G4" s="100" t="s">
        <v>98</v>
      </c>
      <c r="I4" s="100"/>
      <c r="J4" s="150" t="s">
        <v>195</v>
      </c>
      <c r="K4" s="155">
        <v>44532</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193</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7">
        <v>0.64900000000000002</v>
      </c>
      <c r="H8" s="160" t="s">
        <v>206</v>
      </c>
      <c r="I8" s="103"/>
      <c r="J8" s="103"/>
      <c r="K8" s="103"/>
      <c r="L8" s="103"/>
      <c r="M8" s="103"/>
      <c r="N8" s="103"/>
      <c r="O8" s="103"/>
      <c r="P8" s="104">
        <v>5.0000000000000001E-3</v>
      </c>
      <c r="Q8" s="104">
        <v>5.0000000000000001E-3</v>
      </c>
      <c r="R8" s="104">
        <v>5.0000000000000001E-3</v>
      </c>
      <c r="S8" s="103"/>
      <c r="T8" s="101" t="s">
        <v>193</v>
      </c>
    </row>
    <row r="9" spans="1:20" x14ac:dyDescent="0.3">
      <c r="A9" s="103"/>
      <c r="B9" s="101" t="s">
        <v>138</v>
      </c>
      <c r="C9" s="101" t="s">
        <v>139</v>
      </c>
      <c r="D9" s="101" t="s">
        <v>136</v>
      </c>
      <c r="E9" s="103"/>
      <c r="F9" s="101" t="s">
        <v>137</v>
      </c>
      <c r="G9" s="167">
        <v>2.415</v>
      </c>
      <c r="H9" s="160" t="s">
        <v>206</v>
      </c>
      <c r="I9" s="103"/>
      <c r="J9" s="103"/>
      <c r="K9" s="103"/>
      <c r="L9" s="103"/>
      <c r="M9" s="103"/>
      <c r="N9" s="103"/>
      <c r="O9" s="103"/>
      <c r="P9" s="104">
        <v>5.0000000000000001E-3</v>
      </c>
      <c r="Q9" s="104">
        <v>5.0000000000000001E-3</v>
      </c>
      <c r="R9" s="104">
        <v>5.0000000000000001E-3</v>
      </c>
      <c r="S9" s="103"/>
      <c r="T9" s="101" t="s">
        <v>193</v>
      </c>
    </row>
    <row r="10" spans="1:20" x14ac:dyDescent="0.3">
      <c r="A10" s="103"/>
      <c r="B10" s="101" t="s">
        <v>140</v>
      </c>
      <c r="C10" s="101" t="s">
        <v>141</v>
      </c>
      <c r="D10" s="101" t="s">
        <v>136</v>
      </c>
      <c r="E10" s="103"/>
      <c r="F10" s="101" t="s">
        <v>137</v>
      </c>
      <c r="G10" s="167">
        <v>2.7949999999999999</v>
      </c>
      <c r="H10" s="160" t="s">
        <v>206</v>
      </c>
      <c r="I10" s="103"/>
      <c r="J10" s="103"/>
      <c r="K10" s="103"/>
      <c r="L10" s="103"/>
      <c r="M10" s="103"/>
      <c r="N10" s="103"/>
      <c r="O10" s="103"/>
      <c r="P10" s="104">
        <v>5.0000000000000001E-3</v>
      </c>
      <c r="Q10" s="104">
        <v>5.0000000000000001E-3</v>
      </c>
      <c r="R10" s="104">
        <v>5.0000000000000001E-3</v>
      </c>
      <c r="S10" s="103"/>
      <c r="T10" s="101" t="s">
        <v>193</v>
      </c>
    </row>
    <row r="11" spans="1:20" x14ac:dyDescent="0.3">
      <c r="A11" s="103"/>
      <c r="B11" s="147" t="s">
        <v>177</v>
      </c>
      <c r="C11" s="147" t="s">
        <v>178</v>
      </c>
      <c r="D11" s="147" t="s">
        <v>136</v>
      </c>
      <c r="E11" s="148"/>
      <c r="F11" s="147" t="s">
        <v>137</v>
      </c>
      <c r="G11" s="167">
        <v>5.0000000000000001E-3</v>
      </c>
      <c r="H11" s="160" t="s">
        <v>207</v>
      </c>
      <c r="P11" s="104">
        <v>5.0000000000000001E-3</v>
      </c>
      <c r="Q11" s="104">
        <v>5.0000000000000001E-3</v>
      </c>
      <c r="R11" s="104">
        <v>5.0000000000000001E-3</v>
      </c>
      <c r="S11" s="103"/>
      <c r="T11" s="101" t="s">
        <v>193</v>
      </c>
    </row>
    <row r="12" spans="1:20" x14ac:dyDescent="0.3">
      <c r="A12" s="103"/>
      <c r="B12" s="147" t="s">
        <v>179</v>
      </c>
      <c r="C12" s="147" t="s">
        <v>180</v>
      </c>
      <c r="D12" s="147" t="s">
        <v>136</v>
      </c>
      <c r="E12" s="148"/>
      <c r="F12" s="147" t="s">
        <v>137</v>
      </c>
      <c r="G12" s="167">
        <v>5.0000000000000001E-3</v>
      </c>
      <c r="H12" s="160" t="s">
        <v>207</v>
      </c>
      <c r="P12" s="104">
        <v>5.0000000000000001E-3</v>
      </c>
      <c r="Q12" s="104">
        <v>5.0000000000000001E-3</v>
      </c>
      <c r="R12" s="104">
        <v>5.0000000000000001E-3</v>
      </c>
      <c r="S12" s="103"/>
      <c r="T12" s="101" t="s">
        <v>193</v>
      </c>
    </row>
    <row r="13" spans="1:20" x14ac:dyDescent="0.3">
      <c r="A13" s="103"/>
      <c r="B13" s="101" t="s">
        <v>142</v>
      </c>
      <c r="C13" s="101" t="s">
        <v>143</v>
      </c>
      <c r="D13" s="101" t="s">
        <v>136</v>
      </c>
      <c r="E13" s="103"/>
      <c r="F13" s="101" t="s">
        <v>137</v>
      </c>
      <c r="G13" s="167">
        <v>68.525000000000006</v>
      </c>
      <c r="H13" s="160" t="s">
        <v>206</v>
      </c>
      <c r="I13" s="103"/>
      <c r="J13" s="103"/>
      <c r="K13" s="103"/>
      <c r="L13" s="103"/>
      <c r="M13" s="103"/>
      <c r="N13" s="103"/>
      <c r="O13" s="103"/>
      <c r="P13" s="104">
        <v>5.0000000000000001E-3</v>
      </c>
      <c r="Q13" s="104">
        <v>5.0000000000000001E-3</v>
      </c>
      <c r="R13" s="104">
        <v>5.0000000000000001E-3</v>
      </c>
      <c r="S13" s="103"/>
      <c r="T13" s="101" t="s">
        <v>193</v>
      </c>
    </row>
    <row r="14" spans="1:20" x14ac:dyDescent="0.3">
      <c r="A14" s="103"/>
      <c r="B14" s="101" t="s">
        <v>144</v>
      </c>
      <c r="C14" s="101" t="s">
        <v>145</v>
      </c>
      <c r="D14" s="101" t="s">
        <v>136</v>
      </c>
      <c r="E14" s="103"/>
      <c r="F14" s="101" t="s">
        <v>137</v>
      </c>
      <c r="G14" s="167">
        <v>13.747999999999999</v>
      </c>
      <c r="H14" s="160" t="s">
        <v>206</v>
      </c>
      <c r="I14" s="103"/>
      <c r="J14" s="103"/>
      <c r="K14" s="103"/>
      <c r="L14" s="103"/>
      <c r="M14" s="103"/>
      <c r="N14" s="103"/>
      <c r="O14" s="103"/>
      <c r="P14" s="104">
        <v>5.0000000000000001E-3</v>
      </c>
      <c r="Q14" s="104">
        <v>5.0000000000000001E-3</v>
      </c>
      <c r="R14" s="104">
        <v>5.0000000000000001E-3</v>
      </c>
      <c r="S14" s="103"/>
      <c r="T14" s="101" t="s">
        <v>193</v>
      </c>
    </row>
    <row r="15" spans="1:20" x14ac:dyDescent="0.3">
      <c r="A15" s="103"/>
      <c r="B15" s="149" t="s">
        <v>181</v>
      </c>
      <c r="C15" s="149" t="s">
        <v>182</v>
      </c>
      <c r="D15" s="149" t="s">
        <v>136</v>
      </c>
      <c r="E15" s="150"/>
      <c r="F15" s="149" t="s">
        <v>137</v>
      </c>
      <c r="G15" s="167">
        <v>5.0000000000000001E-3</v>
      </c>
      <c r="H15" s="151" t="s">
        <v>207</v>
      </c>
      <c r="P15" s="104">
        <v>5.0000000000000001E-3</v>
      </c>
      <c r="Q15" s="104">
        <v>5.0000000000000001E-3</v>
      </c>
      <c r="R15" s="104">
        <v>5.0000000000000001E-3</v>
      </c>
      <c r="S15" s="103"/>
      <c r="T15" s="101" t="s">
        <v>193</v>
      </c>
    </row>
    <row r="16" spans="1:20" x14ac:dyDescent="0.3">
      <c r="A16" s="103"/>
      <c r="B16" s="101" t="s">
        <v>146</v>
      </c>
      <c r="C16" s="101" t="s">
        <v>147</v>
      </c>
      <c r="D16" s="101" t="s">
        <v>136</v>
      </c>
      <c r="E16" s="103"/>
      <c r="F16" s="101" t="s">
        <v>137</v>
      </c>
      <c r="G16" s="167">
        <v>6.8540000000000001</v>
      </c>
      <c r="H16" s="160" t="s">
        <v>206</v>
      </c>
      <c r="I16" s="103"/>
      <c r="J16" s="103"/>
      <c r="K16" s="103"/>
      <c r="L16" s="103"/>
      <c r="M16" s="103"/>
      <c r="N16" s="103"/>
      <c r="O16" s="103"/>
      <c r="P16" s="104">
        <v>5.0000000000000001E-3</v>
      </c>
      <c r="Q16" s="104">
        <v>5.0000000000000001E-3</v>
      </c>
      <c r="R16" s="104">
        <v>5.0000000000000001E-3</v>
      </c>
      <c r="S16" s="103"/>
      <c r="T16" s="101" t="s">
        <v>193</v>
      </c>
    </row>
    <row r="17" spans="1:20" x14ac:dyDescent="0.3">
      <c r="A17" s="103"/>
      <c r="B17" s="101" t="s">
        <v>148</v>
      </c>
      <c r="C17" s="101" t="s">
        <v>149</v>
      </c>
      <c r="D17" s="101" t="s">
        <v>136</v>
      </c>
      <c r="E17" s="103"/>
      <c r="F17" s="101" t="s">
        <v>137</v>
      </c>
      <c r="G17" s="167">
        <v>0.88400000000000001</v>
      </c>
      <c r="H17" s="160" t="s">
        <v>206</v>
      </c>
      <c r="I17" s="103"/>
      <c r="J17" s="103"/>
      <c r="K17" s="103"/>
      <c r="M17" s="103"/>
      <c r="N17" s="103"/>
      <c r="O17" s="103"/>
      <c r="P17" s="104">
        <v>5.0000000000000001E-3</v>
      </c>
      <c r="Q17" s="104">
        <v>5.0000000000000001E-3</v>
      </c>
      <c r="R17" s="104">
        <v>5.0000000000000001E-3</v>
      </c>
      <c r="S17" s="103"/>
      <c r="T17" s="101" t="s">
        <v>193</v>
      </c>
    </row>
    <row r="18" spans="1:20" x14ac:dyDescent="0.3">
      <c r="A18" s="103"/>
      <c r="B18" s="101" t="s">
        <v>150</v>
      </c>
      <c r="C18" s="101" t="s">
        <v>151</v>
      </c>
      <c r="D18" s="101" t="s">
        <v>136</v>
      </c>
      <c r="E18" s="103"/>
      <c r="F18" s="101" t="s">
        <v>137</v>
      </c>
      <c r="G18" s="167">
        <v>2.383</v>
      </c>
      <c r="H18" s="160" t="s">
        <v>206</v>
      </c>
      <c r="I18" s="103"/>
      <c r="J18" s="103"/>
      <c r="K18" s="103"/>
      <c r="M18" s="103"/>
      <c r="N18" s="103"/>
      <c r="O18" s="103"/>
      <c r="P18" s="104">
        <v>5.0000000000000001E-3</v>
      </c>
      <c r="Q18" s="104">
        <v>5.0000000000000001E-3</v>
      </c>
      <c r="R18" s="104">
        <v>5.0000000000000001E-3</v>
      </c>
      <c r="S18" s="103"/>
      <c r="T18" s="101" t="s">
        <v>193</v>
      </c>
    </row>
    <row r="19" spans="1:20" x14ac:dyDescent="0.3">
      <c r="A19" s="103"/>
      <c r="B19" s="101" t="s">
        <v>77</v>
      </c>
      <c r="C19" s="101" t="s">
        <v>152</v>
      </c>
      <c r="D19" s="101" t="s">
        <v>136</v>
      </c>
      <c r="E19" s="103"/>
      <c r="F19" s="101" t="s">
        <v>137</v>
      </c>
      <c r="G19" s="167">
        <v>0.56999999999999995</v>
      </c>
      <c r="H19" s="160" t="s">
        <v>206</v>
      </c>
      <c r="I19" s="103"/>
      <c r="J19" s="103"/>
      <c r="K19" s="103"/>
      <c r="L19" s="103"/>
      <c r="M19" s="103"/>
      <c r="N19" s="103"/>
      <c r="O19" s="103"/>
      <c r="P19" s="104">
        <v>5.0000000000000001E-3</v>
      </c>
      <c r="Q19" s="104">
        <v>5.0000000000000001E-3</v>
      </c>
      <c r="R19" s="104">
        <v>5.0000000000000001E-3</v>
      </c>
      <c r="S19" s="103"/>
      <c r="T19" s="101" t="s">
        <v>193</v>
      </c>
    </row>
    <row r="20" spans="1:20" x14ac:dyDescent="0.3">
      <c r="A20" s="103"/>
      <c r="B20" s="101" t="s">
        <v>153</v>
      </c>
      <c r="C20" s="101" t="s">
        <v>154</v>
      </c>
      <c r="D20" s="101" t="s">
        <v>136</v>
      </c>
      <c r="E20" s="103"/>
      <c r="F20" s="101" t="s">
        <v>137</v>
      </c>
      <c r="G20" s="167">
        <v>0.71599999999999997</v>
      </c>
      <c r="H20" s="160" t="s">
        <v>206</v>
      </c>
      <c r="I20" s="103"/>
      <c r="J20" s="103"/>
      <c r="K20" s="150"/>
      <c r="L20" s="103"/>
      <c r="M20" s="103"/>
      <c r="N20" s="103"/>
      <c r="O20" s="103"/>
      <c r="P20" s="104">
        <v>5.0000000000000001E-3</v>
      </c>
      <c r="Q20" s="104">
        <v>5.0000000000000001E-3</v>
      </c>
      <c r="R20" s="104">
        <v>5.0000000000000001E-3</v>
      </c>
      <c r="S20" s="103"/>
      <c r="T20" s="101" t="s">
        <v>193</v>
      </c>
    </row>
    <row r="21" spans="1:20" x14ac:dyDescent="0.3">
      <c r="A21"/>
      <c r="B21" s="101" t="s">
        <v>155</v>
      </c>
      <c r="C21" s="101" t="s">
        <v>156</v>
      </c>
      <c r="D21" s="101" t="s">
        <v>136</v>
      </c>
      <c r="E21" s="103"/>
      <c r="F21" s="101" t="s">
        <v>137</v>
      </c>
      <c r="G21" s="167">
        <v>0.46</v>
      </c>
      <c r="H21" s="160" t="s">
        <v>206</v>
      </c>
      <c r="I21" s="107"/>
      <c r="J21" s="103"/>
      <c r="K21" s="150"/>
      <c r="M21" s="103"/>
      <c r="N21" s="103"/>
      <c r="O21" s="103"/>
      <c r="P21" s="104">
        <v>5.0000000000000001E-3</v>
      </c>
      <c r="Q21" s="104">
        <v>5.0000000000000001E-3</v>
      </c>
      <c r="R21" s="104">
        <v>5.0000000000000001E-3</v>
      </c>
      <c r="S21" s="103"/>
      <c r="T21" s="159" t="s">
        <v>193</v>
      </c>
    </row>
    <row r="22" spans="1:20" s="180" customFormat="1" x14ac:dyDescent="0.3">
      <c r="A22" s="157"/>
      <c r="B22" s="161" t="s">
        <v>157</v>
      </c>
      <c r="C22" s="161" t="s">
        <v>158</v>
      </c>
      <c r="D22" s="159" t="s">
        <v>136</v>
      </c>
      <c r="E22" s="150"/>
      <c r="F22" s="162" t="s">
        <v>159</v>
      </c>
      <c r="G22" s="154">
        <v>-48.4</v>
      </c>
      <c r="H22" s="160"/>
      <c r="I22" s="107"/>
      <c r="J22" s="150"/>
      <c r="K22" s="150"/>
      <c r="M22" s="150"/>
      <c r="N22" s="150"/>
      <c r="O22" s="150"/>
      <c r="P22" s="104"/>
      <c r="Q22" s="104"/>
      <c r="R22" s="104"/>
      <c r="S22" s="150"/>
      <c r="T22" s="159" t="s">
        <v>193</v>
      </c>
    </row>
    <row r="23" spans="1:20" s="180" customFormat="1" x14ac:dyDescent="0.3">
      <c r="A23" s="157"/>
      <c r="B23" s="161" t="s">
        <v>160</v>
      </c>
      <c r="C23" s="161" t="s">
        <v>161</v>
      </c>
      <c r="D23" s="159" t="s">
        <v>136</v>
      </c>
      <c r="E23" s="150"/>
      <c r="F23" s="162" t="s">
        <v>159</v>
      </c>
      <c r="G23" s="163">
        <v>-254</v>
      </c>
      <c r="H23" s="160"/>
      <c r="I23" s="107"/>
      <c r="J23" s="150"/>
      <c r="K23" s="150"/>
      <c r="M23" s="150"/>
      <c r="N23" s="150"/>
      <c r="O23" s="150"/>
      <c r="P23" s="104"/>
      <c r="Q23" s="104"/>
      <c r="R23" s="104"/>
      <c r="S23" s="150"/>
      <c r="T23" s="159" t="s">
        <v>193</v>
      </c>
    </row>
    <row r="24" spans="1:20" x14ac:dyDescent="0.3">
      <c r="B24" s="161" t="s">
        <v>183</v>
      </c>
      <c r="C24" s="162" t="s">
        <v>184</v>
      </c>
      <c r="D24" s="159" t="s">
        <v>136</v>
      </c>
      <c r="E24" s="157"/>
      <c r="F24" s="162" t="s">
        <v>185</v>
      </c>
      <c r="G24" s="163">
        <v>1287.8276996572622</v>
      </c>
      <c r="H24" s="160"/>
      <c r="K24" s="150"/>
      <c r="T24" s="159" t="s">
        <v>193</v>
      </c>
    </row>
    <row r="25" spans="1:20" x14ac:dyDescent="0.3">
      <c r="B25" s="161" t="s">
        <v>186</v>
      </c>
      <c r="C25" s="162" t="s">
        <v>187</v>
      </c>
      <c r="D25" s="159" t="s">
        <v>136</v>
      </c>
      <c r="E25" s="157"/>
      <c r="F25" s="162" t="s">
        <v>191</v>
      </c>
      <c r="G25" s="167">
        <v>0.80873255160817326</v>
      </c>
      <c r="H25" s="160"/>
      <c r="K25" s="150"/>
      <c r="T25" s="159" t="s">
        <v>193</v>
      </c>
    </row>
    <row r="26" spans="1:20" x14ac:dyDescent="0.3">
      <c r="K26" s="150"/>
    </row>
    <row r="27" spans="1:20" x14ac:dyDescent="0.3">
      <c r="K27" s="150"/>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2022-02-03T00:31:19Z</dcterms:modified>
</cp:coreProperties>
</file>