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S:\Operations\07 Well Info\Well Files\DJ Basin\Campbell\8. Campbell JF 17-6D-1\4. Regulatory\"/>
    </mc:Choice>
  </mc:AlternateContent>
  <xr:revisionPtr revIDLastSave="0" documentId="13_ncr:1_{B3FDD972-D381-4758-B724-AF9099D2098E}" xr6:coauthVersionLast="47" xr6:coauthVersionMax="47"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<sst xmlns="http://schemas.openxmlformats.org/spreadsheetml/2006/main" count="577" uniqueCount="220">
  <si>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</si>
  <si>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</si>
  <si>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</si>
  <si>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</si>
  <si>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</si>
  <si>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</si>
  <si>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</si>
  <si>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</si>
  <si>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</si>
  <si>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</si>
  <si>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</si>
  <si>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</si>
  <si>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</si>
  <si>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</si>
  <si>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</si>
  <si>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</si>
  <si>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</si>
  <si>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</si>
  <si>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</si>
  <si>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</si>
  <si>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</si>
  <si>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</si>
  <si>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</si>
  <si>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</si>
  <si>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</si>
  <si>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</si>
  <si>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</si>
  <si>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</si>
  <si>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</si>
  <si>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</si>
  <si>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</si>
  <si>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</si>
  <si>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</si>
  <si>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</si>
  <si>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</si>
  <si>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</si>
  <si>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</si>
  <si>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</si>
  <si>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</si>
  <si>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</si>
  <si>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</si>
  <si>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</si>
  <si>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</si>
  <si>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</si>
  <si>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</si>
  <si>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</si>
  <si>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</si>
  <si>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</si>
  <si>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</si>
  <si>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</si>
  <si>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</si>
  <si>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</si>
  <si>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</si>
  <si>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</si>
  <si>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</si>
  <si>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</si>
  <si>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</si>
  <si>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</si>
  <si>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</si>
  <si>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</si>
  <si>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</si>
  <si>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</si>
  <si>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</si>
  <si>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</si>
  <si>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</si>
  <si>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</si>
  <si>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</si>
  <si>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</si>
  <si>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</si>
  <si>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</si>
  <si>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</si>
  <si>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</si>
  <si>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</si>
  <si>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</si>
  <si>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</si>
  <si>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</si>
  <si>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</si>
  <si>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</si>
  <si>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</si>
  <si>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</si>
  <si>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</si>
  <si>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</si>
  <si>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</si>
  <si>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</si>
  <si>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</si>
  <si>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</si>
  <si>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</si>
  <si>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</si>
  <si>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</si>
  <si>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</si>
  <si>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</si>
  <si>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</si>
  <si>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</si>
  <si>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</si>
  <si>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</si>
  <si>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</si>
  <si>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</si>
  <si>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</si>
  <si>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</si>
  <si>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</si>
  <si>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</si>
  <si>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</si>
  <si>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</si>
  <si>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</si>
  <si>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</si>
  <si>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</si>
  <si>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</si>
  <si>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</si>
  <si>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</si>
  <si>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</si>
  <si>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</si>
  <si>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</si>
  <si>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</si>
  <si>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</si>
  <si>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</si>
  <si>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</si>
  <si>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</si>
  <si>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</si>
  <si>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</si>
  <si>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</si>
  <si>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</si>
  <si>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</si>
  <si>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</si>
  <si>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</si>
  <si>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</si>
  <si>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</si>
  <si>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</si>
  <si>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</si>
  <si>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</si>
  <si>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</si>
  <si>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</si>
  <si>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</si>
  <si>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</si>
  <si>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</si>
  <si>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</si>
  <si>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</si>
  <si>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</si>
  <si>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</si>
  <si>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</si>
  <si>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</si>
  <si>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</si>
  <si>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</si>
  <si>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</si>
  <si>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</si>
  <si>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</si>
  <si>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</si>
  <si>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</si>
  <si>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</si>
  <si>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</si>
  <si>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</si>
  <si>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</si>
  <si>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</si>
  <si>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</si>
  <si>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</si>
  <si>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</si>
  <si>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</si>
  <si>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</si>
  <si>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</si>
  <si>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</si>
  <si>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</si>
  <si>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</si>
  <si>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</si>
  <si>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</si>
  <si>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</si>
  <si>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</si>
  <si>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</si>
  <si>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</si>
  <si>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</si>
  <si>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</si>
  <si>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</si>
  <si>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</si>
  <si>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</si>
  <si>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</si>
  <si>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</si>
  <si>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</si>
  <si>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</si>
  <si>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</si>
  <si>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</si>
  <si>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</si>
  <si>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</si>
  <si>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</si>
  <si>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</si>
  <si>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</si>
  <si>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</si>
  <si>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</si>
  <si>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</si>
  <si>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</si>
  <si>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</si>
  <si>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</si>
  <si>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</si>
  <si>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</si>
  <si>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</si>
  <si>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</si>
  <si>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</si>
  <si>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</si>
  <si>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</si>
  <si>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</si>
  <si>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</si>
  <si>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</si>
  <si>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</si>
  <si>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</si>
  <si>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</si>
  <si>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</si>
  <si>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</si>
  <si>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</si>
  <si>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</si>
  <si>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21065893</t>
  </si>
  <si>
    <t>DIG-025582 - DIG-025583</t>
  </si>
  <si>
    <t>Great Western Oil and Gas</t>
  </si>
  <si>
    <t>CAMPBELL JF 17-6D-1</t>
  </si>
  <si>
    <t>DIG-025582</t>
  </si>
  <si>
    <t>DIG-025583</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</si>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</sst>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CAMPBELL JF 17-6D-1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c:v>
                </c:pt>
                <c:pt idx="1">
                  <c:v>-33.1</c:v>
                </c:pt>
                <c:pt idx="2">
                  <c:v>-28.1</c:v>
                </c:pt>
                <c:pt idx="3">
                  <c:v>-33.200000000000003</c:v>
                </c:pt>
                <c:pt idx="4">
                  <c:v>-29.1</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CAMPBELL JF 17-6D-1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-47.6</c:v>
                </c:pt>
                <c:pt idx="1">
                  <c:v>-32.200000000000003</c:v>
                </c:pt>
                <c:pt idx="2">
                  <c:v>-28.7</c:v>
                </c:pt>
                <c:pt idx="3">
                  <c:v>-31.3</c:v>
                </c:pt>
                <c:pt idx="4">
                  <c:v>-28</c:v>
                </c:pt>
                <c:pt idx="5">
                  <c:v>-27.4</c:v>
                </c:pt>
                <c:pt idx="6">
                  <c:v>-27.9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CAMPBELL JF 17-6D-1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83.304369029341075</c:v>
                </c:pt>
                <c:pt idx="1">
                  <c:v>9.4278292890072724</c:v>
                </c:pt>
                <c:pt idx="2">
                  <c:v>4.1517454006682799</c:v>
                </c:pt>
                <c:pt idx="3">
                  <c:v>0.57332790553986224</c:v>
                </c:pt>
                <c:pt idx="4">
                  <c:v>1.180855042785202</c:v>
                </c:pt>
                <c:pt idx="5">
                  <c:v>0.39613249050997151</c:v>
                </c:pt>
                <c:pt idx="6">
                  <c:v>0.39664909521851344</c:v>
                </c:pt>
                <c:pt idx="7">
                  <c:v>0.56909174692981823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CAMPBELL JF 17-6D-1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73.671845102791508</c:v>
                </c:pt>
                <c:pt idx="1">
                  <c:v>14.674582445457036</c:v>
                </c:pt>
                <c:pt idx="2">
                  <c:v>6.7785303669377521</c:v>
                </c:pt>
                <c:pt idx="3">
                  <c:v>0.93402146796012553</c:v>
                </c:pt>
                <c:pt idx="4">
                  <c:v>2.2328476937522086</c:v>
                </c:pt>
                <c:pt idx="5">
                  <c:v>0.55238278464495061</c:v>
                </c:pt>
                <c:pt idx="6">
                  <c:v>0.6458581224213249</c:v>
                </c:pt>
                <c:pt idx="7">
                  <c:v>0.50993201603509819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CAMPBELL JF 17-6D-1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16.695630970658918</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CAMPBELL JF 17-6D-1 Production gas</c:v>
                </c:pt>
              </c:strCache>
            </c:strRef>
          </c:tx>
          <c:spPr>
            <a:ln w="28575">
              <a:noFill/>
            </a:ln>
          </c:spPr>
          <c:marker>
            <c:spPr>
              <a:ln>
                <a:solidFill>
                  <a:schemeClr val="tx1"/>
                </a:solidFill>
              </a:ln>
            </c:spPr>
          </c:marker>
          <c:xVal>
            <c:numRef>
              <c:f>'Data Summary'!$K$20</c:f>
              <c:numCache>
                <c:formatCode>0.0</c:formatCode>
                <c:ptCount val="1"/>
                <c:pt idx="0">
                  <c:v>26.328154897208496</c:v>
                </c:pt>
              </c:numCache>
            </c:numRef>
          </c:xVal>
          <c:yVal>
            <c:numRef>
              <c:f>'Data Summary'!$O$20</c:f>
              <c:numCache>
                <c:formatCode>0.0</c:formatCode>
                <c:ptCount val="1"/>
                <c:pt idx="0">
                  <c:v>-47.6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CAMPBELL JF 17-6D-1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-33.1</c:v>
                </c:pt>
              </c:numCache>
            </c:numRef>
          </c:xVal>
          <c:yVal>
            <c:numRef>
              <c:f>'Data Summary'!$Q$19</c:f>
              <c:numCache>
                <c:formatCode>0.0</c:formatCode>
                <c:ptCount val="1"/>
                <c:pt idx="0">
                  <c:v>-28.1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CAMPBELL JF 17-6D-1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-32.200000000000003</c:v>
                </c:pt>
              </c:numCache>
            </c:numRef>
          </c:xVal>
          <c:yVal>
            <c:numRef>
              <c:f>'Data Summary'!$Q$20</c:f>
              <c:numCache>
                <c:formatCode>0.0</c:formatCode>
                <c:ptCount val="1"/>
                <c:pt idx="0">
                  <c:v>-28.7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CAMPBELL JF 17-6D-1 Bradenhead gas</c:v>
                </c:pt>
              </c:strCache>
            </c:strRef>
          </c:tx>
          <c:spPr>
            <a:ln>
              <a:noFill/>
            </a:ln>
          </c:spPr>
          <c:marker>
            <c:symbol val="diamond"/>
            <c:size val="8"/>
            <c:spPr>
              <a:ln>
                <a:solidFill>
                  <a:schemeClr val="tx1"/>
                </a:solidFill>
              </a:ln>
            </c:spPr>
          </c:marker>
          <c:xVal>
            <c:numRef>
              <c:f>'Data Summary'!$M$19</c:f>
              <c:numCache>
                <c:formatCode>0.0</c:formatCode>
                <c:ptCount val="1"/>
                <c:pt idx="0">
                  <c:v>13.843292099824167</c:v>
                </c:pt>
              </c:numCache>
            </c:numRef>
          </c:xVal>
          <c:yVal>
            <c:numRef>
              <c:f>'Data Summary'!$K$19</c:f>
              <c:numCache>
                <c:formatCode>0.0</c:formatCode>
                <c:ptCount val="1"/>
                <c:pt idx="0">
                  <c:v>16.695630970658918</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CAMPBELL JF 17-6D-1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7.9279682486066543</c:v>
                </c:pt>
              </c:numCache>
            </c:numRef>
          </c:xVal>
          <c:yVal>
            <c:numRef>
              <c:f>'Data Summary'!$K$20</c:f>
              <c:numCache>
                <c:formatCode>0.0</c:formatCode>
                <c:ptCount val="1"/>
                <c:pt idx="0">
                  <c:v>26.328154897208496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CAMPBELL JF 17-6D-1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-255</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CAMPBELL JF 17-6D-1 Production gas</c:v>
                </c:pt>
              </c:strCache>
            </c:strRef>
          </c:tx>
          <c:spPr>
            <a:ln w="28575">
              <a:noFill/>
            </a:ln>
          </c:spPr>
          <c:marker>
            <c:spPr>
              <a:ln>
                <a:solidFill>
                  <a:schemeClr val="tx1"/>
                </a:solidFill>
              </a:ln>
            </c:spPr>
          </c:marker>
          <c:xVal>
            <c:numRef>
              <c:f>'Data Summary'!$W$20</c:f>
              <c:numCache>
                <c:formatCode>0</c:formatCode>
                <c:ptCount val="1"/>
                <c:pt idx="0">
                  <c:v>-253</c:v>
                </c:pt>
              </c:numCache>
            </c:numRef>
          </c:xVal>
          <c:yVal>
            <c:numRef>
              <c:f>'Data Summary'!$O$20</c:f>
              <c:numCache>
                <c:formatCode>0.0</c:formatCode>
                <c:ptCount val="1"/>
                <c:pt idx="0">
                  <c:v>-47.6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CAMPBELL JF 17-6D-1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c:v>
                </c:pt>
              </c:numCache>
            </c:numRef>
          </c:xVal>
          <c:yVal>
            <c:numRef>
              <c:f>'Data Summary'!$L$19</c:f>
              <c:numCache>
                <c:formatCode>0.0</c:formatCode>
                <c:ptCount val="1"/>
                <c:pt idx="0">
                  <c:v>6.1345344705586946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CAMPBELL JF 17-6D-1 Production gas</c:v>
                </c:pt>
              </c:strCache>
            </c:strRef>
          </c:tx>
          <c:spPr>
            <a:ln w="28575">
              <a:noFill/>
            </a:ln>
          </c:spPr>
          <c:marker>
            <c:spPr>
              <a:ln>
                <a:solidFill>
                  <a:schemeClr val="tx1"/>
                </a:solidFill>
              </a:ln>
            </c:spPr>
          </c:marker>
          <c:xVal>
            <c:numRef>
              <c:f>'Data Summary'!$O$20</c:f>
              <c:numCache>
                <c:formatCode>0.0</c:formatCode>
                <c:ptCount val="1"/>
                <c:pt idx="0">
                  <c:v>-47.6</c:v>
                </c:pt>
              </c:numCache>
            </c:numRef>
          </c:xVal>
          <c:yVal>
            <c:numRef>
              <c:f>'Data Summary'!$L$20</c:f>
              <c:numCache>
                <c:formatCode>0.0</c:formatCode>
                <c:ptCount val="1"/>
                <c:pt idx="0">
                  <c:v>3.4340865005020031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1</xdr:colOff>
      <xdr:row>5</xdr:row>
      <xdr:rowOff>0</xdr:rowOff>
    </xdr:from>
    <xdr:to>
      <xdr:col>17</xdr:col>
      <xdr:colOff>599020</xdr:colOff>
      <xdr:row>35</xdr:row>
      <xdr:rowOff>149679</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518672</xdr:colOff>
      <xdr:row>5</xdr:row>
      <xdr:rowOff>63048</xdr:rowOff>
    </xdr:from>
    <xdr:to>
      <xdr:col>11</xdr:col>
      <xdr:colOff>75509</xdr:colOff>
      <xdr:row>35</xdr:row>
      <xdr:rowOff>50879</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xdr:colOff>
      <xdr:row>5</xdr:row>
      <xdr:rowOff>0</xdr:rowOff>
    </xdr:from>
    <xdr:to>
      <xdr:col>5</xdr:col>
      <xdr:colOff>504265</xdr:colOff>
      <xdr:row>35</xdr:row>
      <xdr:rowOff>149679</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17</xdr:col>
      <xdr:colOff>394609</xdr:colOff>
      <xdr:row>5</xdr:row>
      <xdr:rowOff>40822</xdr:rowOff>
    </xdr:from>
    <xdr:to>
      <xdr:col>23</xdr:col>
      <xdr:colOff>65512</xdr:colOff>
      <xdr:row>36</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xdr:colOff>
      <xdr:row>41</xdr:row>
      <xdr:rowOff>0</xdr:rowOff>
    </xdr:from>
    <xdr:to>
      <xdr:col>5</xdr:col>
      <xdr:colOff>516477</xdr:colOff>
      <xdr:row>71</xdr:row>
      <xdr:rowOff>176893</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36</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394308" y="7788088"/>
    <xdr:ext cx="4408089" cy="5902724"/>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519394" y="7851322"/>
    <xdr:ext cx="8161738" cy="5837464"/>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36</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13</xdr:col>
      <xdr:colOff>6421</xdr:colOff>
      <xdr:row>53</xdr:row>
      <xdr:rowOff>163287</xdr:rowOff>
    </xdr:to>
    <xdr:pic>
      <xdr:nvPicPr>
        <xdr:cNvPr id="2" name="Picture 1">
          <a:extLst>
            <a:ext uri="{FF2B5EF4-FFF2-40B4-BE49-F238E27FC236}">
              <a16:creationId xmlns:a16="http://schemas.microsoft.com/office/drawing/2014/main" id="{159FD4A3-99C6-4E54-82EA-2D7055801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966600" cy="10259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208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P22" sqref="P22"/>
    </sheetView>
  </sheetViews>
  <sheetFormatPr defaultColWidth="10.7109375" defaultRowHeight="15" customHeight="1" x14ac:dyDescent="0.2"/>
  <cols>
    <col min="1" max="1" width="10.7109375" style="25" customWidth="1"/>
    <col min="2" max="2" width="12.28515625" style="25" bestFit="1" customWidth="1"/>
    <col min="3" max="3" width="45.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CAMPBELL JF 17-6D-1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21065893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DIG-025582 - DIG-025583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21065893</v>
      </c>
      <c r="B12" s="169" t="s">
        <v>210</v>
      </c>
      <c r="C12" s="170" t="str">
        <f>Cover!D24&amp;" "&amp;D12</f>
        <v>CAMPBELL JF 17-6D-1 Bradenhead gas</v>
      </c>
      <c r="D12" s="158" t="s">
        <v>212</v>
      </c>
      <c r="E12" s="172">
        <v>44362</v>
      </c>
      <c r="F12" s="185">
        <v>0.60902777777777783</v>
      </c>
      <c r="G12" s="95"/>
      <c r="H12" s="95"/>
      <c r="I12" s="113"/>
      <c r="J12" s="178">
        <v>44364</v>
      </c>
      <c r="K12" s="174">
        <v>16638.830000000002</v>
      </c>
      <c r="L12" s="174">
        <v>2115.09</v>
      </c>
      <c r="M12" s="174">
        <v>55.7</v>
      </c>
      <c r="N12" s="174">
        <v>806267.81</v>
      </c>
      <c r="O12" s="174">
        <v>91248.42</v>
      </c>
      <c r="P12" s="174">
        <v>40183</v>
      </c>
      <c r="Q12" s="174">
        <v>5549.1</v>
      </c>
      <c r="R12" s="174">
        <v>11429.33</v>
      </c>
      <c r="S12" s="174">
        <v>3834.29</v>
      </c>
      <c r="T12" s="174">
        <v>3839.03</v>
      </c>
      <c r="U12" s="174">
        <v>5507.52</v>
      </c>
      <c r="V12" s="174" t="s">
        <v>214</v>
      </c>
      <c r="W12" s="174">
        <v>250.19</v>
      </c>
      <c r="X12" s="175" t="s">
        <v>214</v>
      </c>
      <c r="Y12" s="165">
        <v>83.304369029341075</v>
      </c>
      <c r="Z12" s="97">
        <v>9.4278292890072724</v>
      </c>
      <c r="AA12" s="97">
        <v>4.1517454006682799</v>
      </c>
      <c r="AB12" s="97">
        <v>0.57332790553986224</v>
      </c>
      <c r="AC12" s="97">
        <v>1.180855042785202</v>
      </c>
      <c r="AD12" s="97">
        <v>0.39613249050997151</v>
      </c>
      <c r="AE12" s="97">
        <v>0.39664909521851344</v>
      </c>
      <c r="AF12" s="139">
        <v>0.56909174692981823</v>
      </c>
      <c r="AG12" s="137">
        <v>1205.2579883000158</v>
      </c>
      <c r="AH12" s="115">
        <v>1228.6623438562267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21065893</v>
      </c>
      <c r="B13" s="168" t="s">
        <v>211</v>
      </c>
      <c r="C13" s="171" t="str">
        <f>Cover!D24&amp;" "&amp; D13</f>
        <v>CAMPBELL JF 17-6D-1 Production gas</v>
      </c>
      <c r="D13" s="164" t="s">
        <v>213</v>
      </c>
      <c r="E13" s="173">
        <v>44362</v>
      </c>
      <c r="F13" s="186">
        <v>0.61111111111111105</v>
      </c>
      <c r="G13" s="109"/>
      <c r="H13" s="109"/>
      <c r="I13" s="114"/>
      <c r="J13" s="179">
        <v>44364</v>
      </c>
      <c r="K13" s="176">
        <v>10147</v>
      </c>
      <c r="L13" s="176">
        <v>1733.14</v>
      </c>
      <c r="M13" s="176">
        <v>24936.84</v>
      </c>
      <c r="N13" s="176">
        <v>704599.18</v>
      </c>
      <c r="O13" s="176">
        <v>140347.85</v>
      </c>
      <c r="P13" s="176">
        <v>64830.400000000001</v>
      </c>
      <c r="Q13" s="176">
        <v>8933.0499999999993</v>
      </c>
      <c r="R13" s="176">
        <v>21354.720000000001</v>
      </c>
      <c r="S13" s="176">
        <v>5283.36</v>
      </c>
      <c r="T13" s="176">
        <v>6176.71</v>
      </c>
      <c r="U13" s="176">
        <v>4877.12</v>
      </c>
      <c r="V13" s="176" t="s">
        <v>214</v>
      </c>
      <c r="W13" s="176" t="s">
        <v>214</v>
      </c>
      <c r="X13" s="177" t="s">
        <v>214</v>
      </c>
      <c r="Y13" s="166">
        <v>73.671845102791508</v>
      </c>
      <c r="Z13" s="112">
        <v>14.674582445457036</v>
      </c>
      <c r="AA13" s="112">
        <v>6.7785303669377521</v>
      </c>
      <c r="AB13" s="112">
        <v>0.93402146796012553</v>
      </c>
      <c r="AC13" s="112">
        <v>2.2328476937522086</v>
      </c>
      <c r="AD13" s="112">
        <v>0.55238278464495061</v>
      </c>
      <c r="AE13" s="112">
        <v>0.6458581224213249</v>
      </c>
      <c r="AF13" s="140">
        <v>0.50993201603509819</v>
      </c>
      <c r="AG13" s="138">
        <v>1299.7970072058631</v>
      </c>
      <c r="AH13" s="116">
        <v>1349.7946122028184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21065893</v>
      </c>
      <c r="B19" s="95" t="str">
        <f t="shared" si="0"/>
        <v>DIG-025582</v>
      </c>
      <c r="C19" s="95" t="str">
        <f t="shared" si="0"/>
        <v>CAMPBELL JF 17-6D-1 Bradenhead gas</v>
      </c>
      <c r="D19" s="96" t="str">
        <f t="shared" si="0"/>
        <v>Bradenhead gas</v>
      </c>
      <c r="E19" s="96">
        <f t="shared" si="0"/>
        <v>44362</v>
      </c>
      <c r="F19" s="183">
        <f t="shared" si="0"/>
        <v>0.60902777777777783</v>
      </c>
      <c r="G19" s="98"/>
      <c r="H19" s="98"/>
      <c r="I19" s="117"/>
      <c r="J19" s="118">
        <v>967858</v>
      </c>
      <c r="K19" s="90">
        <v>16.695630970658918</v>
      </c>
      <c r="L19" s="90">
        <v>6.1345344705586946</v>
      </c>
      <c r="M19" s="119">
        <v>13.843292099824167</v>
      </c>
      <c r="N19" s="181">
        <v>44377</v>
      </c>
      <c r="O19" s="187">
        <v>-49</v>
      </c>
      <c r="P19" s="187">
        <v>-33.1</v>
      </c>
      <c r="Q19" s="187">
        <v>-28.1</v>
      </c>
      <c r="R19" s="189">
        <v>-33.200000000000003</v>
      </c>
      <c r="S19" s="189">
        <v>-29.1</v>
      </c>
      <c r="T19" s="187"/>
      <c r="U19" s="190">
        <v>-28</v>
      </c>
      <c r="V19" s="191"/>
      <c r="W19" s="193">
        <v>-255</v>
      </c>
      <c r="X19" s="200"/>
      <c r="Y19" s="201"/>
      <c r="Z19" s="202"/>
      <c r="AC19" s="145" t="s">
        <v>62</v>
      </c>
      <c r="AF19" s="127">
        <v>0.69982236828653399</v>
      </c>
      <c r="AG19" s="124">
        <v>0.69429570362619331</v>
      </c>
      <c r="AR19" s="21"/>
      <c r="CF19" s="52"/>
      <c r="CG19" s="21"/>
    </row>
    <row r="20" spans="1:85" ht="15" customHeight="1" thickBot="1" x14ac:dyDescent="0.25">
      <c r="A20" s="142" t="str">
        <f t="shared" si="0"/>
        <v>21065893</v>
      </c>
      <c r="B20" s="109" t="str">
        <f t="shared" si="0"/>
        <v>DIG-025583</v>
      </c>
      <c r="C20" s="109" t="str">
        <f t="shared" si="0"/>
        <v>CAMPBELL JF 17-6D-1 Production gas</v>
      </c>
      <c r="D20" s="110" t="str">
        <f t="shared" si="0"/>
        <v>Production gas</v>
      </c>
      <c r="E20" s="173">
        <f t="shared" si="0"/>
        <v>44362</v>
      </c>
      <c r="F20" s="184">
        <f t="shared" si="0"/>
        <v>0.61111111111111105</v>
      </c>
      <c r="G20" s="109"/>
      <c r="H20" s="109"/>
      <c r="I20" s="114"/>
      <c r="J20" s="120">
        <v>956402</v>
      </c>
      <c r="K20" s="111">
        <v>26.328154897208496</v>
      </c>
      <c r="L20" s="111">
        <v>3.4340865005020031</v>
      </c>
      <c r="M20" s="121">
        <v>7.9279682486066543</v>
      </c>
      <c r="N20" s="182">
        <v>44377</v>
      </c>
      <c r="O20" s="188">
        <v>-47.6</v>
      </c>
      <c r="P20" s="188">
        <v>-32.200000000000003</v>
      </c>
      <c r="Q20" s="188">
        <v>-28.7</v>
      </c>
      <c r="R20" s="188">
        <v>-31.3</v>
      </c>
      <c r="S20" s="188">
        <v>-28</v>
      </c>
      <c r="T20" s="188">
        <v>-27.4</v>
      </c>
      <c r="U20" s="188">
        <v>-27.9</v>
      </c>
      <c r="V20" s="192">
        <v>3.3</v>
      </c>
      <c r="W20" s="194">
        <v>-253</v>
      </c>
      <c r="X20" s="203"/>
      <c r="Y20" s="204"/>
      <c r="Z20" s="205"/>
      <c r="AC20" s="145" t="s">
        <v>60</v>
      </c>
      <c r="AF20" s="123">
        <v>0.79341653952712299</v>
      </c>
      <c r="AG20" s="125">
        <v>0.77208361240845491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5"/>
  <sheetViews>
    <sheetView showGridLines="0" showRowColHeaders="0" showRuler="0" showWhiteSpace="0" view="pageLayout" zoomScale="70" zoomScaleNormal="85" zoomScaleSheetLayoutView="85" zoomScalePageLayoutView="70" workbookViewId="0">
      <selection activeCell="G2" sqref="G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6" spans="1:24" ht="15" customHeight="1" x14ac:dyDescent="0.25">
      <c r="L36" s="13" t="s">
        <v>58</v>
      </c>
      <c r="X36" s="13" t="s">
        <v>59</v>
      </c>
    </row>
    <row r="38" spans="1:24" ht="15" customHeight="1" x14ac:dyDescent="0.25">
      <c r="A38" s="6"/>
      <c r="B38" s="6"/>
      <c r="C38" s="6"/>
      <c r="D38" s="6"/>
      <c r="E38" s="6"/>
      <c r="F38" s="6"/>
      <c r="G38" s="6"/>
      <c r="H38" s="6"/>
      <c r="M38" s="6"/>
      <c r="N38" s="6"/>
      <c r="O38" s="6"/>
      <c r="P38" s="6"/>
      <c r="Q38" s="6"/>
      <c r="R38" s="6"/>
      <c r="S38" s="6"/>
      <c r="T38" s="6"/>
    </row>
    <row r="39" spans="1:24" ht="15" customHeight="1" x14ac:dyDescent="0.25">
      <c r="A39" s="2" t="s">
        <v>15</v>
      </c>
      <c r="B39" s="4"/>
      <c r="C39" s="4"/>
      <c r="D39" s="4"/>
      <c r="E39" s="4"/>
      <c r="F39" s="2"/>
      <c r="G39" s="4"/>
      <c r="H39" s="4"/>
      <c r="I39" s="4"/>
      <c r="J39" s="4"/>
      <c r="K39" s="4"/>
      <c r="L39" s="3"/>
      <c r="M39" s="2" t="s">
        <v>15</v>
      </c>
      <c r="N39" s="4"/>
      <c r="O39" s="4"/>
      <c r="P39" s="4"/>
      <c r="Q39" s="4"/>
      <c r="R39" s="2"/>
      <c r="S39" s="4"/>
      <c r="T39" s="4"/>
      <c r="U39" s="4"/>
      <c r="V39" s="4"/>
      <c r="W39" s="4"/>
      <c r="X39" s="3"/>
    </row>
    <row r="40" spans="1:24" ht="6.75" customHeight="1" x14ac:dyDescent="0.25">
      <c r="A40"/>
      <c r="B40"/>
      <c r="C40"/>
      <c r="D40"/>
      <c r="E40"/>
      <c r="F40"/>
      <c r="G40"/>
      <c r="H40"/>
      <c r="I40"/>
      <c r="J40"/>
      <c r="K40"/>
      <c r="L40"/>
      <c r="N40"/>
      <c r="O40"/>
      <c r="P40"/>
      <c r="Q40"/>
      <c r="R40"/>
      <c r="S40"/>
      <c r="T40"/>
      <c r="U40"/>
      <c r="V40"/>
      <c r="W40"/>
      <c r="X40"/>
    </row>
    <row r="41" spans="1:24" ht="23.25" customHeight="1" x14ac:dyDescent="0.35">
      <c r="A41" s="92" t="s">
        <v>66</v>
      </c>
      <c r="B41"/>
      <c r="C41"/>
      <c r="D41"/>
      <c r="E41"/>
      <c r="F41"/>
      <c r="G41" s="93" t="s">
        <v>70</v>
      </c>
      <c r="H41"/>
      <c r="I41"/>
      <c r="J41"/>
      <c r="K41"/>
      <c r="L41"/>
      <c r="M41" s="94" t="s">
        <v>71</v>
      </c>
      <c r="N41"/>
      <c r="O41"/>
      <c r="P41"/>
      <c r="Q41"/>
      <c r="R41"/>
      <c r="S41"/>
      <c r="T41"/>
      <c r="U41"/>
      <c r="V41"/>
      <c r="W41"/>
      <c r="X41"/>
    </row>
    <row r="42" spans="1:24" ht="15" customHeight="1" x14ac:dyDescent="0.3">
      <c r="A42" s="92"/>
      <c r="B42"/>
      <c r="C42"/>
      <c r="D42"/>
      <c r="E42"/>
      <c r="F42"/>
      <c r="G42"/>
      <c r="H42"/>
      <c r="I42"/>
      <c r="J42"/>
      <c r="K42"/>
      <c r="L42"/>
      <c r="M42"/>
      <c r="N42"/>
      <c r="O42"/>
      <c r="P42"/>
      <c r="Q42"/>
      <c r="R42"/>
      <c r="S42"/>
      <c r="T42"/>
      <c r="U42"/>
      <c r="V42"/>
      <c r="W42"/>
      <c r="X42"/>
    </row>
    <row r="43" spans="1:24" ht="15" customHeight="1" x14ac:dyDescent="0.25">
      <c r="A43"/>
      <c r="B43"/>
      <c r="C43"/>
      <c r="D43"/>
      <c r="E43"/>
      <c r="F43"/>
      <c r="G43"/>
      <c r="H43"/>
      <c r="I43"/>
      <c r="J43"/>
      <c r="K43"/>
      <c r="L43"/>
      <c r="M43"/>
      <c r="N43"/>
      <c r="O43"/>
      <c r="P43"/>
      <c r="Q43"/>
      <c r="R43"/>
      <c r="S43"/>
      <c r="T43"/>
      <c r="U43"/>
      <c r="V43"/>
      <c r="W43"/>
      <c r="X43"/>
    </row>
    <row r="44" spans="1:24" ht="15" customHeight="1" x14ac:dyDescent="0.25">
      <c r="A44"/>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s="13" t="s">
        <v>69</v>
      </c>
      <c r="M72"/>
      <c r="N72"/>
      <c r="O72"/>
      <c r="P72"/>
      <c r="Q72"/>
      <c r="R72"/>
      <c r="S72"/>
      <c r="T72"/>
      <c r="U72"/>
      <c r="V72"/>
      <c r="W72"/>
      <c r="X72" s="13" t="s">
        <v>68</v>
      </c>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M74"/>
      <c r="N74"/>
      <c r="O74"/>
      <c r="P74"/>
      <c r="Q74"/>
      <c r="R74"/>
      <c r="S74"/>
      <c r="T74"/>
      <c r="U74"/>
      <c r="V74"/>
      <c r="W74"/>
    </row>
    <row r="75" spans="1:24" ht="15" customHeight="1" x14ac:dyDescent="0.25">
      <c r="M75"/>
      <c r="N75"/>
      <c r="O75"/>
      <c r="P75"/>
      <c r="Q75"/>
      <c r="R75"/>
      <c r="S75"/>
      <c r="T75"/>
      <c r="U75"/>
      <c r="V75"/>
      <c r="W75"/>
      <c r="X75"/>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tabSelected="1" zoomScale="55" zoomScaleNormal="55" workbookViewId="0">
      <selection activeCell="E44" sqref="E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433459</v>
      </c>
      <c r="C4" s="106">
        <v>44362.609027777777</v>
      </c>
      <c r="D4" s="150"/>
      <c r="E4" s="102" t="s">
        <v>210</v>
      </c>
      <c r="F4" s="156" t="s">
        <v>215</v>
      </c>
      <c r="G4" s="100" t="s">
        <v>98</v>
      </c>
      <c r="I4" s="100"/>
      <c r="J4" s="150"/>
      <c r="K4" s="155">
        <v>44363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0.214</v>
      </c>
      <c r="H8" s="151" t="s">
        <v>218</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6.0000000000000001E-3</v>
      </c>
      <c r="H9" s="160" t="s">
        <v>218</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1.6859999999999999</v>
      </c>
      <c r="H10" s="160" t="s">
        <v>218</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2.5000000000000001E-2</v>
      </c>
      <c r="H11" s="160" t="s">
        <v>218</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5.0000000000000001E-3</v>
      </c>
      <c r="H12" s="160" t="s">
        <v>219</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81.694999999999993</v>
      </c>
      <c r="H13" s="160" t="s">
        <v>218</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9.2460000000000004</v>
      </c>
      <c r="H14" s="160" t="s">
        <v>218</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219</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4.0720000000000001</v>
      </c>
      <c r="H16" s="160" t="s">
        <v>218</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0.56200000000000006</v>
      </c>
      <c r="H17" s="160" t="s">
        <v>218</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1.1579999999999999</v>
      </c>
      <c r="H18" s="160" t="s">
        <v>218</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0.38900000000000001</v>
      </c>
      <c r="H19" s="160" t="s">
        <v>218</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0.38900000000000001</v>
      </c>
      <c r="H20" s="160" t="s">
        <v>218</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0.55800000000000005</v>
      </c>
      <c r="H21" s="160" t="s">
        <v>218</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-49</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-255</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-33.1</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-28.1</v>
      </c>
      <c r="H25" s="151"/>
      <c r="T25" s="159" t="s">
        <v>206</v>
      </c>
    </row>
    <row r="26" spans="1:20" x14ac:dyDescent="0.25">
      <c r="B26" s="152" t="s">
        <v>166</v>
      </c>
      <c r="C26" s="153" t="s">
        <v>167</v>
      </c>
      <c r="D26" s="149" t="s">
        <v>136</v>
      </c>
      <c r="E26" s="146"/>
      <c r="F26" s="153" t="s">
        <v>159</v>
      </c>
      <c r="G26" s="154">
        <v>-33.200000000000003</v>
      </c>
      <c r="H26" s="151"/>
      <c r="K26" s="195" t="s">
        <v>217</v>
      </c>
      <c r="T26" s="159" t="s">
        <v>206</v>
      </c>
    </row>
    <row r="27" spans="1:20" x14ac:dyDescent="0.25">
      <c r="B27" s="152" t="s">
        <v>168</v>
      </c>
      <c r="C27" s="153" t="s">
        <v>169</v>
      </c>
      <c r="D27" s="149" t="s">
        <v>136</v>
      </c>
      <c r="E27" s="146"/>
      <c r="F27" s="153" t="s">
        <v>159</v>
      </c>
      <c r="G27" s="154">
        <v>-29.1</v>
      </c>
      <c r="H27" s="151"/>
      <c r="K27" s="195" t="s">
        <v>217</v>
      </c>
      <c r="T27" s="159" t="s">
        <v>206</v>
      </c>
    </row>
    <row r="28" spans="1:20" s="180" customFormat="1" x14ac:dyDescent="0.25">
      <c r="B28" s="161" t="s">
        <v>200</v>
      </c>
      <c r="C28" s="162" t="s">
        <v>201</v>
      </c>
      <c r="D28" s="159" t="s">
        <v>136</v>
      </c>
      <c r="E28" s="157"/>
      <c r="F28" s="162" t="s">
        <v>159</v>
      </c>
      <c r="G28" s="154">
        <v>-28</v>
      </c>
      <c r="H28" s="160"/>
      <c r="K28" s="195" t="s">
        <v>217</v>
      </c>
      <c r="T28" s="159" t="s">
        <v>206</v>
      </c>
    </row>
    <row r="29" spans="1:20" x14ac:dyDescent="0.25">
      <c r="B29" s="161" t="s">
        <v>191</v>
      </c>
      <c r="C29" s="162" t="s">
        <v>192</v>
      </c>
      <c r="D29" s="159" t="s">
        <v>136</v>
      </c>
      <c r="E29" s="157"/>
      <c r="F29" s="162" t="s">
        <v>193</v>
      </c>
      <c r="G29" s="163">
        <v>1205.2579883000158</v>
      </c>
      <c r="H29" s="160"/>
      <c r="T29" s="159" t="s">
        <v>206</v>
      </c>
    </row>
    <row r="30" spans="1:20" x14ac:dyDescent="0.25">
      <c r="B30" s="161" t="s">
        <v>194</v>
      </c>
      <c r="C30" s="162" t="s">
        <v>195</v>
      </c>
      <c r="D30" s="159" t="s">
        <v>136</v>
      </c>
      <c r="E30" s="157"/>
      <c r="F30" s="162" t="s">
        <v>204</v>
      </c>
      <c r="G30" s="167">
        <v>0.69982236828653399</v>
      </c>
      <c r="H30" s="160"/>
      <c r="T30"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E45" sqref="E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433459</v>
      </c>
      <c r="C4" s="106">
        <v>44362.611111111109</v>
      </c>
      <c r="D4" s="150"/>
      <c r="E4" s="102" t="s">
        <v>211</v>
      </c>
      <c r="F4" s="156" t="s">
        <v>216</v>
      </c>
      <c r="G4" s="100" t="s">
        <v>98</v>
      </c>
      <c r="I4" s="100"/>
      <c r="J4" s="150"/>
      <c r="K4" s="155">
        <v>44363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0.17399999999999999</v>
      </c>
      <c r="H8" s="160" t="s">
        <v>218</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2.5110000000000001</v>
      </c>
      <c r="H9" s="160" t="s">
        <v>218</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1.022</v>
      </c>
      <c r="H10" s="160" t="s">
        <v>218</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219</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219</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70.941000000000003</v>
      </c>
      <c r="H13" s="160" t="s">
        <v>218</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14.131</v>
      </c>
      <c r="H14" s="160" t="s">
        <v>218</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219</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6.5270000000000001</v>
      </c>
      <c r="H16" s="160" t="s">
        <v>218</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0.89900000000000002</v>
      </c>
      <c r="H17" s="160" t="s">
        <v>218</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2.15</v>
      </c>
      <c r="H18" s="160" t="s">
        <v>218</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0.53200000000000003</v>
      </c>
      <c r="H19" s="160" t="s">
        <v>218</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0.622</v>
      </c>
      <c r="H20" s="160" t="s">
        <v>218</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0.49099999999999999</v>
      </c>
      <c r="H21" s="160" t="s">
        <v>218</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-47.6</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-253</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-32.200000000000003</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-28.7</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-31.3</v>
      </c>
      <c r="H26" s="160"/>
      <c r="I26" s="107"/>
      <c r="J26" s="150"/>
      <c r="K26" s="150"/>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-28</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-27.4</v>
      </c>
      <c r="H28" s="160"/>
      <c r="I28" s="107"/>
      <c r="J28" s="150"/>
      <c r="K28" s="150"/>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-27.9</v>
      </c>
      <c r="H29" s="160"/>
      <c r="I29" s="107"/>
      <c r="J29" s="150"/>
      <c r="K29" s="150"/>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3.3</v>
      </c>
      <c r="H30" s="160"/>
      <c r="I30" s="107"/>
      <c r="J30" s="150"/>
      <c r="K30" s="150"/>
      <c r="M30" s="150"/>
      <c r="N30" s="150"/>
      <c r="O30" s="150"/>
      <c r="P30" s="104"/>
      <c r="Q30" s="104"/>
      <c r="R30" s="104"/>
      <c r="S30" s="150"/>
      <c r="T30" s="159" t="s">
        <v>206</v>
      </c>
    </row>
    <row r="31" spans="1:20" x14ac:dyDescent="0.25">
      <c r="B31" s="161" t="s">
        <v>191</v>
      </c>
      <c r="C31" s="162" t="s">
        <v>192</v>
      </c>
      <c r="D31" s="159" t="s">
        <v>136</v>
      </c>
      <c r="E31" s="157"/>
      <c r="F31" s="162" t="s">
        <v>193</v>
      </c>
      <c r="G31" s="163">
        <v>1299.7970072058631</v>
      </c>
      <c r="H31" s="160"/>
      <c r="T31" s="159" t="s">
        <v>206</v>
      </c>
    </row>
    <row r="32" spans="1:20" x14ac:dyDescent="0.25">
      <c r="B32" s="161" t="s">
        <v>194</v>
      </c>
      <c r="C32" s="162" t="s">
        <v>195</v>
      </c>
      <c r="D32" s="159" t="s">
        <v>136</v>
      </c>
      <c r="E32" s="157"/>
      <c r="F32" s="162" t="s">
        <v>204</v>
      </c>
      <c r="G32" s="167">
        <v>0.79341653952712299</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2021-07-07T23:00:56Z</dcterms:modified>
</cp:coreProperties>
</file>