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S:\Operations\07 Well Info\Well Files\DJ Basin\Kodak\Kodak North\Kodak North FD 25-161HN\4. Regulatory\COGCC\Drilling Completions and Production\Form 43\"/>
    </mc:Choice>
  </mc:AlternateContent>
  <xr:revisionPtr revIDLastSave="0" documentId="13_ncr:1_{8CE9AD85-3895-422B-A6A9-916E540C86C8}"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<sst xmlns="http://schemas.openxmlformats.org/spreadsheetml/2006/main" count="557" uniqueCount="216">
  <si>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</si>
  <si>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</si>
  <si>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</si>
  <si>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</si>
  <si>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</si>
  <si>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</si>
  <si>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</si>
  <si>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</si>
  <si>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</si>
  <si>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</si>
  <si>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</si>
  <si>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</si>
  <si>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</si>
  <si>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</si>
  <si>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</si>
  <si>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</si>
  <si>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</si>
  <si>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</si>
  <si>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</si>
  <si>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</si>
  <si>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</si>
  <si>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</si>
  <si>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</si>
  <si>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</si>
  <si>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</si>
  <si>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</si>
  <si>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</si>
  <si>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</si>
  <si>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</si>
  <si>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</si>
  <si>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</si>
  <si>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</si>
  <si>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</si>
  <si>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</si>
  <si>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</si>
  <si>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</si>
  <si>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</si>
  <si>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</si>
  <si>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</si>
  <si>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</si>
  <si>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</si>
  <si>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</si>
  <si>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</si>
  <si>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</si>
  <si>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</si>
  <si>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</si>
  <si>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</si>
  <si>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</si>
  <si>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</si>
  <si>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</si>
  <si>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</si>
  <si>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</si>
  <si>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</si>
  <si>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</si>
  <si>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</si>
  <si>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</si>
  <si>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</si>
  <si>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</si>
  <si>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</si>
  <si>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</si>
  <si>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</si>
  <si>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</si>
  <si>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</si>
  <si>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</si>
  <si>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</si>
  <si>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</si>
  <si>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</si>
  <si>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</si>
  <si>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</si>
  <si>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</si>
  <si>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</si>
  <si>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</si>
  <si>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</si>
  <si>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</si>
  <si>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</si>
  <si>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</si>
  <si>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</si>
  <si>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</si>
  <si>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</si>
  <si>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</si>
  <si>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</si>
  <si>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</si>
  <si>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</si>
  <si>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</si>
  <si>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</si>
  <si>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</si>
  <si>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</si>
  <si>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</si>
  <si>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</si>
  <si>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</si>
  <si>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</si>
  <si>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</si>
  <si>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</si>
  <si>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</si>
  <si>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</si>
  <si>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</si>
  <si>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</si>
  <si>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</si>
  <si>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</si>
  <si>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</si>
  <si>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</si>
  <si>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</si>
  <si>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</si>
  <si>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</si>
  <si>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</si>
  <si>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</si>
  <si>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</si>
  <si>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</si>
  <si>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</si>
  <si>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</si>
  <si>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</si>
  <si>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</si>
  <si>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</si>
  <si>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</si>
  <si>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</si>
  <si>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</si>
  <si>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</si>
  <si>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</si>
  <si>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</si>
  <si>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</si>
  <si>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</si>
  <si>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</si>
  <si>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</si>
  <si>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</si>
  <si>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</si>
  <si>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</si>
  <si>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</si>
  <si>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</si>
  <si>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</si>
  <si>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</si>
  <si>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</si>
  <si>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</si>
  <si>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</si>
  <si>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</si>
  <si>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</si>
  <si>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</si>
  <si>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</si>
  <si>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</si>
  <si>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</si>
  <si>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</si>
  <si>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</si>
  <si>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</si>
  <si>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</si>
  <si>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</si>
  <si>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</si>
  <si>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</si>
  <si>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</si>
  <si>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</si>
  <si>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</si>
  <si>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</si>
  <si>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</si>
  <si>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</si>
  <si>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</si>
  <si>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</si>
  <si>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</si>
  <si>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</si>
  <si>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</si>
  <si>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</si>
  <si>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</si>
  <si>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</si>
  <si>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</si>
  <si>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</si>
  <si>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</si>
  <si>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</si>
  <si>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</si>
  <si>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</si>
  <si>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</si>
  <si>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</si>
  <si>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</si>
  <si>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</si>
  <si>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</si>
  <si>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</si>
  <si>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</si>
  <si>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</si>
  <si>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</si>
  <si>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</si>
  <si>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</si>
  <si>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</si>
  <si>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</si>
  <si>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</si>
  <si>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</si>
  <si>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</si>
  <si>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</si>
  <si>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</si>
  <si>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</si>
  <si>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</si>
  <si>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</si>
  <si>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</si>
  <si>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</si>
  <si>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</si>
  <si>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</si>
  <si>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</si>
  <si>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</si>
  <si>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</si>
  <si>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</si>
  <si>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</si>
  <si>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</si>
  <si>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</si>
  <si>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</si>
  <si>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</si>
  <si>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No Unit</t>
  </si>
  <si>
    <t xml:space="preserve"> </t>
  </si>
  <si>
    <t>21055668</t>
  </si>
  <si>
    <t>DIG-025272 - DIG-025273</t>
  </si>
  <si>
    <t>Great Western Oil and Gas</t>
  </si>
  <si>
    <t>KODAK NORTH FD25-161HN</t>
  </si>
  <si>
    <t>DIG-025272</t>
  </si>
  <si>
    <t>DIG-025273</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</si>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</sst>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KODAK NORTH FD25-161HN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-50.5</c:v>
                </c:pt>
                <c:pt idx="1">
                  <c:v>-35.200000000000003</c:v>
                </c:pt>
                <c:pt idx="2">
                  <c:v>-30.5</c:v>
                </c:pt>
                <c:pt idx="4">
                  <c:v>-31.4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KODAK NORTH FD25-161HN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-50.2</c:v>
                </c:pt>
                <c:pt idx="1">
                  <c:v>-34.799999999999997</c:v>
                </c:pt>
                <c:pt idx="2">
                  <c:v>-30.7</c:v>
                </c:pt>
                <c:pt idx="3">
                  <c:v>-33</c:v>
                </c:pt>
                <c:pt idx="4">
                  <c:v>-29.5</c:v>
                </c:pt>
                <c:pt idx="6">
                  <c:v>-29.7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KODAK NORTH FD25-161HN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84.191865237661403</c:v>
                </c:pt>
                <c:pt idx="1">
                  <c:v>10.674241526769736</c:v>
                </c:pt>
                <c:pt idx="2">
                  <c:v>3.9668419899418885</c:v>
                </c:pt>
                <c:pt idx="3">
                  <c:v>0.33212525567249596</c:v>
                </c:pt>
                <c:pt idx="4">
                  <c:v>0.64831520867383685</c:v>
                </c:pt>
                <c:pt idx="5">
                  <c:v>7.6007200240706937E-2</c:v>
                </c:pt>
                <c:pt idx="6">
                  <c:v>7.7579763004307772E-2</c:v>
                </c:pt>
                <c:pt idx="7">
                  <c:v>3.3023818035617498E-2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KODAK NORTH FD25-161HN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76.439713463212158</c:v>
                </c:pt>
                <c:pt idx="1">
                  <c:v>13.024961247495893</c:v>
                </c:pt>
                <c:pt idx="2">
                  <c:v>6.6757303752684347</c:v>
                </c:pt>
                <c:pt idx="3">
                  <c:v>0.76258748281242761</c:v>
                </c:pt>
                <c:pt idx="4">
                  <c:v>2.0588008095539729</c:v>
                </c:pt>
                <c:pt idx="5">
                  <c:v>0.37027309571997258</c:v>
                </c:pt>
                <c:pt idx="6">
                  <c:v>0.44988953605141596</c:v>
                </c:pt>
                <c:pt idx="7">
                  <c:v>0.21804398988572518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KODAK NORTH FD25-161HN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15.808134762338589</c:v>
                </c:pt>
              </c:numCache>
            </c:numRef>
          </c:xVal>
          <c:yVal>
            <c:numRef>
              <c:f>'Data Summary'!$O$19</c:f>
              <c:numCache>
                <c:formatCode>0.0</c:formatCode>
                <c:ptCount val="1"/>
                <c:pt idx="0">
                  <c:v>-50.5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KODAK NORTH FD25-161HN Production gas</c:v>
                </c:pt>
              </c:strCache>
            </c:strRef>
          </c:tx>
          <c:spPr>
            <a:ln w="28575">
              <a:noFill/>
            </a:ln>
          </c:spPr>
          <c:marker>
            <c:spPr>
              <a:ln>
                <a:solidFill>
                  <a:schemeClr val="tx1"/>
                </a:solidFill>
              </a:ln>
            </c:spPr>
          </c:marker>
          <c:xVal>
            <c:numRef>
              <c:f>'Data Summary'!$K$20</c:f>
              <c:numCache>
                <c:formatCode>0.0</c:formatCode>
                <c:ptCount val="1"/>
                <c:pt idx="0">
                  <c:v>23.560286536787842</c:v>
                </c:pt>
              </c:numCache>
            </c:numRef>
          </c:xVal>
          <c:yVal>
            <c:numRef>
              <c:f>'Data Summary'!$O$20</c:f>
              <c:numCache>
                <c:formatCode>0.0</c:formatCode>
                <c:ptCount val="1"/>
                <c:pt idx="0">
                  <c:v>-50.2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KODAK NORTH FD25-161HN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-35.200000000000003</c:v>
                </c:pt>
              </c:numCache>
            </c:numRef>
          </c:xVal>
          <c:yVal>
            <c:numRef>
              <c:f>'Data Summary'!$Q$19</c:f>
              <c:numCache>
                <c:formatCode>0.0</c:formatCode>
                <c:ptCount val="1"/>
                <c:pt idx="0">
                  <c:v>-30.5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KODAK NORTH FD25-161HN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-34.799999999999997</c:v>
                </c:pt>
              </c:numCache>
            </c:numRef>
          </c:xVal>
          <c:yVal>
            <c:numRef>
              <c:f>'Data Summary'!$Q$20</c:f>
              <c:numCache>
                <c:formatCode>0.0</c:formatCode>
                <c:ptCount val="1"/>
                <c:pt idx="0">
                  <c:v>-30.7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KODAK NORTH FD25-161HN Bradenhead gas</c:v>
                </c:pt>
              </c:strCache>
            </c:strRef>
          </c:tx>
          <c:spPr>
            <a:ln>
              <a:noFill/>
            </a:ln>
          </c:spPr>
          <c:marker>
            <c:symbol val="diamond"/>
            <c:size val="8"/>
            <c:spPr>
              <a:ln>
                <a:solidFill>
                  <a:schemeClr val="tx1"/>
                </a:solidFill>
              </a:ln>
            </c:spPr>
          </c:marker>
          <c:xVal>
            <c:numRef>
              <c:f>'Data Summary'!$M$19</c:f>
              <c:numCache>
                <c:formatCode>0.0</c:formatCode>
                <c:ptCount val="1"/>
                <c:pt idx="0">
                  <c:v>18.598026924262665</c:v>
                </c:pt>
              </c:numCache>
            </c:numRef>
          </c:xVal>
          <c:yVal>
            <c:numRef>
              <c:f>'Data Summary'!$K$19</c:f>
              <c:numCache>
                <c:formatCode>0.0</c:formatCode>
                <c:ptCount val="1"/>
                <c:pt idx="0">
                  <c:v>15.808134762338589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KODAK NORTH FD25-161HN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8.6713420051711569</c:v>
                </c:pt>
              </c:numCache>
            </c:numRef>
          </c:xVal>
          <c:yVal>
            <c:numRef>
              <c:f>'Data Summary'!$K$20</c:f>
              <c:numCache>
                <c:formatCode>0.0</c:formatCode>
                <c:ptCount val="1"/>
                <c:pt idx="0">
                  <c:v>23.560286536787842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KODAK NORTH FD25-161HN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-278</c:v>
                </c:pt>
              </c:numCache>
            </c:numRef>
          </c:xVal>
          <c:yVal>
            <c:numRef>
              <c:f>'Data Summary'!$O$19</c:f>
              <c:numCache>
                <c:formatCode>0.0</c:formatCode>
                <c:ptCount val="1"/>
                <c:pt idx="0">
                  <c:v>-50.5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KODAK NORTH FD25-161HN Production gas</c:v>
                </c:pt>
              </c:strCache>
            </c:strRef>
          </c:tx>
          <c:spPr>
            <a:ln w="28575">
              <a:noFill/>
            </a:ln>
          </c:spPr>
          <c:marker>
            <c:spPr>
              <a:ln>
                <a:solidFill>
                  <a:schemeClr val="tx1"/>
                </a:solidFill>
              </a:ln>
            </c:spPr>
          </c:marker>
          <c:xVal>
            <c:numRef>
              <c:f>'Data Summary'!$W$20</c:f>
              <c:numCache>
                <c:formatCode>0</c:formatCode>
                <c:ptCount val="1"/>
                <c:pt idx="0">
                  <c:v>-276</c:v>
                </c:pt>
              </c:numCache>
            </c:numRef>
          </c:xVal>
          <c:yVal>
            <c:numRef>
              <c:f>'Data Summary'!$O$20</c:f>
              <c:numCache>
                <c:formatCode>0.0</c:formatCode>
                <c:ptCount val="1"/>
                <c:pt idx="0">
                  <c:v>-50.2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KODAK NORTH FD25-161HN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-50.5</c:v>
                </c:pt>
              </c:numCache>
            </c:numRef>
          </c:xVal>
          <c:yVal>
            <c:numRef>
              <c:f>'Data Summary'!$L$19</c:f>
              <c:numCache>
                <c:formatCode>0.0</c:formatCode>
                <c:ptCount val="1"/>
                <c:pt idx="0">
                  <c:v>5.7503848770183659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KODAK NORTH FD25-161HN Production gas</c:v>
                </c:pt>
              </c:strCache>
            </c:strRef>
          </c:tx>
          <c:spPr>
            <a:ln w="28575">
              <a:noFill/>
            </a:ln>
          </c:spPr>
          <c:marker>
            <c:spPr>
              <a:ln>
                <a:solidFill>
                  <a:schemeClr val="tx1"/>
                </a:solidFill>
              </a:ln>
            </c:spPr>
          </c:marker>
          <c:xVal>
            <c:numRef>
              <c:f>'Data Summary'!$O$20</c:f>
              <c:numCache>
                <c:formatCode>0.0</c:formatCode>
                <c:ptCount val="1"/>
                <c:pt idx="0">
                  <c:v>-50.2</c:v>
                </c:pt>
              </c:numCache>
            </c:numRef>
          </c:xVal>
          <c:yVal>
            <c:numRef>
              <c:f>'Data Summary'!$L$20</c:f>
              <c:numCache>
                <c:formatCode>0.0</c:formatCode>
                <c:ptCount val="1"/>
                <c:pt idx="0">
                  <c:v>3.8800522807476145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0.62709</cdr:y>
    </cdr:from>
    <cdr:to>
      <cdr:x>0.92985</cdr:x>
      <cdr:y>0.65834</cdr:y>
    </cdr:to>
    <cdr:sp macro="" textlink="">
      <cdr:nvSpPr>
        <cdr:cNvPr id="2" name="TextBox 1"/>
        <cdr:cNvSpPr txBox="1"/>
      </cdr:nvSpPr>
      <cdr:spPr>
        <a:xfrm xmlns:a="http://schemas.openxmlformats.org/drawingml/2006/main">
          <a:off x="3939402" y="3822728"/>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0.37217</cdr:y>
    </cdr:from>
    <cdr:to>
      <cdr:x>0.57079</cdr:x>
      <cdr:y>0.4241</cdr:y>
    </cdr:to>
    <cdr:sp macro="" textlink="">
      <cdr:nvSpPr>
        <cdr:cNvPr id="5" name="TextBox 1"/>
        <cdr:cNvSpPr txBox="1"/>
      </cdr:nvSpPr>
      <cdr:spPr>
        <a:xfrm xmlns:a="http://schemas.openxmlformats.org/drawingml/2006/main">
          <a:off x="2223183" y="226872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0.32607</cdr:x>
      <cdr:y>0.28715</cdr:y>
    </cdr:from>
    <cdr:to>
      <cdr:x>0.41913</cdr:x>
      <cdr:y>0.33908</cdr:y>
    </cdr:to>
    <cdr:sp macro="" textlink="">
      <cdr:nvSpPr>
        <cdr:cNvPr id="6" name="TextBox 1"/>
        <cdr:cNvSpPr txBox="1"/>
      </cdr:nvSpPr>
      <cdr:spPr>
        <a:xfrm xmlns:a="http://schemas.openxmlformats.org/drawingml/2006/main">
          <a:off x="1517394" y="175045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0.27015</cdr:y>
    </cdr:from>
    <cdr:to>
      <cdr:x>0.33169</cdr:x>
      <cdr:y>0.32208</cdr:y>
    </cdr:to>
    <cdr:sp macro="" textlink="">
      <cdr:nvSpPr>
        <cdr:cNvPr id="8" name="TextBox 1"/>
        <cdr:cNvSpPr txBox="1"/>
      </cdr:nvSpPr>
      <cdr:spPr>
        <a:xfrm xmlns:a="http://schemas.openxmlformats.org/drawingml/2006/main">
          <a:off x="1110517" y="164686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0.18449</cdr:x>
      <cdr:y>0.27198</cdr:y>
    </cdr:from>
    <cdr:to>
      <cdr:x>0.27755</cdr:x>
      <cdr:y>0.32391</cdr:y>
    </cdr:to>
    <cdr:sp macro="" textlink="">
      <cdr:nvSpPr>
        <cdr:cNvPr id="9" name="TextBox 1"/>
        <cdr:cNvSpPr txBox="1"/>
      </cdr:nvSpPr>
      <cdr:spPr>
        <a:xfrm xmlns:a="http://schemas.openxmlformats.org/drawingml/2006/main">
          <a:off x="858532" y="1658016"/>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31091</xdr:colOff>
      <xdr:row>54</xdr:row>
      <xdr:rowOff>0</xdr:rowOff>
    </xdr:to>
    <xdr:pic>
      <xdr:nvPicPr>
        <xdr:cNvPr id="2" name="Picture 1">
          <a:extLst>
            <a:ext uri="{FF2B5EF4-FFF2-40B4-BE49-F238E27FC236}">
              <a16:creationId xmlns:a16="http://schemas.microsoft.com/office/drawing/2014/main" id="{8022DABC-0D94-4FD2-98D6-AE1DCADBC7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991270" cy="1028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204</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1" activePane="bottomRight" state="frozen"/>
      <selection pane="topRight" activeCell="C1" sqref="C1"/>
      <selection pane="bottomLeft" activeCell="A12" sqref="A12"/>
      <selection pane="bottomRight" activeCell="V22" sqref="V22"/>
    </sheetView>
  </sheetViews>
  <sheetFormatPr defaultColWidth="10.7109375" defaultRowHeight="15" customHeight="1" x14ac:dyDescent="0.2"/>
  <cols>
    <col min="1" max="1" width="10.7109375" style="25" customWidth="1"/>
    <col min="2" max="2" width="12.28515625" style="25" bestFit="1" customWidth="1"/>
    <col min="3" max="3" width="57.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KODAK NORTH FD25-161HN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21055668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DIG-025272 - DIG-025273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21055668</v>
      </c>
      <c r="B12" s="169" t="s">
        <v>206</v>
      </c>
      <c r="C12" s="170" t="str">
        <f>Cover!D24&amp;" "&amp;D12</f>
        <v>KODAK NORTH FD25-161HN Bradenhead gas</v>
      </c>
      <c r="D12" s="158" t="s">
        <v>208</v>
      </c>
      <c r="E12" s="172">
        <v>44316</v>
      </c>
      <c r="F12" s="185">
        <v>0.43472222222222223</v>
      </c>
      <c r="G12" s="95"/>
      <c r="H12" s="95"/>
      <c r="I12" s="113"/>
      <c r="J12" s="178">
        <v>44327</v>
      </c>
      <c r="K12" s="174">
        <v>26613.25</v>
      </c>
      <c r="L12" s="174">
        <v>2045.14</v>
      </c>
      <c r="M12" s="174" t="s">
        <v>210</v>
      </c>
      <c r="N12" s="174">
        <v>803069.74</v>
      </c>
      <c r="O12" s="174">
        <v>101816.57</v>
      </c>
      <c r="P12" s="174">
        <v>37837.629999999997</v>
      </c>
      <c r="Q12" s="174">
        <v>3168.41</v>
      </c>
      <c r="R12" s="174">
        <v>6183.84</v>
      </c>
      <c r="S12" s="174">
        <v>724.89</v>
      </c>
      <c r="T12" s="174">
        <v>740.13</v>
      </c>
      <c r="U12" s="174">
        <v>315.32</v>
      </c>
      <c r="V12" s="174" t="s">
        <v>210</v>
      </c>
      <c r="W12" s="174" t="s">
        <v>210</v>
      </c>
      <c r="X12" s="175">
        <v>21629.06</v>
      </c>
      <c r="Y12" s="165">
        <v>84.191865237661403</v>
      </c>
      <c r="Z12" s="97">
        <v>10.674241526769736</v>
      </c>
      <c r="AA12" s="97">
        <v>3.9668419899418885</v>
      </c>
      <c r="AB12" s="97">
        <v>0.33212525567249596</v>
      </c>
      <c r="AC12" s="97">
        <v>0.64831520867383685</v>
      </c>
      <c r="AD12" s="97">
        <v>7.6007200240706937E-2</v>
      </c>
      <c r="AE12" s="97">
        <v>7.7579763004307772E-2</v>
      </c>
      <c r="AF12" s="139">
        <v>3.3023818035617498E-2</v>
      </c>
      <c r="AG12" s="137">
        <v>1144.3696799539953</v>
      </c>
      <c r="AH12" s="115">
        <v>1178.7214625462725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21055668</v>
      </c>
      <c r="B13" s="168" t="s">
        <v>207</v>
      </c>
      <c r="C13" s="171" t="str">
        <f>Cover!D24&amp;" "&amp; D13</f>
        <v>KODAK NORTH FD25-161HN Production gas</v>
      </c>
      <c r="D13" s="164" t="s">
        <v>209</v>
      </c>
      <c r="E13" s="173">
        <v>44316</v>
      </c>
      <c r="F13" s="186">
        <v>0.44236111111111115</v>
      </c>
      <c r="G13" s="109"/>
      <c r="H13" s="109"/>
      <c r="I13" s="114"/>
      <c r="J13" s="179">
        <v>44327</v>
      </c>
      <c r="K13" s="176">
        <v>12009.3</v>
      </c>
      <c r="L13" s="176">
        <v>1738.86</v>
      </c>
      <c r="M13" s="176">
        <v>18027.650000000001</v>
      </c>
      <c r="N13" s="176">
        <v>742157.14</v>
      </c>
      <c r="O13" s="176">
        <v>126460.48</v>
      </c>
      <c r="P13" s="176">
        <v>64815</v>
      </c>
      <c r="Q13" s="176">
        <v>7403.65</v>
      </c>
      <c r="R13" s="176">
        <v>19988.78</v>
      </c>
      <c r="S13" s="176">
        <v>3595.12</v>
      </c>
      <c r="T13" s="176">
        <v>4368.38</v>
      </c>
      <c r="U13" s="176">
        <v>2116.63</v>
      </c>
      <c r="V13" s="176" t="s">
        <v>210</v>
      </c>
      <c r="W13" s="176" t="s">
        <v>210</v>
      </c>
      <c r="X13" s="177">
        <v>1722.39</v>
      </c>
      <c r="Y13" s="166">
        <v>76.439713463212158</v>
      </c>
      <c r="Z13" s="112">
        <v>13.024961247495893</v>
      </c>
      <c r="AA13" s="112">
        <v>6.6757303752684347</v>
      </c>
      <c r="AB13" s="112">
        <v>0.76258748281242761</v>
      </c>
      <c r="AC13" s="112">
        <v>2.0588008095539729</v>
      </c>
      <c r="AD13" s="112">
        <v>0.37027309571997258</v>
      </c>
      <c r="AE13" s="112">
        <v>0.44988953605141596</v>
      </c>
      <c r="AF13" s="140">
        <v>0.21804398988572518</v>
      </c>
      <c r="AG13" s="138">
        <v>1264.3465760296644</v>
      </c>
      <c r="AH13" s="116">
        <v>1305.6936705444923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21055668</v>
      </c>
      <c r="B19" s="95" t="str">
        <f t="shared" si="0"/>
        <v>DIG-025272</v>
      </c>
      <c r="C19" s="95" t="str">
        <f t="shared" si="0"/>
        <v>KODAK NORTH FD25-161HN Bradenhead gas</v>
      </c>
      <c r="D19" s="96" t="str">
        <f t="shared" si="0"/>
        <v>Bradenhead gas</v>
      </c>
      <c r="E19" s="96">
        <f t="shared" si="0"/>
        <v>44316</v>
      </c>
      <c r="F19" s="183">
        <f t="shared" si="0"/>
        <v>0.43472222222222223</v>
      </c>
      <c r="G19" s="98"/>
      <c r="H19" s="98"/>
      <c r="I19" s="117"/>
      <c r="J19" s="118">
        <v>953857</v>
      </c>
      <c r="K19" s="90">
        <v>15.808134762338589</v>
      </c>
      <c r="L19" s="90">
        <v>5.7503848770183659</v>
      </c>
      <c r="M19" s="119">
        <v>18.598026924262665</v>
      </c>
      <c r="N19" s="181">
        <v>44330</v>
      </c>
      <c r="O19" s="187">
        <v>-50.5</v>
      </c>
      <c r="P19" s="187">
        <v>-35.200000000000003</v>
      </c>
      <c r="Q19" s="187">
        <v>-30.5</v>
      </c>
      <c r="R19" s="189"/>
      <c r="S19" s="191">
        <v>-31.4</v>
      </c>
      <c r="T19" s="187"/>
      <c r="U19" s="187"/>
      <c r="V19" s="192"/>
      <c r="W19" s="194">
        <v>-278</v>
      </c>
      <c r="X19" s="202"/>
      <c r="Y19" s="203"/>
      <c r="Z19" s="204"/>
      <c r="AC19" s="145" t="s">
        <v>62</v>
      </c>
      <c r="AF19" s="127">
        <v>0.67112760919565906</v>
      </c>
      <c r="AG19" s="124">
        <v>0.66194095238535333</v>
      </c>
      <c r="AR19" s="21"/>
      <c r="CF19" s="52"/>
      <c r="CG19" s="21"/>
    </row>
    <row r="20" spans="1:85" ht="15" customHeight="1" thickBot="1" x14ac:dyDescent="0.25">
      <c r="A20" s="142" t="str">
        <f t="shared" si="0"/>
        <v>21055668</v>
      </c>
      <c r="B20" s="109" t="str">
        <f t="shared" si="0"/>
        <v>DIG-025273</v>
      </c>
      <c r="C20" s="109" t="str">
        <f t="shared" si="0"/>
        <v>KODAK NORTH FD25-161HN Production gas</v>
      </c>
      <c r="D20" s="110" t="str">
        <f t="shared" si="0"/>
        <v>Production gas</v>
      </c>
      <c r="E20" s="173">
        <f t="shared" si="0"/>
        <v>44316</v>
      </c>
      <c r="F20" s="184">
        <f t="shared" si="0"/>
        <v>0.44236111111111115</v>
      </c>
      <c r="G20" s="109"/>
      <c r="H20" s="109"/>
      <c r="I20" s="114"/>
      <c r="J20" s="120">
        <v>970905</v>
      </c>
      <c r="K20" s="111">
        <v>23.560286536787842</v>
      </c>
      <c r="L20" s="111">
        <v>3.8800522807476145</v>
      </c>
      <c r="M20" s="121">
        <v>8.6713420051711569</v>
      </c>
      <c r="N20" s="182">
        <v>44330</v>
      </c>
      <c r="O20" s="188">
        <v>-50.2</v>
      </c>
      <c r="P20" s="188">
        <v>-34.799999999999997</v>
      </c>
      <c r="Q20" s="188">
        <v>-30.7</v>
      </c>
      <c r="R20" s="190">
        <v>-33</v>
      </c>
      <c r="S20" s="188">
        <v>-29.5</v>
      </c>
      <c r="T20" s="188"/>
      <c r="U20" s="190">
        <v>-29.7</v>
      </c>
      <c r="V20" s="193"/>
      <c r="W20" s="195">
        <v>-276</v>
      </c>
      <c r="X20" s="205"/>
      <c r="Y20" s="206"/>
      <c r="Z20" s="207"/>
      <c r="AC20" s="145" t="s">
        <v>60</v>
      </c>
      <c r="AF20" s="123">
        <v>0.76093826080544702</v>
      </c>
      <c r="AG20" s="125">
        <v>0.74369146672418474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I42" sqref="I4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436951</v>
      </c>
      <c r="C4" s="106">
        <v>44316.43472222222</v>
      </c>
      <c r="D4" s="150"/>
      <c r="E4" s="102" t="s">
        <v>206</v>
      </c>
      <c r="F4" s="156" t="s">
        <v>211</v>
      </c>
      <c r="G4" s="100" t="s">
        <v>98</v>
      </c>
      <c r="I4" s="100"/>
      <c r="J4" s="150"/>
      <c r="K4" s="155">
        <v>44322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0.20399999999999999</v>
      </c>
      <c r="H8" s="151" t="s">
        <v>214</v>
      </c>
      <c r="I8" s="150"/>
      <c r="J8" s="150"/>
      <c r="K8" s="150"/>
      <c r="L8" s="150"/>
      <c r="M8" s="150"/>
      <c r="N8" s="150"/>
      <c r="O8" s="150"/>
      <c r="P8" s="104">
        <v>5.0000000000000001E-3</v>
      </c>
      <c r="Q8" s="104">
        <v>5.0000000000000001E-3</v>
      </c>
      <c r="R8" s="104">
        <v>5.0000000000000001E-3</v>
      </c>
      <c r="S8" s="150"/>
      <c r="T8" s="149" t="s">
        <v>202</v>
      </c>
    </row>
    <row r="9" spans="1:20" x14ac:dyDescent="0.25">
      <c r="A9" s="150"/>
      <c r="B9" s="149" t="s">
        <v>138</v>
      </c>
      <c r="C9" s="149" t="s">
        <v>139</v>
      </c>
      <c r="D9" s="149" t="s">
        <v>136</v>
      </c>
      <c r="E9" s="150"/>
      <c r="F9" s="149" t="s">
        <v>137</v>
      </c>
      <c r="G9" s="167">
        <v>5.0000000000000001E-3</v>
      </c>
      <c r="H9" s="160" t="s">
        <v>215</v>
      </c>
      <c r="I9" s="150"/>
      <c r="J9" s="150"/>
      <c r="K9" s="150"/>
      <c r="L9" s="150"/>
      <c r="M9" s="150"/>
      <c r="N9" s="150"/>
      <c r="O9" s="150"/>
      <c r="P9" s="104">
        <v>5.0000000000000001E-3</v>
      </c>
      <c r="Q9" s="104">
        <v>5.0000000000000001E-3</v>
      </c>
      <c r="R9" s="104">
        <v>5.0000000000000001E-3</v>
      </c>
      <c r="S9" s="150"/>
      <c r="T9" s="149" t="s">
        <v>202</v>
      </c>
    </row>
    <row r="10" spans="1:20" x14ac:dyDescent="0.25">
      <c r="A10" s="150"/>
      <c r="B10" s="149" t="s">
        <v>140</v>
      </c>
      <c r="C10" s="149" t="s">
        <v>141</v>
      </c>
      <c r="D10" s="149" t="s">
        <v>136</v>
      </c>
      <c r="E10" s="150"/>
      <c r="F10" s="149" t="s">
        <v>137</v>
      </c>
      <c r="G10" s="167">
        <v>2.65</v>
      </c>
      <c r="H10" s="160" t="s">
        <v>214</v>
      </c>
      <c r="I10" s="150"/>
      <c r="J10" s="150"/>
      <c r="K10" s="150"/>
      <c r="L10" s="150"/>
      <c r="M10" s="150"/>
      <c r="N10" s="150"/>
      <c r="O10" s="150"/>
      <c r="P10" s="104">
        <v>5.0000000000000001E-3</v>
      </c>
      <c r="Q10" s="104">
        <v>5.0000000000000001E-3</v>
      </c>
      <c r="R10" s="104">
        <v>5.0000000000000001E-3</v>
      </c>
      <c r="S10" s="150"/>
      <c r="T10" s="149" t="s">
        <v>202</v>
      </c>
    </row>
    <row r="11" spans="1:20" x14ac:dyDescent="0.25">
      <c r="A11" s="150"/>
      <c r="B11" s="149" t="s">
        <v>185</v>
      </c>
      <c r="C11" s="149" t="s">
        <v>186</v>
      </c>
      <c r="D11" s="149" t="s">
        <v>136</v>
      </c>
      <c r="E11" s="150"/>
      <c r="F11" s="149" t="s">
        <v>137</v>
      </c>
      <c r="G11" s="167">
        <v>5.0000000000000001E-3</v>
      </c>
      <c r="H11" s="160" t="s">
        <v>215</v>
      </c>
      <c r="P11" s="104">
        <v>5.0000000000000001E-3</v>
      </c>
      <c r="Q11" s="104">
        <v>5.0000000000000001E-3</v>
      </c>
      <c r="R11" s="104">
        <v>5.0000000000000001E-3</v>
      </c>
      <c r="S11" s="150"/>
      <c r="T11" s="149" t="s">
        <v>202</v>
      </c>
    </row>
    <row r="12" spans="1:20" x14ac:dyDescent="0.25">
      <c r="A12" s="150"/>
      <c r="B12" s="149" t="s">
        <v>187</v>
      </c>
      <c r="C12" s="149" t="s">
        <v>188</v>
      </c>
      <c r="D12" s="149" t="s">
        <v>136</v>
      </c>
      <c r="E12" s="150"/>
      <c r="F12" s="149" t="s">
        <v>137</v>
      </c>
      <c r="G12" s="167">
        <v>2.1539999999999999</v>
      </c>
      <c r="H12" s="160" t="s">
        <v>214</v>
      </c>
      <c r="P12" s="104">
        <v>5.0000000000000001E-3</v>
      </c>
      <c r="Q12" s="104">
        <v>5.0000000000000001E-3</v>
      </c>
      <c r="R12" s="104">
        <v>5.0000000000000001E-3</v>
      </c>
      <c r="S12" s="150"/>
      <c r="T12" s="149" t="s">
        <v>202</v>
      </c>
    </row>
    <row r="13" spans="1:20" x14ac:dyDescent="0.25">
      <c r="A13" s="150"/>
      <c r="B13" s="149" t="s">
        <v>142</v>
      </c>
      <c r="C13" s="149" t="s">
        <v>143</v>
      </c>
      <c r="D13" s="149" t="s">
        <v>136</v>
      </c>
      <c r="E13" s="150"/>
      <c r="F13" s="149" t="s">
        <v>137</v>
      </c>
      <c r="G13" s="167">
        <v>79.975999999999999</v>
      </c>
      <c r="H13" s="160" t="s">
        <v>214</v>
      </c>
      <c r="I13" s="150"/>
      <c r="J13" s="150"/>
      <c r="K13" s="150"/>
      <c r="L13" s="150"/>
      <c r="M13" s="150"/>
      <c r="N13" s="150"/>
      <c r="O13" s="150"/>
      <c r="P13" s="104">
        <v>5.0000000000000001E-3</v>
      </c>
      <c r="Q13" s="104">
        <v>5.0000000000000001E-3</v>
      </c>
      <c r="R13" s="104">
        <v>5.0000000000000001E-3</v>
      </c>
      <c r="S13" s="150"/>
      <c r="T13" s="149" t="s">
        <v>202</v>
      </c>
    </row>
    <row r="14" spans="1:20" x14ac:dyDescent="0.25">
      <c r="A14" s="150"/>
      <c r="B14" s="149" t="s">
        <v>144</v>
      </c>
      <c r="C14" s="149" t="s">
        <v>145</v>
      </c>
      <c r="D14" s="149" t="s">
        <v>136</v>
      </c>
      <c r="E14" s="150"/>
      <c r="F14" s="149" t="s">
        <v>137</v>
      </c>
      <c r="G14" s="167">
        <v>10.14</v>
      </c>
      <c r="H14" s="160" t="s">
        <v>214</v>
      </c>
      <c r="I14" s="150"/>
      <c r="J14" s="150"/>
      <c r="K14" s="150"/>
      <c r="L14" s="150"/>
      <c r="M14" s="150"/>
      <c r="N14" s="150"/>
      <c r="O14" s="150"/>
      <c r="P14" s="104">
        <v>5.0000000000000001E-3</v>
      </c>
      <c r="Q14" s="104">
        <v>5.0000000000000001E-3</v>
      </c>
      <c r="R14" s="104">
        <v>5.0000000000000001E-3</v>
      </c>
      <c r="S14" s="150"/>
      <c r="T14" s="149" t="s">
        <v>202</v>
      </c>
    </row>
    <row r="15" spans="1:20" x14ac:dyDescent="0.25">
      <c r="A15" s="150"/>
      <c r="B15" s="149" t="s">
        <v>189</v>
      </c>
      <c r="C15" s="149" t="s">
        <v>190</v>
      </c>
      <c r="D15" s="149" t="s">
        <v>136</v>
      </c>
      <c r="E15" s="150"/>
      <c r="F15" s="149" t="s">
        <v>137</v>
      </c>
      <c r="G15" s="167">
        <v>5.0000000000000001E-3</v>
      </c>
      <c r="H15" s="160" t="s">
        <v>215</v>
      </c>
      <c r="P15" s="104">
        <v>5.0000000000000001E-3</v>
      </c>
      <c r="Q15" s="104">
        <v>5.0000000000000001E-3</v>
      </c>
      <c r="R15" s="104">
        <v>5.0000000000000001E-3</v>
      </c>
      <c r="S15" s="150"/>
      <c r="T15" s="149" t="s">
        <v>202</v>
      </c>
    </row>
    <row r="16" spans="1:20" x14ac:dyDescent="0.25">
      <c r="A16" s="150"/>
      <c r="B16" s="149" t="s">
        <v>146</v>
      </c>
      <c r="C16" s="149" t="s">
        <v>147</v>
      </c>
      <c r="D16" s="149" t="s">
        <v>136</v>
      </c>
      <c r="E16" s="150"/>
      <c r="F16" s="149" t="s">
        <v>137</v>
      </c>
      <c r="G16" s="167">
        <v>3.7679999999999998</v>
      </c>
      <c r="H16" s="160" t="s">
        <v>214</v>
      </c>
      <c r="I16" s="150"/>
      <c r="J16" s="150"/>
      <c r="K16" s="150"/>
      <c r="L16" s="150"/>
      <c r="M16" s="150"/>
      <c r="N16" s="150"/>
      <c r="O16" s="150"/>
      <c r="P16" s="104">
        <v>5.0000000000000001E-3</v>
      </c>
      <c r="Q16" s="104">
        <v>5.0000000000000001E-3</v>
      </c>
      <c r="R16" s="104">
        <v>5.0000000000000001E-3</v>
      </c>
      <c r="S16" s="150"/>
      <c r="T16" s="149" t="s">
        <v>202</v>
      </c>
    </row>
    <row r="17" spans="1:20" x14ac:dyDescent="0.25">
      <c r="A17" s="150"/>
      <c r="B17" s="149" t="s">
        <v>148</v>
      </c>
      <c r="C17" s="149" t="s">
        <v>149</v>
      </c>
      <c r="D17" s="149" t="s">
        <v>136</v>
      </c>
      <c r="E17" s="150"/>
      <c r="F17" s="149" t="s">
        <v>137</v>
      </c>
      <c r="G17" s="167">
        <v>0.316</v>
      </c>
      <c r="H17" s="160" t="s">
        <v>214</v>
      </c>
      <c r="I17" s="150"/>
      <c r="J17" s="150"/>
      <c r="K17" s="150"/>
      <c r="M17" s="150"/>
      <c r="N17" s="150"/>
      <c r="O17" s="150"/>
      <c r="P17" s="104">
        <v>5.0000000000000001E-3</v>
      </c>
      <c r="Q17" s="104">
        <v>5.0000000000000001E-3</v>
      </c>
      <c r="R17" s="104">
        <v>5.0000000000000001E-3</v>
      </c>
      <c r="S17" s="150"/>
      <c r="T17" s="149" t="s">
        <v>202</v>
      </c>
    </row>
    <row r="18" spans="1:20" x14ac:dyDescent="0.25">
      <c r="A18" s="150"/>
      <c r="B18" s="149" t="s">
        <v>150</v>
      </c>
      <c r="C18" s="149" t="s">
        <v>151</v>
      </c>
      <c r="D18" s="149" t="s">
        <v>136</v>
      </c>
      <c r="E18" s="150"/>
      <c r="F18" s="149" t="s">
        <v>137</v>
      </c>
      <c r="G18" s="167">
        <v>0.61599999999999999</v>
      </c>
      <c r="H18" s="160" t="s">
        <v>214</v>
      </c>
      <c r="I18" s="150"/>
      <c r="J18" s="150"/>
      <c r="K18" s="150"/>
      <c r="M18" s="150"/>
      <c r="N18" s="150"/>
      <c r="O18" s="150"/>
      <c r="P18" s="104">
        <v>5.0000000000000001E-3</v>
      </c>
      <c r="Q18" s="104">
        <v>5.0000000000000001E-3</v>
      </c>
      <c r="R18" s="104">
        <v>5.0000000000000001E-3</v>
      </c>
      <c r="S18" s="150"/>
      <c r="T18" s="149" t="s">
        <v>202</v>
      </c>
    </row>
    <row r="19" spans="1:20" x14ac:dyDescent="0.25">
      <c r="A19" s="150"/>
      <c r="B19" s="149" t="s">
        <v>77</v>
      </c>
      <c r="C19" s="149" t="s">
        <v>152</v>
      </c>
      <c r="D19" s="149" t="s">
        <v>136</v>
      </c>
      <c r="E19" s="150"/>
      <c r="F19" s="149" t="s">
        <v>137</v>
      </c>
      <c r="G19" s="167">
        <v>7.1999999999999995E-2</v>
      </c>
      <c r="H19" s="160" t="s">
        <v>214</v>
      </c>
      <c r="I19" s="150"/>
      <c r="J19" s="150"/>
      <c r="K19" s="150"/>
      <c r="L19" s="150"/>
      <c r="M19" s="150"/>
      <c r="N19" s="150"/>
      <c r="O19" s="150"/>
      <c r="P19" s="104">
        <v>5.0000000000000001E-3</v>
      </c>
      <c r="Q19" s="104">
        <v>5.0000000000000001E-3</v>
      </c>
      <c r="R19" s="104">
        <v>5.0000000000000001E-3</v>
      </c>
      <c r="S19" s="150"/>
      <c r="T19" s="149" t="s">
        <v>202</v>
      </c>
    </row>
    <row r="20" spans="1:20" x14ac:dyDescent="0.25">
      <c r="A20" s="150"/>
      <c r="B20" s="149" t="s">
        <v>153</v>
      </c>
      <c r="C20" s="149" t="s">
        <v>154</v>
      </c>
      <c r="D20" s="149" t="s">
        <v>136</v>
      </c>
      <c r="E20" s="150"/>
      <c r="F20" s="149" t="s">
        <v>137</v>
      </c>
      <c r="G20" s="167">
        <v>7.3999999999999996E-2</v>
      </c>
      <c r="H20" s="160" t="s">
        <v>214</v>
      </c>
      <c r="I20" s="150"/>
      <c r="J20" s="150"/>
      <c r="K20" s="150"/>
      <c r="L20" s="150"/>
      <c r="M20" s="150"/>
      <c r="N20" s="150"/>
      <c r="O20" s="150"/>
      <c r="P20" s="104">
        <v>5.0000000000000001E-3</v>
      </c>
      <c r="Q20" s="104">
        <v>5.0000000000000001E-3</v>
      </c>
      <c r="R20" s="104">
        <v>5.0000000000000001E-3</v>
      </c>
      <c r="S20" s="150"/>
      <c r="T20" s="149" t="s">
        <v>202</v>
      </c>
    </row>
    <row r="21" spans="1:20" x14ac:dyDescent="0.25">
      <c r="A21" s="146"/>
      <c r="B21" s="149" t="s">
        <v>155</v>
      </c>
      <c r="C21" s="149" t="s">
        <v>156</v>
      </c>
      <c r="D21" s="149" t="s">
        <v>136</v>
      </c>
      <c r="E21" s="150"/>
      <c r="F21" s="149" t="s">
        <v>137</v>
      </c>
      <c r="G21" s="167">
        <v>3.1E-2</v>
      </c>
      <c r="H21" s="160" t="s">
        <v>214</v>
      </c>
      <c r="I21" s="107"/>
      <c r="J21" s="150"/>
      <c r="K21" s="150"/>
      <c r="M21" s="150"/>
      <c r="N21" s="150"/>
      <c r="O21" s="150"/>
      <c r="P21" s="104">
        <v>5.0000000000000001E-3</v>
      </c>
      <c r="Q21" s="104">
        <v>5.0000000000000001E-3</v>
      </c>
      <c r="R21" s="104">
        <v>5.0000000000000001E-3</v>
      </c>
      <c r="S21" s="150"/>
      <c r="T21" s="149" t="s">
        <v>202</v>
      </c>
    </row>
    <row r="22" spans="1:20" x14ac:dyDescent="0.25">
      <c r="A22" s="146"/>
      <c r="B22" s="152" t="s">
        <v>157</v>
      </c>
      <c r="C22" s="152" t="s">
        <v>158</v>
      </c>
      <c r="D22" s="149" t="s">
        <v>136</v>
      </c>
      <c r="E22" s="150"/>
      <c r="F22" s="153" t="s">
        <v>159</v>
      </c>
      <c r="G22" s="154">
        <v>-50.5</v>
      </c>
      <c r="H22" s="151"/>
      <c r="I22" s="150"/>
      <c r="J22" s="150"/>
      <c r="K22" s="150"/>
      <c r="M22" s="150"/>
      <c r="N22" s="150"/>
      <c r="O22" s="150"/>
      <c r="P22" s="150"/>
      <c r="Q22" s="150"/>
      <c r="R22" s="150"/>
      <c r="S22" s="150"/>
      <c r="T22" s="149" t="s">
        <v>202</v>
      </c>
    </row>
    <row r="23" spans="1:20" x14ac:dyDescent="0.25">
      <c r="A23" s="146"/>
      <c r="B23" s="152" t="s">
        <v>160</v>
      </c>
      <c r="C23" s="152" t="s">
        <v>161</v>
      </c>
      <c r="D23" s="149" t="s">
        <v>136</v>
      </c>
      <c r="E23" s="150"/>
      <c r="F23" s="153" t="s">
        <v>159</v>
      </c>
      <c r="G23" s="105">
        <v>-278</v>
      </c>
      <c r="H23" s="151"/>
      <c r="I23" s="150"/>
      <c r="J23" s="150"/>
      <c r="K23" s="150"/>
      <c r="M23" s="150"/>
      <c r="N23" s="150"/>
      <c r="O23" s="150"/>
      <c r="P23" s="150"/>
      <c r="Q23" s="150"/>
      <c r="R23" s="150"/>
      <c r="S23" s="150"/>
      <c r="T23" s="159" t="s">
        <v>202</v>
      </c>
    </row>
    <row r="24" spans="1:20" x14ac:dyDescent="0.25">
      <c r="A24" s="146"/>
      <c r="B24" s="152" t="s">
        <v>162</v>
      </c>
      <c r="C24" s="153" t="s">
        <v>163</v>
      </c>
      <c r="D24" s="149" t="s">
        <v>136</v>
      </c>
      <c r="E24" s="146"/>
      <c r="F24" s="153" t="s">
        <v>159</v>
      </c>
      <c r="G24" s="154">
        <v>-35.200000000000003</v>
      </c>
      <c r="H24" s="151"/>
      <c r="I24" s="150"/>
      <c r="J24" s="150"/>
      <c r="K24" s="150"/>
      <c r="M24" s="150"/>
      <c r="N24" s="150"/>
      <c r="O24" s="150"/>
      <c r="P24" s="150"/>
      <c r="Q24" s="150"/>
      <c r="R24" s="150"/>
      <c r="S24" s="150"/>
      <c r="T24" s="159" t="s">
        <v>202</v>
      </c>
    </row>
    <row r="25" spans="1:20" x14ac:dyDescent="0.25">
      <c r="B25" s="152" t="s">
        <v>164</v>
      </c>
      <c r="C25" s="153" t="s">
        <v>165</v>
      </c>
      <c r="D25" s="149" t="s">
        <v>136</v>
      </c>
      <c r="E25" s="146"/>
      <c r="F25" s="153" t="s">
        <v>159</v>
      </c>
      <c r="G25" s="154">
        <v>-30.5</v>
      </c>
      <c r="H25" s="151"/>
      <c r="T25" s="159" t="s">
        <v>202</v>
      </c>
    </row>
    <row r="26" spans="1:20" x14ac:dyDescent="0.25">
      <c r="B26" s="152" t="s">
        <v>168</v>
      </c>
      <c r="C26" s="153" t="s">
        <v>169</v>
      </c>
      <c r="D26" s="149" t="s">
        <v>136</v>
      </c>
      <c r="E26" s="146"/>
      <c r="F26" s="153" t="s">
        <v>159</v>
      </c>
      <c r="G26" s="154">
        <v>-31.4</v>
      </c>
      <c r="H26" s="151"/>
      <c r="K26" s="196" t="s">
        <v>213</v>
      </c>
      <c r="T26" s="159" t="s">
        <v>202</v>
      </c>
    </row>
    <row r="27" spans="1:20" x14ac:dyDescent="0.25">
      <c r="B27" s="161" t="s">
        <v>191</v>
      </c>
      <c r="C27" s="162" t="s">
        <v>192</v>
      </c>
      <c r="D27" s="159" t="s">
        <v>136</v>
      </c>
      <c r="E27" s="157"/>
      <c r="F27" s="162" t="s">
        <v>193</v>
      </c>
      <c r="G27" s="163">
        <v>1144.3696799539953</v>
      </c>
      <c r="H27" s="160"/>
      <c r="T27" s="159" t="s">
        <v>202</v>
      </c>
    </row>
    <row r="28" spans="1:20" x14ac:dyDescent="0.25">
      <c r="B28" s="161" t="s">
        <v>194</v>
      </c>
      <c r="C28" s="162" t="s">
        <v>195</v>
      </c>
      <c r="D28" s="159" t="s">
        <v>136</v>
      </c>
      <c r="E28" s="157"/>
      <c r="F28" s="162" t="s">
        <v>200</v>
      </c>
      <c r="G28" s="167">
        <v>0.67112760919565906</v>
      </c>
      <c r="H28" s="160"/>
      <c r="T28" s="159"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tabSelected="1" zoomScale="55" zoomScaleNormal="55" workbookViewId="0">
      <selection activeCell="F40" sqref="F4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436951</v>
      </c>
      <c r="C4" s="106">
        <v>44316.442361111112</v>
      </c>
      <c r="D4" s="150"/>
      <c r="E4" s="102" t="s">
        <v>207</v>
      </c>
      <c r="F4" s="156" t="s">
        <v>212</v>
      </c>
      <c r="G4" s="100" t="s">
        <v>98</v>
      </c>
      <c r="I4" s="100"/>
      <c r="J4" s="150"/>
      <c r="K4" s="155">
        <v>44322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0.17299999999999999</v>
      </c>
      <c r="H8" s="160" t="s">
        <v>214</v>
      </c>
      <c r="I8" s="103"/>
      <c r="J8" s="103"/>
      <c r="K8" s="103"/>
      <c r="L8" s="103"/>
      <c r="M8" s="103"/>
      <c r="N8" s="103"/>
      <c r="O8" s="103"/>
      <c r="P8" s="104">
        <v>5.0000000000000001E-3</v>
      </c>
      <c r="Q8" s="104">
        <v>5.0000000000000001E-3</v>
      </c>
      <c r="R8" s="104">
        <v>5.0000000000000001E-3</v>
      </c>
      <c r="S8" s="103"/>
      <c r="T8" s="101" t="s">
        <v>202</v>
      </c>
    </row>
    <row r="9" spans="1:20" x14ac:dyDescent="0.25">
      <c r="A9" s="103"/>
      <c r="B9" s="101" t="s">
        <v>138</v>
      </c>
      <c r="C9" s="101" t="s">
        <v>139</v>
      </c>
      <c r="D9" s="101" t="s">
        <v>136</v>
      </c>
      <c r="E9" s="103"/>
      <c r="F9" s="101" t="s">
        <v>137</v>
      </c>
      <c r="G9" s="167">
        <v>1.7949999999999999</v>
      </c>
      <c r="H9" s="160" t="s">
        <v>214</v>
      </c>
      <c r="I9" s="103"/>
      <c r="J9" s="103"/>
      <c r="K9" s="103"/>
      <c r="L9" s="103"/>
      <c r="M9" s="103"/>
      <c r="N9" s="103"/>
      <c r="O9" s="103"/>
      <c r="P9" s="104">
        <v>5.0000000000000001E-3</v>
      </c>
      <c r="Q9" s="104">
        <v>5.0000000000000001E-3</v>
      </c>
      <c r="R9" s="104">
        <v>5.0000000000000001E-3</v>
      </c>
      <c r="S9" s="103"/>
      <c r="T9" s="101" t="s">
        <v>202</v>
      </c>
    </row>
    <row r="10" spans="1:20" x14ac:dyDescent="0.25">
      <c r="A10" s="103"/>
      <c r="B10" s="101" t="s">
        <v>140</v>
      </c>
      <c r="C10" s="101" t="s">
        <v>141</v>
      </c>
      <c r="D10" s="101" t="s">
        <v>136</v>
      </c>
      <c r="E10" s="103"/>
      <c r="F10" s="101" t="s">
        <v>137</v>
      </c>
      <c r="G10" s="167">
        <v>1.196</v>
      </c>
      <c r="H10" s="160" t="s">
        <v>214</v>
      </c>
      <c r="I10" s="103"/>
      <c r="J10" s="103"/>
      <c r="K10" s="103"/>
      <c r="L10" s="103"/>
      <c r="M10" s="103"/>
      <c r="N10" s="103"/>
      <c r="O10" s="103"/>
      <c r="P10" s="104">
        <v>5.0000000000000001E-3</v>
      </c>
      <c r="Q10" s="104">
        <v>5.0000000000000001E-3</v>
      </c>
      <c r="R10" s="104">
        <v>5.0000000000000001E-3</v>
      </c>
      <c r="S10" s="103"/>
      <c r="T10" s="101" t="s">
        <v>202</v>
      </c>
    </row>
    <row r="11" spans="1:20" x14ac:dyDescent="0.25">
      <c r="A11" s="103"/>
      <c r="B11" s="147" t="s">
        <v>185</v>
      </c>
      <c r="C11" s="147" t="s">
        <v>186</v>
      </c>
      <c r="D11" s="147" t="s">
        <v>136</v>
      </c>
      <c r="E11" s="148"/>
      <c r="F11" s="147" t="s">
        <v>137</v>
      </c>
      <c r="G11" s="167">
        <v>5.0000000000000001E-3</v>
      </c>
      <c r="H11" s="160" t="s">
        <v>215</v>
      </c>
      <c r="P11" s="104">
        <v>5.0000000000000001E-3</v>
      </c>
      <c r="Q11" s="104">
        <v>5.0000000000000001E-3</v>
      </c>
      <c r="R11" s="104">
        <v>5.0000000000000001E-3</v>
      </c>
      <c r="S11" s="103"/>
      <c r="T11" s="101" t="s">
        <v>202</v>
      </c>
    </row>
    <row r="12" spans="1:20" x14ac:dyDescent="0.25">
      <c r="A12" s="103"/>
      <c r="B12" s="147" t="s">
        <v>187</v>
      </c>
      <c r="C12" s="147" t="s">
        <v>188</v>
      </c>
      <c r="D12" s="147" t="s">
        <v>136</v>
      </c>
      <c r="E12" s="148"/>
      <c r="F12" s="147" t="s">
        <v>137</v>
      </c>
      <c r="G12" s="167">
        <v>0.17100000000000001</v>
      </c>
      <c r="H12" s="160" t="s">
        <v>214</v>
      </c>
      <c r="P12" s="104">
        <v>5.0000000000000001E-3</v>
      </c>
      <c r="Q12" s="104">
        <v>5.0000000000000001E-3</v>
      </c>
      <c r="R12" s="104">
        <v>5.0000000000000001E-3</v>
      </c>
      <c r="S12" s="103"/>
      <c r="T12" s="101" t="s">
        <v>202</v>
      </c>
    </row>
    <row r="13" spans="1:20" x14ac:dyDescent="0.25">
      <c r="A13" s="103"/>
      <c r="B13" s="101" t="s">
        <v>142</v>
      </c>
      <c r="C13" s="101" t="s">
        <v>143</v>
      </c>
      <c r="D13" s="101" t="s">
        <v>136</v>
      </c>
      <c r="E13" s="103"/>
      <c r="F13" s="101" t="s">
        <v>137</v>
      </c>
      <c r="G13" s="167">
        <v>73.89</v>
      </c>
      <c r="H13" s="160" t="s">
        <v>214</v>
      </c>
      <c r="I13" s="103"/>
      <c r="J13" s="103"/>
      <c r="K13" s="103"/>
      <c r="L13" s="103"/>
      <c r="M13" s="103"/>
      <c r="N13" s="103"/>
      <c r="O13" s="103"/>
      <c r="P13" s="104">
        <v>5.0000000000000001E-3</v>
      </c>
      <c r="Q13" s="104">
        <v>5.0000000000000001E-3</v>
      </c>
      <c r="R13" s="104">
        <v>5.0000000000000001E-3</v>
      </c>
      <c r="S13" s="103"/>
      <c r="T13" s="101" t="s">
        <v>202</v>
      </c>
    </row>
    <row r="14" spans="1:20" x14ac:dyDescent="0.25">
      <c r="A14" s="103"/>
      <c r="B14" s="101" t="s">
        <v>144</v>
      </c>
      <c r="C14" s="101" t="s">
        <v>145</v>
      </c>
      <c r="D14" s="101" t="s">
        <v>136</v>
      </c>
      <c r="E14" s="103"/>
      <c r="F14" s="101" t="s">
        <v>137</v>
      </c>
      <c r="G14" s="167">
        <v>12.590999999999999</v>
      </c>
      <c r="H14" s="160" t="s">
        <v>214</v>
      </c>
      <c r="I14" s="103"/>
      <c r="J14" s="103"/>
      <c r="K14" s="103"/>
      <c r="L14" s="103"/>
      <c r="M14" s="103"/>
      <c r="N14" s="103"/>
      <c r="O14" s="103"/>
      <c r="P14" s="104">
        <v>5.0000000000000001E-3</v>
      </c>
      <c r="Q14" s="104">
        <v>5.0000000000000001E-3</v>
      </c>
      <c r="R14" s="104">
        <v>5.0000000000000001E-3</v>
      </c>
      <c r="S14" s="103"/>
      <c r="T14" s="101" t="s">
        <v>202</v>
      </c>
    </row>
    <row r="15" spans="1:20" x14ac:dyDescent="0.25">
      <c r="A15" s="103"/>
      <c r="B15" s="149" t="s">
        <v>189</v>
      </c>
      <c r="C15" s="149" t="s">
        <v>190</v>
      </c>
      <c r="D15" s="149" t="s">
        <v>136</v>
      </c>
      <c r="E15" s="150"/>
      <c r="F15" s="149" t="s">
        <v>137</v>
      </c>
      <c r="G15" s="167">
        <v>5.0000000000000001E-3</v>
      </c>
      <c r="H15" s="151" t="s">
        <v>215</v>
      </c>
      <c r="P15" s="104">
        <v>5.0000000000000001E-3</v>
      </c>
      <c r="Q15" s="104">
        <v>5.0000000000000001E-3</v>
      </c>
      <c r="R15" s="104">
        <v>5.0000000000000001E-3</v>
      </c>
      <c r="S15" s="103"/>
      <c r="T15" s="101" t="s">
        <v>202</v>
      </c>
    </row>
    <row r="16" spans="1:20" x14ac:dyDescent="0.25">
      <c r="A16" s="103"/>
      <c r="B16" s="101" t="s">
        <v>146</v>
      </c>
      <c r="C16" s="101" t="s">
        <v>147</v>
      </c>
      <c r="D16" s="101" t="s">
        <v>136</v>
      </c>
      <c r="E16" s="103"/>
      <c r="F16" s="101" t="s">
        <v>137</v>
      </c>
      <c r="G16" s="167">
        <v>6.4530000000000003</v>
      </c>
      <c r="H16" s="160" t="s">
        <v>214</v>
      </c>
      <c r="I16" s="103"/>
      <c r="J16" s="103"/>
      <c r="K16" s="103"/>
      <c r="L16" s="103"/>
      <c r="M16" s="103"/>
      <c r="N16" s="103"/>
      <c r="O16" s="103"/>
      <c r="P16" s="104">
        <v>5.0000000000000001E-3</v>
      </c>
      <c r="Q16" s="104">
        <v>5.0000000000000001E-3</v>
      </c>
      <c r="R16" s="104">
        <v>5.0000000000000001E-3</v>
      </c>
      <c r="S16" s="103"/>
      <c r="T16" s="101" t="s">
        <v>202</v>
      </c>
    </row>
    <row r="17" spans="1:20" x14ac:dyDescent="0.25">
      <c r="A17" s="103"/>
      <c r="B17" s="101" t="s">
        <v>148</v>
      </c>
      <c r="C17" s="101" t="s">
        <v>149</v>
      </c>
      <c r="D17" s="101" t="s">
        <v>136</v>
      </c>
      <c r="E17" s="103"/>
      <c r="F17" s="101" t="s">
        <v>137</v>
      </c>
      <c r="G17" s="167">
        <v>0.73699999999999999</v>
      </c>
      <c r="H17" s="160" t="s">
        <v>214</v>
      </c>
      <c r="I17" s="103"/>
      <c r="J17" s="103"/>
      <c r="K17" s="103"/>
      <c r="M17" s="103"/>
      <c r="N17" s="103"/>
      <c r="O17" s="103"/>
      <c r="P17" s="104">
        <v>5.0000000000000001E-3</v>
      </c>
      <c r="Q17" s="104">
        <v>5.0000000000000001E-3</v>
      </c>
      <c r="R17" s="104">
        <v>5.0000000000000001E-3</v>
      </c>
      <c r="S17" s="103"/>
      <c r="T17" s="101" t="s">
        <v>202</v>
      </c>
    </row>
    <row r="18" spans="1:20" x14ac:dyDescent="0.25">
      <c r="A18" s="103"/>
      <c r="B18" s="101" t="s">
        <v>150</v>
      </c>
      <c r="C18" s="101" t="s">
        <v>151</v>
      </c>
      <c r="D18" s="101" t="s">
        <v>136</v>
      </c>
      <c r="E18" s="103"/>
      <c r="F18" s="101" t="s">
        <v>137</v>
      </c>
      <c r="G18" s="167">
        <v>1.99</v>
      </c>
      <c r="H18" s="160" t="s">
        <v>214</v>
      </c>
      <c r="I18" s="103"/>
      <c r="J18" s="103"/>
      <c r="K18" s="103"/>
      <c r="M18" s="103"/>
      <c r="N18" s="103"/>
      <c r="O18" s="103"/>
      <c r="P18" s="104">
        <v>5.0000000000000001E-3</v>
      </c>
      <c r="Q18" s="104">
        <v>5.0000000000000001E-3</v>
      </c>
      <c r="R18" s="104">
        <v>5.0000000000000001E-3</v>
      </c>
      <c r="S18" s="103"/>
      <c r="T18" s="101" t="s">
        <v>202</v>
      </c>
    </row>
    <row r="19" spans="1:20" x14ac:dyDescent="0.25">
      <c r="A19" s="103"/>
      <c r="B19" s="101" t="s">
        <v>77</v>
      </c>
      <c r="C19" s="101" t="s">
        <v>152</v>
      </c>
      <c r="D19" s="101" t="s">
        <v>136</v>
      </c>
      <c r="E19" s="103"/>
      <c r="F19" s="101" t="s">
        <v>137</v>
      </c>
      <c r="G19" s="167">
        <v>0.35799999999999998</v>
      </c>
      <c r="H19" s="160" t="s">
        <v>214</v>
      </c>
      <c r="I19" s="103"/>
      <c r="J19" s="103"/>
      <c r="K19" s="103"/>
      <c r="L19" s="103"/>
      <c r="M19" s="103"/>
      <c r="N19" s="103"/>
      <c r="O19" s="103"/>
      <c r="P19" s="104">
        <v>5.0000000000000001E-3</v>
      </c>
      <c r="Q19" s="104">
        <v>5.0000000000000001E-3</v>
      </c>
      <c r="R19" s="104">
        <v>5.0000000000000001E-3</v>
      </c>
      <c r="S19" s="103"/>
      <c r="T19" s="101" t="s">
        <v>202</v>
      </c>
    </row>
    <row r="20" spans="1:20" x14ac:dyDescent="0.25">
      <c r="A20" s="103"/>
      <c r="B20" s="101" t="s">
        <v>153</v>
      </c>
      <c r="C20" s="101" t="s">
        <v>154</v>
      </c>
      <c r="D20" s="101" t="s">
        <v>136</v>
      </c>
      <c r="E20" s="103"/>
      <c r="F20" s="101" t="s">
        <v>137</v>
      </c>
      <c r="G20" s="167">
        <v>0.435</v>
      </c>
      <c r="H20" s="160" t="s">
        <v>214</v>
      </c>
      <c r="I20" s="103"/>
      <c r="J20" s="103"/>
      <c r="K20" s="103"/>
      <c r="L20" s="103"/>
      <c r="M20" s="103"/>
      <c r="N20" s="103"/>
      <c r="O20" s="103"/>
      <c r="P20" s="104">
        <v>5.0000000000000001E-3</v>
      </c>
      <c r="Q20" s="104">
        <v>5.0000000000000001E-3</v>
      </c>
      <c r="R20" s="104">
        <v>5.0000000000000001E-3</v>
      </c>
      <c r="S20" s="103"/>
      <c r="T20" s="101" t="s">
        <v>202</v>
      </c>
    </row>
    <row r="21" spans="1:20" x14ac:dyDescent="0.25">
      <c r="A21"/>
      <c r="B21" s="101" t="s">
        <v>155</v>
      </c>
      <c r="C21" s="101" t="s">
        <v>156</v>
      </c>
      <c r="D21" s="101" t="s">
        <v>136</v>
      </c>
      <c r="E21" s="103"/>
      <c r="F21" s="101" t="s">
        <v>137</v>
      </c>
      <c r="G21" s="167">
        <v>0.21099999999999999</v>
      </c>
      <c r="H21" s="160" t="s">
        <v>214</v>
      </c>
      <c r="I21" s="107"/>
      <c r="J21" s="103"/>
      <c r="K21" s="103"/>
      <c r="M21" s="103"/>
      <c r="N21" s="103"/>
      <c r="O21" s="103"/>
      <c r="P21" s="104">
        <v>5.0000000000000001E-3</v>
      </c>
      <c r="Q21" s="104">
        <v>5.0000000000000001E-3</v>
      </c>
      <c r="R21" s="104">
        <v>5.0000000000000001E-3</v>
      </c>
      <c r="S21" s="103"/>
      <c r="T21" s="159" t="s">
        <v>202</v>
      </c>
    </row>
    <row r="22" spans="1:20" s="180" customFormat="1" x14ac:dyDescent="0.25">
      <c r="A22" s="157"/>
      <c r="B22" s="161" t="s">
        <v>157</v>
      </c>
      <c r="C22" s="161" t="s">
        <v>158</v>
      </c>
      <c r="D22" s="159" t="s">
        <v>136</v>
      </c>
      <c r="E22" s="150"/>
      <c r="F22" s="162" t="s">
        <v>159</v>
      </c>
      <c r="G22" s="154">
        <v>-50.2</v>
      </c>
      <c r="H22" s="160"/>
      <c r="I22" s="107"/>
      <c r="J22" s="150"/>
      <c r="K22" s="150"/>
      <c r="M22" s="150"/>
      <c r="N22" s="150"/>
      <c r="O22" s="150"/>
      <c r="P22" s="104"/>
      <c r="Q22" s="104"/>
      <c r="R22" s="104"/>
      <c r="S22" s="150"/>
      <c r="T22" s="159" t="s">
        <v>202</v>
      </c>
    </row>
    <row r="23" spans="1:20" s="180" customFormat="1" x14ac:dyDescent="0.25">
      <c r="A23" s="157"/>
      <c r="B23" s="161" t="s">
        <v>160</v>
      </c>
      <c r="C23" s="161" t="s">
        <v>161</v>
      </c>
      <c r="D23" s="159" t="s">
        <v>136</v>
      </c>
      <c r="E23" s="150"/>
      <c r="F23" s="162" t="s">
        <v>159</v>
      </c>
      <c r="G23" s="163">
        <v>-276</v>
      </c>
      <c r="H23" s="160"/>
      <c r="I23" s="107"/>
      <c r="J23" s="150"/>
      <c r="K23" s="150"/>
      <c r="M23" s="150"/>
      <c r="N23" s="150"/>
      <c r="O23" s="150"/>
      <c r="P23" s="104"/>
      <c r="Q23" s="104"/>
      <c r="R23" s="104"/>
      <c r="S23" s="150"/>
      <c r="T23" s="159" t="s">
        <v>202</v>
      </c>
    </row>
    <row r="24" spans="1:20" s="180" customFormat="1" x14ac:dyDescent="0.25">
      <c r="A24" s="157"/>
      <c r="B24" s="161" t="s">
        <v>162</v>
      </c>
      <c r="C24" s="162" t="s">
        <v>163</v>
      </c>
      <c r="D24" s="159" t="s">
        <v>136</v>
      </c>
      <c r="E24" s="157"/>
      <c r="F24" s="162" t="s">
        <v>159</v>
      </c>
      <c r="G24" s="154">
        <v>-34.799999999999997</v>
      </c>
      <c r="H24" s="160"/>
      <c r="I24" s="107"/>
      <c r="J24" s="150"/>
      <c r="K24" s="150"/>
      <c r="M24" s="150"/>
      <c r="N24" s="150"/>
      <c r="O24" s="150"/>
      <c r="P24" s="104"/>
      <c r="Q24" s="104"/>
      <c r="R24" s="104"/>
      <c r="S24" s="150"/>
      <c r="T24" s="159" t="s">
        <v>202</v>
      </c>
    </row>
    <row r="25" spans="1:20" s="180" customFormat="1" x14ac:dyDescent="0.25">
      <c r="A25" s="157"/>
      <c r="B25" s="161" t="s">
        <v>164</v>
      </c>
      <c r="C25" s="162" t="s">
        <v>165</v>
      </c>
      <c r="D25" s="159" t="s">
        <v>136</v>
      </c>
      <c r="E25" s="157"/>
      <c r="F25" s="162" t="s">
        <v>159</v>
      </c>
      <c r="G25" s="154">
        <v>-30.7</v>
      </c>
      <c r="H25" s="160"/>
      <c r="I25" s="107"/>
      <c r="J25" s="150"/>
      <c r="K25" s="150"/>
      <c r="M25" s="150"/>
      <c r="N25" s="150"/>
      <c r="O25" s="150"/>
      <c r="P25" s="104"/>
      <c r="Q25" s="104"/>
      <c r="R25" s="104"/>
      <c r="S25" s="150"/>
      <c r="T25" s="159" t="s">
        <v>202</v>
      </c>
    </row>
    <row r="26" spans="1:20" s="180" customFormat="1" x14ac:dyDescent="0.25">
      <c r="A26" s="157"/>
      <c r="B26" s="161" t="s">
        <v>166</v>
      </c>
      <c r="C26" s="162" t="s">
        <v>167</v>
      </c>
      <c r="D26" s="159" t="s">
        <v>136</v>
      </c>
      <c r="E26" s="157"/>
      <c r="F26" s="162" t="s">
        <v>159</v>
      </c>
      <c r="G26" s="154">
        <v>-33</v>
      </c>
      <c r="H26" s="160"/>
      <c r="I26" s="107"/>
      <c r="J26" s="150"/>
      <c r="K26" s="197" t="s">
        <v>213</v>
      </c>
      <c r="M26" s="150"/>
      <c r="N26" s="150"/>
      <c r="O26" s="150"/>
      <c r="P26" s="104"/>
      <c r="Q26" s="104"/>
      <c r="R26" s="104"/>
      <c r="S26" s="150"/>
      <c r="T26" s="159" t="s">
        <v>202</v>
      </c>
    </row>
    <row r="27" spans="1:20" s="180" customFormat="1" x14ac:dyDescent="0.25">
      <c r="A27" s="157"/>
      <c r="B27" s="161" t="s">
        <v>168</v>
      </c>
      <c r="C27" s="162" t="s">
        <v>169</v>
      </c>
      <c r="D27" s="159" t="s">
        <v>136</v>
      </c>
      <c r="E27" s="157"/>
      <c r="F27" s="162" t="s">
        <v>159</v>
      </c>
      <c r="G27" s="154">
        <v>-29.5</v>
      </c>
      <c r="H27" s="160"/>
      <c r="I27" s="107"/>
      <c r="J27" s="150"/>
      <c r="K27" s="150"/>
      <c r="M27" s="150"/>
      <c r="N27" s="150"/>
      <c r="O27" s="150"/>
      <c r="P27" s="104"/>
      <c r="Q27" s="104"/>
      <c r="R27" s="104"/>
      <c r="S27" s="150"/>
      <c r="T27" s="159" t="s">
        <v>202</v>
      </c>
    </row>
    <row r="28" spans="1:20" s="180" customFormat="1" x14ac:dyDescent="0.25">
      <c r="A28" s="157"/>
      <c r="B28" s="161" t="s">
        <v>198</v>
      </c>
      <c r="C28" s="162" t="s">
        <v>199</v>
      </c>
      <c r="D28" s="159" t="s">
        <v>136</v>
      </c>
      <c r="E28" s="157"/>
      <c r="F28" s="162" t="s">
        <v>159</v>
      </c>
      <c r="G28" s="154">
        <v>-29.7</v>
      </c>
      <c r="H28" s="160"/>
      <c r="I28" s="107"/>
      <c r="J28" s="150"/>
      <c r="K28" s="197" t="s">
        <v>213</v>
      </c>
      <c r="M28" s="150"/>
      <c r="N28" s="150"/>
      <c r="O28" s="150"/>
      <c r="P28" s="104"/>
      <c r="Q28" s="104"/>
      <c r="R28" s="104"/>
      <c r="S28" s="150"/>
      <c r="T28" s="159" t="s">
        <v>202</v>
      </c>
    </row>
    <row r="29" spans="1:20" x14ac:dyDescent="0.25">
      <c r="B29" s="161" t="s">
        <v>191</v>
      </c>
      <c r="C29" s="162" t="s">
        <v>192</v>
      </c>
      <c r="D29" s="159" t="s">
        <v>136</v>
      </c>
      <c r="E29" s="157"/>
      <c r="F29" s="162" t="s">
        <v>193</v>
      </c>
      <c r="G29" s="163">
        <v>1264.3465760296644</v>
      </c>
      <c r="H29" s="160"/>
      <c r="T29" s="159" t="s">
        <v>202</v>
      </c>
    </row>
    <row r="30" spans="1:20" x14ac:dyDescent="0.25">
      <c r="B30" s="161" t="s">
        <v>194</v>
      </c>
      <c r="C30" s="162" t="s">
        <v>195</v>
      </c>
      <c r="D30" s="159" t="s">
        <v>136</v>
      </c>
      <c r="E30" s="157"/>
      <c r="F30" s="162" t="s">
        <v>200</v>
      </c>
      <c r="G30" s="167">
        <v>0.76093826080544702</v>
      </c>
      <c r="H30" s="160"/>
      <c r="T30" s="159"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2021-07-06T19:15:07Z</dcterms:modified>
</cp:coreProperties>
</file>