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media/image4.bin" ContentType="image/x-emf"/>
  <Override PartName="/xl/media/image5.bin" ContentType="image/x-emf"/>
  <Override PartName="/xl/media/image6.bin" ContentType="image/x-emf"/>
  <Override PartName="/xl/drawings/drawing4.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media/image7.bin" ContentType="image/x-emf"/>
  <Override PartName="/xl/media/image8.bin" ContentType="image/x-emf"/>
  <Override PartName="/xl/media/image9.bin" ContentType="image/x-emf"/>
  <Override PartName="/xl/drawings/drawing5.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6.xml" ContentType="application/vnd.openxmlformats-officedocument.drawingml.chartshapes+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7.xml" ContentType="application/vnd.openxmlformats-officedocument.drawingml.chartshapes+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8.xml" ContentType="application/vnd.openxmlformats-officedocument.drawing+xml"/>
  <Override PartName="/xl/charts/chart6.xml" ContentType="application/vnd.openxmlformats-officedocument.drawingml.chart+xml"/>
  <Override PartName="/xl/drawings/drawing9.xml" ContentType="application/vnd.openxmlformats-officedocument.drawing+xml"/>
  <Override PartName="/xl/charts/chart7.xml" ContentType="application/vnd.openxmlformats-officedocument.drawingml.chart+xml"/>
  <Override PartName="/xl/charts/style6.xml" ContentType="application/vnd.ms-office.chartstyle+xml"/>
  <Override PartName="/xl/charts/colors6.xml" ContentType="application/vnd.ms-office.chartcolorstyle+xml"/>
  <Override PartName="/xl/drawings/drawing10.xml" ContentType="application/vnd.openxmlformats-officedocument.drawingml.chartshapes+xml"/>
  <Override PartName="/xl/charts/chart8.xml" ContentType="application/vnd.openxmlformats-officedocument.drawingml.chart+xml"/>
  <Override PartName="/xl/charts/style7.xml" ContentType="application/vnd.ms-office.chartstyle+xml"/>
  <Override PartName="/xl/charts/colors7.xml" ContentType="application/vnd.ms-office.chartcolorstyle+xml"/>
  <Override PartName="/xl/drawings/drawing11.xml" ContentType="application/vnd.openxmlformats-officedocument.drawingml.chartshapes+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codeName="ThisWorkbook"/>
  <mc:AlternateContent xmlns:mc="http://schemas.openxmlformats.org/markup-compatibility/2006">
    <mc:Choice Requires="x15">
      <x15ac:absPath xmlns:x15ac="http://schemas.microsoft.com/office/spreadsheetml/2010/11/ac" url="S:\Operations\07 Well Info\Well Files\DJ Basin\Ivey\Horizontal\Ivey LC 26-365HC\4. Regulatory\Samples\"/>
    </mc:Choice>
  </mc:AlternateContent>
  <xr:revisionPtr revIDLastSave="0" documentId="13_ncr:1_{C2B04D38-B8DA-457A-B432-D227A23A4980}" xr6:coauthVersionLast="47" xr6:coauthVersionMax="47" xr10:uidLastSave="{00000000-0000-0000-0000-000000000000}"/>
  <bookViews>
    <workbookView xWindow="-108" yWindow="-108" windowWidth="23256" windowHeight="12576" firstSheet="3" activeTab="8" xr2:uid="{00000000-000D-0000-FFFF-FFFF00000000}"/>
  </bookViews>
  <sheets>
    <sheet name="Cover" sheetId="99" r:id="rId1"/>
    <sheet name="WOGC Results" sheetId="107" r:id="rId2"/>
    <sheet name="DIG-026321" sheetId="108" r:id="rId3"/>
    <sheet name="DIG-026322" sheetId="120" r:id="rId4"/>
    <sheet name="Thompson Plots" sheetId="117" r:id="rId5"/>
    <sheet name="Connan Plot" sheetId="119" r:id="rId6"/>
    <sheet name="Halpern Ratios (Star Plots)" sheetId="118" r:id="rId7"/>
    <sheet name="COGCC EDD 1" sheetId="104" r:id="rId8"/>
    <sheet name="COGCC EDD 2" sheetId="121" r:id="rId9"/>
    <sheet name="CoC" sheetId="103" r:id="rId10"/>
    <sheet name="PCA_HID21" sheetId="93" state="hidden" r:id="rId11"/>
    <sheet name="PCA_HID22" sheetId="94" state="hidden" r:id="rId12"/>
    <sheet name="PCA_HID23" sheetId="95" state="hidden" r:id="rId13"/>
    <sheet name="PCA_HID18" sheetId="75" state="hidden" r:id="rId14"/>
    <sheet name="PCA_HID19" sheetId="76" state="hidden" r:id="rId15"/>
    <sheet name="PCA_HID20" sheetId="77" state="hidden" r:id="rId16"/>
    <sheet name="AHC_HID10" sheetId="79" state="hidden" r:id="rId17"/>
    <sheet name="AHC_HID11" sheetId="81" state="hidden" r:id="rId18"/>
    <sheet name="AHC1_HID2" sheetId="83" state="hidden" r:id="rId19"/>
    <sheet name="AHC1_HID3" sheetId="86" state="hidden" r:id="rId20"/>
    <sheet name="AHC1_HID4" sheetId="88" state="hidden" r:id="rId21"/>
    <sheet name="AHC1_HID5" sheetId="91" state="hidden" r:id="rId22"/>
    <sheet name="AHC_HID7" sheetId="47" state="hidden" r:id="rId23"/>
    <sheet name="AHC1_HID1" sheetId="49" state="hidden" r:id="rId24"/>
    <sheet name="AHC_HID8" sheetId="51" state="hidden" r:id="rId25"/>
    <sheet name="AHC2_HID" sheetId="53" state="hidden" r:id="rId26"/>
    <sheet name="AHC2_HID1" sheetId="55" state="hidden" r:id="rId27"/>
    <sheet name="PCA_HID15" sheetId="57" state="hidden" r:id="rId28"/>
    <sheet name="PCA_HID16" sheetId="58" state="hidden" r:id="rId29"/>
    <sheet name="PCA_HID17" sheetId="59" state="hidden" r:id="rId30"/>
    <sheet name="PCA1_HID3" sheetId="61" state="hidden" r:id="rId31"/>
    <sheet name="PCA1_HID4" sheetId="62" state="hidden" r:id="rId32"/>
    <sheet name="PCA1_HID5" sheetId="63" state="hidden" r:id="rId33"/>
    <sheet name="AHC_HID9" sheetId="65" state="hidden" r:id="rId34"/>
    <sheet name="PCA2_HID" sheetId="67" state="hidden" r:id="rId35"/>
    <sheet name="PCA2_HID1" sheetId="68" state="hidden" r:id="rId36"/>
    <sheet name="PCA2_HID2" sheetId="69" state="hidden" r:id="rId37"/>
    <sheet name="PCA3_HID" sheetId="71" state="hidden" r:id="rId38"/>
    <sheet name="PCA3_HID1" sheetId="72" state="hidden" r:id="rId39"/>
    <sheet name="PCA3_HID2" sheetId="73" state="hidden" r:id="rId40"/>
    <sheet name="PCA_HID12" sheetId="40" state="hidden" r:id="rId41"/>
    <sheet name="PCA_HID13" sheetId="41" state="hidden" r:id="rId42"/>
    <sheet name="PCA_HID14" sheetId="42" state="hidden" r:id="rId43"/>
    <sheet name="AHC_HID6" sheetId="45" state="hidden" r:id="rId44"/>
    <sheet name="AHC_HID5" sheetId="28" state="hidden" r:id="rId45"/>
    <sheet name="PCA_HID9" sheetId="30" state="hidden" r:id="rId46"/>
    <sheet name="PCA_HID10" sheetId="31" state="hidden" r:id="rId47"/>
    <sheet name="PCA_HID11" sheetId="32" state="hidden" r:id="rId48"/>
    <sheet name="AHC1_HID" sheetId="34" state="hidden" r:id="rId49"/>
    <sheet name="PCA1_HID" sheetId="36" state="hidden" r:id="rId50"/>
    <sheet name="PCA1_HID1" sheetId="37" state="hidden" r:id="rId51"/>
    <sheet name="PCA1_HID2" sheetId="38" state="hidden" r:id="rId52"/>
    <sheet name="AHC_HID3" sheetId="15" state="hidden" r:id="rId53"/>
    <sheet name="PCA_HID3" sheetId="17" state="hidden" r:id="rId54"/>
    <sheet name="PCA_HID4" sheetId="18" state="hidden" r:id="rId55"/>
    <sheet name="PCA_HID5" sheetId="19" state="hidden" r:id="rId56"/>
    <sheet name="PCA_HID6" sheetId="21" state="hidden" r:id="rId57"/>
    <sheet name="PCA_HID7" sheetId="22" state="hidden" r:id="rId58"/>
    <sheet name="PCA_HID8" sheetId="23" state="hidden" r:id="rId59"/>
    <sheet name="AHC_HID4" sheetId="25" state="hidden" r:id="rId60"/>
    <sheet name="AHC_HID2" sheetId="13" state="hidden" r:id="rId61"/>
    <sheet name="AHC_HID1" sheetId="11" state="hidden" r:id="rId62"/>
    <sheet name="PCA_HID" sheetId="4" state="hidden" r:id="rId63"/>
    <sheet name="PCA_HID1" sheetId="5" state="hidden" r:id="rId64"/>
    <sheet name="PCA_HID2" sheetId="6" state="hidden" r:id="rId65"/>
    <sheet name="AHC_HID" sheetId="8" state="hidden" r:id="rId66"/>
  </sheets>
  <definedNames>
    <definedName name="_xlnm.Print_Area" localSheetId="0">Cover!$A$1:$J$49</definedName>
    <definedName name="xcir0" hidden="1">-3.14159265358979+(ROW(OFFSET(#REF!,0,0,500,1))-1)*0.0125915537218028</definedName>
    <definedName name="ycir2" localSheetId="6" hidden="1">1*COS([0]!xcir0)+0</definedName>
    <definedName name="ycir2" localSheetId="4" hidden="1">1*COS([0]!xcir0)+0</definedName>
    <definedName name="ycir2" hidden="1">1*COS([0]!xcir0)+0</definedName>
    <definedName name="yycir3" localSheetId="6" hidden="1">1*SIN([0]!xcir0)+0+0*COS([0]!xcir0)</definedName>
    <definedName name="yycir3" localSheetId="4" hidden="1">1*SIN([0]!xcir0)+0+0*COS([0]!xcir0)</definedName>
    <definedName name="yycir3" hidden="1">1*SIN([0]!xcir0)+0+0*COS([0]!xcir0)</definedName>
  </definedName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S9" i="107" l="1"/>
  <c r="AR9" i="107"/>
  <c r="AQ9" i="107"/>
  <c r="AJ9" i="107"/>
  <c r="AO9" i="107" s="1"/>
  <c r="AD9" i="107"/>
  <c r="AG9" i="107" s="1"/>
  <c r="AB9" i="107"/>
  <c r="Z9" i="107"/>
  <c r="Y9" i="107"/>
  <c r="X9" i="107"/>
  <c r="W9" i="107"/>
  <c r="V9" i="107"/>
  <c r="U9" i="107"/>
  <c r="T9" i="107"/>
  <c r="S9" i="107"/>
  <c r="R9" i="107"/>
  <c r="Q9" i="107"/>
  <c r="P9" i="107"/>
  <c r="O9" i="107"/>
  <c r="N9" i="107"/>
  <c r="M9" i="107"/>
  <c r="L9" i="107"/>
  <c r="K9" i="107"/>
  <c r="J9" i="107"/>
  <c r="I9" i="107"/>
  <c r="H9" i="107"/>
  <c r="G9" i="107"/>
  <c r="F9" i="107"/>
  <c r="CV99" i="120"/>
  <c r="CU99" i="120"/>
  <c r="CT99" i="120"/>
  <c r="CS99" i="120"/>
  <c r="CR99" i="120"/>
  <c r="CQ99" i="120"/>
  <c r="CP99" i="120"/>
  <c r="CO99" i="120"/>
  <c r="CN99" i="120"/>
  <c r="CM99" i="120"/>
  <c r="CL99" i="120"/>
  <c r="CK99" i="120"/>
  <c r="CJ99" i="120"/>
  <c r="CI99" i="120"/>
  <c r="CH99" i="120"/>
  <c r="CG99" i="120"/>
  <c r="CF99" i="120"/>
  <c r="CE99" i="120"/>
  <c r="CD99" i="120"/>
  <c r="CC99" i="120"/>
  <c r="CB99" i="120"/>
  <c r="CA99" i="120"/>
  <c r="BZ99" i="120"/>
  <c r="BY99" i="120"/>
  <c r="BX99" i="120"/>
  <c r="BW99" i="120"/>
  <c r="BV99" i="120"/>
  <c r="BU99" i="120"/>
  <c r="BT99" i="120"/>
  <c r="BS99" i="120"/>
  <c r="BR99" i="120"/>
  <c r="BQ99" i="120"/>
  <c r="BP99" i="120"/>
  <c r="BO99" i="120"/>
  <c r="BN99" i="120"/>
  <c r="BM99" i="120"/>
  <c r="BL99" i="120"/>
  <c r="BK99" i="120"/>
  <c r="BJ99" i="120"/>
  <c r="BI99" i="120"/>
  <c r="BH99" i="120"/>
  <c r="BG99" i="120"/>
  <c r="BF99" i="120"/>
  <c r="BE99" i="120"/>
  <c r="BD99" i="120"/>
  <c r="BC99" i="120"/>
  <c r="BB99" i="120"/>
  <c r="BA99" i="120"/>
  <c r="AZ99" i="120"/>
  <c r="AY99" i="120"/>
  <c r="AX99" i="120"/>
  <c r="AW99" i="120"/>
  <c r="AV99" i="120"/>
  <c r="AU99" i="120"/>
  <c r="AT99" i="120"/>
  <c r="AS99" i="120"/>
  <c r="AR99" i="120"/>
  <c r="AQ99" i="120"/>
  <c r="AP99" i="120"/>
  <c r="AO99" i="120"/>
  <c r="AN99" i="120"/>
  <c r="AM99" i="120"/>
  <c r="AL99" i="120"/>
  <c r="AK99" i="120"/>
  <c r="AJ99" i="120"/>
  <c r="AI99" i="120"/>
  <c r="AH99" i="120"/>
  <c r="AG99" i="120"/>
  <c r="AF99" i="120"/>
  <c r="AE99" i="120"/>
  <c r="AD99" i="120"/>
  <c r="AC99" i="120"/>
  <c r="AB99" i="120"/>
  <c r="AA99" i="120"/>
  <c r="Z99" i="120"/>
  <c r="Y99" i="120"/>
  <c r="X99" i="120"/>
  <c r="W99" i="120"/>
  <c r="V99" i="120"/>
  <c r="U99" i="120"/>
  <c r="T99" i="120"/>
  <c r="S99" i="120"/>
  <c r="R99" i="120"/>
  <c r="Q99" i="120"/>
  <c r="P99" i="120"/>
  <c r="O99" i="120"/>
  <c r="N99" i="120"/>
  <c r="M99" i="120"/>
  <c r="L99" i="120"/>
  <c r="K99" i="120"/>
  <c r="J99" i="120"/>
  <c r="I99" i="120"/>
  <c r="H99" i="120"/>
  <c r="G99" i="120"/>
  <c r="F99" i="120"/>
  <c r="E99" i="120"/>
  <c r="D99" i="120"/>
  <c r="C99" i="120"/>
  <c r="B99" i="120"/>
  <c r="B101" i="120" s="1"/>
  <c r="CV105" i="120"/>
  <c r="CU105" i="120"/>
  <c r="CT105" i="120"/>
  <c r="CS105" i="120"/>
  <c r="CR105" i="120"/>
  <c r="CQ105" i="120"/>
  <c r="CP105" i="120"/>
  <c r="CO105" i="120"/>
  <c r="CN105" i="120"/>
  <c r="CM105" i="120"/>
  <c r="CL105" i="120"/>
  <c r="CK105" i="120"/>
  <c r="CJ105" i="120"/>
  <c r="CI105" i="120"/>
  <c r="CH105" i="120"/>
  <c r="CG105" i="120"/>
  <c r="CF105" i="120"/>
  <c r="CE105" i="120"/>
  <c r="CD105" i="120"/>
  <c r="CC105" i="120"/>
  <c r="CB105" i="120"/>
  <c r="CA105" i="120"/>
  <c r="BZ105" i="120"/>
  <c r="BY105" i="120"/>
  <c r="BX105" i="120"/>
  <c r="BW105" i="120"/>
  <c r="BV105" i="120"/>
  <c r="BU105" i="120"/>
  <c r="BT105" i="120"/>
  <c r="BS105" i="120"/>
  <c r="BR105" i="120"/>
  <c r="BQ105" i="120"/>
  <c r="BP105" i="120"/>
  <c r="BO105" i="120"/>
  <c r="BN105" i="120"/>
  <c r="BM105" i="120"/>
  <c r="BL105" i="120"/>
  <c r="BK105" i="120"/>
  <c r="BJ105" i="120"/>
  <c r="BI105" i="120"/>
  <c r="BH105" i="120"/>
  <c r="BG105" i="120"/>
  <c r="BF105" i="120"/>
  <c r="BE105" i="120"/>
  <c r="BD105" i="120"/>
  <c r="BC105" i="120"/>
  <c r="BB105" i="120"/>
  <c r="BA105" i="120"/>
  <c r="AZ105" i="120"/>
  <c r="AY105" i="120"/>
  <c r="AX105" i="120"/>
  <c r="AW105" i="120"/>
  <c r="AV105" i="120"/>
  <c r="AU105" i="120"/>
  <c r="AT105" i="120"/>
  <c r="AS105" i="120"/>
  <c r="AR105" i="120"/>
  <c r="AQ105" i="120"/>
  <c r="AP105" i="120"/>
  <c r="AO105" i="120"/>
  <c r="AN105" i="120"/>
  <c r="AM105" i="120"/>
  <c r="AL105" i="120"/>
  <c r="AK105" i="120"/>
  <c r="AJ105" i="120"/>
  <c r="AI105" i="120"/>
  <c r="AH105" i="120"/>
  <c r="AG105" i="120"/>
  <c r="AF105" i="120"/>
  <c r="AE105" i="120"/>
  <c r="AD105" i="120"/>
  <c r="AB105" i="120"/>
  <c r="AA105" i="120"/>
  <c r="Z105" i="120"/>
  <c r="Y105" i="120"/>
  <c r="X105" i="120"/>
  <c r="W105" i="120"/>
  <c r="V105" i="120"/>
  <c r="U105" i="120"/>
  <c r="T105" i="120"/>
  <c r="S105" i="120"/>
  <c r="R105" i="120"/>
  <c r="Q105" i="120"/>
  <c r="P105" i="120"/>
  <c r="O105" i="120"/>
  <c r="N105" i="120"/>
  <c r="M105" i="120"/>
  <c r="L105" i="120"/>
  <c r="K105" i="120"/>
  <c r="J105" i="120"/>
  <c r="I105" i="120"/>
  <c r="H105" i="120"/>
  <c r="G105" i="120"/>
  <c r="F105" i="120"/>
  <c r="E105" i="120"/>
  <c r="D105" i="120"/>
  <c r="C105" i="120"/>
  <c r="B105" i="120"/>
  <c r="CV104" i="120"/>
  <c r="CU104" i="120"/>
  <c r="CT104" i="120"/>
  <c r="CS104" i="120"/>
  <c r="CR104" i="120"/>
  <c r="CQ104" i="120"/>
  <c r="CP104" i="120"/>
  <c r="CO104" i="120"/>
  <c r="CN104" i="120"/>
  <c r="CM104" i="120"/>
  <c r="CL104" i="120"/>
  <c r="CK104" i="120"/>
  <c r="CJ104" i="120"/>
  <c r="CI104" i="120"/>
  <c r="CH104" i="120"/>
  <c r="CG104" i="120"/>
  <c r="CF104" i="120"/>
  <c r="CE104" i="120"/>
  <c r="CD104" i="120"/>
  <c r="CC104" i="120"/>
  <c r="CB104" i="120"/>
  <c r="CA104" i="120"/>
  <c r="BZ104" i="120"/>
  <c r="BY104" i="120"/>
  <c r="BX104" i="120"/>
  <c r="BW104" i="120"/>
  <c r="BU104" i="120"/>
  <c r="BT104" i="120"/>
  <c r="BS104" i="120"/>
  <c r="BR104" i="120"/>
  <c r="BQ104" i="120"/>
  <c r="BP104" i="120"/>
  <c r="BO104" i="120"/>
  <c r="BN104" i="120"/>
  <c r="BM104" i="120"/>
  <c r="BL104" i="120"/>
  <c r="BK104" i="120"/>
  <c r="BJ104" i="120"/>
  <c r="BI104" i="120"/>
  <c r="BH104" i="120"/>
  <c r="BG104" i="120"/>
  <c r="BF104" i="120"/>
  <c r="BE104" i="120"/>
  <c r="BC104" i="120"/>
  <c r="BB104" i="120"/>
  <c r="BA104" i="120"/>
  <c r="AW104" i="120"/>
  <c r="AV104" i="120"/>
  <c r="AU104" i="120"/>
  <c r="AT104" i="120"/>
  <c r="AS104" i="120"/>
  <c r="AR104" i="120"/>
  <c r="AQ104" i="120"/>
  <c r="AP104" i="120"/>
  <c r="AO104" i="120"/>
  <c r="AN104" i="120"/>
  <c r="AL104" i="120"/>
  <c r="AK104" i="120"/>
  <c r="AJ104" i="120"/>
  <c r="AI104" i="120"/>
  <c r="AH104" i="120"/>
  <c r="AG104" i="120"/>
  <c r="AF104" i="120"/>
  <c r="AE104" i="120"/>
  <c r="AD104" i="120"/>
  <c r="AC104" i="120"/>
  <c r="AB104" i="120"/>
  <c r="AA104" i="120"/>
  <c r="Z104" i="120"/>
  <c r="Y104" i="120"/>
  <c r="X104" i="120"/>
  <c r="W104" i="120"/>
  <c r="V104" i="120"/>
  <c r="U104" i="120"/>
  <c r="T104" i="120"/>
  <c r="S104" i="120"/>
  <c r="R104" i="120"/>
  <c r="P104" i="120"/>
  <c r="O104" i="120"/>
  <c r="N104" i="120"/>
  <c r="M104" i="120"/>
  <c r="L104" i="120"/>
  <c r="K104" i="120"/>
  <c r="J104" i="120"/>
  <c r="I104" i="120"/>
  <c r="H104" i="120"/>
  <c r="G104" i="120"/>
  <c r="F104" i="120"/>
  <c r="E104" i="120"/>
  <c r="D104" i="120"/>
  <c r="C104" i="120"/>
  <c r="B104" i="120"/>
  <c r="CV103" i="120"/>
  <c r="CU103" i="120"/>
  <c r="CT103" i="120"/>
  <c r="CS103" i="120"/>
  <c r="CR103" i="120"/>
  <c r="CQ103" i="120"/>
  <c r="CP103" i="120"/>
  <c r="CO103" i="120"/>
  <c r="CN103" i="120"/>
  <c r="CM103" i="120"/>
  <c r="CL103" i="120"/>
  <c r="CK103" i="120"/>
  <c r="CJ103" i="120"/>
  <c r="CI103" i="120"/>
  <c r="CH103" i="120"/>
  <c r="CG103" i="120"/>
  <c r="CF103" i="120"/>
  <c r="CE103" i="120"/>
  <c r="CD103" i="120"/>
  <c r="CC103" i="120"/>
  <c r="CB103" i="120"/>
  <c r="CA103" i="120"/>
  <c r="BZ103" i="120"/>
  <c r="BY103" i="120"/>
  <c r="BX103" i="120"/>
  <c r="BW103" i="120"/>
  <c r="BV103" i="120"/>
  <c r="BU103" i="120"/>
  <c r="BT103" i="120"/>
  <c r="BS103" i="120"/>
  <c r="BR103" i="120"/>
  <c r="BQ103" i="120"/>
  <c r="BP103" i="120"/>
  <c r="BO103" i="120"/>
  <c r="BN103" i="120"/>
  <c r="BM103" i="120"/>
  <c r="BL103" i="120"/>
  <c r="BK103" i="120"/>
  <c r="BJ103" i="120"/>
  <c r="BI103" i="120"/>
  <c r="BH103" i="120"/>
  <c r="BG103" i="120"/>
  <c r="BF103" i="120"/>
  <c r="BE103" i="120"/>
  <c r="BD103" i="120"/>
  <c r="BC103" i="120"/>
  <c r="BB103" i="120"/>
  <c r="BA103" i="120"/>
  <c r="AZ103" i="120"/>
  <c r="AY103" i="120"/>
  <c r="AX103" i="120"/>
  <c r="AW103" i="120"/>
  <c r="AU103" i="120"/>
  <c r="AP103" i="120"/>
  <c r="AO103" i="120"/>
  <c r="AN103" i="120"/>
  <c r="AM103" i="120"/>
  <c r="AL103" i="120"/>
  <c r="AJ103" i="120"/>
  <c r="AH103" i="120"/>
  <c r="AF103" i="120"/>
  <c r="AC103" i="120"/>
  <c r="AB103" i="120"/>
  <c r="Z103" i="120"/>
  <c r="W103" i="120"/>
  <c r="U103" i="120"/>
  <c r="T103" i="120"/>
  <c r="R103" i="120"/>
  <c r="Q103" i="120"/>
  <c r="P103" i="120"/>
  <c r="O103" i="120"/>
  <c r="M103" i="120"/>
  <c r="L103" i="120"/>
  <c r="K103" i="120"/>
  <c r="J103" i="120"/>
  <c r="I103" i="120"/>
  <c r="G103" i="120"/>
  <c r="F103" i="120"/>
  <c r="E103" i="120"/>
  <c r="D103" i="120"/>
  <c r="C103" i="120"/>
  <c r="B103" i="120"/>
  <c r="CV102" i="120"/>
  <c r="CU102" i="120"/>
  <c r="CT102" i="120"/>
  <c r="CS102" i="120"/>
  <c r="CR102" i="120"/>
  <c r="CQ102" i="120"/>
  <c r="CP102" i="120"/>
  <c r="CO102" i="120"/>
  <c r="CN102" i="120"/>
  <c r="CM102" i="120"/>
  <c r="CL102" i="120"/>
  <c r="CK102" i="120"/>
  <c r="CJ102" i="120"/>
  <c r="CI102" i="120"/>
  <c r="CH102" i="120"/>
  <c r="CG102" i="120"/>
  <c r="CF102" i="120"/>
  <c r="CE102" i="120"/>
  <c r="CD102" i="120"/>
  <c r="CC102" i="120"/>
  <c r="CA102" i="120"/>
  <c r="BZ102" i="120"/>
  <c r="BY102" i="120"/>
  <c r="BW102" i="120"/>
  <c r="BV102" i="120"/>
  <c r="BT102" i="120"/>
  <c r="BR102" i="120"/>
  <c r="BQ102" i="120"/>
  <c r="BO102" i="120"/>
  <c r="BM102" i="120"/>
  <c r="BJ102" i="120"/>
  <c r="BI102" i="120"/>
  <c r="BG102" i="120"/>
  <c r="BE102" i="120"/>
  <c r="BD102" i="120"/>
  <c r="AZ102" i="120"/>
  <c r="AY102" i="120"/>
  <c r="AX102" i="120"/>
  <c r="AV102" i="120"/>
  <c r="AU102" i="120"/>
  <c r="AT102" i="120"/>
  <c r="AS102" i="120"/>
  <c r="AR102" i="120"/>
  <c r="AQ102" i="120"/>
  <c r="AM102" i="120"/>
  <c r="AK102" i="120"/>
  <c r="AI102" i="120"/>
  <c r="AG102" i="120"/>
  <c r="AE102" i="120"/>
  <c r="AD102" i="120"/>
  <c r="AC102" i="120"/>
  <c r="AB102" i="120"/>
  <c r="AA102" i="120"/>
  <c r="Y102" i="120"/>
  <c r="X102" i="120"/>
  <c r="V102" i="120"/>
  <c r="S102" i="120"/>
  <c r="Q102" i="120"/>
  <c r="N102" i="120"/>
  <c r="L102" i="120"/>
  <c r="H102" i="120"/>
  <c r="F102" i="120"/>
  <c r="D102" i="120"/>
  <c r="B102" i="120"/>
  <c r="CV101" i="120"/>
  <c r="CR101" i="120"/>
  <c r="CN101" i="120"/>
  <c r="CJ101" i="120"/>
  <c r="CF101" i="120"/>
  <c r="CB101" i="120"/>
  <c r="BX101" i="120"/>
  <c r="BV101" i="120"/>
  <c r="BU101" i="120"/>
  <c r="BT101" i="120"/>
  <c r="BS101" i="120"/>
  <c r="BP101" i="120"/>
  <c r="BN101" i="120"/>
  <c r="BL101" i="120"/>
  <c r="BK101" i="120"/>
  <c r="BH101" i="120"/>
  <c r="BF101" i="120"/>
  <c r="BD101" i="120"/>
  <c r="BC101" i="120"/>
  <c r="BB101" i="120"/>
  <c r="BA101" i="120"/>
  <c r="AZ101" i="120"/>
  <c r="AY101" i="120"/>
  <c r="AX101" i="120"/>
  <c r="AW101" i="120"/>
  <c r="AV101" i="120"/>
  <c r="AT101" i="120"/>
  <c r="AS101" i="120"/>
  <c r="AR101" i="120"/>
  <c r="AQ101" i="120"/>
  <c r="AP101" i="120"/>
  <c r="AO101" i="120"/>
  <c r="AN101" i="120"/>
  <c r="AM101" i="120"/>
  <c r="AL101" i="120"/>
  <c r="AK101" i="120"/>
  <c r="AJ101" i="120"/>
  <c r="AI101" i="120"/>
  <c r="AH101" i="120"/>
  <c r="AG101" i="120"/>
  <c r="AF101" i="120"/>
  <c r="AE101" i="120"/>
  <c r="AD101" i="120"/>
  <c r="AC101" i="120"/>
  <c r="AB101" i="120"/>
  <c r="AA101" i="120"/>
  <c r="Z101" i="120"/>
  <c r="Y101" i="120"/>
  <c r="X101" i="120"/>
  <c r="W101" i="120"/>
  <c r="V101" i="120"/>
  <c r="U101" i="120"/>
  <c r="T101" i="120"/>
  <c r="S101" i="120"/>
  <c r="R101" i="120"/>
  <c r="Q101" i="120"/>
  <c r="P101" i="120"/>
  <c r="O101" i="120"/>
  <c r="N101" i="120"/>
  <c r="M101" i="120"/>
  <c r="L101" i="120"/>
  <c r="K101" i="120"/>
  <c r="J101" i="120"/>
  <c r="I101" i="120"/>
  <c r="H101" i="120"/>
  <c r="G101" i="120"/>
  <c r="E101" i="120"/>
  <c r="D101" i="120"/>
  <c r="C101" i="120"/>
  <c r="CU101" i="120"/>
  <c r="CT101" i="120"/>
  <c r="CS101" i="120"/>
  <c r="CQ101" i="120"/>
  <c r="CP101" i="120"/>
  <c r="CO101" i="120"/>
  <c r="CM101" i="120"/>
  <c r="CL101" i="120"/>
  <c r="CK101" i="120"/>
  <c r="CI101" i="120"/>
  <c r="CH101" i="120"/>
  <c r="CG101" i="120"/>
  <c r="CE101" i="120"/>
  <c r="CD101" i="120"/>
  <c r="CC101" i="120"/>
  <c r="CB102" i="120"/>
  <c r="CA101" i="120"/>
  <c r="BZ101" i="120"/>
  <c r="BY101" i="120"/>
  <c r="BX102" i="120"/>
  <c r="BW101" i="120"/>
  <c r="BV104" i="120"/>
  <c r="BU102" i="120"/>
  <c r="BS102" i="120"/>
  <c r="BR101" i="120"/>
  <c r="BQ101" i="120"/>
  <c r="BP102" i="120"/>
  <c r="BO101" i="120"/>
  <c r="BN102" i="120"/>
  <c r="BM101" i="120"/>
  <c r="BL102" i="120"/>
  <c r="BK102" i="120"/>
  <c r="BJ101" i="120"/>
  <c r="BI101" i="120"/>
  <c r="BH102" i="120"/>
  <c r="BG101" i="120"/>
  <c r="BF102" i="120"/>
  <c r="BE101" i="120"/>
  <c r="BD104" i="120"/>
  <c r="BC102" i="120"/>
  <c r="BB102" i="120"/>
  <c r="BA102" i="120"/>
  <c r="AZ104" i="120"/>
  <c r="AY104" i="120"/>
  <c r="AX104" i="120"/>
  <c r="AW102" i="120"/>
  <c r="AV103" i="120"/>
  <c r="AU101" i="120"/>
  <c r="AT103" i="120"/>
  <c r="AS103" i="120"/>
  <c r="AR103" i="120"/>
  <c r="AQ103" i="120"/>
  <c r="AP102" i="120"/>
  <c r="AO102" i="120"/>
  <c r="AN102" i="120"/>
  <c r="AM104" i="120"/>
  <c r="AL102" i="120"/>
  <c r="AK103" i="120"/>
  <c r="AJ102" i="120"/>
  <c r="AI103" i="120"/>
  <c r="AH102" i="120"/>
  <c r="AG103" i="120"/>
  <c r="AF102" i="120"/>
  <c r="AE103" i="120"/>
  <c r="AD103" i="120"/>
  <c r="AC105" i="120"/>
  <c r="AA103" i="120"/>
  <c r="Z102" i="120"/>
  <c r="Y103" i="120"/>
  <c r="X103" i="120"/>
  <c r="W102" i="120"/>
  <c r="V103" i="120"/>
  <c r="U102" i="120"/>
  <c r="T102" i="120"/>
  <c r="S103" i="120"/>
  <c r="R102" i="120"/>
  <c r="Q104" i="120"/>
  <c r="P102" i="120"/>
  <c r="O102" i="120"/>
  <c r="N103" i="120"/>
  <c r="M102" i="120"/>
  <c r="K102" i="120"/>
  <c r="J102" i="120"/>
  <c r="I102" i="120"/>
  <c r="H103" i="120"/>
  <c r="G102" i="120"/>
  <c r="F101" i="120"/>
  <c r="E102" i="120"/>
  <c r="C102" i="120"/>
  <c r="CV98" i="120"/>
  <c r="CU98" i="120"/>
  <c r="CT98" i="120"/>
  <c r="CS98" i="120"/>
  <c r="CR98" i="120"/>
  <c r="CQ98" i="120"/>
  <c r="CP98" i="120"/>
  <c r="CO98" i="120"/>
  <c r="CN98" i="120"/>
  <c r="CM98" i="120"/>
  <c r="CL98" i="120"/>
  <c r="CK98" i="120"/>
  <c r="CJ98" i="120"/>
  <c r="CI98" i="120"/>
  <c r="CH98" i="120"/>
  <c r="CG98" i="120"/>
  <c r="CF98" i="120"/>
  <c r="CE98" i="120"/>
  <c r="CD98" i="120"/>
  <c r="CC98" i="120"/>
  <c r="CB98" i="120"/>
  <c r="CA98" i="120"/>
  <c r="BZ98" i="120"/>
  <c r="BY98" i="120"/>
  <c r="BX98" i="120"/>
  <c r="BW98" i="120"/>
  <c r="BV98" i="120"/>
  <c r="BU98" i="120"/>
  <c r="BT98" i="120"/>
  <c r="BS98" i="120"/>
  <c r="BR98" i="120"/>
  <c r="BQ98" i="120"/>
  <c r="BP98" i="120"/>
  <c r="BO98" i="120"/>
  <c r="BN98" i="120"/>
  <c r="BM98" i="120"/>
  <c r="BL98" i="120"/>
  <c r="BK98" i="120"/>
  <c r="BJ98" i="120"/>
  <c r="BI98" i="120"/>
  <c r="BH98" i="120"/>
  <c r="BG98" i="120"/>
  <c r="BF98" i="120"/>
  <c r="BE98" i="120"/>
  <c r="BD98" i="120"/>
  <c r="BC98" i="120"/>
  <c r="BB98" i="120"/>
  <c r="BA98" i="120"/>
  <c r="AZ98" i="120"/>
  <c r="AY98" i="120"/>
  <c r="AX98" i="120"/>
  <c r="AW98" i="120"/>
  <c r="AV98" i="120"/>
  <c r="AU98" i="120"/>
  <c r="AT98" i="120"/>
  <c r="AS98" i="120"/>
  <c r="AR98" i="120"/>
  <c r="AQ98" i="120"/>
  <c r="AP98" i="120"/>
  <c r="AO98" i="120"/>
  <c r="AN98" i="120"/>
  <c r="AM98" i="120"/>
  <c r="AL98" i="120"/>
  <c r="AK98" i="120"/>
  <c r="AJ98" i="120"/>
  <c r="AI98" i="120"/>
  <c r="AH98" i="120"/>
  <c r="AG98" i="120"/>
  <c r="AF98" i="120"/>
  <c r="AE98" i="120"/>
  <c r="AD98" i="120"/>
  <c r="AC98" i="120"/>
  <c r="AB98" i="120"/>
  <c r="AA98" i="120"/>
  <c r="Z98" i="120"/>
  <c r="Y98" i="120"/>
  <c r="X98" i="120"/>
  <c r="W98" i="120"/>
  <c r="V98" i="120"/>
  <c r="U98" i="120"/>
  <c r="T98" i="120"/>
  <c r="S98" i="120"/>
  <c r="R98" i="120"/>
  <c r="Q98" i="120"/>
  <c r="P98" i="120"/>
  <c r="O98" i="120"/>
  <c r="N98" i="120"/>
  <c r="M98" i="120"/>
  <c r="L98" i="120"/>
  <c r="K98" i="120"/>
  <c r="J98" i="120"/>
  <c r="I98" i="120"/>
  <c r="H98" i="120"/>
  <c r="G98" i="120"/>
  <c r="F98" i="120"/>
  <c r="E98" i="120"/>
  <c r="D98" i="120"/>
  <c r="C98" i="120"/>
  <c r="B98" i="120"/>
  <c r="CV97" i="120"/>
  <c r="CU97" i="120"/>
  <c r="CT97" i="120"/>
  <c r="CS97" i="120"/>
  <c r="CR97" i="120"/>
  <c r="CQ97" i="120"/>
  <c r="CP97" i="120"/>
  <c r="CO97" i="120"/>
  <c r="CN97" i="120"/>
  <c r="CM97" i="120"/>
  <c r="CL97" i="120"/>
  <c r="CK97" i="120"/>
  <c r="CJ97" i="120"/>
  <c r="CI97" i="120"/>
  <c r="CH97" i="120"/>
  <c r="CG97" i="120"/>
  <c r="CF97" i="120"/>
  <c r="CE97" i="120"/>
  <c r="CD97" i="120"/>
  <c r="CC97" i="120"/>
  <c r="CB97" i="120"/>
  <c r="CA97" i="120"/>
  <c r="BZ97" i="120"/>
  <c r="BY97" i="120"/>
  <c r="BX97" i="120"/>
  <c r="BW97" i="120"/>
  <c r="BV97" i="120"/>
  <c r="BU97" i="120"/>
  <c r="BT97" i="120"/>
  <c r="BS97" i="120"/>
  <c r="BR97" i="120"/>
  <c r="BQ97" i="120"/>
  <c r="BP97" i="120"/>
  <c r="BO97" i="120"/>
  <c r="BN97" i="120"/>
  <c r="BM97" i="120"/>
  <c r="BL97" i="120"/>
  <c r="BK97" i="120"/>
  <c r="BJ97" i="120"/>
  <c r="BI97" i="120"/>
  <c r="BH97" i="120"/>
  <c r="BG97" i="120"/>
  <c r="BF97" i="120"/>
  <c r="BE97" i="120"/>
  <c r="BD97" i="120"/>
  <c r="BC97" i="120"/>
  <c r="BB97" i="120"/>
  <c r="BA97" i="120"/>
  <c r="AZ97" i="120"/>
  <c r="AY97" i="120"/>
  <c r="AX97" i="120"/>
  <c r="AW97" i="120"/>
  <c r="AV97" i="120"/>
  <c r="AU97" i="120"/>
  <c r="AT97" i="120"/>
  <c r="AS97" i="120"/>
  <c r="AR97" i="120"/>
  <c r="AQ97" i="120"/>
  <c r="AP97" i="120"/>
  <c r="AO97" i="120"/>
  <c r="AN97" i="120"/>
  <c r="AM97" i="120"/>
  <c r="AL97" i="120"/>
  <c r="AK97" i="120"/>
  <c r="AJ97" i="120"/>
  <c r="AI97" i="120"/>
  <c r="AH97" i="120"/>
  <c r="AG97" i="120"/>
  <c r="AF97" i="120"/>
  <c r="AE97" i="120"/>
  <c r="AD97" i="120"/>
  <c r="AC97" i="120"/>
  <c r="AB97" i="120"/>
  <c r="AA97" i="120"/>
  <c r="Z97" i="120"/>
  <c r="Y97" i="120"/>
  <c r="X97" i="120"/>
  <c r="W97" i="120"/>
  <c r="V97" i="120"/>
  <c r="U97" i="120"/>
  <c r="T97" i="120"/>
  <c r="S97" i="120"/>
  <c r="R97" i="120"/>
  <c r="Q97" i="120"/>
  <c r="P97" i="120"/>
  <c r="O97" i="120"/>
  <c r="N97" i="120"/>
  <c r="M97" i="120"/>
  <c r="L97" i="120"/>
  <c r="K97" i="120"/>
  <c r="J97" i="120"/>
  <c r="I97" i="120"/>
  <c r="H97" i="120"/>
  <c r="G97" i="120"/>
  <c r="F97" i="120"/>
  <c r="E97" i="120"/>
  <c r="D97" i="120"/>
  <c r="C97" i="120"/>
  <c r="B97" i="120"/>
  <c r="B9" i="107"/>
  <c r="B8" i="107"/>
  <c r="D25" i="99"/>
  <c r="R8" i="107"/>
  <c r="B99" i="108"/>
  <c r="B98" i="108"/>
  <c r="AH9" i="107" l="1"/>
  <c r="AL9" i="107"/>
  <c r="AP9" i="107"/>
  <c r="AE9" i="107"/>
  <c r="AI9" i="107"/>
  <c r="AM9" i="107"/>
  <c r="AF9" i="107"/>
  <c r="AN9" i="107"/>
  <c r="AC9" i="107"/>
  <c r="AK9" i="107"/>
  <c r="D52" i="117"/>
  <c r="D53" i="117"/>
  <c r="D54" i="117"/>
  <c r="D55" i="117"/>
  <c r="D56" i="117"/>
  <c r="D57" i="117"/>
  <c r="D58" i="117"/>
  <c r="D59" i="117"/>
  <c r="D60" i="117"/>
  <c r="D61" i="117"/>
  <c r="D62" i="117"/>
  <c r="D63" i="117"/>
  <c r="D64" i="117"/>
  <c r="D65" i="117"/>
  <c r="D66" i="117"/>
  <c r="D67" i="117"/>
  <c r="D51" i="117"/>
  <c r="B67" i="117" l="1"/>
  <c r="B66" i="117"/>
  <c r="B65" i="117"/>
  <c r="B64" i="117"/>
  <c r="B63" i="117"/>
  <c r="B62" i="117"/>
  <c r="B61" i="117"/>
  <c r="B60" i="117"/>
  <c r="B59" i="117"/>
  <c r="B58" i="117"/>
  <c r="B57" i="117"/>
  <c r="B56" i="117"/>
  <c r="B55" i="117"/>
  <c r="B54" i="117"/>
  <c r="B53" i="117"/>
  <c r="B52" i="117"/>
  <c r="B51" i="117"/>
  <c r="B103" i="108" l="1"/>
  <c r="B102" i="108"/>
  <c r="D102" i="108"/>
  <c r="F102" i="108"/>
  <c r="H102" i="108"/>
  <c r="L102" i="108"/>
  <c r="N102" i="108"/>
  <c r="Q102" i="108"/>
  <c r="S102" i="108"/>
  <c r="V102" i="108"/>
  <c r="X102" i="108"/>
  <c r="Y102" i="108"/>
  <c r="AA102" i="108"/>
  <c r="AB102" i="108"/>
  <c r="AC102" i="108"/>
  <c r="AD102" i="108"/>
  <c r="AE102" i="108"/>
  <c r="AG102" i="108"/>
  <c r="AI102" i="108"/>
  <c r="AK102" i="108"/>
  <c r="AM102" i="108"/>
  <c r="AQ102" i="108"/>
  <c r="AR102" i="108"/>
  <c r="AS102" i="108"/>
  <c r="AT102" i="108"/>
  <c r="AU102" i="108"/>
  <c r="AV102" i="108"/>
  <c r="AX102" i="108"/>
  <c r="AY102" i="108"/>
  <c r="AZ102" i="108"/>
  <c r="BD102" i="108"/>
  <c r="BE102" i="108"/>
  <c r="BG102" i="108"/>
  <c r="BI102" i="108"/>
  <c r="BJ102" i="108"/>
  <c r="BM102" i="108"/>
  <c r="BO102" i="108"/>
  <c r="BQ102" i="108"/>
  <c r="BR102" i="108"/>
  <c r="BT102" i="108"/>
  <c r="BV102" i="108"/>
  <c r="BW102" i="108"/>
  <c r="BY102" i="108"/>
  <c r="BZ102" i="108"/>
  <c r="CA102" i="108"/>
  <c r="CC102" i="108"/>
  <c r="CD102" i="108"/>
  <c r="CE102" i="108"/>
  <c r="CF102" i="108"/>
  <c r="CG102" i="108"/>
  <c r="CH102" i="108"/>
  <c r="CI102" i="108"/>
  <c r="CJ102" i="108"/>
  <c r="CK102" i="108"/>
  <c r="CL102" i="108"/>
  <c r="CM102" i="108"/>
  <c r="CN102" i="108"/>
  <c r="CO102" i="108"/>
  <c r="CP102" i="108"/>
  <c r="CQ102" i="108"/>
  <c r="CR102" i="108"/>
  <c r="CS102" i="108"/>
  <c r="CT102" i="108"/>
  <c r="CU102" i="108"/>
  <c r="CV102" i="108"/>
  <c r="C103" i="108"/>
  <c r="D103" i="108"/>
  <c r="E103" i="108"/>
  <c r="F103" i="108"/>
  <c r="G103" i="108"/>
  <c r="I103" i="108"/>
  <c r="J103" i="108"/>
  <c r="K103" i="108"/>
  <c r="L103" i="108"/>
  <c r="M103" i="108"/>
  <c r="O103" i="108"/>
  <c r="P103" i="108"/>
  <c r="Q103" i="108"/>
  <c r="R103" i="108"/>
  <c r="T103" i="108"/>
  <c r="U103" i="108"/>
  <c r="W103" i="108"/>
  <c r="Z103" i="108"/>
  <c r="AB103" i="108"/>
  <c r="AC103" i="108"/>
  <c r="AF103" i="108"/>
  <c r="AH103" i="108"/>
  <c r="AJ103" i="108"/>
  <c r="AL103" i="108"/>
  <c r="AM103" i="108"/>
  <c r="AN103" i="108"/>
  <c r="AO103" i="108"/>
  <c r="AP103" i="108"/>
  <c r="AU103" i="108"/>
  <c r="AW103" i="108"/>
  <c r="AX103" i="108"/>
  <c r="AY103" i="108"/>
  <c r="AZ103" i="108"/>
  <c r="BA103" i="108"/>
  <c r="BB103" i="108"/>
  <c r="BC103" i="108"/>
  <c r="BD103" i="108"/>
  <c r="BE103" i="108"/>
  <c r="BF103" i="108"/>
  <c r="BG103" i="108"/>
  <c r="BH103" i="108"/>
  <c r="BI103" i="108"/>
  <c r="BJ103" i="108"/>
  <c r="BK103" i="108"/>
  <c r="BL103" i="108"/>
  <c r="BM103" i="108"/>
  <c r="BN103" i="108"/>
  <c r="BO103" i="108"/>
  <c r="BP103" i="108"/>
  <c r="BQ103" i="108"/>
  <c r="BR103" i="108"/>
  <c r="BS103" i="108"/>
  <c r="BT103" i="108"/>
  <c r="BU103" i="108"/>
  <c r="BV103" i="108"/>
  <c r="BW103" i="108"/>
  <c r="BX103" i="108"/>
  <c r="BY103" i="108"/>
  <c r="BZ103" i="108"/>
  <c r="CA103" i="108"/>
  <c r="CB103" i="108"/>
  <c r="CC103" i="108"/>
  <c r="CD103" i="108"/>
  <c r="CE103" i="108"/>
  <c r="CF103" i="108"/>
  <c r="CG103" i="108"/>
  <c r="CH103" i="108"/>
  <c r="CI103" i="108"/>
  <c r="CJ103" i="108"/>
  <c r="CK103" i="108"/>
  <c r="CL103" i="108"/>
  <c r="CM103" i="108"/>
  <c r="CN103" i="108"/>
  <c r="CO103" i="108"/>
  <c r="CP103" i="108"/>
  <c r="CQ103" i="108"/>
  <c r="CR103" i="108"/>
  <c r="CS103" i="108"/>
  <c r="CT103" i="108"/>
  <c r="CU103" i="108"/>
  <c r="CV103" i="108"/>
  <c r="B104" i="108"/>
  <c r="C104" i="108"/>
  <c r="D104" i="108"/>
  <c r="E104" i="108"/>
  <c r="F104" i="108"/>
  <c r="G104" i="108"/>
  <c r="H104" i="108"/>
  <c r="I104" i="108"/>
  <c r="J104" i="108"/>
  <c r="K104" i="108"/>
  <c r="L104" i="108"/>
  <c r="M104" i="108"/>
  <c r="N104" i="108"/>
  <c r="O104" i="108"/>
  <c r="P104" i="108"/>
  <c r="R104" i="108"/>
  <c r="S104" i="108"/>
  <c r="T104" i="108"/>
  <c r="U104" i="108"/>
  <c r="V104" i="108"/>
  <c r="W104" i="108"/>
  <c r="X104" i="108"/>
  <c r="Y104" i="108"/>
  <c r="Z104" i="108"/>
  <c r="AA104" i="108"/>
  <c r="AB104" i="108"/>
  <c r="AC104" i="108"/>
  <c r="AD104" i="108"/>
  <c r="AE104" i="108"/>
  <c r="AF104" i="108"/>
  <c r="AG104" i="108"/>
  <c r="AH104" i="108"/>
  <c r="AI104" i="108"/>
  <c r="AJ104" i="108"/>
  <c r="AK104" i="108"/>
  <c r="AL104" i="108"/>
  <c r="AN104" i="108"/>
  <c r="AO104" i="108"/>
  <c r="AP104" i="108"/>
  <c r="AQ104" i="108"/>
  <c r="AR104" i="108"/>
  <c r="AS104" i="108"/>
  <c r="AT104" i="108"/>
  <c r="AU104" i="108"/>
  <c r="AV104" i="108"/>
  <c r="AW104" i="108"/>
  <c r="BA104" i="108"/>
  <c r="BB104" i="108"/>
  <c r="BC104" i="108"/>
  <c r="BE104" i="108"/>
  <c r="BF104" i="108"/>
  <c r="BG104" i="108"/>
  <c r="BH104" i="108"/>
  <c r="BI104" i="108"/>
  <c r="BJ104" i="108"/>
  <c r="BK104" i="108"/>
  <c r="BL104" i="108"/>
  <c r="BM104" i="108"/>
  <c r="BN104" i="108"/>
  <c r="BO104" i="108"/>
  <c r="BP104" i="108"/>
  <c r="BQ104" i="108"/>
  <c r="BR104" i="108"/>
  <c r="BS104" i="108"/>
  <c r="BT104" i="108"/>
  <c r="BU104" i="108"/>
  <c r="BW104" i="108"/>
  <c r="BX104" i="108"/>
  <c r="BY104" i="108"/>
  <c r="BZ104" i="108"/>
  <c r="CA104" i="108"/>
  <c r="CB104" i="108"/>
  <c r="CC104" i="108"/>
  <c r="CD104" i="108"/>
  <c r="CE104" i="108"/>
  <c r="CF104" i="108"/>
  <c r="CG104" i="108"/>
  <c r="CH104" i="108"/>
  <c r="CI104" i="108"/>
  <c r="CJ104" i="108"/>
  <c r="CK104" i="108"/>
  <c r="CL104" i="108"/>
  <c r="CM104" i="108"/>
  <c r="CN104" i="108"/>
  <c r="CO104" i="108"/>
  <c r="CP104" i="108"/>
  <c r="CQ104" i="108"/>
  <c r="CR104" i="108"/>
  <c r="CS104" i="108"/>
  <c r="CT104" i="108"/>
  <c r="CU104" i="108"/>
  <c r="CV104" i="108"/>
  <c r="B105" i="108"/>
  <c r="C105" i="108"/>
  <c r="D105" i="108"/>
  <c r="E105" i="108"/>
  <c r="F105" i="108"/>
  <c r="G105" i="108"/>
  <c r="H105" i="108"/>
  <c r="I105" i="108"/>
  <c r="J105" i="108"/>
  <c r="K105" i="108"/>
  <c r="L105" i="108"/>
  <c r="M105" i="108"/>
  <c r="N105" i="108"/>
  <c r="O105" i="108"/>
  <c r="P105" i="108"/>
  <c r="Q105" i="108"/>
  <c r="R105" i="108"/>
  <c r="S105" i="108"/>
  <c r="T105" i="108"/>
  <c r="U105" i="108"/>
  <c r="V105" i="108"/>
  <c r="W105" i="108"/>
  <c r="X105" i="108"/>
  <c r="Y105" i="108"/>
  <c r="Z105" i="108"/>
  <c r="AA105" i="108"/>
  <c r="AB105" i="108"/>
  <c r="AD105" i="108"/>
  <c r="AE105" i="108"/>
  <c r="AF105" i="108"/>
  <c r="AG105" i="108"/>
  <c r="AH105" i="108"/>
  <c r="AI105" i="108"/>
  <c r="AJ105" i="108"/>
  <c r="AK105" i="108"/>
  <c r="AL105" i="108"/>
  <c r="AM105" i="108"/>
  <c r="AN105" i="108"/>
  <c r="AO105" i="108"/>
  <c r="AP105" i="108"/>
  <c r="AQ105" i="108"/>
  <c r="AR105" i="108"/>
  <c r="AS105" i="108"/>
  <c r="AT105" i="108"/>
  <c r="AU105" i="108"/>
  <c r="AV105" i="108"/>
  <c r="AW105" i="108"/>
  <c r="AX105" i="108"/>
  <c r="AY105" i="108"/>
  <c r="AZ105" i="108"/>
  <c r="BA105" i="108"/>
  <c r="BB105" i="108"/>
  <c r="BC105" i="108"/>
  <c r="BD105" i="108"/>
  <c r="BE105" i="108"/>
  <c r="BF105" i="108"/>
  <c r="BG105" i="108"/>
  <c r="BH105" i="108"/>
  <c r="BI105" i="108"/>
  <c r="BJ105" i="108"/>
  <c r="BK105" i="108"/>
  <c r="BL105" i="108"/>
  <c r="BM105" i="108"/>
  <c r="BN105" i="108"/>
  <c r="BO105" i="108"/>
  <c r="BP105" i="108"/>
  <c r="BQ105" i="108"/>
  <c r="BR105" i="108"/>
  <c r="BS105" i="108"/>
  <c r="BT105" i="108"/>
  <c r="BU105" i="108"/>
  <c r="BV105" i="108"/>
  <c r="BW105" i="108"/>
  <c r="BX105" i="108"/>
  <c r="BY105" i="108"/>
  <c r="BZ105" i="108"/>
  <c r="CA105" i="108"/>
  <c r="CB105" i="108"/>
  <c r="CC105" i="108"/>
  <c r="CD105" i="108"/>
  <c r="CE105" i="108"/>
  <c r="CF105" i="108"/>
  <c r="CG105" i="108"/>
  <c r="CH105" i="108"/>
  <c r="CI105" i="108"/>
  <c r="CJ105" i="108"/>
  <c r="CK105" i="108"/>
  <c r="CL105" i="108"/>
  <c r="CM105" i="108"/>
  <c r="CN105" i="108"/>
  <c r="CO105" i="108"/>
  <c r="CP105" i="108"/>
  <c r="CQ105" i="108"/>
  <c r="CR105" i="108"/>
  <c r="CS105" i="108"/>
  <c r="CT105" i="108"/>
  <c r="CU105" i="108"/>
  <c r="CV105" i="108"/>
  <c r="P101" i="108"/>
  <c r="Q101" i="108"/>
  <c r="R101" i="108"/>
  <c r="S101" i="108"/>
  <c r="T101" i="108"/>
  <c r="U101" i="108"/>
  <c r="V101" i="108"/>
  <c r="W101" i="108"/>
  <c r="X101" i="108"/>
  <c r="Y101" i="108"/>
  <c r="Z101" i="108"/>
  <c r="AA101" i="108"/>
  <c r="AC101" i="108"/>
  <c r="AD101" i="108"/>
  <c r="AE101" i="108"/>
  <c r="AF101" i="108"/>
  <c r="AG101" i="108"/>
  <c r="AH101" i="108"/>
  <c r="AI101" i="108"/>
  <c r="AJ101" i="108"/>
  <c r="AK101" i="108"/>
  <c r="AL101" i="108"/>
  <c r="AM101" i="108"/>
  <c r="AN101" i="108"/>
  <c r="AO101" i="108"/>
  <c r="AP101" i="108"/>
  <c r="AQ101" i="108"/>
  <c r="AR101" i="108"/>
  <c r="AS101" i="108"/>
  <c r="AT101" i="108"/>
  <c r="AV101" i="108"/>
  <c r="AW101" i="108"/>
  <c r="AX101" i="108"/>
  <c r="AY101" i="108"/>
  <c r="AZ101" i="108"/>
  <c r="BA101" i="108"/>
  <c r="BB101" i="108"/>
  <c r="BC101" i="108"/>
  <c r="BD101" i="108"/>
  <c r="BF101" i="108"/>
  <c r="BH101" i="108"/>
  <c r="BK101" i="108"/>
  <c r="BL101" i="108"/>
  <c r="BN101" i="108"/>
  <c r="BP101" i="108"/>
  <c r="BS101" i="108"/>
  <c r="BU101" i="108"/>
  <c r="BV101" i="108"/>
  <c r="BX101" i="108"/>
  <c r="CB101" i="108"/>
  <c r="H101" i="108"/>
  <c r="I101" i="108"/>
  <c r="J101" i="108"/>
  <c r="K101" i="108"/>
  <c r="M101" i="108"/>
  <c r="N101" i="108"/>
  <c r="O101" i="108"/>
  <c r="C101" i="108"/>
  <c r="E101" i="108"/>
  <c r="G101" i="108"/>
  <c r="C99" i="108"/>
  <c r="C102" i="108" s="1"/>
  <c r="D99" i="108"/>
  <c r="D101" i="108" s="1"/>
  <c r="E99" i="108"/>
  <c r="E102" i="108" s="1"/>
  <c r="F99" i="108"/>
  <c r="F101" i="108" s="1"/>
  <c r="G99" i="108"/>
  <c r="G102" i="108" s="1"/>
  <c r="H99" i="108"/>
  <c r="H103" i="108" s="1"/>
  <c r="I99" i="108"/>
  <c r="I102" i="108" s="1"/>
  <c r="J99" i="108"/>
  <c r="J102" i="108" s="1"/>
  <c r="K99" i="108"/>
  <c r="K102" i="108" s="1"/>
  <c r="L99" i="108"/>
  <c r="L101" i="108" s="1"/>
  <c r="M99" i="108"/>
  <c r="M102" i="108" s="1"/>
  <c r="N99" i="108"/>
  <c r="N103" i="108" s="1"/>
  <c r="O99" i="108"/>
  <c r="O102" i="108" s="1"/>
  <c r="P99" i="108"/>
  <c r="P102" i="108" s="1"/>
  <c r="Q99" i="108"/>
  <c r="Q104" i="108" s="1"/>
  <c r="R99" i="108"/>
  <c r="R102" i="108" s="1"/>
  <c r="S99" i="108"/>
  <c r="S103" i="108" s="1"/>
  <c r="T99" i="108"/>
  <c r="T102" i="108" s="1"/>
  <c r="U99" i="108"/>
  <c r="U102" i="108" s="1"/>
  <c r="V99" i="108"/>
  <c r="V103" i="108" s="1"/>
  <c r="W99" i="108"/>
  <c r="W102" i="108" s="1"/>
  <c r="X99" i="108"/>
  <c r="X103" i="108" s="1"/>
  <c r="Y99" i="108"/>
  <c r="Y103" i="108" s="1"/>
  <c r="Z99" i="108"/>
  <c r="Z102" i="108" s="1"/>
  <c r="AA99" i="108"/>
  <c r="AA103" i="108" s="1"/>
  <c r="AB99" i="108"/>
  <c r="AB101" i="108" s="1"/>
  <c r="AC99" i="108"/>
  <c r="AC105" i="108" s="1"/>
  <c r="AD99" i="108"/>
  <c r="AD103" i="108" s="1"/>
  <c r="AE99" i="108"/>
  <c r="AE103" i="108" s="1"/>
  <c r="AF99" i="108"/>
  <c r="AF102" i="108" s="1"/>
  <c r="AG99" i="108"/>
  <c r="AG103" i="108" s="1"/>
  <c r="AH99" i="108"/>
  <c r="AH102" i="108" s="1"/>
  <c r="AI99" i="108"/>
  <c r="AI103" i="108" s="1"/>
  <c r="AJ99" i="108"/>
  <c r="AJ102" i="108" s="1"/>
  <c r="AK99" i="108"/>
  <c r="AK103" i="108" s="1"/>
  <c r="AL99" i="108"/>
  <c r="AL102" i="108" s="1"/>
  <c r="AM99" i="108"/>
  <c r="AM104" i="108" s="1"/>
  <c r="AN99" i="108"/>
  <c r="AN102" i="108" s="1"/>
  <c r="AO99" i="108"/>
  <c r="AO102" i="108" s="1"/>
  <c r="AP99" i="108"/>
  <c r="AP102" i="108" s="1"/>
  <c r="AQ99" i="108"/>
  <c r="AQ103" i="108" s="1"/>
  <c r="AR99" i="108"/>
  <c r="AR103" i="108" s="1"/>
  <c r="AS99" i="108"/>
  <c r="AS103" i="108" s="1"/>
  <c r="AT99" i="108"/>
  <c r="AT103" i="108" s="1"/>
  <c r="AU99" i="108"/>
  <c r="AU101" i="108" s="1"/>
  <c r="AV99" i="108"/>
  <c r="AV103" i="108" s="1"/>
  <c r="AW99" i="108"/>
  <c r="AW102" i="108" s="1"/>
  <c r="AX99" i="108"/>
  <c r="AX104" i="108" s="1"/>
  <c r="AY99" i="108"/>
  <c r="AY104" i="108" s="1"/>
  <c r="AZ99" i="108"/>
  <c r="AZ104" i="108" s="1"/>
  <c r="BA99" i="108"/>
  <c r="BA102" i="108" s="1"/>
  <c r="BB99" i="108"/>
  <c r="BB102" i="108" s="1"/>
  <c r="BC99" i="108"/>
  <c r="BC102" i="108" s="1"/>
  <c r="BD99" i="108"/>
  <c r="BD104" i="108" s="1"/>
  <c r="BE99" i="108"/>
  <c r="BE101" i="108" s="1"/>
  <c r="BF99" i="108"/>
  <c r="BF102" i="108" s="1"/>
  <c r="BG99" i="108"/>
  <c r="BG101" i="108" s="1"/>
  <c r="BH99" i="108"/>
  <c r="BH102" i="108" s="1"/>
  <c r="BI99" i="108"/>
  <c r="BI101" i="108" s="1"/>
  <c r="BJ99" i="108"/>
  <c r="BJ101" i="108" s="1"/>
  <c r="BK99" i="108"/>
  <c r="BK102" i="108" s="1"/>
  <c r="BL99" i="108"/>
  <c r="BL102" i="108" s="1"/>
  <c r="BM99" i="108"/>
  <c r="BM101" i="108" s="1"/>
  <c r="BN99" i="108"/>
  <c r="BN102" i="108" s="1"/>
  <c r="BO99" i="108"/>
  <c r="BO101" i="108" s="1"/>
  <c r="BP99" i="108"/>
  <c r="BP102" i="108" s="1"/>
  <c r="BQ99" i="108"/>
  <c r="BQ101" i="108" s="1"/>
  <c r="BR99" i="108"/>
  <c r="BR101" i="108" s="1"/>
  <c r="BS99" i="108"/>
  <c r="BS102" i="108" s="1"/>
  <c r="BT99" i="108"/>
  <c r="BT101" i="108" s="1"/>
  <c r="BU99" i="108"/>
  <c r="BU102" i="108" s="1"/>
  <c r="BV99" i="108"/>
  <c r="BV104" i="108" s="1"/>
  <c r="BW99" i="108"/>
  <c r="BW101" i="108" s="1"/>
  <c r="BX99" i="108"/>
  <c r="BX102" i="108" s="1"/>
  <c r="BY99" i="108"/>
  <c r="BY101" i="108" s="1"/>
  <c r="BZ99" i="108"/>
  <c r="BZ101" i="108" s="1"/>
  <c r="CA99" i="108"/>
  <c r="CA101" i="108" s="1"/>
  <c r="CB99" i="108"/>
  <c r="CB102" i="108" s="1"/>
  <c r="CC99" i="108"/>
  <c r="CC101" i="108" s="1"/>
  <c r="CD99" i="108"/>
  <c r="CD101" i="108" s="1"/>
  <c r="CE99" i="108"/>
  <c r="CE101" i="108" s="1"/>
  <c r="CF99" i="108"/>
  <c r="CF101" i="108" s="1"/>
  <c r="CG99" i="108"/>
  <c r="CG101" i="108" s="1"/>
  <c r="CH99" i="108"/>
  <c r="CH101" i="108" s="1"/>
  <c r="CI99" i="108"/>
  <c r="CI101" i="108" s="1"/>
  <c r="CJ99" i="108"/>
  <c r="CJ101" i="108" s="1"/>
  <c r="CK99" i="108"/>
  <c r="CK101" i="108" s="1"/>
  <c r="CL99" i="108"/>
  <c r="CL101" i="108" s="1"/>
  <c r="CM99" i="108"/>
  <c r="CM101" i="108" s="1"/>
  <c r="CN99" i="108"/>
  <c r="CN101" i="108" s="1"/>
  <c r="CO99" i="108"/>
  <c r="CO101" i="108" s="1"/>
  <c r="CP99" i="108"/>
  <c r="CP101" i="108" s="1"/>
  <c r="CQ99" i="108"/>
  <c r="CQ101" i="108" s="1"/>
  <c r="CR99" i="108"/>
  <c r="CR101" i="108" s="1"/>
  <c r="CS99" i="108"/>
  <c r="CS101" i="108" s="1"/>
  <c r="CT99" i="108"/>
  <c r="CT101" i="108" s="1"/>
  <c r="CU99" i="108"/>
  <c r="CU101" i="108" s="1"/>
  <c r="CV99" i="108"/>
  <c r="CV101" i="108" s="1"/>
  <c r="B101" i="108"/>
  <c r="AS98" i="108"/>
  <c r="AT98" i="108"/>
  <c r="AU98" i="108"/>
  <c r="AV98" i="108"/>
  <c r="AW98" i="108"/>
  <c r="AX98" i="108"/>
  <c r="AY98" i="108"/>
  <c r="AZ98" i="108"/>
  <c r="BA98" i="108"/>
  <c r="BB98" i="108"/>
  <c r="BC98" i="108"/>
  <c r="BD98" i="108"/>
  <c r="BE98" i="108"/>
  <c r="BF98" i="108"/>
  <c r="BG98" i="108"/>
  <c r="BH98" i="108"/>
  <c r="BI98" i="108"/>
  <c r="BJ98" i="108"/>
  <c r="BK98" i="108"/>
  <c r="BL98" i="108"/>
  <c r="BM98" i="108"/>
  <c r="BN98" i="108"/>
  <c r="BO98" i="108"/>
  <c r="BP98" i="108"/>
  <c r="BQ98" i="108"/>
  <c r="BR98" i="108"/>
  <c r="BS98" i="108"/>
  <c r="BT98" i="108"/>
  <c r="BU98" i="108"/>
  <c r="BV98" i="108"/>
  <c r="BW98" i="108"/>
  <c r="BX98" i="108"/>
  <c r="BY98" i="108"/>
  <c r="BZ98" i="108"/>
  <c r="CA98" i="108"/>
  <c r="CB98" i="108"/>
  <c r="CC98" i="108"/>
  <c r="CD98" i="108"/>
  <c r="CE98" i="108"/>
  <c r="CF98" i="108"/>
  <c r="CG98" i="108"/>
  <c r="CH98" i="108"/>
  <c r="CI98" i="108"/>
  <c r="CJ98" i="108"/>
  <c r="CK98" i="108"/>
  <c r="CL98" i="108"/>
  <c r="CM98" i="108"/>
  <c r="CN98" i="108"/>
  <c r="CO98" i="108"/>
  <c r="CP98" i="108"/>
  <c r="CQ98" i="108"/>
  <c r="CR98" i="108"/>
  <c r="CS98" i="108"/>
  <c r="CT98" i="108"/>
  <c r="CU98" i="108"/>
  <c r="CV98" i="108"/>
  <c r="AO98" i="108"/>
  <c r="AP98" i="108"/>
  <c r="AQ98" i="108"/>
  <c r="AR98" i="108"/>
  <c r="AD98" i="108"/>
  <c r="AE98" i="108"/>
  <c r="AF98" i="108"/>
  <c r="AG98" i="108"/>
  <c r="AH98" i="108"/>
  <c r="AI98" i="108"/>
  <c r="AJ98" i="108"/>
  <c r="AK98" i="108"/>
  <c r="AL98" i="108"/>
  <c r="AM98" i="108"/>
  <c r="AN98" i="108"/>
  <c r="T98" i="108"/>
  <c r="U98" i="108"/>
  <c r="V98" i="108"/>
  <c r="W98" i="108"/>
  <c r="X98" i="108"/>
  <c r="Y98" i="108"/>
  <c r="Z98" i="108"/>
  <c r="AA98" i="108"/>
  <c r="AB98" i="108"/>
  <c r="AC98" i="108"/>
  <c r="C98" i="108"/>
  <c r="D98" i="108"/>
  <c r="E98" i="108"/>
  <c r="F98" i="108"/>
  <c r="G98" i="108"/>
  <c r="H98" i="108"/>
  <c r="I98" i="108"/>
  <c r="J98" i="108"/>
  <c r="K98" i="108"/>
  <c r="L98" i="108"/>
  <c r="M98" i="108"/>
  <c r="N98" i="108"/>
  <c r="O98" i="108"/>
  <c r="P98" i="108"/>
  <c r="Q98" i="108"/>
  <c r="R98" i="108"/>
  <c r="S98" i="108"/>
  <c r="CS97" i="108"/>
  <c r="CT97" i="108"/>
  <c r="CU97" i="108"/>
  <c r="CV97" i="108"/>
  <c r="AT97" i="108"/>
  <c r="AU97" i="108"/>
  <c r="AV97" i="108"/>
  <c r="AW97" i="108"/>
  <c r="AX97" i="108"/>
  <c r="AY97" i="108"/>
  <c r="AZ97" i="108"/>
  <c r="BA97" i="108"/>
  <c r="BB97" i="108"/>
  <c r="BC97" i="108"/>
  <c r="BD97" i="108"/>
  <c r="BE97" i="108"/>
  <c r="BF97" i="108"/>
  <c r="BG97" i="108"/>
  <c r="BH97" i="108"/>
  <c r="BI97" i="108"/>
  <c r="BJ97" i="108"/>
  <c r="BK97" i="108"/>
  <c r="BL97" i="108"/>
  <c r="BM97" i="108"/>
  <c r="BN97" i="108"/>
  <c r="BO97" i="108"/>
  <c r="BP97" i="108"/>
  <c r="BQ97" i="108"/>
  <c r="BR97" i="108"/>
  <c r="BS97" i="108"/>
  <c r="BT97" i="108"/>
  <c r="BU97" i="108"/>
  <c r="BV97" i="108"/>
  <c r="BW97" i="108"/>
  <c r="BX97" i="108"/>
  <c r="BY97" i="108"/>
  <c r="BZ97" i="108"/>
  <c r="CA97" i="108"/>
  <c r="CB97" i="108"/>
  <c r="CC97" i="108"/>
  <c r="CD97" i="108"/>
  <c r="CE97" i="108"/>
  <c r="CF97" i="108"/>
  <c r="CG97" i="108"/>
  <c r="CH97" i="108"/>
  <c r="CI97" i="108"/>
  <c r="CJ97" i="108"/>
  <c r="CK97" i="108"/>
  <c r="CL97" i="108"/>
  <c r="CM97" i="108"/>
  <c r="CN97" i="108"/>
  <c r="CO97" i="108"/>
  <c r="CP97" i="108"/>
  <c r="CQ97" i="108"/>
  <c r="CR97" i="108"/>
  <c r="AS97" i="108"/>
  <c r="AR97" i="108"/>
  <c r="AN97" i="108"/>
  <c r="AO97" i="108"/>
  <c r="AP97" i="108"/>
  <c r="AQ97" i="108"/>
  <c r="AC97" i="108"/>
  <c r="AD97" i="108"/>
  <c r="AE97" i="108"/>
  <c r="AF97" i="108"/>
  <c r="AG97" i="108"/>
  <c r="AH97" i="108"/>
  <c r="AI97" i="108"/>
  <c r="AJ97" i="108"/>
  <c r="AK97" i="108"/>
  <c r="AL97" i="108"/>
  <c r="AM97" i="108"/>
  <c r="R97" i="108"/>
  <c r="S97" i="108"/>
  <c r="T97" i="108"/>
  <c r="U97" i="108"/>
  <c r="V97" i="108"/>
  <c r="W97" i="108"/>
  <c r="X97" i="108"/>
  <c r="Y97" i="108"/>
  <c r="Z97" i="108"/>
  <c r="AA97" i="108"/>
  <c r="AB97" i="108"/>
  <c r="G97" i="108"/>
  <c r="H97" i="108"/>
  <c r="I97" i="108"/>
  <c r="J97" i="108"/>
  <c r="K97" i="108"/>
  <c r="L97" i="108"/>
  <c r="M97" i="108"/>
  <c r="N97" i="108"/>
  <c r="O97" i="108"/>
  <c r="P97" i="108"/>
  <c r="Q97" i="108"/>
  <c r="C97" i="108"/>
  <c r="D97" i="108"/>
  <c r="E97" i="108"/>
  <c r="F97" i="108"/>
  <c r="B97" i="108"/>
  <c r="F8" i="107" l="1"/>
  <c r="G8" i="107"/>
  <c r="H8" i="107"/>
  <c r="I8" i="107"/>
  <c r="J8" i="107"/>
  <c r="K8" i="107"/>
  <c r="L8" i="107"/>
  <c r="M8" i="107"/>
  <c r="N8" i="107"/>
  <c r="O8" i="107"/>
  <c r="P8" i="107"/>
  <c r="Q8" i="107"/>
  <c r="S8" i="107"/>
  <c r="T8" i="107"/>
  <c r="U8" i="107"/>
  <c r="V8" i="107"/>
  <c r="W8" i="107"/>
  <c r="X8" i="107"/>
  <c r="Y8" i="107"/>
  <c r="Z8" i="107"/>
  <c r="AB8" i="107"/>
  <c r="AD8" i="107"/>
  <c r="AF8" i="107" s="1"/>
  <c r="AJ8" i="107"/>
  <c r="AL8" i="107" s="1"/>
  <c r="AQ8" i="107"/>
  <c r="AR8" i="107"/>
  <c r="AS8" i="107"/>
  <c r="AP8" i="107" l="1"/>
  <c r="AK8" i="107"/>
  <c r="AE8" i="107"/>
  <c r="AO8" i="107"/>
  <c r="AI8" i="107"/>
  <c r="AC8" i="107"/>
  <c r="AN8" i="107"/>
  <c r="AH8" i="107"/>
  <c r="AM8" i="107"/>
  <c r="AG8" i="107"/>
</calcChain>
</file>

<file path=xl/sharedStrings.xml><?xml version="1.0" encoding="utf-8"?>
<sst xmlns="http://schemas.openxmlformats.org/spreadsheetml/2006/main" count="2794" uniqueCount="584">
  <si>
    <t>2,2-DMC4</t>
  </si>
  <si>
    <t>2-MC5</t>
  </si>
  <si>
    <t>3-MC5</t>
  </si>
  <si>
    <t>nC6</t>
  </si>
  <si>
    <t>MCyC5</t>
  </si>
  <si>
    <t>2,4-DMC5</t>
  </si>
  <si>
    <t>Benzene</t>
  </si>
  <si>
    <t>3,3-DMC5</t>
  </si>
  <si>
    <t>CyC6</t>
  </si>
  <si>
    <t>2-MC6</t>
  </si>
  <si>
    <t>2,3-DMC5</t>
  </si>
  <si>
    <t>1,1-DMCyC5</t>
  </si>
  <si>
    <t>3-MC6</t>
  </si>
  <si>
    <t>c-1,3-DMCyC5</t>
  </si>
  <si>
    <t>t-1,3-DMCyC5</t>
  </si>
  <si>
    <t>t-1,2-DMCyC5</t>
  </si>
  <si>
    <t>nC7</t>
  </si>
  <si>
    <t>INTERNAL STANDARD</t>
  </si>
  <si>
    <t>mCyC6</t>
  </si>
  <si>
    <t>1,1,3-TMCyC5</t>
  </si>
  <si>
    <t>ECyC5</t>
  </si>
  <si>
    <t>2,5-DMC6</t>
  </si>
  <si>
    <t>2,2,3-TMC5 / 2,4-DMC6</t>
  </si>
  <si>
    <t>c,t-1,2,4-TMCyC5</t>
  </si>
  <si>
    <t>2,3,4-TMC5</t>
  </si>
  <si>
    <t>Toluene</t>
  </si>
  <si>
    <t>2,3-DMC6</t>
  </si>
  <si>
    <t>2-MC7</t>
  </si>
  <si>
    <t>4-MC7</t>
  </si>
  <si>
    <t>t-1,4-DMCyC6</t>
  </si>
  <si>
    <t>1,1-DMCyC6</t>
  </si>
  <si>
    <t>t-1,2-DMCyC6</t>
  </si>
  <si>
    <t>nC8</t>
  </si>
  <si>
    <t>ECyC6</t>
  </si>
  <si>
    <t>iC9</t>
  </si>
  <si>
    <t>E-Benzene</t>
  </si>
  <si>
    <t>m-Xylene</t>
  </si>
  <si>
    <t>p-Xylene</t>
  </si>
  <si>
    <t>4-MC8</t>
  </si>
  <si>
    <t>2-MC8</t>
  </si>
  <si>
    <t>3-MC8</t>
  </si>
  <si>
    <t>o-Xylene</t>
  </si>
  <si>
    <t>nC9</t>
  </si>
  <si>
    <t>nC10</t>
  </si>
  <si>
    <t>nC11</t>
  </si>
  <si>
    <t>nC12</t>
  </si>
  <si>
    <t>iC13</t>
  </si>
  <si>
    <t>iC14</t>
  </si>
  <si>
    <t>nC13</t>
  </si>
  <si>
    <t>iC15</t>
  </si>
  <si>
    <t>nC14</t>
  </si>
  <si>
    <t>iC16</t>
  </si>
  <si>
    <t>nC15</t>
  </si>
  <si>
    <t>nC16</t>
  </si>
  <si>
    <t>nC17</t>
  </si>
  <si>
    <t>Pristane</t>
  </si>
  <si>
    <t>nC18</t>
  </si>
  <si>
    <t>Phytane</t>
  </si>
  <si>
    <t>nC19</t>
  </si>
  <si>
    <t>nC20</t>
  </si>
  <si>
    <t>nC21</t>
  </si>
  <si>
    <t>nC22</t>
  </si>
  <si>
    <t>nC23</t>
  </si>
  <si>
    <t>nC24</t>
  </si>
  <si>
    <t>nC25</t>
  </si>
  <si>
    <t>nC26</t>
  </si>
  <si>
    <t>nC27</t>
  </si>
  <si>
    <t>nC28</t>
  </si>
  <si>
    <t>nC29</t>
  </si>
  <si>
    <t>nC30</t>
  </si>
  <si>
    <t>nC31</t>
  </si>
  <si>
    <t>nC32</t>
  </si>
  <si>
    <t>nC33</t>
  </si>
  <si>
    <t>nC34</t>
  </si>
  <si>
    <t>nC35</t>
  </si>
  <si>
    <t>nC5</t>
  </si>
  <si>
    <t>iC5</t>
  </si>
  <si>
    <t>iC4</t>
  </si>
  <si>
    <t>nC4</t>
  </si>
  <si>
    <t>nC3</t>
  </si>
  <si>
    <t>Pr/Ph</t>
  </si>
  <si>
    <t>Pr/nC17</t>
  </si>
  <si>
    <t>Ph/nC18</t>
  </si>
  <si>
    <t>nC18/(nC18+nC19)</t>
  </si>
  <si>
    <t>nC17/(nC17+nC29)</t>
  </si>
  <si>
    <t>Benzene/nC6</t>
  </si>
  <si>
    <t>Toluene/nC7</t>
  </si>
  <si>
    <t>m+p-Xyl/nC8</t>
  </si>
  <si>
    <t>(nC6+nC7)/(CyC6+MCyC6)</t>
  </si>
  <si>
    <t>(2-MC6+3-MC6)/(c1,3-DMCyC5+t1,3-DMCyC5+t1,2DMCyC5)</t>
  </si>
  <si>
    <t>nC7/MCyC6</t>
  </si>
  <si>
    <t>CyC6/MCyC5</t>
  </si>
  <si>
    <t>nC7/2-MC6</t>
  </si>
  <si>
    <t>n-C6/2,2-DMC4</t>
  </si>
  <si>
    <t>Tol/1,1-DMCyC5</t>
  </si>
  <si>
    <t>nC7/1,1-DMCyC5</t>
  </si>
  <si>
    <t>3-MC6/1,1-DMCyC5</t>
  </si>
  <si>
    <t>2-MC6/1,1-DMCyC5</t>
  </si>
  <si>
    <t>(2-MC6+3-MC6)/1,1-DMCyC5</t>
  </si>
  <si>
    <t>t-1,3-DMCyC5/1,1-DMCyC5</t>
  </si>
  <si>
    <t>P3</t>
  </si>
  <si>
    <t>2,2-DMC5/(2,2-DMC5+2,3-DMC5+2,4-DMC5+3,3-DMC5+3-EC5)</t>
  </si>
  <si>
    <t>2,3-DMC5/(2,2-DMC5+2,3-DMC5+2,4-DMC5+3,3-DMC5+3-EC5)</t>
  </si>
  <si>
    <t>2,4-DMC5/(2,2-DMC5+2,3-DMC5+2,4-DMC5+3,3-DMC5+3-EC5)</t>
  </si>
  <si>
    <t>3,3-DMC5/(2,2-DMC5+2,3-DMC5+2,4-DMC5+3,3-DMC5+3-EC5)</t>
  </si>
  <si>
    <t>3-EC5/(2,2-DMC5+2,3-DMC5+2,4-DMC5+3,3-DMC5+3-EC5)</t>
  </si>
  <si>
    <t>2,2-DMC5+2,4-DMC5+2,2,3-TMC4+3,3-DMC5+2-MC6+2,3-DMC5+1,1-DMCyC5+3-MC6+c-1,3-DMCyC5+t-1,3-DMCyC5+3-EC5+t-1,2-DMCyC5+n-C7+MCyC6+ECyC5+Tol</t>
  </si>
  <si>
    <t>100*n-C7/SumP</t>
  </si>
  <si>
    <t>100*(2-MC6+3-MC6)/SumP</t>
  </si>
  <si>
    <t>100*(3-EC5+3,3-DMC5+2,3-DMC5+2,4-DMC5+2,2-DMC5+2,2,3-TMC4)/SumP</t>
  </si>
  <si>
    <t>100*(ECyC5+t-1,2-DMCyC5)/SumP</t>
  </si>
  <si>
    <t>100*(1,1-DMCyC5+c-1,3-DMCyC5+t-1,3-DMCyC5)/SumP</t>
  </si>
  <si>
    <t>100*(MCyC6+Tol)/SumP</t>
  </si>
  <si>
    <t>(2-MC6+2,3-DMC5)/(3-MC6+2,4-DMC5)</t>
  </si>
  <si>
    <t>(3-EC5+3,3-DMC5+2,3-DMC5+2,4-DMC5+2,2-DMC5+2,2,3-TMC4)/(2-MC6+3-MC6+1,1-DMCyC5+c-1,3-DMCyC5+t-1,3-DMCyC5)</t>
  </si>
  <si>
    <t>(ECyC5+t-1,2-DMCyC5)/(MCyC6+Tol)</t>
  </si>
  <si>
    <t>Job #:</t>
  </si>
  <si>
    <t>Lab #:</t>
  </si>
  <si>
    <t>Client:</t>
  </si>
  <si>
    <t>Analytical Results</t>
  </si>
  <si>
    <t xml:space="preserve">Quantitative High Resolution Whole Oil Gas Chromatography </t>
  </si>
  <si>
    <t>Project/ Well Name:</t>
  </si>
  <si>
    <t>SAMPLE INFORMATION</t>
  </si>
  <si>
    <t>Well ID</t>
  </si>
  <si>
    <t>DIG Lab Number</t>
  </si>
  <si>
    <t>ALKANE AND ISOPRENOID RATIOS</t>
  </si>
  <si>
    <t>P1</t>
  </si>
  <si>
    <t>P2</t>
  </si>
  <si>
    <t>5N1</t>
  </si>
  <si>
    <t>N2</t>
  </si>
  <si>
    <t>6N1</t>
  </si>
  <si>
    <t>K1</t>
  </si>
  <si>
    <t>K2</t>
  </si>
  <si>
    <t>5N1/6N1</t>
  </si>
  <si>
    <t>Tr1</t>
  </si>
  <si>
    <t>Tr2</t>
  </si>
  <si>
    <t>Tr3</t>
  </si>
  <si>
    <t>Tr4</t>
  </si>
  <si>
    <t>Tr5</t>
  </si>
  <si>
    <t>Tr7</t>
  </si>
  <si>
    <t>Tr8</t>
  </si>
  <si>
    <t>C1</t>
  </si>
  <si>
    <t>C2</t>
  </si>
  <si>
    <t>C3</t>
  </si>
  <si>
    <t>C4</t>
  </si>
  <si>
    <t>C5</t>
  </si>
  <si>
    <t>SumP</t>
  </si>
  <si>
    <t>Sample Medium</t>
  </si>
  <si>
    <t>Sample Type</t>
  </si>
  <si>
    <t>2,2-DMC5</t>
  </si>
  <si>
    <r>
      <t>THOMPSON RATIOS</t>
    </r>
    <r>
      <rPr>
        <b/>
        <vertAlign val="superscript"/>
        <sz val="11"/>
        <rFont val="Arial"/>
        <family val="2"/>
        <scheme val="minor"/>
      </rPr>
      <t>1</t>
    </r>
  </si>
  <si>
    <r>
      <t>HALPERN TRANSFORMATION/ CORRELATION RATIOS</t>
    </r>
    <r>
      <rPr>
        <b/>
        <vertAlign val="superscript"/>
        <sz val="11"/>
        <rFont val="Arial"/>
        <family val="2"/>
        <scheme val="minor"/>
      </rPr>
      <t>3</t>
    </r>
  </si>
  <si>
    <t>CPI  (Hunt, 1979)</t>
  </si>
  <si>
    <t>CyC5</t>
  </si>
  <si>
    <t>2,3-DMC4</t>
  </si>
  <si>
    <t>2,2,3-TMC4</t>
  </si>
  <si>
    <t>3-EC5</t>
  </si>
  <si>
    <t>3,3-DMC6</t>
  </si>
  <si>
    <t>iC18</t>
  </si>
  <si>
    <t>PHEN</t>
  </si>
  <si>
    <t>C25HBI</t>
  </si>
  <si>
    <t>nC36</t>
  </si>
  <si>
    <t>nC37</t>
  </si>
  <si>
    <t>nC38</t>
  </si>
  <si>
    <t>nC39</t>
  </si>
  <si>
    <t>nC40</t>
  </si>
  <si>
    <t>nC41</t>
  </si>
  <si>
    <t>Tr6</t>
  </si>
  <si>
    <t>A</t>
  </si>
  <si>
    <t>B</t>
  </si>
  <si>
    <t>C</t>
  </si>
  <si>
    <t>F</t>
  </si>
  <si>
    <t>S</t>
  </si>
  <si>
    <t>R</t>
  </si>
  <si>
    <t>U</t>
  </si>
  <si>
    <t>2,2-DMC5+2,3-DMC5+2,4-DMC5+3,3-DMC5+3-EC5</t>
  </si>
  <si>
    <t>Isoheptane Value</t>
  </si>
  <si>
    <t>Heptane Value</t>
  </si>
  <si>
    <t>(2-MC6+3-MC6)/(2,2-DMC5+2,3-DMC5+2,4-DMC5+3,3-DMC5+3-EC5)</t>
  </si>
  <si>
    <t>Iso-alkane C4</t>
  </si>
  <si>
    <t>Normal Alkane C4</t>
  </si>
  <si>
    <t>Iso-alkane C5</t>
  </si>
  <si>
    <t>Normal Alkane C5</t>
  </si>
  <si>
    <t>2,2-Dimethylbutane</t>
  </si>
  <si>
    <t>Cyclopentane</t>
  </si>
  <si>
    <t>2,3-Dimethylbutane</t>
  </si>
  <si>
    <t>2-Methylpentane</t>
  </si>
  <si>
    <t>3-Methylpentane</t>
  </si>
  <si>
    <t>Normal Alkane C6</t>
  </si>
  <si>
    <t>2,2-Dimethylpentane</t>
  </si>
  <si>
    <t>Methylcyclopentane</t>
  </si>
  <si>
    <t>2,4-Dimethylpentane</t>
  </si>
  <si>
    <t>2,2,3-Trimethylbutane</t>
  </si>
  <si>
    <t>3,3-Dimethylpentane</t>
  </si>
  <si>
    <t>Cyclohexane</t>
  </si>
  <si>
    <t>2-Methylhexane</t>
  </si>
  <si>
    <t>2,3-Dimethylpentane</t>
  </si>
  <si>
    <t>1,1-Dimethylcyclopentane</t>
  </si>
  <si>
    <t>3-Methylhexane</t>
  </si>
  <si>
    <t>1-cis-3-Dimethylcyclopentane</t>
  </si>
  <si>
    <t>1-trans-3-Dimethylcyclopentane</t>
  </si>
  <si>
    <t>3-Ethylpentane</t>
  </si>
  <si>
    <t>1-trans-2-Dimethylcyclopentane</t>
  </si>
  <si>
    <t>Normal Alkane C7</t>
  </si>
  <si>
    <t>Internal Standard</t>
  </si>
  <si>
    <t>Methylcyclohexane</t>
  </si>
  <si>
    <t>1,1,3,-Trimethylcyclopentane</t>
  </si>
  <si>
    <t>Ethylcyclopentane</t>
  </si>
  <si>
    <t>1,2,4-Trimethylcyclopentane</t>
  </si>
  <si>
    <t>1,2,3-Trimethylcyclopentane</t>
  </si>
  <si>
    <t>Normal Alkane C8</t>
  </si>
  <si>
    <t>Isoprenoid C9</t>
  </si>
  <si>
    <t>Ethyl-benzene</t>
  </si>
  <si>
    <t>m-xylene</t>
  </si>
  <si>
    <t>p-xylene</t>
  </si>
  <si>
    <t>o-xylene</t>
  </si>
  <si>
    <t>Normal Alkane C9</t>
  </si>
  <si>
    <t>Isoprenoid C10</t>
  </si>
  <si>
    <t>Normal Alkane C10</t>
  </si>
  <si>
    <t>Isoprenoid C11</t>
  </si>
  <si>
    <t>Normal Alkane C11</t>
  </si>
  <si>
    <t>Normal Alkane C12</t>
  </si>
  <si>
    <t>Isoprenoid C13</t>
  </si>
  <si>
    <t>Isoprenoid C14</t>
  </si>
  <si>
    <t>Normal Alkane C13</t>
  </si>
  <si>
    <t>Isoprenoid C15</t>
  </si>
  <si>
    <t>Normal Alkane C14</t>
  </si>
  <si>
    <t>Isoprenoid C16</t>
  </si>
  <si>
    <t>Normal Alkane C15</t>
  </si>
  <si>
    <t>Normal Alkane C16</t>
  </si>
  <si>
    <t>Isoprenoid C18</t>
  </si>
  <si>
    <t>Normal Alkane C17</t>
  </si>
  <si>
    <t>Isoprenoid C19 (Pristane)</t>
  </si>
  <si>
    <t>Phenanthrene</t>
  </si>
  <si>
    <t>Normal Alkane C18</t>
  </si>
  <si>
    <t>Isoprenoid C20 (Phytane)</t>
  </si>
  <si>
    <t>Normal Alkane C19</t>
  </si>
  <si>
    <t>Normal Alkane C20</t>
  </si>
  <si>
    <t>Normal Alkane C21</t>
  </si>
  <si>
    <t>Highly Branch Isoprenoid C25</t>
  </si>
  <si>
    <t>Normal Alkane C22</t>
  </si>
  <si>
    <t>Normal Alkane C23</t>
  </si>
  <si>
    <t>Normal Alkane C24</t>
  </si>
  <si>
    <t>Normal Alkane C25</t>
  </si>
  <si>
    <t>Normal Alkane C26</t>
  </si>
  <si>
    <t>Normal Alkane C27</t>
  </si>
  <si>
    <t>Normal Alkane C28</t>
  </si>
  <si>
    <t>Normal Alkane C29</t>
  </si>
  <si>
    <t>Normal Alkane C30</t>
  </si>
  <si>
    <t>Normal Alkane C31</t>
  </si>
  <si>
    <t>Normal Alkane C32</t>
  </si>
  <si>
    <t>Normal Alkane C33</t>
  </si>
  <si>
    <t>Normal Alkane C34</t>
  </si>
  <si>
    <t>Normal Alkane C35</t>
  </si>
  <si>
    <t>Normal Alkane C36</t>
  </si>
  <si>
    <t>Normal Alkane C37</t>
  </si>
  <si>
    <t>Normal Alkane C38</t>
  </si>
  <si>
    <t>Normal Alkane C39</t>
  </si>
  <si>
    <t>Normal Alkane C40</t>
  </si>
  <si>
    <t>Normal Alkane C41</t>
  </si>
  <si>
    <r>
      <rPr>
        <b/>
        <vertAlign val="superscript"/>
        <sz val="10"/>
        <rFont val="Arial"/>
        <family val="2"/>
      </rPr>
      <t xml:space="preserve">1 </t>
    </r>
    <r>
      <rPr>
        <b/>
        <sz val="10"/>
        <rFont val="Arial"/>
        <family val="2"/>
      </rPr>
      <t>Thompson, K.F.M.,1983.GCA:V.47, p.303.</t>
    </r>
  </si>
  <si>
    <r>
      <rPr>
        <b/>
        <vertAlign val="superscript"/>
        <sz val="10"/>
        <rFont val="Arial"/>
        <family val="2"/>
      </rPr>
      <t>3</t>
    </r>
    <r>
      <rPr>
        <b/>
        <sz val="10"/>
        <rFont val="Arial"/>
        <family val="2"/>
      </rPr>
      <t xml:space="preserve"> Halpern,H.I.,1995,AAPG Bull.: V.79, p.801.</t>
    </r>
  </si>
  <si>
    <t>Normal Alkane C3</t>
  </si>
  <si>
    <t>2,5-Dimethylhexane</t>
  </si>
  <si>
    <t>2,2,3-Trimethylpentane / 2,4-Dimethylhexane</t>
  </si>
  <si>
    <t>3,3-Dimethylhexane</t>
  </si>
  <si>
    <t>2,3,4-Trimethylpentane</t>
  </si>
  <si>
    <t>2,3-Dimethylhexane</t>
  </si>
  <si>
    <t>2-Methylheptane</t>
  </si>
  <si>
    <t>4-Methylheptane</t>
  </si>
  <si>
    <t>1-trans-4-Dimethylcyclohexane</t>
  </si>
  <si>
    <t>1,1-Dimethylcyclohexane</t>
  </si>
  <si>
    <t>1-trans-2-Dimethylcyclohexane</t>
  </si>
  <si>
    <t>Ethylcyclohexane</t>
  </si>
  <si>
    <t>2-Methyloctane</t>
  </si>
  <si>
    <t>3-Methyloctane</t>
  </si>
  <si>
    <t>4-Methyloctane</t>
  </si>
  <si>
    <t>ipC10</t>
  </si>
  <si>
    <t>ipC11</t>
  </si>
  <si>
    <t>c,t -1,2,3-TMCyC5</t>
  </si>
  <si>
    <t>Organization</t>
  </si>
  <si>
    <t>Reporting Organization</t>
  </si>
  <si>
    <t>Reporting Organization Name</t>
  </si>
  <si>
    <t>Order Number</t>
  </si>
  <si>
    <t>Entity Requesting Analysis</t>
  </si>
  <si>
    <t>Purpose</t>
  </si>
  <si>
    <t>Project</t>
  </si>
  <si>
    <t>Dolan Integration Group</t>
  </si>
  <si>
    <t>Sample</t>
  </si>
  <si>
    <t>COGCC Facility No.</t>
  </si>
  <si>
    <t>Sample Date and Time</t>
  </si>
  <si>
    <t>API #</t>
  </si>
  <si>
    <t>LAB Sample ID</t>
  </si>
  <si>
    <t>Matrix</t>
  </si>
  <si>
    <t>Comments</t>
  </si>
  <si>
    <t>Project Number</t>
  </si>
  <si>
    <t>Chain of Custody ID</t>
  </si>
  <si>
    <t>Date Received by Lab</t>
  </si>
  <si>
    <t>LIQUID</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</si>
  <si>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</si>
  <si>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</si>
  <si>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</si>
  <si>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</si>
  <si>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</si>
  <si>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</si>
  <si>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</si>
  <si>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</si>
  <si>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</si>
  <si>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</si>
  <si>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</si>
  <si>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</si>
  <si>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</si>
  <si>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</si>
  <si>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</si>
  <si>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</si>
  <si>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</si>
  <si>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</si>
  <si>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</si>
  <si>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</si>
  <si>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</si>
  <si>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</si>
  <si>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</si>
  <si>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</si>
  <si>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</si>
  <si>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</si>
  <si>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</si>
  <si>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</si>
  <si>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</si>
  <si>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</si>
  <si>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</si>
  <si>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</si>
  <si>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</si>
  <si>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</si>
  <si>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</si>
  <si>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75-28-5</t>
  </si>
  <si>
    <t>PPM</t>
  </si>
  <si>
    <t>106-97-8</t>
  </si>
  <si>
    <t>IC5</t>
  </si>
  <si>
    <t>109-66-0</t>
  </si>
  <si>
    <t>75-83-2</t>
  </si>
  <si>
    <t>287-92-3</t>
  </si>
  <si>
    <t>79-29-8</t>
  </si>
  <si>
    <t>107-83-5</t>
  </si>
  <si>
    <t>96-14-0</t>
  </si>
  <si>
    <t>92112-69-1</t>
  </si>
  <si>
    <t>590-35-2</t>
  </si>
  <si>
    <t>96-37-7</t>
  </si>
  <si>
    <t>108-08-7</t>
  </si>
  <si>
    <t>464-06-2</t>
  </si>
  <si>
    <t>71-43-2</t>
  </si>
  <si>
    <t>565-59-3</t>
  </si>
  <si>
    <t>110-82-7</t>
  </si>
  <si>
    <t>589-34-4</t>
  </si>
  <si>
    <t>1638-26-2</t>
  </si>
  <si>
    <t>2453-00-1</t>
  </si>
  <si>
    <t>1759-58-6</t>
  </si>
  <si>
    <t>617-78-7</t>
  </si>
  <si>
    <t>28729-52-4</t>
  </si>
  <si>
    <t>142-82-5</t>
  </si>
  <si>
    <t>108-87-2</t>
  </si>
  <si>
    <t>4516-69-2</t>
  </si>
  <si>
    <t>1640-89-7</t>
  </si>
  <si>
    <t>4850-28-6</t>
  </si>
  <si>
    <t>2815-57-8</t>
  </si>
  <si>
    <t>108-88-3</t>
  </si>
  <si>
    <t>111-65-9</t>
  </si>
  <si>
    <t>1072-05-5</t>
  </si>
  <si>
    <t>100-41-4</t>
  </si>
  <si>
    <t>108-38-3</t>
  </si>
  <si>
    <t>106-42-3</t>
  </si>
  <si>
    <t>95-47-6</t>
  </si>
  <si>
    <t>61193-19-9</t>
  </si>
  <si>
    <t>2051-30-1</t>
  </si>
  <si>
    <t>74296-31-4</t>
  </si>
  <si>
    <t>Propyl-benzene</t>
  </si>
  <si>
    <t>124-18-5</t>
  </si>
  <si>
    <t>17302-28-2</t>
  </si>
  <si>
    <t>1120-21-4</t>
  </si>
  <si>
    <t>112-40-3</t>
  </si>
  <si>
    <t>17301-23-4</t>
  </si>
  <si>
    <t>6864-53-5</t>
  </si>
  <si>
    <t>629-50-5</t>
  </si>
  <si>
    <t>3891-98-3</t>
  </si>
  <si>
    <t>629-59-4</t>
  </si>
  <si>
    <t>3891-99-4</t>
  </si>
  <si>
    <t>629-62-9</t>
  </si>
  <si>
    <t>544-76-3</t>
  </si>
  <si>
    <t>3892-00-0</t>
  </si>
  <si>
    <t>629-78-7</t>
  </si>
  <si>
    <t>1921-70-6</t>
  </si>
  <si>
    <t>85-01-8</t>
  </si>
  <si>
    <t>593-45-3</t>
  </si>
  <si>
    <t>638-36-8</t>
  </si>
  <si>
    <t>629-92-5</t>
  </si>
  <si>
    <t>112-95-8</t>
  </si>
  <si>
    <t>629-94-7</t>
  </si>
  <si>
    <t>73303-36-3</t>
  </si>
  <si>
    <t>629-97-0</t>
  </si>
  <si>
    <t>638-67-5</t>
  </si>
  <si>
    <t>646-31-1</t>
  </si>
  <si>
    <t>629-99-2</t>
  </si>
  <si>
    <t>630-01-3</t>
  </si>
  <si>
    <t>593-49-7</t>
  </si>
  <si>
    <t>630-02-4</t>
  </si>
  <si>
    <t>630-03-5</t>
  </si>
  <si>
    <t>638-68-6</t>
  </si>
  <si>
    <t>630-04-6</t>
  </si>
  <si>
    <t>544-85-4</t>
  </si>
  <si>
    <t>630-05-7</t>
  </si>
  <si>
    <t>14167-59-0</t>
  </si>
  <si>
    <t>630-07-9</t>
  </si>
  <si>
    <t>630-06-8</t>
  </si>
  <si>
    <t>7194-84-5</t>
  </si>
  <si>
    <t>7194-85-6</t>
  </si>
  <si>
    <t>7194-86-7</t>
  </si>
  <si>
    <t>4181-95-7</t>
  </si>
  <si>
    <t>7194-87-8</t>
  </si>
  <si>
    <t>AREA COUNT</t>
  </si>
  <si>
    <t>IP19/IP20</t>
  </si>
  <si>
    <t>pristane/phytane ratio</t>
  </si>
  <si>
    <t>Ratio</t>
  </si>
  <si>
    <t>IP19/nC17</t>
  </si>
  <si>
    <t>pristane/nC17 ratio</t>
  </si>
  <si>
    <t>phytane/nC18</t>
  </si>
  <si>
    <t>phytane/nC18 ratio</t>
  </si>
  <si>
    <t>nC18/(nC18+nC19) ratio</t>
  </si>
  <si>
    <t>nC17/(nC18+nC29)</t>
  </si>
  <si>
    <t>nC17/(nC18+nC29) ratio</t>
  </si>
  <si>
    <t>CPI Hunt</t>
  </si>
  <si>
    <t>carbon preference index (Hunt)</t>
  </si>
  <si>
    <t>CPI Marzi</t>
  </si>
  <si>
    <t>carbon preference index (Marzi)</t>
  </si>
  <si>
    <t>n paraffins</t>
  </si>
  <si>
    <t>n paraffin %</t>
  </si>
  <si>
    <t>%</t>
  </si>
  <si>
    <t>isoprenoids</t>
  </si>
  <si>
    <t>isoprenoids %</t>
  </si>
  <si>
    <t>cycloparaffins</t>
  </si>
  <si>
    <t>cycloparaffins %</t>
  </si>
  <si>
    <t>isoparaffins</t>
  </si>
  <si>
    <t>isoparaffins % (branched)</t>
  </si>
  <si>
    <t>BTX aromatics</t>
  </si>
  <si>
    <t>BTX aromatics %</t>
  </si>
  <si>
    <t>resolved unknowns</t>
  </si>
  <si>
    <t>resolved unknowns %</t>
  </si>
  <si>
    <t>QUANTITATIVE WOGC CONCENTRATION DATA (mg/g)</t>
  </si>
  <si>
    <t>ISOBUTANE</t>
  </si>
  <si>
    <t>G02G</t>
  </si>
  <si>
    <t>BUTANE</t>
  </si>
  <si>
    <t>ISOPENTANE</t>
  </si>
  <si>
    <t>PENTANE</t>
  </si>
  <si>
    <t>2,2-DIMETHYLBUTANE</t>
  </si>
  <si>
    <t>CYCLOPENTANE</t>
  </si>
  <si>
    <t>2,3-DIMETHYLBUTANE</t>
  </si>
  <si>
    <t>2-METHYLPENTANE</t>
  </si>
  <si>
    <t>3-METHYLPENTANE</t>
  </si>
  <si>
    <t>HEXANEs</t>
  </si>
  <si>
    <t>2,2-dimethylpentane</t>
  </si>
  <si>
    <t>METHYLCYCLOPENTANE</t>
  </si>
  <si>
    <t>2,4-dimethylpentane</t>
  </si>
  <si>
    <t>2,2,3-trimethylbutane</t>
  </si>
  <si>
    <t>BENZENE</t>
  </si>
  <si>
    <t>2,3-dimethylpentane</t>
  </si>
  <si>
    <t>CYCLOHEXANE</t>
  </si>
  <si>
    <t>3-methylhexane</t>
  </si>
  <si>
    <t>1,1-dimethylcyclopentane</t>
  </si>
  <si>
    <t>cis-1,3-dimethylcyclopentane</t>
  </si>
  <si>
    <t>trans-1,3-dimethylcyclopentane</t>
  </si>
  <si>
    <t>3-ethylpentane</t>
  </si>
  <si>
    <t>trans-1,2-dimethylcyclopentane</t>
  </si>
  <si>
    <t>HEPTANES, MIXED ISOMERS</t>
  </si>
  <si>
    <t>METHYL CYCLOHEXANE</t>
  </si>
  <si>
    <t>1,1,3-Trimethylcyclopentane</t>
  </si>
  <si>
    <t>ethylcyclopentane</t>
  </si>
  <si>
    <t>1,2,4-trimethylcyclopentane</t>
  </si>
  <si>
    <t>1,2,3-trimethylcyclopentane</t>
  </si>
  <si>
    <t>TOLUENE</t>
  </si>
  <si>
    <t>n-octane</t>
  </si>
  <si>
    <t>isoprenoid C9</t>
  </si>
  <si>
    <t>ETHYLBENZENE</t>
  </si>
  <si>
    <t>m-XYLENE</t>
  </si>
  <si>
    <t>p-XYLENE</t>
  </si>
  <si>
    <t>o-XYLENE</t>
  </si>
  <si>
    <t>isoprenoid C10</t>
  </si>
  <si>
    <t>Decane</t>
  </si>
  <si>
    <t>isoprenoid C11</t>
  </si>
  <si>
    <t>n-C11</t>
  </si>
  <si>
    <t>n-C12</t>
  </si>
  <si>
    <t>isoprenoid C13</t>
  </si>
  <si>
    <t>isoprenoid C14</t>
  </si>
  <si>
    <t>n-C13</t>
  </si>
  <si>
    <t>isoprenoid C15</t>
  </si>
  <si>
    <t>n-C14</t>
  </si>
  <si>
    <t>isoprenoid C16</t>
  </si>
  <si>
    <t>n-C15</t>
  </si>
  <si>
    <t>n-C16</t>
  </si>
  <si>
    <t>isoprenoid C18</t>
  </si>
  <si>
    <t>n-C17</t>
  </si>
  <si>
    <t>pristane</t>
  </si>
  <si>
    <t>PHENANTHRENE</t>
  </si>
  <si>
    <t>n-C18</t>
  </si>
  <si>
    <t>phytane</t>
  </si>
  <si>
    <t>n-C19</t>
  </si>
  <si>
    <t>n-C20</t>
  </si>
  <si>
    <t>n-C21</t>
  </si>
  <si>
    <t>highly branched C25 isoprenoid</t>
  </si>
  <si>
    <t>n-C22</t>
  </si>
  <si>
    <t>n-C23</t>
  </si>
  <si>
    <t>n-C24</t>
  </si>
  <si>
    <t>n-C25</t>
  </si>
  <si>
    <t>n-C26</t>
  </si>
  <si>
    <t>n-C27</t>
  </si>
  <si>
    <t>n-C28</t>
  </si>
  <si>
    <t>n-C29</t>
  </si>
  <si>
    <t>n-C30</t>
  </si>
  <si>
    <t>n-C31</t>
  </si>
  <si>
    <t>n-c32</t>
  </si>
  <si>
    <t>n-C33</t>
  </si>
  <si>
    <t>n-C34</t>
  </si>
  <si>
    <t>n-C35</t>
  </si>
  <si>
    <t>n-C36</t>
  </si>
  <si>
    <t>n-C37</t>
  </si>
  <si>
    <t>n-C38</t>
  </si>
  <si>
    <t>n-C39</t>
  </si>
  <si>
    <t>n-C40</t>
  </si>
  <si>
    <t>n-C41</t>
  </si>
  <si>
    <t>LABEL</t>
  </si>
  <si>
    <t>DESC</t>
  </si>
  <si>
    <t>CATEGORY</t>
  </si>
  <si>
    <t>Normal Alkane</t>
  </si>
  <si>
    <t>IsoAlkane</t>
  </si>
  <si>
    <t>Cycloalkane</t>
  </si>
  <si>
    <t>Aromatics</t>
  </si>
  <si>
    <t>CONC [mg/g]</t>
  </si>
  <si>
    <t>3-MC7 / c-1,3-DMCyC6</t>
  </si>
  <si>
    <t>Sample Date</t>
  </si>
  <si>
    <t>3-Methylheptane / 1-cis-3-Dimethylcyclohexane</t>
  </si>
  <si>
    <t>2 Mango, F.D.,1994.GCA: V.58, p.895.</t>
  </si>
  <si>
    <t>MANGO RATIOS 2</t>
  </si>
  <si>
    <t>Sample Time</t>
  </si>
  <si>
    <t>Carbon#</t>
  </si>
  <si>
    <t>CHROMATOGRAMS</t>
  </si>
  <si>
    <t>HYDROCARBON DISTRIBUTION</t>
  </si>
  <si>
    <t>THOMPSON PLOTS</t>
  </si>
  <si>
    <t>HALPERN TRANSFORMATION &amp; CORRELATION RATIOS</t>
  </si>
  <si>
    <t>Page 3</t>
  </si>
  <si>
    <t>Page 5</t>
  </si>
  <si>
    <t>Page 6</t>
  </si>
  <si>
    <t>Oil Alteration Vectors</t>
  </si>
  <si>
    <t>Heptane Plot - Light Hydrocarbon Maturity</t>
  </si>
  <si>
    <t>Thompson Ratios</t>
  </si>
  <si>
    <t>y</t>
  </si>
  <si>
    <t>x</t>
  </si>
  <si>
    <t>Thompson K F M. Classification and thermal history of petroleum based on light hydrocarbons. Geochimica et Cosmochimica Acta, 1983, 47(2): 303−316. </t>
  </si>
  <si>
    <t>X</t>
  </si>
  <si>
    <t>CONNAN PLOT - SOURCE ROCK DEPOSITION/MATURATION CHARACTERIZATION</t>
  </si>
  <si>
    <t>Definitions &amp; Interpretations</t>
  </si>
  <si>
    <t>Peters &amp; Fowler, Organic Geochemistry 33 (2002) pp 5-36</t>
  </si>
  <si>
    <t>Type II</t>
  </si>
  <si>
    <t>Type III</t>
  </si>
  <si>
    <t>CALC</t>
  </si>
  <si>
    <t>Types</t>
  </si>
  <si>
    <t>Bradenhead</t>
  </si>
  <si>
    <t>Production</t>
  </si>
  <si>
    <t>Sample Types:</t>
  </si>
  <si>
    <t>nC7*100/(CyC6+2-MC6+2,3-DMC5+1,1-DMCyC5+3-MC6+c1,3-DMCyC5+t1,3-DMCyC5+t1,2-DMCyC5+3-EP+n-C7+MCyC6)</t>
  </si>
  <si>
    <t>c1,2-DMCyC5/1,1-DMCyC5</t>
  </si>
  <si>
    <t>591-76-4</t>
  </si>
  <si>
    <t>Page 4</t>
  </si>
  <si>
    <t>DIG-026321</t>
  </si>
  <si>
    <t>DIG-026322</t>
  </si>
  <si>
    <t>Compounds not detected or not resolved shown in red cells</t>
  </si>
  <si>
    <t>Limit of detection = 0.01 mg/g</t>
  </si>
  <si>
    <t>Great Western Oil and Gas</t>
  </si>
  <si>
    <t>IVEY LC 26-365HC</t>
  </si>
  <si>
    <t>21106444 &amp; 6445</t>
  </si>
  <si>
    <t>DIG-026321 &amp; DIG-026322</t>
  </si>
  <si>
    <t>40 ml vial</t>
  </si>
  <si>
    <t>BDH</t>
  </si>
  <si>
    <t>PRDL</t>
  </si>
  <si>
    <t>ND</t>
  </si>
  <si>
    <t/>
  </si>
  <si>
    <t>21106444 &amp; 21106445</t>
  </si>
  <si>
    <t>444005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</si>
</sst>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m/d/yy\ h:mm;@"/>
    <numFmt numFmtId="165" formatCode="0.0"/>
    <numFmt numFmtId="166" formatCode="0.000"/>
  </numFmts>
  <fonts count="42" x14ac:knownFonts="1">
    <font>
      <sz val="11"/>
      <name val="Arial"/>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0"/>
      <name val="Arial"/>
      <family val="2"/>
    </font>
    <font>
      <sz val="10"/>
      <name val="Arial"/>
      <family val="2"/>
      <scheme val="minor"/>
    </font>
    <font>
      <sz val="10"/>
      <color theme="1"/>
      <name val="Arial"/>
      <family val="2"/>
      <scheme val="minor"/>
    </font>
    <font>
      <b/>
      <sz val="12"/>
      <name val="Arial"/>
      <family val="2"/>
      <scheme val="minor"/>
    </font>
    <font>
      <sz val="9"/>
      <name val="Arial"/>
      <family val="2"/>
      <scheme val="minor"/>
    </font>
    <font>
      <sz val="9"/>
      <color theme="1"/>
      <name val="Arial"/>
      <family val="2"/>
      <scheme val="minor"/>
    </font>
    <font>
      <sz val="11"/>
      <name val="Arial"/>
      <family val="2"/>
      <scheme val="minor"/>
    </font>
    <font>
      <b/>
      <sz val="16"/>
      <name val="Arial"/>
      <family val="2"/>
      <scheme val="minor"/>
    </font>
    <font>
      <sz val="8"/>
      <name val="Arial"/>
      <family val="2"/>
      <scheme val="minor"/>
    </font>
    <font>
      <b/>
      <sz val="11"/>
      <name val="Arial"/>
      <family val="2"/>
      <scheme val="minor"/>
    </font>
    <font>
      <b/>
      <vertAlign val="superscript"/>
      <sz val="11"/>
      <name val="Arial"/>
      <family val="2"/>
      <scheme val="minor"/>
    </font>
    <font>
      <sz val="11"/>
      <name val="Arial"/>
      <family val="2"/>
    </font>
    <font>
      <b/>
      <sz val="10"/>
      <name val="Arial"/>
      <family val="2"/>
    </font>
    <font>
      <b/>
      <vertAlign val="superscript"/>
      <sz val="10"/>
      <name val="Arial"/>
      <family val="2"/>
    </font>
    <font>
      <sz val="11"/>
      <color rgb="FF006100"/>
      <name val="Arial"/>
      <family val="2"/>
      <scheme val="minor"/>
    </font>
    <font>
      <sz val="10"/>
      <color indexed="8"/>
      <name val="Arial"/>
      <family val="2"/>
    </font>
    <font>
      <sz val="11"/>
      <color indexed="8"/>
      <name val="Calibri"/>
      <family val="2"/>
    </font>
    <font>
      <sz val="10"/>
      <color rgb="FF000000"/>
      <name val="Arial"/>
      <family val="2"/>
    </font>
    <font>
      <b/>
      <sz val="18"/>
      <color theme="0"/>
      <name val="Calibri"/>
      <family val="2"/>
    </font>
    <font>
      <b/>
      <sz val="11"/>
      <color theme="1"/>
      <name val="Arial"/>
      <family val="2"/>
      <scheme val="minor"/>
    </font>
    <font>
      <b/>
      <sz val="14"/>
      <color theme="0"/>
      <name val="Arial"/>
      <family val="2"/>
      <scheme val="minor"/>
    </font>
    <font>
      <sz val="14"/>
      <color theme="0"/>
      <name val="Arial"/>
      <family val="2"/>
      <scheme val="minor"/>
    </font>
    <font>
      <sz val="14"/>
      <color theme="1"/>
      <name val="Arial"/>
      <family val="2"/>
      <scheme val="minor"/>
    </font>
    <font>
      <b/>
      <sz val="14"/>
      <color theme="1"/>
      <name val="Arial"/>
      <family val="2"/>
      <scheme val="minor"/>
    </font>
    <font>
      <b/>
      <sz val="14"/>
      <color indexed="8"/>
      <name val="Calibri"/>
      <family val="2"/>
    </font>
    <font>
      <b/>
      <sz val="14"/>
      <color theme="1"/>
      <name val="Calibri"/>
      <family val="2"/>
    </font>
    <font>
      <sz val="11"/>
      <name val="Calibri"/>
      <family val="2"/>
    </font>
    <font>
      <b/>
      <sz val="14"/>
      <color theme="0"/>
      <name val="Calibri"/>
      <family val="2"/>
    </font>
    <font>
      <sz val="10"/>
      <color theme="1"/>
      <name val="Calibri"/>
      <family val="2"/>
    </font>
    <font>
      <sz val="11"/>
      <color theme="1"/>
      <name val="Calibri"/>
      <family val="2"/>
    </font>
  </fonts>
  <fills count="13">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C6EFCE"/>
      </patternFill>
    </fill>
    <fill>
      <patternFill patternType="solid">
        <fgColor theme="5" tint="0.39997558519241921"/>
        <bgColor indexed="64"/>
      </patternFill>
    </fill>
    <fill>
      <patternFill patternType="solid">
        <fgColor rgb="FFFFFF00"/>
        <bgColor indexed="64"/>
      </patternFill>
    </fill>
    <fill>
      <patternFill patternType="solid">
        <fgColor rgb="FFFFC000"/>
        <bgColor indexed="64"/>
      </patternFill>
    </fill>
    <fill>
      <patternFill patternType="solid">
        <fgColor theme="3" tint="0.59999389629810485"/>
        <bgColor indexed="64"/>
      </patternFill>
    </fill>
    <fill>
      <patternFill patternType="solid">
        <fgColor theme="8"/>
        <bgColor indexed="64"/>
      </patternFill>
    </fill>
    <fill>
      <patternFill patternType="solid">
        <fgColor theme="9" tint="-0.249977111117893"/>
        <bgColor indexed="64"/>
      </patternFill>
    </fill>
    <fill>
      <patternFill patternType="solid">
        <fgColor theme="3" tint="-0.249977111117893"/>
        <bgColor indexed="64"/>
      </patternFill>
    </fill>
  </fills>
  <borders count="36">
    <border>
      <left/>
      <right/>
      <top/>
      <bottom/>
      <diagonal/>
    </border>
    <border>
      <left style="thin">
        <color indexed="64"/>
      </left>
      <right/>
      <top style="medium">
        <color indexed="64"/>
      </top>
      <bottom style="thin">
        <color indexed="64"/>
      </bottom>
      <diagonal/>
    </border>
    <border>
      <left style="medium">
        <color rgb="FF000099"/>
      </left>
      <right/>
      <top style="medium">
        <color rgb="FF000099"/>
      </top>
      <bottom/>
      <diagonal/>
    </border>
    <border>
      <left/>
      <right/>
      <top style="medium">
        <color rgb="FF000099"/>
      </top>
      <bottom/>
      <diagonal/>
    </border>
    <border>
      <left/>
      <right style="medium">
        <color rgb="FF000099"/>
      </right>
      <top style="medium">
        <color rgb="FF000099"/>
      </top>
      <bottom/>
      <diagonal/>
    </border>
    <border>
      <left style="medium">
        <color rgb="FF000099"/>
      </left>
      <right/>
      <top/>
      <bottom/>
      <diagonal/>
    </border>
    <border>
      <left/>
      <right style="medium">
        <color rgb="FF000099"/>
      </right>
      <top/>
      <bottom/>
      <diagonal/>
    </border>
    <border>
      <left style="medium">
        <color rgb="FF000099"/>
      </left>
      <right/>
      <top/>
      <bottom style="medium">
        <color rgb="FF000099"/>
      </bottom>
      <diagonal/>
    </border>
    <border>
      <left/>
      <right/>
      <top/>
      <bottom style="medium">
        <color rgb="FF000099"/>
      </bottom>
      <diagonal/>
    </border>
    <border>
      <left/>
      <right style="medium">
        <color rgb="FF000099"/>
      </right>
      <top/>
      <bottom style="medium">
        <color rgb="FF000099"/>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right/>
      <top style="medium">
        <color indexed="64"/>
      </top>
      <bottom/>
      <diagonal/>
    </border>
    <border>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s>
  <cellStyleXfs count="10">
    <xf numFmtId="0" fontId="0" fillId="0" borderId="0"/>
    <xf numFmtId="0" fontId="11" fillId="0" borderId="0"/>
    <xf numFmtId="0" fontId="10" fillId="0" borderId="0"/>
    <xf numFmtId="0" fontId="26" fillId="5" borderId="0" applyNumberFormat="0" applyBorder="0" applyAlignment="0" applyProtection="0"/>
    <xf numFmtId="0" fontId="9" fillId="0" borderId="0"/>
    <xf numFmtId="0" fontId="8" fillId="0" borderId="0"/>
    <xf numFmtId="0" fontId="7" fillId="0" borderId="0"/>
    <xf numFmtId="0" fontId="27" fillId="0" borderId="0"/>
    <xf numFmtId="0" fontId="5" fillId="0" borderId="0"/>
    <xf numFmtId="0" fontId="4" fillId="0" borderId="0"/>
  </cellStyleXfs>
  <cellXfs count="184">
    <xf numFmtId="0" fontId="0" fillId="0" borderId="0" xfId="0"/>
    <xf numFmtId="1" fontId="0" fillId="0" borderId="0" xfId="0" applyNumberFormat="1"/>
    <xf numFmtId="49" fontId="13" fillId="2" borderId="0" xfId="1" applyNumberFormat="1" applyFont="1" applyFill="1" applyAlignment="1">
      <alignment horizontal="left" vertical="center"/>
    </xf>
    <xf numFmtId="49" fontId="14" fillId="2" borderId="0" xfId="1" applyNumberFormat="1" applyFont="1" applyFill="1" applyAlignment="1">
      <alignment horizontal="left" vertical="center"/>
    </xf>
    <xf numFmtId="0" fontId="14" fillId="0" borderId="0" xfId="1" applyFont="1" applyAlignment="1">
      <alignment horizontal="left" vertical="center"/>
    </xf>
    <xf numFmtId="49" fontId="15" fillId="2" borderId="0" xfId="1" applyNumberFormat="1" applyFont="1" applyFill="1" applyAlignment="1">
      <alignment horizontal="left"/>
    </xf>
    <xf numFmtId="49" fontId="16" fillId="2" borderId="0" xfId="1" applyNumberFormat="1" applyFont="1" applyFill="1" applyAlignment="1">
      <alignment horizontal="left" vertical="center"/>
    </xf>
    <xf numFmtId="49" fontId="17" fillId="2" borderId="0" xfId="1" applyNumberFormat="1" applyFont="1" applyFill="1" applyAlignment="1">
      <alignment horizontal="left" vertical="center"/>
    </xf>
    <xf numFmtId="49" fontId="11" fillId="2" borderId="0" xfId="1" applyNumberFormat="1" applyFill="1" applyAlignment="1">
      <alignment horizontal="left"/>
    </xf>
    <xf numFmtId="49" fontId="15" fillId="2" borderId="0" xfId="1" applyNumberFormat="1" applyFont="1" applyFill="1" applyAlignment="1">
      <alignment horizontal="left" vertical="center"/>
    </xf>
    <xf numFmtId="49" fontId="18" fillId="2" borderId="0" xfId="1" applyNumberFormat="1" applyFont="1" applyFill="1" applyAlignment="1">
      <alignment horizontal="left"/>
    </xf>
    <xf numFmtId="49" fontId="13" fillId="0" borderId="0" xfId="1" applyNumberFormat="1" applyFont="1" applyAlignment="1">
      <alignment horizontal="left" vertical="center"/>
    </xf>
    <xf numFmtId="49" fontId="19" fillId="2" borderId="0" xfId="1" applyNumberFormat="1" applyFont="1" applyFill="1" applyAlignment="1">
      <alignment horizontal="left"/>
    </xf>
    <xf numFmtId="49" fontId="20" fillId="2" borderId="0" xfId="1" applyNumberFormat="1" applyFont="1" applyFill="1" applyAlignment="1">
      <alignment horizontal="left" vertical="center"/>
    </xf>
    <xf numFmtId="0" fontId="13" fillId="0" borderId="0" xfId="1" applyFont="1" applyAlignment="1">
      <alignment horizontal="left" vertical="center"/>
    </xf>
    <xf numFmtId="49" fontId="15" fillId="2" borderId="0" xfId="1" applyNumberFormat="1" applyFont="1" applyFill="1" applyAlignment="1">
      <alignment horizontal="right" vertical="center"/>
    </xf>
    <xf numFmtId="49" fontId="15" fillId="2" borderId="0" xfId="1" applyNumberFormat="1" applyFont="1" applyFill="1" applyAlignment="1">
      <alignment vertical="center"/>
    </xf>
    <xf numFmtId="49" fontId="13" fillId="2" borderId="2" xfId="1" applyNumberFormat="1" applyFont="1" applyFill="1" applyBorder="1" applyAlignment="1">
      <alignment horizontal="left" vertical="center"/>
    </xf>
    <xf numFmtId="49" fontId="13" fillId="2" borderId="3" xfId="1" applyNumberFormat="1" applyFont="1" applyFill="1" applyBorder="1" applyAlignment="1">
      <alignment horizontal="left" vertical="center"/>
    </xf>
    <xf numFmtId="49" fontId="14" fillId="2" borderId="3" xfId="1" applyNumberFormat="1" applyFont="1" applyFill="1" applyBorder="1" applyAlignment="1">
      <alignment horizontal="left" vertical="center"/>
    </xf>
    <xf numFmtId="49" fontId="14" fillId="2" borderId="4" xfId="1" applyNumberFormat="1" applyFont="1" applyFill="1" applyBorder="1" applyAlignment="1">
      <alignment horizontal="left" vertical="center"/>
    </xf>
    <xf numFmtId="49" fontId="13" fillId="2" borderId="5" xfId="1" applyNumberFormat="1" applyFont="1" applyFill="1" applyBorder="1" applyAlignment="1">
      <alignment horizontal="left" vertical="center"/>
    </xf>
    <xf numFmtId="49" fontId="14" fillId="2" borderId="6" xfId="1" applyNumberFormat="1" applyFont="1" applyFill="1" applyBorder="1" applyAlignment="1">
      <alignment horizontal="left" vertical="center"/>
    </xf>
    <xf numFmtId="49" fontId="13" fillId="2" borderId="6" xfId="1" applyNumberFormat="1" applyFont="1" applyFill="1" applyBorder="1" applyAlignment="1">
      <alignment horizontal="left" vertical="center"/>
    </xf>
    <xf numFmtId="49" fontId="20" fillId="2" borderId="5" xfId="1" applyNumberFormat="1" applyFont="1" applyFill="1" applyBorder="1" applyAlignment="1">
      <alignment horizontal="left" vertical="center"/>
    </xf>
    <xf numFmtId="49" fontId="14" fillId="2" borderId="5" xfId="1" applyNumberFormat="1" applyFont="1" applyFill="1" applyBorder="1" applyAlignment="1">
      <alignment horizontal="left" vertical="center"/>
    </xf>
    <xf numFmtId="49" fontId="13" fillId="2" borderId="7" xfId="1" applyNumberFormat="1" applyFont="1" applyFill="1" applyBorder="1" applyAlignment="1">
      <alignment horizontal="left" vertical="center"/>
    </xf>
    <xf numFmtId="49" fontId="13" fillId="2" borderId="8" xfId="1" applyNumberFormat="1" applyFont="1" applyFill="1" applyBorder="1" applyAlignment="1">
      <alignment horizontal="left" vertical="center"/>
    </xf>
    <xf numFmtId="49" fontId="14" fillId="2" borderId="8" xfId="1" applyNumberFormat="1" applyFont="1" applyFill="1" applyBorder="1" applyAlignment="1">
      <alignment horizontal="left" vertical="center"/>
    </xf>
    <xf numFmtId="49" fontId="14" fillId="2" borderId="9" xfId="1" applyNumberFormat="1" applyFont="1" applyFill="1" applyBorder="1" applyAlignment="1">
      <alignment horizontal="left" vertical="center"/>
    </xf>
    <xf numFmtId="0" fontId="18" fillId="0" borderId="0" xfId="5" applyFont="1"/>
    <xf numFmtId="0" fontId="8" fillId="0" borderId="0" xfId="5"/>
    <xf numFmtId="0" fontId="8" fillId="0" borderId="12" xfId="5" applyBorder="1"/>
    <xf numFmtId="0" fontId="18" fillId="0" borderId="0" xfId="5" applyNumberFormat="1" applyFont="1"/>
    <xf numFmtId="0" fontId="8" fillId="6" borderId="0" xfId="5" applyNumberFormat="1" applyFill="1"/>
    <xf numFmtId="0" fontId="8" fillId="0" borderId="0" xfId="5" applyNumberFormat="1"/>
    <xf numFmtId="49" fontId="18" fillId="6" borderId="0" xfId="5" applyNumberFormat="1" applyFont="1" applyFill="1"/>
    <xf numFmtId="49" fontId="18" fillId="0" borderId="0" xfId="5" applyNumberFormat="1" applyFont="1"/>
    <xf numFmtId="164" fontId="18" fillId="6" borderId="0" xfId="5" applyNumberFormat="1" applyFont="1" applyFill="1"/>
    <xf numFmtId="0" fontId="18" fillId="0" borderId="0" xfId="3" applyNumberFormat="1" applyFont="1" applyFill="1" applyAlignment="1">
      <alignment horizontal="left"/>
    </xf>
    <xf numFmtId="0" fontId="18" fillId="6" borderId="0" xfId="5" applyNumberFormat="1" applyFont="1" applyFill="1"/>
    <xf numFmtId="0" fontId="8" fillId="0" borderId="0" xfId="5" applyNumberFormat="1" applyAlignment="1">
      <alignment horizontal="right"/>
    </xf>
    <xf numFmtId="0" fontId="9" fillId="0" borderId="0" xfId="4" applyNumberFormat="1"/>
    <xf numFmtId="0" fontId="8" fillId="7" borderId="0" xfId="5" applyNumberFormat="1" applyFill="1"/>
    <xf numFmtId="0" fontId="8" fillId="8" borderId="0" xfId="5" applyNumberFormat="1" applyFill="1"/>
    <xf numFmtId="0" fontId="8" fillId="9" borderId="0" xfId="5" applyNumberFormat="1" applyFill="1"/>
    <xf numFmtId="0" fontId="8" fillId="0" borderId="12" xfId="5" applyNumberFormat="1" applyBorder="1"/>
    <xf numFmtId="0" fontId="8" fillId="0" borderId="12" xfId="5" applyNumberFormat="1" applyBorder="1" applyAlignment="1">
      <alignment horizontal="right"/>
    </xf>
    <xf numFmtId="0" fontId="8" fillId="10" borderId="0" xfId="5" applyNumberFormat="1" applyFill="1"/>
    <xf numFmtId="0" fontId="8" fillId="11" borderId="12" xfId="5" applyNumberFormat="1" applyFill="1" applyBorder="1"/>
    <xf numFmtId="0" fontId="15" fillId="2" borderId="0" xfId="1" applyFont="1" applyFill="1" applyAlignment="1">
      <alignment horizontal="left" vertical="center"/>
    </xf>
    <xf numFmtId="0" fontId="14" fillId="2" borderId="0" xfId="1" applyFont="1" applyFill="1" applyAlignment="1">
      <alignment horizontal="left" vertical="center"/>
    </xf>
    <xf numFmtId="0" fontId="12" fillId="0" borderId="14" xfId="6" applyFont="1" applyBorder="1" applyAlignment="1" applyProtection="1">
      <alignment horizontal="center" vertical="center" wrapText="1"/>
      <protection locked="0"/>
    </xf>
    <xf numFmtId="0" fontId="12" fillId="0" borderId="12" xfId="6" applyFont="1" applyBorder="1" applyAlignment="1" applyProtection="1">
      <alignment horizontal="center" vertical="center" wrapText="1"/>
      <protection locked="0"/>
    </xf>
    <xf numFmtId="0" fontId="12" fillId="0" borderId="11" xfId="6" applyFont="1" applyBorder="1" applyAlignment="1" applyProtection="1">
      <alignment horizontal="center" vertical="center" wrapText="1"/>
      <protection locked="0"/>
    </xf>
    <xf numFmtId="0" fontId="13" fillId="0" borderId="12" xfId="6" applyFont="1" applyBorder="1" applyAlignment="1" applyProtection="1">
      <alignment horizontal="center" vertical="center" wrapText="1"/>
      <protection locked="0"/>
    </xf>
    <xf numFmtId="0" fontId="13" fillId="0" borderId="12" xfId="6" applyFont="1" applyBorder="1" applyAlignment="1" applyProtection="1">
      <alignment horizontal="center" vertical="center"/>
      <protection locked="0"/>
    </xf>
    <xf numFmtId="0" fontId="13" fillId="0" borderId="11" xfId="6" applyFont="1" applyBorder="1" applyAlignment="1" applyProtection="1">
      <alignment horizontal="center" vertical="center" wrapText="1"/>
      <protection locked="0"/>
    </xf>
    <xf numFmtId="0" fontId="21" fillId="4" borderId="16" xfId="6" applyFont="1" applyFill="1" applyBorder="1" applyAlignment="1" applyProtection="1">
      <alignment vertical="center"/>
      <protection locked="0"/>
    </xf>
    <xf numFmtId="0" fontId="21" fillId="4" borderId="15" xfId="6" applyFont="1" applyFill="1" applyBorder="1" applyAlignment="1" applyProtection="1">
      <alignment vertical="center"/>
      <protection locked="0"/>
    </xf>
    <xf numFmtId="0" fontId="12" fillId="3" borderId="22" xfId="6" applyFont="1" applyFill="1" applyBorder="1" applyAlignment="1" applyProtection="1">
      <alignment horizontal="center" vertical="center" wrapText="1" readingOrder="1"/>
      <protection locked="0"/>
    </xf>
    <xf numFmtId="0" fontId="13" fillId="0" borderId="26" xfId="6" applyFont="1" applyBorder="1" applyAlignment="1" applyProtection="1">
      <alignment horizontal="center" vertical="center" wrapText="1"/>
      <protection locked="0"/>
    </xf>
    <xf numFmtId="0" fontId="12" fillId="0" borderId="27" xfId="6" applyFont="1" applyBorder="1" applyAlignment="1" applyProtection="1">
      <alignment horizontal="center" vertical="center" wrapText="1"/>
      <protection locked="0"/>
    </xf>
    <xf numFmtId="0" fontId="21" fillId="0" borderId="33" xfId="6" applyFont="1" applyBorder="1" applyAlignment="1" applyProtection="1">
      <alignment horizontal="center" vertical="center"/>
      <protection locked="0"/>
    </xf>
    <xf numFmtId="0" fontId="18" fillId="0" borderId="33" xfId="6" applyFont="1" applyBorder="1" applyAlignment="1" applyProtection="1">
      <alignment horizontal="center" vertical="center"/>
      <protection locked="0"/>
    </xf>
    <xf numFmtId="0" fontId="13" fillId="0" borderId="1" xfId="6" applyFont="1" applyBorder="1" applyAlignment="1" applyProtection="1">
      <alignment horizontal="center" vertical="center"/>
      <protection locked="0"/>
    </xf>
    <xf numFmtId="0" fontId="13" fillId="0" borderId="33" xfId="6" applyFont="1" applyBorder="1" applyAlignment="1" applyProtection="1">
      <alignment horizontal="center" vertical="center"/>
      <protection locked="0"/>
    </xf>
    <xf numFmtId="0" fontId="12" fillId="0" borderId="33" xfId="6" applyFont="1" applyBorder="1" applyAlignment="1" applyProtection="1">
      <alignment horizontal="center" vertical="center"/>
      <protection locked="0"/>
    </xf>
    <xf numFmtId="0" fontId="13" fillId="0" borderId="35" xfId="6" applyFont="1" applyBorder="1" applyAlignment="1" applyProtection="1">
      <alignment horizontal="center" vertical="center"/>
      <protection locked="0"/>
    </xf>
    <xf numFmtId="0" fontId="7" fillId="0" borderId="0" xfId="6" applyAlignment="1">
      <alignment vertical="center"/>
    </xf>
    <xf numFmtId="0" fontId="12" fillId="4" borderId="19" xfId="6" applyFont="1" applyFill="1" applyBorder="1" applyAlignment="1" applyProtection="1">
      <alignment horizontal="center" vertical="center"/>
      <protection locked="0"/>
    </xf>
    <xf numFmtId="0" fontId="12" fillId="0" borderId="32" xfId="6" applyFont="1" applyBorder="1" applyAlignment="1" applyProtection="1">
      <alignment horizontal="center" vertical="center"/>
      <protection locked="0"/>
    </xf>
    <xf numFmtId="0" fontId="23" fillId="0" borderId="1" xfId="6" applyFont="1" applyBorder="1" applyAlignment="1" applyProtection="1">
      <alignment horizontal="center" vertical="center"/>
      <protection locked="0"/>
    </xf>
    <xf numFmtId="0" fontId="23" fillId="0" borderId="34" xfId="6" applyFont="1" applyBorder="1" applyAlignment="1" applyProtection="1">
      <alignment horizontal="center" vertical="center"/>
      <protection locked="0"/>
    </xf>
    <xf numFmtId="0" fontId="12" fillId="0" borderId="1" xfId="6" applyFont="1" applyBorder="1" applyAlignment="1" applyProtection="1">
      <alignment horizontal="center" vertical="center"/>
      <protection locked="0"/>
    </xf>
    <xf numFmtId="0" fontId="12" fillId="0" borderId="34" xfId="6" applyFont="1" applyBorder="1" applyAlignment="1" applyProtection="1">
      <alignment horizontal="center" vertical="center"/>
      <protection locked="0"/>
    </xf>
    <xf numFmtId="0" fontId="7" fillId="0" borderId="0" xfId="6" applyAlignment="1">
      <alignment horizontal="center" vertical="center"/>
    </xf>
    <xf numFmtId="0" fontId="12" fillId="0" borderId="12" xfId="6" applyFont="1" applyBorder="1" applyAlignment="1" applyProtection="1">
      <alignment horizontal="center" vertical="center"/>
      <protection locked="0"/>
    </xf>
    <xf numFmtId="2" fontId="12" fillId="3" borderId="10" xfId="6" applyNumberFormat="1" applyFont="1" applyFill="1" applyBorder="1" applyAlignment="1">
      <alignment horizontal="center" vertical="center"/>
    </xf>
    <xf numFmtId="2" fontId="12" fillId="3" borderId="22" xfId="6" applyNumberFormat="1" applyFont="1" applyFill="1" applyBorder="1" applyAlignment="1">
      <alignment horizontal="center" vertical="center"/>
    </xf>
    <xf numFmtId="2" fontId="12" fillId="3" borderId="21" xfId="6" applyNumberFormat="1" applyFont="1" applyFill="1" applyBorder="1" applyAlignment="1">
      <alignment horizontal="center" vertical="center"/>
    </xf>
    <xf numFmtId="2" fontId="12" fillId="3" borderId="29" xfId="6" applyNumberFormat="1" applyFont="1" applyFill="1" applyBorder="1" applyAlignment="1">
      <alignment horizontal="center" vertical="center"/>
    </xf>
    <xf numFmtId="0" fontId="28" fillId="0" borderId="0" xfId="7" applyFont="1" applyAlignment="1">
      <alignment horizontal="center" vertical="center"/>
    </xf>
    <xf numFmtId="0" fontId="28" fillId="0" borderId="0" xfId="7" applyFont="1" applyAlignment="1">
      <alignment vertical="center" wrapText="1"/>
    </xf>
    <xf numFmtId="0" fontId="21" fillId="4" borderId="30" xfId="6" applyFont="1" applyFill="1" applyBorder="1" applyAlignment="1" applyProtection="1">
      <alignment vertical="center"/>
      <protection locked="0"/>
    </xf>
    <xf numFmtId="0" fontId="21" fillId="4" borderId="0" xfId="6" applyFont="1" applyFill="1" applyBorder="1" applyAlignment="1" applyProtection="1">
      <alignment vertical="center"/>
      <protection locked="0"/>
    </xf>
    <xf numFmtId="0" fontId="12" fillId="4" borderId="16" xfId="6" applyFont="1" applyFill="1" applyBorder="1" applyAlignment="1" applyProtection="1">
      <alignment horizontal="center" vertical="center"/>
      <protection locked="0"/>
    </xf>
    <xf numFmtId="0" fontId="12" fillId="4" borderId="0" xfId="6" applyFont="1" applyFill="1" applyBorder="1" applyAlignment="1" applyProtection="1">
      <alignment horizontal="center" vertical="center"/>
      <protection locked="0"/>
    </xf>
    <xf numFmtId="0" fontId="21" fillId="4" borderId="20" xfId="6" applyFont="1" applyFill="1" applyBorder="1" applyAlignment="1" applyProtection="1">
      <alignment vertical="center"/>
      <protection locked="0"/>
    </xf>
    <xf numFmtId="0" fontId="21" fillId="2" borderId="23" xfId="6" applyFont="1" applyFill="1" applyBorder="1" applyAlignment="1" applyProtection="1">
      <alignment vertical="center"/>
      <protection locked="0"/>
    </xf>
    <xf numFmtId="0" fontId="21" fillId="2" borderId="17" xfId="6" applyFont="1" applyFill="1" applyBorder="1" applyAlignment="1" applyProtection="1">
      <alignment vertical="center"/>
      <protection locked="0"/>
    </xf>
    <xf numFmtId="0" fontId="12" fillId="2" borderId="17" xfId="6" applyFont="1" applyFill="1" applyBorder="1" applyAlignment="1" applyProtection="1">
      <alignment horizontal="center" vertical="center"/>
      <protection locked="0"/>
    </xf>
    <xf numFmtId="0" fontId="21" fillId="2" borderId="30" xfId="6" applyFont="1" applyFill="1" applyBorder="1" applyAlignment="1" applyProtection="1">
      <alignment vertical="center"/>
      <protection locked="0"/>
    </xf>
    <xf numFmtId="0" fontId="21" fillId="2" borderId="0" xfId="6" applyFont="1" applyFill="1" applyBorder="1" applyAlignment="1" applyProtection="1">
      <alignment vertical="center"/>
      <protection locked="0"/>
    </xf>
    <xf numFmtId="0" fontId="12" fillId="2" borderId="0" xfId="6" applyFont="1" applyFill="1" applyBorder="1" applyAlignment="1" applyProtection="1">
      <alignment horizontal="center" vertical="center"/>
      <protection locked="0"/>
    </xf>
    <xf numFmtId="0" fontId="21" fillId="2" borderId="0" xfId="6" applyFont="1" applyFill="1" applyBorder="1" applyAlignment="1" applyProtection="1">
      <alignment horizontal="left" vertical="center"/>
      <protection locked="0"/>
    </xf>
    <xf numFmtId="0" fontId="21" fillId="2" borderId="31" xfId="6" applyFont="1" applyFill="1" applyBorder="1" applyAlignment="1" applyProtection="1">
      <alignment horizontal="left" vertical="center"/>
      <protection locked="0"/>
    </xf>
    <xf numFmtId="0" fontId="21" fillId="2" borderId="25" xfId="6" applyFont="1" applyFill="1" applyBorder="1" applyAlignment="1" applyProtection="1">
      <alignment vertical="center"/>
      <protection locked="0"/>
    </xf>
    <xf numFmtId="0" fontId="21" fillId="2" borderId="19" xfId="6" applyFont="1" applyFill="1" applyBorder="1" applyAlignment="1" applyProtection="1">
      <alignment vertical="center"/>
      <protection locked="0"/>
    </xf>
    <xf numFmtId="0" fontId="12" fillId="2" borderId="19" xfId="6" applyFont="1" applyFill="1" applyBorder="1" applyAlignment="1" applyProtection="1">
      <alignment horizontal="center" vertical="center"/>
      <protection locked="0"/>
    </xf>
    <xf numFmtId="0" fontId="21" fillId="2" borderId="19" xfId="6" applyFont="1" applyFill="1" applyBorder="1" applyAlignment="1" applyProtection="1">
      <alignment horizontal="left" vertical="center"/>
      <protection locked="0"/>
    </xf>
    <xf numFmtId="0" fontId="21" fillId="2" borderId="13" xfId="6" applyFont="1" applyFill="1" applyBorder="1" applyAlignment="1" applyProtection="1">
      <alignment horizontal="left" vertical="center"/>
      <protection locked="0"/>
    </xf>
    <xf numFmtId="14" fontId="12" fillId="3" borderId="22" xfId="6" applyNumberFormat="1" applyFont="1" applyFill="1" applyBorder="1" applyAlignment="1" applyProtection="1">
      <alignment horizontal="center" vertical="center" wrapText="1" readingOrder="1"/>
      <protection locked="0"/>
    </xf>
    <xf numFmtId="2" fontId="12" fillId="0" borderId="0" xfId="0" applyNumberFormat="1" applyFont="1" applyFill="1" applyBorder="1" applyAlignment="1" applyProtection="1">
      <alignment horizontal="center" vertical="center"/>
      <protection locked="0"/>
    </xf>
    <xf numFmtId="2" fontId="29" fillId="0" borderId="0" xfId="0" applyNumberFormat="1" applyFont="1" applyFill="1" applyBorder="1" applyAlignment="1" applyProtection="1">
      <alignment horizontal="center" vertical="center" wrapText="1"/>
      <protection locked="0"/>
    </xf>
    <xf numFmtId="0" fontId="0" fillId="12" borderId="0" xfId="0" applyFill="1"/>
    <xf numFmtId="0" fontId="30" fillId="12" borderId="0" xfId="0" applyFont="1" applyFill="1"/>
    <xf numFmtId="0" fontId="6" fillId="0" borderId="0" xfId="6" applyFont="1" applyAlignment="1">
      <alignment vertical="center"/>
    </xf>
    <xf numFmtId="0" fontId="24" fillId="4" borderId="19" xfId="6" applyFont="1" applyFill="1" applyBorder="1" applyAlignment="1" applyProtection="1">
      <alignment horizontal="left" vertical="center"/>
      <protection locked="0"/>
    </xf>
    <xf numFmtId="0" fontId="12" fillId="2" borderId="24" xfId="6" applyFont="1" applyFill="1" applyBorder="1" applyAlignment="1" applyProtection="1">
      <alignment horizontal="center" vertical="center"/>
      <protection locked="0"/>
    </xf>
    <xf numFmtId="0" fontId="12" fillId="2" borderId="31" xfId="6" applyFont="1" applyFill="1" applyBorder="1" applyAlignment="1" applyProtection="1">
      <alignment horizontal="center" vertical="center"/>
      <protection locked="0"/>
    </xf>
    <xf numFmtId="0" fontId="12" fillId="2" borderId="13" xfId="6" applyFont="1" applyFill="1" applyBorder="1" applyAlignment="1" applyProtection="1">
      <alignment horizontal="center" vertical="center"/>
      <protection locked="0"/>
    </xf>
    <xf numFmtId="0" fontId="12" fillId="4" borderId="31" xfId="6" applyFont="1" applyFill="1" applyBorder="1" applyAlignment="1" applyProtection="1">
      <alignment horizontal="center" vertical="center"/>
      <protection locked="0"/>
    </xf>
    <xf numFmtId="0" fontId="12" fillId="4" borderId="13" xfId="6" applyFont="1" applyFill="1" applyBorder="1" applyAlignment="1" applyProtection="1">
      <alignment horizontal="center" vertical="center"/>
      <protection locked="0"/>
    </xf>
    <xf numFmtId="0" fontId="13" fillId="0" borderId="27" xfId="6" applyFont="1" applyBorder="1" applyAlignment="1" applyProtection="1">
      <alignment horizontal="center" vertical="center" wrapText="1"/>
      <protection locked="0"/>
    </xf>
    <xf numFmtId="0" fontId="32" fillId="12" borderId="0" xfId="8" applyFont="1" applyFill="1" applyAlignment="1">
      <alignment horizontal="left" vertical="center"/>
    </xf>
    <xf numFmtId="0" fontId="33" fillId="12" borderId="0" xfId="8" applyFont="1" applyFill="1" applyAlignment="1">
      <alignment vertical="center"/>
    </xf>
    <xf numFmtId="0" fontId="32" fillId="12" borderId="0" xfId="8" applyFont="1" applyFill="1" applyAlignment="1">
      <alignment horizontal="right" vertical="center"/>
    </xf>
    <xf numFmtId="0" fontId="39" fillId="12" borderId="0" xfId="8" applyFont="1" applyFill="1" applyAlignment="1">
      <alignment horizontal="left" vertical="center"/>
    </xf>
    <xf numFmtId="0" fontId="4" fillId="0" borderId="0" xfId="9" applyAlignment="1">
      <alignment vertical="center"/>
    </xf>
    <xf numFmtId="0" fontId="31" fillId="0" borderId="0" xfId="9" applyFont="1" applyAlignment="1">
      <alignment vertical="center"/>
    </xf>
    <xf numFmtId="0" fontId="31" fillId="0" borderId="0" xfId="9" applyFont="1" applyAlignment="1">
      <alignment horizontal="right" vertical="center"/>
    </xf>
    <xf numFmtId="0" fontId="39" fillId="12" borderId="0" xfId="9" applyFont="1" applyFill="1" applyAlignment="1">
      <alignment horizontal="left" vertical="center"/>
    </xf>
    <xf numFmtId="0" fontId="33" fillId="12" borderId="0" xfId="9" applyFont="1" applyFill="1" applyAlignment="1">
      <alignment vertical="center"/>
    </xf>
    <xf numFmtId="0" fontId="32" fillId="12" borderId="0" xfId="9" applyFont="1" applyFill="1" applyAlignment="1">
      <alignment horizontal="left" vertical="center"/>
    </xf>
    <xf numFmtId="0" fontId="32" fillId="12" borderId="0" xfId="9" applyFont="1" applyFill="1" applyAlignment="1">
      <alignment horizontal="right" vertical="center"/>
    </xf>
    <xf numFmtId="0" fontId="34" fillId="0" borderId="0" xfId="9" applyFont="1" applyAlignment="1">
      <alignment vertical="center"/>
    </xf>
    <xf numFmtId="0" fontId="37" fillId="0" borderId="0" xfId="9" applyFont="1" applyAlignment="1">
      <alignment vertical="center"/>
    </xf>
    <xf numFmtId="0" fontId="35" fillId="0" borderId="0" xfId="9" applyFont="1" applyAlignment="1">
      <alignment vertical="center"/>
    </xf>
    <xf numFmtId="165" fontId="4" fillId="0" borderId="0" xfId="9" applyNumberFormat="1" applyAlignment="1">
      <alignment vertical="center"/>
    </xf>
    <xf numFmtId="166" fontId="4" fillId="0" borderId="0" xfId="9" applyNumberFormat="1" applyAlignment="1">
      <alignment vertical="center"/>
    </xf>
    <xf numFmtId="0" fontId="4" fillId="0" borderId="0" xfId="9"/>
    <xf numFmtId="0" fontId="40" fillId="0" borderId="0" xfId="9" applyFont="1" applyAlignment="1">
      <alignment vertical="center"/>
    </xf>
    <xf numFmtId="0" fontId="41" fillId="0" borderId="0" xfId="9" applyFont="1" applyAlignment="1">
      <alignment vertical="center"/>
    </xf>
    <xf numFmtId="0" fontId="4" fillId="0" borderId="0" xfId="9" applyAlignment="1">
      <alignment horizontal="right" vertical="center"/>
    </xf>
    <xf numFmtId="0" fontId="36" fillId="0" borderId="0" xfId="9" applyFont="1"/>
    <xf numFmtId="0" fontId="35" fillId="0" borderId="0" xfId="9" applyFont="1" applyAlignment="1">
      <alignment horizontal="left"/>
    </xf>
    <xf numFmtId="0" fontId="40" fillId="0" borderId="0" xfId="9" applyFont="1" applyAlignment="1">
      <alignment horizontal="left" vertical="center" wrapText="1"/>
    </xf>
    <xf numFmtId="0" fontId="40" fillId="0" borderId="0" xfId="9" applyFont="1" applyAlignment="1">
      <alignment horizontal="left" vertical="top" wrapText="1"/>
    </xf>
    <xf numFmtId="0" fontId="40" fillId="0" borderId="0" xfId="9" applyFont="1" applyAlignment="1">
      <alignment horizontal="left" vertical="center" wrapText="1"/>
    </xf>
    <xf numFmtId="0" fontId="38" fillId="0" borderId="0" xfId="0" applyFont="1" applyAlignment="1">
      <alignment horizontal="center" vertical="center" wrapText="1"/>
    </xf>
    <xf numFmtId="0" fontId="4" fillId="0" borderId="0" xfId="9" applyAlignment="1">
      <alignment horizontal="center" vertical="center"/>
    </xf>
    <xf numFmtId="0" fontId="3" fillId="0" borderId="0" xfId="9" applyFont="1"/>
    <xf numFmtId="0" fontId="7" fillId="0" borderId="0" xfId="6" applyFill="1" applyAlignment="1">
      <alignment vertical="center"/>
    </xf>
    <xf numFmtId="2" fontId="29" fillId="3" borderId="10" xfId="6" applyNumberFormat="1" applyFont="1" applyFill="1" applyBorder="1" applyAlignment="1" applyProtection="1">
      <alignment horizontal="center" vertical="center" wrapText="1"/>
      <protection locked="0"/>
    </xf>
    <xf numFmtId="2" fontId="29" fillId="3" borderId="22" xfId="6" applyNumberFormat="1" applyFont="1" applyFill="1" applyBorder="1" applyAlignment="1" applyProtection="1">
      <alignment horizontal="center" vertical="center" wrapText="1"/>
      <protection locked="0"/>
    </xf>
    <xf numFmtId="2" fontId="12" fillId="3" borderId="22" xfId="6" applyNumberFormat="1" applyFont="1" applyFill="1" applyBorder="1" applyAlignment="1" applyProtection="1">
      <alignment horizontal="center" vertical="center"/>
      <protection locked="0"/>
    </xf>
    <xf numFmtId="2" fontId="12" fillId="3" borderId="29" xfId="6" applyNumberFormat="1" applyFont="1" applyFill="1" applyBorder="1" applyAlignment="1" applyProtection="1">
      <alignment horizontal="center" vertical="center"/>
      <protection locked="0"/>
    </xf>
    <xf numFmtId="0" fontId="2" fillId="0" borderId="0" xfId="5" applyNumberFormat="1" applyFont="1"/>
    <xf numFmtId="49" fontId="12" fillId="3" borderId="28" xfId="6" applyNumberFormat="1" applyFont="1" applyFill="1" applyBorder="1" applyAlignment="1" applyProtection="1">
      <alignment horizontal="center" vertical="center" readingOrder="1"/>
      <protection locked="0"/>
    </xf>
    <xf numFmtId="0" fontId="15" fillId="2" borderId="0" xfId="1" applyNumberFormat="1" applyFont="1" applyFill="1" applyAlignment="1">
      <alignment horizontal="left" vertical="center"/>
    </xf>
    <xf numFmtId="0" fontId="12" fillId="3" borderId="22" xfId="6" applyNumberFormat="1" applyFont="1" applyFill="1" applyBorder="1" applyAlignment="1" applyProtection="1">
      <alignment horizontal="center" vertical="center" readingOrder="1"/>
      <protection locked="0"/>
    </xf>
    <xf numFmtId="0" fontId="1" fillId="0" borderId="0" xfId="9" applyFont="1" applyAlignment="1">
      <alignment horizontal="right" vertical="center"/>
    </xf>
    <xf numFmtId="49" fontId="12" fillId="0" borderId="28" xfId="6" applyNumberFormat="1" applyFont="1" applyFill="1" applyBorder="1" applyAlignment="1" applyProtection="1">
      <alignment horizontal="center" vertical="center" readingOrder="1"/>
      <protection locked="0"/>
    </xf>
    <xf numFmtId="0" fontId="12" fillId="0" borderId="22" xfId="6" applyNumberFormat="1" applyFont="1" applyFill="1" applyBorder="1" applyAlignment="1" applyProtection="1">
      <alignment horizontal="center" vertical="center" readingOrder="1"/>
      <protection locked="0"/>
    </xf>
    <xf numFmtId="0" fontId="12" fillId="0" borderId="22" xfId="6" applyFont="1" applyFill="1" applyBorder="1" applyAlignment="1" applyProtection="1">
      <alignment horizontal="center" vertical="center" wrapText="1" readingOrder="1"/>
      <protection locked="0"/>
    </xf>
    <xf numFmtId="14" fontId="12" fillId="0" borderId="22" xfId="6" applyNumberFormat="1" applyFont="1" applyFill="1" applyBorder="1" applyAlignment="1" applyProtection="1">
      <alignment horizontal="center" vertical="center" wrapText="1" readingOrder="1"/>
      <protection locked="0"/>
    </xf>
    <xf numFmtId="2" fontId="12" fillId="0" borderId="10" xfId="6" applyNumberFormat="1" applyFont="1" applyFill="1" applyBorder="1" applyAlignment="1">
      <alignment horizontal="center" vertical="center"/>
    </xf>
    <xf numFmtId="2" fontId="12" fillId="0" borderId="22" xfId="6" applyNumberFormat="1" applyFont="1" applyFill="1" applyBorder="1" applyAlignment="1">
      <alignment horizontal="center" vertical="center"/>
    </xf>
    <xf numFmtId="2" fontId="12" fillId="0" borderId="21" xfId="6" applyNumberFormat="1" applyFont="1" applyFill="1" applyBorder="1" applyAlignment="1">
      <alignment horizontal="center" vertical="center"/>
    </xf>
    <xf numFmtId="2" fontId="12" fillId="0" borderId="29" xfId="6" applyNumberFormat="1" applyFont="1" applyFill="1" applyBorder="1" applyAlignment="1">
      <alignment horizontal="center" vertical="center"/>
    </xf>
    <xf numFmtId="2" fontId="29" fillId="0" borderId="10" xfId="6" applyNumberFormat="1" applyFont="1" applyFill="1" applyBorder="1" applyAlignment="1" applyProtection="1">
      <alignment horizontal="center" vertical="center" wrapText="1"/>
      <protection locked="0"/>
    </xf>
    <xf numFmtId="2" fontId="29" fillId="0" borderId="22" xfId="6" applyNumberFormat="1" applyFont="1" applyFill="1" applyBorder="1" applyAlignment="1" applyProtection="1">
      <alignment horizontal="center" vertical="center" wrapText="1"/>
      <protection locked="0"/>
    </xf>
    <xf numFmtId="2" fontId="12" fillId="0" borderId="22" xfId="6" applyNumberFormat="1" applyFont="1" applyFill="1" applyBorder="1" applyAlignment="1" applyProtection="1">
      <alignment horizontal="center" vertical="center"/>
      <protection locked="0"/>
    </xf>
    <xf numFmtId="2" fontId="12" fillId="0" borderId="29" xfId="6" applyNumberFormat="1" applyFont="1" applyFill="1" applyBorder="1" applyAlignment="1" applyProtection="1">
      <alignment horizontal="center" vertical="center"/>
      <protection locked="0"/>
    </xf>
    <xf numFmtId="20" fontId="12" fillId="3" borderId="22" xfId="6" applyNumberFormat="1" applyFont="1" applyFill="1" applyBorder="1" applyAlignment="1" applyProtection="1">
      <alignment horizontal="center" vertical="center" readingOrder="1"/>
      <protection locked="0"/>
    </xf>
    <xf numFmtId="20" fontId="12" fillId="0" borderId="22" xfId="6" applyNumberFormat="1" applyFont="1" applyFill="1" applyBorder="1" applyAlignment="1" applyProtection="1">
      <alignment horizontal="center" vertical="center" readingOrder="1"/>
      <protection locked="0"/>
    </xf>
    <xf numFmtId="14" fontId="18" fillId="0" borderId="0" xfId="5" applyNumberFormat="1" applyFont="1"/>
    <xf numFmtId="0" fontId="24" fillId="4" borderId="20" xfId="6" applyFont="1" applyFill="1" applyBorder="1" applyAlignment="1" applyProtection="1">
      <alignment horizontal="left" vertical="center"/>
      <protection locked="0"/>
    </xf>
    <xf numFmtId="0" fontId="24" fillId="4" borderId="19" xfId="6" applyFont="1" applyFill="1" applyBorder="1" applyAlignment="1" applyProtection="1">
      <alignment horizontal="left" vertical="center"/>
      <protection locked="0"/>
    </xf>
    <xf numFmtId="0" fontId="24" fillId="4" borderId="13" xfId="6" applyFont="1" applyFill="1" applyBorder="1" applyAlignment="1" applyProtection="1">
      <alignment horizontal="left" vertical="center"/>
      <protection locked="0"/>
    </xf>
    <xf numFmtId="0" fontId="21" fillId="2" borderId="17" xfId="6" applyFont="1" applyFill="1" applyBorder="1" applyAlignment="1" applyProtection="1">
      <alignment horizontal="left" vertical="center"/>
      <protection locked="0"/>
    </xf>
    <xf numFmtId="0" fontId="24" fillId="4" borderId="18" xfId="6" applyFont="1" applyFill="1" applyBorder="1" applyAlignment="1" applyProtection="1">
      <alignment horizontal="left" vertical="center"/>
      <protection locked="0"/>
    </xf>
    <xf numFmtId="0" fontId="21" fillId="4" borderId="25" xfId="6" applyFont="1" applyFill="1" applyBorder="1" applyAlignment="1" applyProtection="1">
      <alignment horizontal="left" vertical="center"/>
      <protection locked="0"/>
    </xf>
    <xf numFmtId="0" fontId="21" fillId="4" borderId="19" xfId="6" applyFont="1" applyFill="1" applyBorder="1" applyAlignment="1" applyProtection="1">
      <alignment horizontal="left" vertical="center"/>
      <protection locked="0"/>
    </xf>
    <xf numFmtId="0" fontId="21" fillId="4" borderId="18" xfId="6" applyFont="1" applyFill="1" applyBorder="1" applyAlignment="1" applyProtection="1">
      <alignment horizontal="left" vertical="center"/>
      <protection locked="0"/>
    </xf>
    <xf numFmtId="0" fontId="21" fillId="4" borderId="20" xfId="6" applyFont="1" applyFill="1" applyBorder="1" applyAlignment="1" applyProtection="1">
      <alignment horizontal="left" vertical="center"/>
      <protection locked="0"/>
    </xf>
    <xf numFmtId="0" fontId="21" fillId="2" borderId="24" xfId="6" applyFont="1" applyFill="1" applyBorder="1" applyAlignment="1" applyProtection="1">
      <alignment horizontal="left" vertical="center"/>
      <protection locked="0"/>
    </xf>
    <xf numFmtId="0" fontId="21" fillId="4" borderId="16" xfId="6" applyFont="1" applyFill="1" applyBorder="1" applyAlignment="1" applyProtection="1">
      <alignment horizontal="left" vertical="center"/>
      <protection locked="0"/>
    </xf>
    <xf numFmtId="0" fontId="21" fillId="4" borderId="0" xfId="6" applyFont="1" applyFill="1" applyBorder="1" applyAlignment="1" applyProtection="1">
      <alignment horizontal="left" vertical="center"/>
      <protection locked="0"/>
    </xf>
    <xf numFmtId="0" fontId="21" fillId="4" borderId="15" xfId="6" applyFont="1" applyFill="1" applyBorder="1" applyAlignment="1" applyProtection="1">
      <alignment horizontal="left" vertical="center"/>
      <protection locked="0"/>
    </xf>
    <xf numFmtId="0" fontId="21" fillId="4" borderId="31" xfId="6" applyFont="1" applyFill="1" applyBorder="1" applyAlignment="1" applyProtection="1">
      <alignment horizontal="left" vertical="center"/>
      <protection locked="0"/>
    </xf>
    <xf numFmtId="0" fontId="38" fillId="0" borderId="0" xfId="0" applyFont="1" applyAlignment="1">
      <alignment horizontal="center" vertical="center" wrapText="1"/>
    </xf>
    <xf numFmtId="0" fontId="38" fillId="0" borderId="0" xfId="0" applyFont="1" applyAlignment="1">
      <alignment horizontal="center" vertical="top" wrapText="1"/>
    </xf>
  </cellXfs>
  <cellStyles count="10">
    <cellStyle name="Good" xfId="3" builtinId="26"/>
    <cellStyle name="Normal" xfId="0" builtinId="0"/>
    <cellStyle name="Normal 2" xfId="1" xr:uid="{FE738EBF-CEC2-43E6-8D00-7DDFC6DB6AE1}"/>
    <cellStyle name="Normal 3" xfId="2" xr:uid="{8354DF4A-0352-4275-A707-8EB7F5D3A410}"/>
    <cellStyle name="Normal 4" xfId="4" xr:uid="{5CA731C5-3D48-49BF-8AE2-6896EA4E5A6F}"/>
    <cellStyle name="Normal 5" xfId="5" xr:uid="{4737C8A8-BD6E-499B-B9FA-9C9881DD2037}"/>
    <cellStyle name="Normal 6" xfId="6" xr:uid="{80A6EA92-C2A9-4D19-A1CC-43A6A3D1FB0C}"/>
    <cellStyle name="Normal 7" xfId="8" xr:uid="{754D2A2D-B266-4FA1-8794-DE53DDE6EAF9}"/>
    <cellStyle name="Normal 7 2" xfId="9" xr:uid="{B1032B05-C36D-465F-A32C-47D9B2FE089D}"/>
    <cellStyle name="Normal_Sheet1" xfId="7" xr:uid="{C69553B0-3A70-4F98-99AF-58D6BDF72B37}"/>
  </cellStyles>
  <dxfs count="2">
    <dxf>
      <fill>
        <patternFill>
          <bgColor theme="5" tint="0.79998168889431442"/>
        </patternFill>
      </fill>
    </dxf>
    <dxf>
      <fill>
        <patternFill>
          <bgColor theme="5" tint="0.79998168889431442"/>
        </patternFill>
      </fill>
    </dxf>
  </dxfs>
  <tableStyles count="4" defaultTableStyle="TableStyleMedium2" defaultPivotStyle="PivotStyleLight16">
    <tableStyle name="PivotTable Style 1" table="0" count="0" xr9:uid="{7119B6FF-1591-4F8D-8997-D0126CACBD1D}"/>
    <tableStyle name="Table Style 1" pivot="0" count="0" xr9:uid="{B4B5CAFA-77FF-4EA8-8478-8E72B449D197}"/>
    <tableStyle name="Table Style 2" pivot="0" count="0" xr9:uid="{85A720DE-7F8D-4012-AEBD-F4723E13D348}"/>
    <tableStyle name="Table Style 3" pivot="0" count="0" xr9:uid="{0E96E3E5-F275-422D-B7C4-452947E82622}"/>
  </tableStyles>
  <colors>
    <mruColors>
      <color rgb="FF33CC33"/>
      <color rgb="FFCC00CC"/>
      <color rgb="FFC5BDFF"/>
      <color rgb="FFBDC0FF"/>
      <color rgb="FFBDE0FF"/>
      <color rgb="FFBDFCFF"/>
      <color rgb="FFD1EAEB"/>
      <color rgb="FFDEDEDE"/>
      <color rgb="FFBDE1FF"/>
      <color rgb="FFBDFFC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tyles" Target="styles.xml"/><Relationship Id="rId7" Type="http://schemas.openxmlformats.org/officeDocument/2006/relationships/worksheet" Target="worksheets/sheet7.xml"/><Relationship Id="rId71"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customXml" Target="../customXml/item2.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image" Target="../media/image11.png"/><Relationship Id="rId2" Type="http://schemas.microsoft.com/office/2011/relationships/chartColorStyle" Target="colors3.xml"/><Relationship Id="rId1" Type="http://schemas.microsoft.com/office/2011/relationships/chartStyle" Target="style3.xml"/><Relationship Id="rId4" Type="http://schemas.openxmlformats.org/officeDocument/2006/relationships/chartUserShapes" Target="../drawings/drawing6.xml"/></Relationships>
</file>

<file path=xl/charts/_rels/chart4.xml.rels><?xml version="1.0" encoding="UTF-8" standalone="yes"?>
<Relationships xmlns="http://schemas.openxmlformats.org/package/2006/relationships"><Relationship Id="rId3" Type="http://schemas.openxmlformats.org/officeDocument/2006/relationships/chartUserShapes" Target="../drawings/drawing7.xml"/><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1" Type="http://schemas.openxmlformats.org/officeDocument/2006/relationships/image" Target="../media/image14.png"/></Relationships>
</file>

<file path=xl/charts/_rels/chart7.xml.rels><?xml version="1.0" encoding="UTF-8" standalone="yes"?>
<Relationships xmlns="http://schemas.openxmlformats.org/package/2006/relationships"><Relationship Id="rId3" Type="http://schemas.openxmlformats.org/officeDocument/2006/relationships/chartUserShapes" Target="../drawings/drawing10.xml"/><Relationship Id="rId2" Type="http://schemas.microsoft.com/office/2011/relationships/chartColorStyle" Target="colors6.xml"/><Relationship Id="rId1" Type="http://schemas.microsoft.com/office/2011/relationships/chartStyle" Target="style6.xml"/></Relationships>
</file>

<file path=xl/charts/_rels/chart8.xml.rels><?xml version="1.0" encoding="UTF-8" standalone="yes"?>
<Relationships xmlns="http://schemas.openxmlformats.org/package/2006/relationships"><Relationship Id="rId3" Type="http://schemas.openxmlformats.org/officeDocument/2006/relationships/chartUserShapes" Target="../drawings/drawing11.xml"/><Relationship Id="rId2" Type="http://schemas.microsoft.com/office/2011/relationships/chartColorStyle" Target="colors7.xml"/><Relationship Id="rId1" Type="http://schemas.microsoft.com/office/2011/relationships/chartStyle" Target="style7.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1154266514007875E-2"/>
          <c:y val="4.3170476466231206E-2"/>
          <c:w val="0.93702672663113085"/>
          <c:h val="0.77496081237647374"/>
        </c:manualLayout>
      </c:layout>
      <c:barChart>
        <c:barDir val="col"/>
        <c:grouping val="clustered"/>
        <c:varyColors val="0"/>
        <c:ser>
          <c:idx val="1"/>
          <c:order val="0"/>
          <c:tx>
            <c:strRef>
              <c:f>'DIG-026321'!$A$101</c:f>
              <c:strCache>
                <c:ptCount val="1"/>
                <c:pt idx="0">
                  <c:v>Normal Alkane</c:v>
                </c:pt>
              </c:strCache>
            </c:strRef>
          </c:tx>
          <c:spPr>
            <a:solidFill>
              <a:schemeClr val="bg1">
                <a:lumMod val="50000"/>
              </a:schemeClr>
            </a:solidFill>
            <a:ln w="88900" cap="sq">
              <a:solidFill>
                <a:schemeClr val="bg1">
                  <a:lumMod val="50000"/>
                </a:schemeClr>
              </a:solidFill>
              <a:miter lim="800000"/>
            </a:ln>
            <a:effectLst/>
          </c:spPr>
          <c:invertIfNegative val="0"/>
          <c:cat>
            <c:strRef>
              <c:f>'DIG-026321'!$B$97:$CV$97</c:f>
              <c:strCache>
                <c:ptCount val="99"/>
                <c:pt idx="0">
                  <c:v>nC3</c:v>
                </c:pt>
                <c:pt idx="1">
                  <c:v>iC4</c:v>
                </c:pt>
                <c:pt idx="2">
                  <c:v>nC4</c:v>
                </c:pt>
                <c:pt idx="3">
                  <c:v>iC5</c:v>
                </c:pt>
                <c:pt idx="4">
                  <c:v>nC5</c:v>
                </c:pt>
                <c:pt idx="5">
                  <c:v>2,2-DMC4</c:v>
                </c:pt>
                <c:pt idx="6">
                  <c:v>CyC5</c:v>
                </c:pt>
                <c:pt idx="7">
                  <c:v>2,3-DMC4</c:v>
                </c:pt>
                <c:pt idx="8">
                  <c:v>2-MC5</c:v>
                </c:pt>
                <c:pt idx="9">
                  <c:v>3-MC5</c:v>
                </c:pt>
                <c:pt idx="10">
                  <c:v>nC6</c:v>
                </c:pt>
                <c:pt idx="11">
                  <c:v>2,2-DMC5</c:v>
                </c:pt>
                <c:pt idx="12">
                  <c:v>MCyC5</c:v>
                </c:pt>
                <c:pt idx="13">
                  <c:v>2,4-DMC5</c:v>
                </c:pt>
                <c:pt idx="14">
                  <c:v>2,2,3-TMC4</c:v>
                </c:pt>
                <c:pt idx="15">
                  <c:v>Benzene</c:v>
                </c:pt>
                <c:pt idx="16">
                  <c:v>3,3-DMC5</c:v>
                </c:pt>
                <c:pt idx="17">
                  <c:v>CyC6</c:v>
                </c:pt>
                <c:pt idx="18">
                  <c:v>2-MC6</c:v>
                </c:pt>
                <c:pt idx="19">
                  <c:v>2,3-DMC5</c:v>
                </c:pt>
                <c:pt idx="20">
                  <c:v>1,1-DMCyC5</c:v>
                </c:pt>
                <c:pt idx="21">
                  <c:v>3-MC6</c:v>
                </c:pt>
                <c:pt idx="22">
                  <c:v>c-1,3-DMCyC5</c:v>
                </c:pt>
                <c:pt idx="23">
                  <c:v>t-1,3-DMCyC5</c:v>
                </c:pt>
                <c:pt idx="24">
                  <c:v>3-EC5</c:v>
                </c:pt>
                <c:pt idx="25">
                  <c:v>t-1,2-DMCyC5</c:v>
                </c:pt>
                <c:pt idx="26">
                  <c:v>nC7</c:v>
                </c:pt>
                <c:pt idx="27">
                  <c:v>INTERNAL STANDARD</c:v>
                </c:pt>
                <c:pt idx="28">
                  <c:v>mCyC6</c:v>
                </c:pt>
                <c:pt idx="29">
                  <c:v>1,1,3-TMCyC5</c:v>
                </c:pt>
                <c:pt idx="30">
                  <c:v>2,5-DMC6</c:v>
                </c:pt>
                <c:pt idx="31">
                  <c:v>ECyC5</c:v>
                </c:pt>
                <c:pt idx="32">
                  <c:v>2,2,3-TMC5 / 2,4-DMC6</c:v>
                </c:pt>
                <c:pt idx="33">
                  <c:v>c,t-1,2,4-TMCyC5</c:v>
                </c:pt>
                <c:pt idx="34">
                  <c:v>3,3-DMC6</c:v>
                </c:pt>
                <c:pt idx="35">
                  <c:v>c,t -1,2,3-TMCyC5</c:v>
                </c:pt>
                <c:pt idx="36">
                  <c:v>2,3,4-TMC5</c:v>
                </c:pt>
                <c:pt idx="37">
                  <c:v>Toluene</c:v>
                </c:pt>
                <c:pt idx="38">
                  <c:v>2,3-DMC6</c:v>
                </c:pt>
                <c:pt idx="39">
                  <c:v>2-MC7</c:v>
                </c:pt>
                <c:pt idx="40">
                  <c:v>4-MC7</c:v>
                </c:pt>
                <c:pt idx="41">
                  <c:v>3-MC7 / c-1,3-DMCyC6</c:v>
                </c:pt>
                <c:pt idx="42">
                  <c:v>t-1,4-DMCyC6</c:v>
                </c:pt>
                <c:pt idx="43">
                  <c:v>1,1-DMCyC6</c:v>
                </c:pt>
                <c:pt idx="44">
                  <c:v>t-1,2-DMCyC6</c:v>
                </c:pt>
                <c:pt idx="45">
                  <c:v>nC8</c:v>
                </c:pt>
                <c:pt idx="46">
                  <c:v>ECyC6</c:v>
                </c:pt>
                <c:pt idx="47">
                  <c:v>iC9</c:v>
                </c:pt>
                <c:pt idx="48">
                  <c:v>E-Benzene</c:v>
                </c:pt>
                <c:pt idx="49">
                  <c:v>m-Xylene</c:v>
                </c:pt>
                <c:pt idx="50">
                  <c:v>p-Xylene</c:v>
                </c:pt>
                <c:pt idx="51">
                  <c:v>4-MC8</c:v>
                </c:pt>
                <c:pt idx="52">
                  <c:v>2-MC8</c:v>
                </c:pt>
                <c:pt idx="53">
                  <c:v>3-MC8</c:v>
                </c:pt>
                <c:pt idx="54">
                  <c:v>o-Xylene</c:v>
                </c:pt>
                <c:pt idx="55">
                  <c:v>nC9</c:v>
                </c:pt>
                <c:pt idx="56">
                  <c:v>ipC10</c:v>
                </c:pt>
                <c:pt idx="57">
                  <c:v>nC10</c:v>
                </c:pt>
                <c:pt idx="58">
                  <c:v>ipC11</c:v>
                </c:pt>
                <c:pt idx="59">
                  <c:v>nC11</c:v>
                </c:pt>
                <c:pt idx="60">
                  <c:v>nC12</c:v>
                </c:pt>
                <c:pt idx="61">
                  <c:v>iC13</c:v>
                </c:pt>
                <c:pt idx="62">
                  <c:v>iC14</c:v>
                </c:pt>
                <c:pt idx="63">
                  <c:v>nC13</c:v>
                </c:pt>
                <c:pt idx="64">
                  <c:v>iC15</c:v>
                </c:pt>
                <c:pt idx="65">
                  <c:v>nC14</c:v>
                </c:pt>
                <c:pt idx="66">
                  <c:v>iC16</c:v>
                </c:pt>
                <c:pt idx="67">
                  <c:v>nC15</c:v>
                </c:pt>
                <c:pt idx="68">
                  <c:v>nC16</c:v>
                </c:pt>
                <c:pt idx="69">
                  <c:v>iC18</c:v>
                </c:pt>
                <c:pt idx="70">
                  <c:v>nC17</c:v>
                </c:pt>
                <c:pt idx="71">
                  <c:v>Pristane</c:v>
                </c:pt>
                <c:pt idx="72">
                  <c:v>PHEN</c:v>
                </c:pt>
                <c:pt idx="73">
                  <c:v>nC18</c:v>
                </c:pt>
                <c:pt idx="74">
                  <c:v>Phytane</c:v>
                </c:pt>
                <c:pt idx="75">
                  <c:v>nC19</c:v>
                </c:pt>
                <c:pt idx="76">
                  <c:v>nC20</c:v>
                </c:pt>
                <c:pt idx="77">
                  <c:v>nC21</c:v>
                </c:pt>
                <c:pt idx="78">
                  <c:v>C25HBI</c:v>
                </c:pt>
                <c:pt idx="79">
                  <c:v>nC22</c:v>
                </c:pt>
                <c:pt idx="80">
                  <c:v>nC23</c:v>
                </c:pt>
                <c:pt idx="81">
                  <c:v>nC24</c:v>
                </c:pt>
                <c:pt idx="82">
                  <c:v>nC25</c:v>
                </c:pt>
                <c:pt idx="83">
                  <c:v>nC26</c:v>
                </c:pt>
                <c:pt idx="84">
                  <c:v>nC27</c:v>
                </c:pt>
                <c:pt idx="85">
                  <c:v>nC28</c:v>
                </c:pt>
                <c:pt idx="86">
                  <c:v>nC29</c:v>
                </c:pt>
                <c:pt idx="87">
                  <c:v>nC30</c:v>
                </c:pt>
                <c:pt idx="88">
                  <c:v>nC31</c:v>
                </c:pt>
                <c:pt idx="89">
                  <c:v>nC32</c:v>
                </c:pt>
                <c:pt idx="90">
                  <c:v>nC33</c:v>
                </c:pt>
                <c:pt idx="91">
                  <c:v>nC34</c:v>
                </c:pt>
                <c:pt idx="92">
                  <c:v>nC35</c:v>
                </c:pt>
                <c:pt idx="93">
                  <c:v>nC36</c:v>
                </c:pt>
                <c:pt idx="94">
                  <c:v>nC37</c:v>
                </c:pt>
                <c:pt idx="95">
                  <c:v>nC38</c:v>
                </c:pt>
                <c:pt idx="96">
                  <c:v>nC39</c:v>
                </c:pt>
                <c:pt idx="97">
                  <c:v>nC40</c:v>
                </c:pt>
                <c:pt idx="98">
                  <c:v>nC41</c:v>
                </c:pt>
              </c:strCache>
            </c:strRef>
          </c:cat>
          <c:val>
            <c:numRef>
              <c:f>'DIG-026321'!$B$101:$CV$101</c:f>
              <c:numCache>
                <c:formatCode>General</c:formatCode>
                <c:ptCount val="99"/>
                <c:pt idx="0">
                  <c:v>0</c:v>
                </c:pt>
                <c:pt idx="1">
                  <c:v>0</c:v>
                </c:pt>
                <c:pt idx="2">
                  <c:v>0.15004247960313638</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0.30688683527080779</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1.0446165866351507</c:v>
                </c:pt>
                <c:pt idx="46">
                  <c:v>0</c:v>
                </c:pt>
                <c:pt idx="47">
                  <c:v>0</c:v>
                </c:pt>
                <c:pt idx="48">
                  <c:v>0</c:v>
                </c:pt>
                <c:pt idx="49">
                  <c:v>0</c:v>
                </c:pt>
                <c:pt idx="50">
                  <c:v>0</c:v>
                </c:pt>
                <c:pt idx="51">
                  <c:v>0</c:v>
                </c:pt>
                <c:pt idx="52">
                  <c:v>0</c:v>
                </c:pt>
                <c:pt idx="53">
                  <c:v>0</c:v>
                </c:pt>
                <c:pt idx="54">
                  <c:v>0</c:v>
                </c:pt>
                <c:pt idx="55">
                  <c:v>4.433952990133033</c:v>
                </c:pt>
                <c:pt idx="56">
                  <c:v>0</c:v>
                </c:pt>
                <c:pt idx="57">
                  <c:v>13.062958908327085</c:v>
                </c:pt>
                <c:pt idx="58">
                  <c:v>0</c:v>
                </c:pt>
                <c:pt idx="59">
                  <c:v>31.682200076969298</c:v>
                </c:pt>
                <c:pt idx="60">
                  <c:v>35.122370439817459</c:v>
                </c:pt>
                <c:pt idx="61">
                  <c:v>0</c:v>
                </c:pt>
                <c:pt idx="62">
                  <c:v>0</c:v>
                </c:pt>
                <c:pt idx="63">
                  <c:v>29.779959882112834</c:v>
                </c:pt>
                <c:pt idx="64">
                  <c:v>0</c:v>
                </c:pt>
                <c:pt idx="65">
                  <c:v>17.209346207896552</c:v>
                </c:pt>
                <c:pt idx="66">
                  <c:v>0</c:v>
                </c:pt>
                <c:pt idx="67">
                  <c:v>10.92013803822643</c:v>
                </c:pt>
                <c:pt idx="68">
                  <c:v>7.4631749929237916</c:v>
                </c:pt>
                <c:pt idx="69">
                  <c:v>0</c:v>
                </c:pt>
                <c:pt idx="70">
                  <c:v>6.4148206913332579</c:v>
                </c:pt>
                <c:pt idx="71">
                  <c:v>0</c:v>
                </c:pt>
                <c:pt idx="72">
                  <c:v>0</c:v>
                </c:pt>
                <c:pt idx="73">
                  <c:v>4.6630950635369128</c:v>
                </c:pt>
                <c:pt idx="74">
                  <c:v>0</c:v>
                </c:pt>
                <c:pt idx="75">
                  <c:v>3.3962671380829184</c:v>
                </c:pt>
                <c:pt idx="76">
                  <c:v>2.6255491798874266</c:v>
                </c:pt>
                <c:pt idx="77">
                  <c:v>1.5431020896446161</c:v>
                </c:pt>
                <c:pt idx="78">
                  <c:v>0</c:v>
                </c:pt>
                <c:pt idx="79">
                  <c:v>1.0164129701964573</c:v>
                </c:pt>
                <c:pt idx="80">
                  <c:v>0.59522729487876158</c:v>
                </c:pt>
                <c:pt idx="81">
                  <c:v>0.35753594049462661</c:v>
                </c:pt>
                <c:pt idx="82">
                  <c:v>0.30630002780304832</c:v>
                </c:pt>
                <c:pt idx="83">
                  <c:v>0.22819399404441687</c:v>
                </c:pt>
                <c:pt idx="84">
                  <c:v>0.13070721316952189</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numCache>
            </c:numRef>
          </c:val>
          <c:extLst>
            <c:ext xmlns:c16="http://schemas.microsoft.com/office/drawing/2014/chart" uri="{C3380CC4-5D6E-409C-BE32-E72D297353CC}">
              <c16:uniqueId val="{00000000-2625-4608-AF1E-7CB34F5226E9}"/>
            </c:ext>
          </c:extLst>
        </c:ser>
        <c:ser>
          <c:idx val="0"/>
          <c:order val="1"/>
          <c:tx>
            <c:strRef>
              <c:f>'DIG-026321'!$A$102</c:f>
              <c:strCache>
                <c:ptCount val="1"/>
                <c:pt idx="0">
                  <c:v>IsoAlkane</c:v>
                </c:pt>
              </c:strCache>
            </c:strRef>
          </c:tx>
          <c:spPr>
            <a:solidFill>
              <a:schemeClr val="accent5"/>
            </a:solidFill>
            <a:ln w="88900" cap="sq">
              <a:solidFill>
                <a:schemeClr val="accent5"/>
              </a:solidFill>
              <a:miter lim="800000"/>
            </a:ln>
            <a:effectLst/>
          </c:spPr>
          <c:invertIfNegative val="0"/>
          <c:cat>
            <c:strRef>
              <c:f>'DIG-026321'!$B$97:$CV$97</c:f>
              <c:strCache>
                <c:ptCount val="99"/>
                <c:pt idx="0">
                  <c:v>nC3</c:v>
                </c:pt>
                <c:pt idx="1">
                  <c:v>iC4</c:v>
                </c:pt>
                <c:pt idx="2">
                  <c:v>nC4</c:v>
                </c:pt>
                <c:pt idx="3">
                  <c:v>iC5</c:v>
                </c:pt>
                <c:pt idx="4">
                  <c:v>nC5</c:v>
                </c:pt>
                <c:pt idx="5">
                  <c:v>2,2-DMC4</c:v>
                </c:pt>
                <c:pt idx="6">
                  <c:v>CyC5</c:v>
                </c:pt>
                <c:pt idx="7">
                  <c:v>2,3-DMC4</c:v>
                </c:pt>
                <c:pt idx="8">
                  <c:v>2-MC5</c:v>
                </c:pt>
                <c:pt idx="9">
                  <c:v>3-MC5</c:v>
                </c:pt>
                <c:pt idx="10">
                  <c:v>nC6</c:v>
                </c:pt>
                <c:pt idx="11">
                  <c:v>2,2-DMC5</c:v>
                </c:pt>
                <c:pt idx="12">
                  <c:v>MCyC5</c:v>
                </c:pt>
                <c:pt idx="13">
                  <c:v>2,4-DMC5</c:v>
                </c:pt>
                <c:pt idx="14">
                  <c:v>2,2,3-TMC4</c:v>
                </c:pt>
                <c:pt idx="15">
                  <c:v>Benzene</c:v>
                </c:pt>
                <c:pt idx="16">
                  <c:v>3,3-DMC5</c:v>
                </c:pt>
                <c:pt idx="17">
                  <c:v>CyC6</c:v>
                </c:pt>
                <c:pt idx="18">
                  <c:v>2-MC6</c:v>
                </c:pt>
                <c:pt idx="19">
                  <c:v>2,3-DMC5</c:v>
                </c:pt>
                <c:pt idx="20">
                  <c:v>1,1-DMCyC5</c:v>
                </c:pt>
                <c:pt idx="21">
                  <c:v>3-MC6</c:v>
                </c:pt>
                <c:pt idx="22">
                  <c:v>c-1,3-DMCyC5</c:v>
                </c:pt>
                <c:pt idx="23">
                  <c:v>t-1,3-DMCyC5</c:v>
                </c:pt>
                <c:pt idx="24">
                  <c:v>3-EC5</c:v>
                </c:pt>
                <c:pt idx="25">
                  <c:v>t-1,2-DMCyC5</c:v>
                </c:pt>
                <c:pt idx="26">
                  <c:v>nC7</c:v>
                </c:pt>
                <c:pt idx="27">
                  <c:v>INTERNAL STANDARD</c:v>
                </c:pt>
                <c:pt idx="28">
                  <c:v>mCyC6</c:v>
                </c:pt>
                <c:pt idx="29">
                  <c:v>1,1,3-TMCyC5</c:v>
                </c:pt>
                <c:pt idx="30">
                  <c:v>2,5-DMC6</c:v>
                </c:pt>
                <c:pt idx="31">
                  <c:v>ECyC5</c:v>
                </c:pt>
                <c:pt idx="32">
                  <c:v>2,2,3-TMC5 / 2,4-DMC6</c:v>
                </c:pt>
                <c:pt idx="33">
                  <c:v>c,t-1,2,4-TMCyC5</c:v>
                </c:pt>
                <c:pt idx="34">
                  <c:v>3,3-DMC6</c:v>
                </c:pt>
                <c:pt idx="35">
                  <c:v>c,t -1,2,3-TMCyC5</c:v>
                </c:pt>
                <c:pt idx="36">
                  <c:v>2,3,4-TMC5</c:v>
                </c:pt>
                <c:pt idx="37">
                  <c:v>Toluene</c:v>
                </c:pt>
                <c:pt idx="38">
                  <c:v>2,3-DMC6</c:v>
                </c:pt>
                <c:pt idx="39">
                  <c:v>2-MC7</c:v>
                </c:pt>
                <c:pt idx="40">
                  <c:v>4-MC7</c:v>
                </c:pt>
                <c:pt idx="41">
                  <c:v>3-MC7 / c-1,3-DMCyC6</c:v>
                </c:pt>
                <c:pt idx="42">
                  <c:v>t-1,4-DMCyC6</c:v>
                </c:pt>
                <c:pt idx="43">
                  <c:v>1,1-DMCyC6</c:v>
                </c:pt>
                <c:pt idx="44">
                  <c:v>t-1,2-DMCyC6</c:v>
                </c:pt>
                <c:pt idx="45">
                  <c:v>nC8</c:v>
                </c:pt>
                <c:pt idx="46">
                  <c:v>ECyC6</c:v>
                </c:pt>
                <c:pt idx="47">
                  <c:v>iC9</c:v>
                </c:pt>
                <c:pt idx="48">
                  <c:v>E-Benzene</c:v>
                </c:pt>
                <c:pt idx="49">
                  <c:v>m-Xylene</c:v>
                </c:pt>
                <c:pt idx="50">
                  <c:v>p-Xylene</c:v>
                </c:pt>
                <c:pt idx="51">
                  <c:v>4-MC8</c:v>
                </c:pt>
                <c:pt idx="52">
                  <c:v>2-MC8</c:v>
                </c:pt>
                <c:pt idx="53">
                  <c:v>3-MC8</c:v>
                </c:pt>
                <c:pt idx="54">
                  <c:v>o-Xylene</c:v>
                </c:pt>
                <c:pt idx="55">
                  <c:v>nC9</c:v>
                </c:pt>
                <c:pt idx="56">
                  <c:v>ipC10</c:v>
                </c:pt>
                <c:pt idx="57">
                  <c:v>nC10</c:v>
                </c:pt>
                <c:pt idx="58">
                  <c:v>ipC11</c:v>
                </c:pt>
                <c:pt idx="59">
                  <c:v>nC11</c:v>
                </c:pt>
                <c:pt idx="60">
                  <c:v>nC12</c:v>
                </c:pt>
                <c:pt idx="61">
                  <c:v>iC13</c:v>
                </c:pt>
                <c:pt idx="62">
                  <c:v>iC14</c:v>
                </c:pt>
                <c:pt idx="63">
                  <c:v>nC13</c:v>
                </c:pt>
                <c:pt idx="64">
                  <c:v>iC15</c:v>
                </c:pt>
                <c:pt idx="65">
                  <c:v>nC14</c:v>
                </c:pt>
                <c:pt idx="66">
                  <c:v>iC16</c:v>
                </c:pt>
                <c:pt idx="67">
                  <c:v>nC15</c:v>
                </c:pt>
                <c:pt idx="68">
                  <c:v>nC16</c:v>
                </c:pt>
                <c:pt idx="69">
                  <c:v>iC18</c:v>
                </c:pt>
                <c:pt idx="70">
                  <c:v>nC17</c:v>
                </c:pt>
                <c:pt idx="71">
                  <c:v>Pristane</c:v>
                </c:pt>
                <c:pt idx="72">
                  <c:v>PHEN</c:v>
                </c:pt>
                <c:pt idx="73">
                  <c:v>nC18</c:v>
                </c:pt>
                <c:pt idx="74">
                  <c:v>Phytane</c:v>
                </c:pt>
                <c:pt idx="75">
                  <c:v>nC19</c:v>
                </c:pt>
                <c:pt idx="76">
                  <c:v>nC20</c:v>
                </c:pt>
                <c:pt idx="77">
                  <c:v>nC21</c:v>
                </c:pt>
                <c:pt idx="78">
                  <c:v>C25HBI</c:v>
                </c:pt>
                <c:pt idx="79">
                  <c:v>nC22</c:v>
                </c:pt>
                <c:pt idx="80">
                  <c:v>nC23</c:v>
                </c:pt>
                <c:pt idx="81">
                  <c:v>nC24</c:v>
                </c:pt>
                <c:pt idx="82">
                  <c:v>nC25</c:v>
                </c:pt>
                <c:pt idx="83">
                  <c:v>nC26</c:v>
                </c:pt>
                <c:pt idx="84">
                  <c:v>nC27</c:v>
                </c:pt>
                <c:pt idx="85">
                  <c:v>nC28</c:v>
                </c:pt>
                <c:pt idx="86">
                  <c:v>nC29</c:v>
                </c:pt>
                <c:pt idx="87">
                  <c:v>nC30</c:v>
                </c:pt>
                <c:pt idx="88">
                  <c:v>nC31</c:v>
                </c:pt>
                <c:pt idx="89">
                  <c:v>nC32</c:v>
                </c:pt>
                <c:pt idx="90">
                  <c:v>nC33</c:v>
                </c:pt>
                <c:pt idx="91">
                  <c:v>nC34</c:v>
                </c:pt>
                <c:pt idx="92">
                  <c:v>nC35</c:v>
                </c:pt>
                <c:pt idx="93">
                  <c:v>nC36</c:v>
                </c:pt>
                <c:pt idx="94">
                  <c:v>nC37</c:v>
                </c:pt>
                <c:pt idx="95">
                  <c:v>nC38</c:v>
                </c:pt>
                <c:pt idx="96">
                  <c:v>nC39</c:v>
                </c:pt>
                <c:pt idx="97">
                  <c:v>nC40</c:v>
                </c:pt>
                <c:pt idx="98">
                  <c:v>nC41</c:v>
                </c:pt>
              </c:strCache>
            </c:strRef>
          </c:cat>
          <c:val>
            <c:numRef>
              <c:f>'DIG-026321'!$B$102:$CV$102</c:f>
              <c:numCache>
                <c:formatCode>General</c:formatCode>
                <c:ptCount val="99"/>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8.3000153938593405E-2</c:v>
                </c:pt>
                <c:pt idx="19">
                  <c:v>3.9095566071934026E-2</c:v>
                </c:pt>
                <c:pt idx="20">
                  <c:v>0</c:v>
                </c:pt>
                <c:pt idx="21">
                  <c:v>0.12156138425555794</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0.34472525834372003</c:v>
                </c:pt>
                <c:pt idx="40">
                  <c:v>0.11333188664160614</c:v>
                </c:pt>
                <c:pt idx="41">
                  <c:v>0</c:v>
                </c:pt>
                <c:pt idx="42">
                  <c:v>0</c:v>
                </c:pt>
                <c:pt idx="43">
                  <c:v>0</c:v>
                </c:pt>
                <c:pt idx="44">
                  <c:v>0</c:v>
                </c:pt>
                <c:pt idx="45">
                  <c:v>0</c:v>
                </c:pt>
                <c:pt idx="46">
                  <c:v>0</c:v>
                </c:pt>
                <c:pt idx="47">
                  <c:v>0.48966092392950605</c:v>
                </c:pt>
                <c:pt idx="48">
                  <c:v>0</c:v>
                </c:pt>
                <c:pt idx="49">
                  <c:v>0</c:v>
                </c:pt>
                <c:pt idx="50">
                  <c:v>0</c:v>
                </c:pt>
                <c:pt idx="51">
                  <c:v>0.34462257137040114</c:v>
                </c:pt>
                <c:pt idx="52">
                  <c:v>0.55905041935852307</c:v>
                </c:pt>
                <c:pt idx="53">
                  <c:v>0.73529616097011119</c:v>
                </c:pt>
                <c:pt idx="54">
                  <c:v>0</c:v>
                </c:pt>
                <c:pt idx="55">
                  <c:v>0</c:v>
                </c:pt>
                <c:pt idx="56">
                  <c:v>2.042728151396124</c:v>
                </c:pt>
                <c:pt idx="57">
                  <c:v>0</c:v>
                </c:pt>
                <c:pt idx="58">
                  <c:v>4.837272889427398</c:v>
                </c:pt>
                <c:pt idx="59">
                  <c:v>0</c:v>
                </c:pt>
                <c:pt idx="60">
                  <c:v>0</c:v>
                </c:pt>
                <c:pt idx="61">
                  <c:v>11.207984345934779</c:v>
                </c:pt>
                <c:pt idx="62">
                  <c:v>8.4639683234100875</c:v>
                </c:pt>
                <c:pt idx="63">
                  <c:v>0</c:v>
                </c:pt>
                <c:pt idx="64">
                  <c:v>5.5810136454148642</c:v>
                </c:pt>
                <c:pt idx="65">
                  <c:v>0</c:v>
                </c:pt>
                <c:pt idx="66">
                  <c:v>4.9440506209684232</c:v>
                </c:pt>
                <c:pt idx="67">
                  <c:v>0</c:v>
                </c:pt>
                <c:pt idx="68">
                  <c:v>0</c:v>
                </c:pt>
                <c:pt idx="69">
                  <c:v>3.2774541297752</c:v>
                </c:pt>
                <c:pt idx="70">
                  <c:v>0</c:v>
                </c:pt>
                <c:pt idx="71">
                  <c:v>3.3269445254967005</c:v>
                </c:pt>
                <c:pt idx="72">
                  <c:v>0</c:v>
                </c:pt>
                <c:pt idx="73">
                  <c:v>0</c:v>
                </c:pt>
                <c:pt idx="74">
                  <c:v>2.4063584450215769</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numCache>
            </c:numRef>
          </c:val>
          <c:extLst>
            <c:ext xmlns:c16="http://schemas.microsoft.com/office/drawing/2014/chart" uri="{C3380CC4-5D6E-409C-BE32-E72D297353CC}">
              <c16:uniqueId val="{00000001-2625-4608-AF1E-7CB34F5226E9}"/>
            </c:ext>
          </c:extLst>
        </c:ser>
        <c:ser>
          <c:idx val="2"/>
          <c:order val="2"/>
          <c:tx>
            <c:strRef>
              <c:f>'DIG-026321'!$A$103</c:f>
              <c:strCache>
                <c:ptCount val="1"/>
                <c:pt idx="0">
                  <c:v>Cycloalkane</c:v>
                </c:pt>
              </c:strCache>
            </c:strRef>
          </c:tx>
          <c:spPr>
            <a:solidFill>
              <a:srgbClr val="33CC33"/>
            </a:solidFill>
            <a:ln w="88900" cap="sq">
              <a:solidFill>
                <a:srgbClr val="33CC33"/>
              </a:solidFill>
              <a:miter lim="800000"/>
            </a:ln>
            <a:effectLst/>
          </c:spPr>
          <c:invertIfNegative val="0"/>
          <c:cat>
            <c:strRef>
              <c:f>'DIG-026321'!$B$97:$CV$97</c:f>
              <c:strCache>
                <c:ptCount val="99"/>
                <c:pt idx="0">
                  <c:v>nC3</c:v>
                </c:pt>
                <c:pt idx="1">
                  <c:v>iC4</c:v>
                </c:pt>
                <c:pt idx="2">
                  <c:v>nC4</c:v>
                </c:pt>
                <c:pt idx="3">
                  <c:v>iC5</c:v>
                </c:pt>
                <c:pt idx="4">
                  <c:v>nC5</c:v>
                </c:pt>
                <c:pt idx="5">
                  <c:v>2,2-DMC4</c:v>
                </c:pt>
                <c:pt idx="6">
                  <c:v>CyC5</c:v>
                </c:pt>
                <c:pt idx="7">
                  <c:v>2,3-DMC4</c:v>
                </c:pt>
                <c:pt idx="8">
                  <c:v>2-MC5</c:v>
                </c:pt>
                <c:pt idx="9">
                  <c:v>3-MC5</c:v>
                </c:pt>
                <c:pt idx="10">
                  <c:v>nC6</c:v>
                </c:pt>
                <c:pt idx="11">
                  <c:v>2,2-DMC5</c:v>
                </c:pt>
                <c:pt idx="12">
                  <c:v>MCyC5</c:v>
                </c:pt>
                <c:pt idx="13">
                  <c:v>2,4-DMC5</c:v>
                </c:pt>
                <c:pt idx="14">
                  <c:v>2,2,3-TMC4</c:v>
                </c:pt>
                <c:pt idx="15">
                  <c:v>Benzene</c:v>
                </c:pt>
                <c:pt idx="16">
                  <c:v>3,3-DMC5</c:v>
                </c:pt>
                <c:pt idx="17">
                  <c:v>CyC6</c:v>
                </c:pt>
                <c:pt idx="18">
                  <c:v>2-MC6</c:v>
                </c:pt>
                <c:pt idx="19">
                  <c:v>2,3-DMC5</c:v>
                </c:pt>
                <c:pt idx="20">
                  <c:v>1,1-DMCyC5</c:v>
                </c:pt>
                <c:pt idx="21">
                  <c:v>3-MC6</c:v>
                </c:pt>
                <c:pt idx="22">
                  <c:v>c-1,3-DMCyC5</c:v>
                </c:pt>
                <c:pt idx="23">
                  <c:v>t-1,3-DMCyC5</c:v>
                </c:pt>
                <c:pt idx="24">
                  <c:v>3-EC5</c:v>
                </c:pt>
                <c:pt idx="25">
                  <c:v>t-1,2-DMCyC5</c:v>
                </c:pt>
                <c:pt idx="26">
                  <c:v>nC7</c:v>
                </c:pt>
                <c:pt idx="27">
                  <c:v>INTERNAL STANDARD</c:v>
                </c:pt>
                <c:pt idx="28">
                  <c:v>mCyC6</c:v>
                </c:pt>
                <c:pt idx="29">
                  <c:v>1,1,3-TMCyC5</c:v>
                </c:pt>
                <c:pt idx="30">
                  <c:v>2,5-DMC6</c:v>
                </c:pt>
                <c:pt idx="31">
                  <c:v>ECyC5</c:v>
                </c:pt>
                <c:pt idx="32">
                  <c:v>2,2,3-TMC5 / 2,4-DMC6</c:v>
                </c:pt>
                <c:pt idx="33">
                  <c:v>c,t-1,2,4-TMCyC5</c:v>
                </c:pt>
                <c:pt idx="34">
                  <c:v>3,3-DMC6</c:v>
                </c:pt>
                <c:pt idx="35">
                  <c:v>c,t -1,2,3-TMCyC5</c:v>
                </c:pt>
                <c:pt idx="36">
                  <c:v>2,3,4-TMC5</c:v>
                </c:pt>
                <c:pt idx="37">
                  <c:v>Toluene</c:v>
                </c:pt>
                <c:pt idx="38">
                  <c:v>2,3-DMC6</c:v>
                </c:pt>
                <c:pt idx="39">
                  <c:v>2-MC7</c:v>
                </c:pt>
                <c:pt idx="40">
                  <c:v>4-MC7</c:v>
                </c:pt>
                <c:pt idx="41">
                  <c:v>3-MC7 / c-1,3-DMCyC6</c:v>
                </c:pt>
                <c:pt idx="42">
                  <c:v>t-1,4-DMCyC6</c:v>
                </c:pt>
                <c:pt idx="43">
                  <c:v>1,1-DMCyC6</c:v>
                </c:pt>
                <c:pt idx="44">
                  <c:v>t-1,2-DMCyC6</c:v>
                </c:pt>
                <c:pt idx="45">
                  <c:v>nC8</c:v>
                </c:pt>
                <c:pt idx="46">
                  <c:v>ECyC6</c:v>
                </c:pt>
                <c:pt idx="47">
                  <c:v>iC9</c:v>
                </c:pt>
                <c:pt idx="48">
                  <c:v>E-Benzene</c:v>
                </c:pt>
                <c:pt idx="49">
                  <c:v>m-Xylene</c:v>
                </c:pt>
                <c:pt idx="50">
                  <c:v>p-Xylene</c:v>
                </c:pt>
                <c:pt idx="51">
                  <c:v>4-MC8</c:v>
                </c:pt>
                <c:pt idx="52">
                  <c:v>2-MC8</c:v>
                </c:pt>
                <c:pt idx="53">
                  <c:v>3-MC8</c:v>
                </c:pt>
                <c:pt idx="54">
                  <c:v>o-Xylene</c:v>
                </c:pt>
                <c:pt idx="55">
                  <c:v>nC9</c:v>
                </c:pt>
                <c:pt idx="56">
                  <c:v>ipC10</c:v>
                </c:pt>
                <c:pt idx="57">
                  <c:v>nC10</c:v>
                </c:pt>
                <c:pt idx="58">
                  <c:v>ipC11</c:v>
                </c:pt>
                <c:pt idx="59">
                  <c:v>nC11</c:v>
                </c:pt>
                <c:pt idx="60">
                  <c:v>nC12</c:v>
                </c:pt>
                <c:pt idx="61">
                  <c:v>iC13</c:v>
                </c:pt>
                <c:pt idx="62">
                  <c:v>iC14</c:v>
                </c:pt>
                <c:pt idx="63">
                  <c:v>nC13</c:v>
                </c:pt>
                <c:pt idx="64">
                  <c:v>iC15</c:v>
                </c:pt>
                <c:pt idx="65">
                  <c:v>nC14</c:v>
                </c:pt>
                <c:pt idx="66">
                  <c:v>iC16</c:v>
                </c:pt>
                <c:pt idx="67">
                  <c:v>nC15</c:v>
                </c:pt>
                <c:pt idx="68">
                  <c:v>nC16</c:v>
                </c:pt>
                <c:pt idx="69">
                  <c:v>iC18</c:v>
                </c:pt>
                <c:pt idx="70">
                  <c:v>nC17</c:v>
                </c:pt>
                <c:pt idx="71">
                  <c:v>Pristane</c:v>
                </c:pt>
                <c:pt idx="72">
                  <c:v>PHEN</c:v>
                </c:pt>
                <c:pt idx="73">
                  <c:v>nC18</c:v>
                </c:pt>
                <c:pt idx="74">
                  <c:v>Phytane</c:v>
                </c:pt>
                <c:pt idx="75">
                  <c:v>nC19</c:v>
                </c:pt>
                <c:pt idx="76">
                  <c:v>nC20</c:v>
                </c:pt>
                <c:pt idx="77">
                  <c:v>nC21</c:v>
                </c:pt>
                <c:pt idx="78">
                  <c:v>C25HBI</c:v>
                </c:pt>
                <c:pt idx="79">
                  <c:v>nC22</c:v>
                </c:pt>
                <c:pt idx="80">
                  <c:v>nC23</c:v>
                </c:pt>
                <c:pt idx="81">
                  <c:v>nC24</c:v>
                </c:pt>
                <c:pt idx="82">
                  <c:v>nC25</c:v>
                </c:pt>
                <c:pt idx="83">
                  <c:v>nC26</c:v>
                </c:pt>
                <c:pt idx="84">
                  <c:v>nC27</c:v>
                </c:pt>
                <c:pt idx="85">
                  <c:v>nC28</c:v>
                </c:pt>
                <c:pt idx="86">
                  <c:v>nC29</c:v>
                </c:pt>
                <c:pt idx="87">
                  <c:v>nC30</c:v>
                </c:pt>
                <c:pt idx="88">
                  <c:v>nC31</c:v>
                </c:pt>
                <c:pt idx="89">
                  <c:v>nC32</c:v>
                </c:pt>
                <c:pt idx="90">
                  <c:v>nC33</c:v>
                </c:pt>
                <c:pt idx="91">
                  <c:v>nC34</c:v>
                </c:pt>
                <c:pt idx="92">
                  <c:v>nC35</c:v>
                </c:pt>
                <c:pt idx="93">
                  <c:v>nC36</c:v>
                </c:pt>
                <c:pt idx="94">
                  <c:v>nC37</c:v>
                </c:pt>
                <c:pt idx="95">
                  <c:v>nC38</c:v>
                </c:pt>
                <c:pt idx="96">
                  <c:v>nC39</c:v>
                </c:pt>
                <c:pt idx="97">
                  <c:v>nC40</c:v>
                </c:pt>
                <c:pt idx="98">
                  <c:v>nC41</c:v>
                </c:pt>
              </c:strCache>
            </c:strRef>
          </c:cat>
          <c:val>
            <c:numRef>
              <c:f>'DIG-026321'!$B$103:$CV$103</c:f>
              <c:numCache>
                <c:formatCode>General</c:formatCode>
                <c:ptCount val="99"/>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0.13113035619404209</c:v>
                </c:pt>
                <c:pt idx="18">
                  <c:v>0</c:v>
                </c:pt>
                <c:pt idx="19">
                  <c:v>0</c:v>
                </c:pt>
                <c:pt idx="20">
                  <c:v>1.8447305826327472E-2</c:v>
                </c:pt>
                <c:pt idx="21">
                  <c:v>0</c:v>
                </c:pt>
                <c:pt idx="22">
                  <c:v>0</c:v>
                </c:pt>
                <c:pt idx="23">
                  <c:v>0</c:v>
                </c:pt>
                <c:pt idx="24">
                  <c:v>0</c:v>
                </c:pt>
                <c:pt idx="25">
                  <c:v>9.7961555077739002E-2</c:v>
                </c:pt>
                <c:pt idx="26">
                  <c:v>0</c:v>
                </c:pt>
                <c:pt idx="27">
                  <c:v>0</c:v>
                </c:pt>
                <c:pt idx="28">
                  <c:v>0.69191027862885413</c:v>
                </c:pt>
                <c:pt idx="29">
                  <c:v>0</c:v>
                </c:pt>
                <c:pt idx="30">
                  <c:v>0</c:v>
                </c:pt>
                <c:pt idx="31">
                  <c:v>0</c:v>
                </c:pt>
                <c:pt idx="32">
                  <c:v>0</c:v>
                </c:pt>
                <c:pt idx="33">
                  <c:v>0</c:v>
                </c:pt>
                <c:pt idx="34">
                  <c:v>0</c:v>
                </c:pt>
                <c:pt idx="35">
                  <c:v>0</c:v>
                </c:pt>
                <c:pt idx="36">
                  <c:v>0</c:v>
                </c:pt>
                <c:pt idx="37">
                  <c:v>0</c:v>
                </c:pt>
                <c:pt idx="38">
                  <c:v>0</c:v>
                </c:pt>
                <c:pt idx="39">
                  <c:v>0</c:v>
                </c:pt>
                <c:pt idx="40">
                  <c:v>0</c:v>
                </c:pt>
                <c:pt idx="41">
                  <c:v>0.62207604864459554</c:v>
                </c:pt>
                <c:pt idx="42">
                  <c:v>0.15802889079794818</c:v>
                </c:pt>
                <c:pt idx="43">
                  <c:v>0.11977117772955473</c:v>
                </c:pt>
                <c:pt idx="44">
                  <c:v>0.25853490185173233</c:v>
                </c:pt>
                <c:pt idx="45">
                  <c:v>0</c:v>
                </c:pt>
                <c:pt idx="46">
                  <c:v>1.5292180416031462</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numCache>
            </c:numRef>
          </c:val>
          <c:extLst>
            <c:ext xmlns:c16="http://schemas.microsoft.com/office/drawing/2014/chart" uri="{C3380CC4-5D6E-409C-BE32-E72D297353CC}">
              <c16:uniqueId val="{00000002-2625-4608-AF1E-7CB34F5226E9}"/>
            </c:ext>
          </c:extLst>
        </c:ser>
        <c:ser>
          <c:idx val="3"/>
          <c:order val="3"/>
          <c:tx>
            <c:strRef>
              <c:f>'DIG-026321'!$A$104</c:f>
              <c:strCache>
                <c:ptCount val="1"/>
                <c:pt idx="0">
                  <c:v>Aromatics</c:v>
                </c:pt>
              </c:strCache>
            </c:strRef>
          </c:tx>
          <c:spPr>
            <a:solidFill>
              <a:srgbClr val="CC00CC"/>
            </a:solidFill>
            <a:ln w="88900" cap="sq">
              <a:solidFill>
                <a:srgbClr val="CC00CC"/>
              </a:solidFill>
              <a:miter lim="800000"/>
            </a:ln>
            <a:effectLst/>
          </c:spPr>
          <c:invertIfNegative val="0"/>
          <c:cat>
            <c:strRef>
              <c:f>'DIG-026321'!$B$97:$CV$97</c:f>
              <c:strCache>
                <c:ptCount val="99"/>
                <c:pt idx="0">
                  <c:v>nC3</c:v>
                </c:pt>
                <c:pt idx="1">
                  <c:v>iC4</c:v>
                </c:pt>
                <c:pt idx="2">
                  <c:v>nC4</c:v>
                </c:pt>
                <c:pt idx="3">
                  <c:v>iC5</c:v>
                </c:pt>
                <c:pt idx="4">
                  <c:v>nC5</c:v>
                </c:pt>
                <c:pt idx="5">
                  <c:v>2,2-DMC4</c:v>
                </c:pt>
                <c:pt idx="6">
                  <c:v>CyC5</c:v>
                </c:pt>
                <c:pt idx="7">
                  <c:v>2,3-DMC4</c:v>
                </c:pt>
                <c:pt idx="8">
                  <c:v>2-MC5</c:v>
                </c:pt>
                <c:pt idx="9">
                  <c:v>3-MC5</c:v>
                </c:pt>
                <c:pt idx="10">
                  <c:v>nC6</c:v>
                </c:pt>
                <c:pt idx="11">
                  <c:v>2,2-DMC5</c:v>
                </c:pt>
                <c:pt idx="12">
                  <c:v>MCyC5</c:v>
                </c:pt>
                <c:pt idx="13">
                  <c:v>2,4-DMC5</c:v>
                </c:pt>
                <c:pt idx="14">
                  <c:v>2,2,3-TMC4</c:v>
                </c:pt>
                <c:pt idx="15">
                  <c:v>Benzene</c:v>
                </c:pt>
                <c:pt idx="16">
                  <c:v>3,3-DMC5</c:v>
                </c:pt>
                <c:pt idx="17">
                  <c:v>CyC6</c:v>
                </c:pt>
                <c:pt idx="18">
                  <c:v>2-MC6</c:v>
                </c:pt>
                <c:pt idx="19">
                  <c:v>2,3-DMC5</c:v>
                </c:pt>
                <c:pt idx="20">
                  <c:v>1,1-DMCyC5</c:v>
                </c:pt>
                <c:pt idx="21">
                  <c:v>3-MC6</c:v>
                </c:pt>
                <c:pt idx="22">
                  <c:v>c-1,3-DMCyC5</c:v>
                </c:pt>
                <c:pt idx="23">
                  <c:v>t-1,3-DMCyC5</c:v>
                </c:pt>
                <c:pt idx="24">
                  <c:v>3-EC5</c:v>
                </c:pt>
                <c:pt idx="25">
                  <c:v>t-1,2-DMCyC5</c:v>
                </c:pt>
                <c:pt idx="26">
                  <c:v>nC7</c:v>
                </c:pt>
                <c:pt idx="27">
                  <c:v>INTERNAL STANDARD</c:v>
                </c:pt>
                <c:pt idx="28">
                  <c:v>mCyC6</c:v>
                </c:pt>
                <c:pt idx="29">
                  <c:v>1,1,3-TMCyC5</c:v>
                </c:pt>
                <c:pt idx="30">
                  <c:v>2,5-DMC6</c:v>
                </c:pt>
                <c:pt idx="31">
                  <c:v>ECyC5</c:v>
                </c:pt>
                <c:pt idx="32">
                  <c:v>2,2,3-TMC5 / 2,4-DMC6</c:v>
                </c:pt>
                <c:pt idx="33">
                  <c:v>c,t-1,2,4-TMCyC5</c:v>
                </c:pt>
                <c:pt idx="34">
                  <c:v>3,3-DMC6</c:v>
                </c:pt>
                <c:pt idx="35">
                  <c:v>c,t -1,2,3-TMCyC5</c:v>
                </c:pt>
                <c:pt idx="36">
                  <c:v>2,3,4-TMC5</c:v>
                </c:pt>
                <c:pt idx="37">
                  <c:v>Toluene</c:v>
                </c:pt>
                <c:pt idx="38">
                  <c:v>2,3-DMC6</c:v>
                </c:pt>
                <c:pt idx="39">
                  <c:v>2-MC7</c:v>
                </c:pt>
                <c:pt idx="40">
                  <c:v>4-MC7</c:v>
                </c:pt>
                <c:pt idx="41">
                  <c:v>3-MC7 / c-1,3-DMCyC6</c:v>
                </c:pt>
                <c:pt idx="42">
                  <c:v>t-1,4-DMCyC6</c:v>
                </c:pt>
                <c:pt idx="43">
                  <c:v>1,1-DMCyC6</c:v>
                </c:pt>
                <c:pt idx="44">
                  <c:v>t-1,2-DMCyC6</c:v>
                </c:pt>
                <c:pt idx="45">
                  <c:v>nC8</c:v>
                </c:pt>
                <c:pt idx="46">
                  <c:v>ECyC6</c:v>
                </c:pt>
                <c:pt idx="47">
                  <c:v>iC9</c:v>
                </c:pt>
                <c:pt idx="48">
                  <c:v>E-Benzene</c:v>
                </c:pt>
                <c:pt idx="49">
                  <c:v>m-Xylene</c:v>
                </c:pt>
                <c:pt idx="50">
                  <c:v>p-Xylene</c:v>
                </c:pt>
                <c:pt idx="51">
                  <c:v>4-MC8</c:v>
                </c:pt>
                <c:pt idx="52">
                  <c:v>2-MC8</c:v>
                </c:pt>
                <c:pt idx="53">
                  <c:v>3-MC8</c:v>
                </c:pt>
                <c:pt idx="54">
                  <c:v>o-Xylene</c:v>
                </c:pt>
                <c:pt idx="55">
                  <c:v>nC9</c:v>
                </c:pt>
                <c:pt idx="56">
                  <c:v>ipC10</c:v>
                </c:pt>
                <c:pt idx="57">
                  <c:v>nC10</c:v>
                </c:pt>
                <c:pt idx="58">
                  <c:v>ipC11</c:v>
                </c:pt>
                <c:pt idx="59">
                  <c:v>nC11</c:v>
                </c:pt>
                <c:pt idx="60">
                  <c:v>nC12</c:v>
                </c:pt>
                <c:pt idx="61">
                  <c:v>iC13</c:v>
                </c:pt>
                <c:pt idx="62">
                  <c:v>iC14</c:v>
                </c:pt>
                <c:pt idx="63">
                  <c:v>nC13</c:v>
                </c:pt>
                <c:pt idx="64">
                  <c:v>iC15</c:v>
                </c:pt>
                <c:pt idx="65">
                  <c:v>nC14</c:v>
                </c:pt>
                <c:pt idx="66">
                  <c:v>iC16</c:v>
                </c:pt>
                <c:pt idx="67">
                  <c:v>nC15</c:v>
                </c:pt>
                <c:pt idx="68">
                  <c:v>nC16</c:v>
                </c:pt>
                <c:pt idx="69">
                  <c:v>iC18</c:v>
                </c:pt>
                <c:pt idx="70">
                  <c:v>nC17</c:v>
                </c:pt>
                <c:pt idx="71">
                  <c:v>Pristane</c:v>
                </c:pt>
                <c:pt idx="72">
                  <c:v>PHEN</c:v>
                </c:pt>
                <c:pt idx="73">
                  <c:v>nC18</c:v>
                </c:pt>
                <c:pt idx="74">
                  <c:v>Phytane</c:v>
                </c:pt>
                <c:pt idx="75">
                  <c:v>nC19</c:v>
                </c:pt>
                <c:pt idx="76">
                  <c:v>nC20</c:v>
                </c:pt>
                <c:pt idx="77">
                  <c:v>nC21</c:v>
                </c:pt>
                <c:pt idx="78">
                  <c:v>C25HBI</c:v>
                </c:pt>
                <c:pt idx="79">
                  <c:v>nC22</c:v>
                </c:pt>
                <c:pt idx="80">
                  <c:v>nC23</c:v>
                </c:pt>
                <c:pt idx="81">
                  <c:v>nC24</c:v>
                </c:pt>
                <c:pt idx="82">
                  <c:v>nC25</c:v>
                </c:pt>
                <c:pt idx="83">
                  <c:v>nC26</c:v>
                </c:pt>
                <c:pt idx="84">
                  <c:v>nC27</c:v>
                </c:pt>
                <c:pt idx="85">
                  <c:v>nC28</c:v>
                </c:pt>
                <c:pt idx="86">
                  <c:v>nC29</c:v>
                </c:pt>
                <c:pt idx="87">
                  <c:v>nC30</c:v>
                </c:pt>
                <c:pt idx="88">
                  <c:v>nC31</c:v>
                </c:pt>
                <c:pt idx="89">
                  <c:v>nC32</c:v>
                </c:pt>
                <c:pt idx="90">
                  <c:v>nC33</c:v>
                </c:pt>
                <c:pt idx="91">
                  <c:v>nC34</c:v>
                </c:pt>
                <c:pt idx="92">
                  <c:v>nC35</c:v>
                </c:pt>
                <c:pt idx="93">
                  <c:v>nC36</c:v>
                </c:pt>
                <c:pt idx="94">
                  <c:v>nC37</c:v>
                </c:pt>
                <c:pt idx="95">
                  <c:v>nC38</c:v>
                </c:pt>
                <c:pt idx="96">
                  <c:v>nC39</c:v>
                </c:pt>
                <c:pt idx="97">
                  <c:v>nC40</c:v>
                </c:pt>
                <c:pt idx="98">
                  <c:v>nC41</c:v>
                </c:pt>
              </c:strCache>
            </c:strRef>
          </c:cat>
          <c:val>
            <c:numRef>
              <c:f>'DIG-026321'!$B$104:$CV$104</c:f>
              <c:numCache>
                <c:formatCode>General</c:formatCode>
                <c:ptCount val="99"/>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0.30044209177719627</c:v>
                </c:pt>
                <c:pt idx="38">
                  <c:v>0</c:v>
                </c:pt>
                <c:pt idx="39">
                  <c:v>0</c:v>
                </c:pt>
                <c:pt idx="40">
                  <c:v>0</c:v>
                </c:pt>
                <c:pt idx="41">
                  <c:v>0</c:v>
                </c:pt>
                <c:pt idx="42">
                  <c:v>0</c:v>
                </c:pt>
                <c:pt idx="43">
                  <c:v>0</c:v>
                </c:pt>
                <c:pt idx="44">
                  <c:v>0</c:v>
                </c:pt>
                <c:pt idx="45">
                  <c:v>0</c:v>
                </c:pt>
                <c:pt idx="46">
                  <c:v>0</c:v>
                </c:pt>
                <c:pt idx="47">
                  <c:v>0</c:v>
                </c:pt>
                <c:pt idx="48">
                  <c:v>0.67334492821992364</c:v>
                </c:pt>
                <c:pt idx="49">
                  <c:v>0.69394184497887057</c:v>
                </c:pt>
                <c:pt idx="50">
                  <c:v>0.2194593279338958</c:v>
                </c:pt>
                <c:pt idx="51">
                  <c:v>0</c:v>
                </c:pt>
                <c:pt idx="52">
                  <c:v>0</c:v>
                </c:pt>
                <c:pt idx="53">
                  <c:v>0</c:v>
                </c:pt>
                <c:pt idx="54">
                  <c:v>0.60184017201396367</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numCache>
            </c:numRef>
          </c:val>
          <c:extLst>
            <c:ext xmlns:c16="http://schemas.microsoft.com/office/drawing/2014/chart" uri="{C3380CC4-5D6E-409C-BE32-E72D297353CC}">
              <c16:uniqueId val="{00000003-2625-4608-AF1E-7CB34F5226E9}"/>
            </c:ext>
          </c:extLst>
        </c:ser>
        <c:ser>
          <c:idx val="4"/>
          <c:order val="4"/>
          <c:tx>
            <c:strRef>
              <c:f>'DIG-026321'!$A$105</c:f>
              <c:strCache>
                <c:ptCount val="1"/>
                <c:pt idx="0">
                  <c:v>Internal Standard</c:v>
                </c:pt>
              </c:strCache>
            </c:strRef>
          </c:tx>
          <c:spPr>
            <a:solidFill>
              <a:schemeClr val="accent6"/>
            </a:solidFill>
            <a:ln w="88900" cap="sq">
              <a:solidFill>
                <a:schemeClr val="accent6"/>
              </a:solidFill>
              <a:miter lim="800000"/>
            </a:ln>
            <a:effectLst/>
          </c:spPr>
          <c:invertIfNegative val="0"/>
          <c:cat>
            <c:strRef>
              <c:f>'DIG-026321'!$B$97:$CV$97</c:f>
              <c:strCache>
                <c:ptCount val="99"/>
                <c:pt idx="0">
                  <c:v>nC3</c:v>
                </c:pt>
                <c:pt idx="1">
                  <c:v>iC4</c:v>
                </c:pt>
                <c:pt idx="2">
                  <c:v>nC4</c:v>
                </c:pt>
                <c:pt idx="3">
                  <c:v>iC5</c:v>
                </c:pt>
                <c:pt idx="4">
                  <c:v>nC5</c:v>
                </c:pt>
                <c:pt idx="5">
                  <c:v>2,2-DMC4</c:v>
                </c:pt>
                <c:pt idx="6">
                  <c:v>CyC5</c:v>
                </c:pt>
                <c:pt idx="7">
                  <c:v>2,3-DMC4</c:v>
                </c:pt>
                <c:pt idx="8">
                  <c:v>2-MC5</c:v>
                </c:pt>
                <c:pt idx="9">
                  <c:v>3-MC5</c:v>
                </c:pt>
                <c:pt idx="10">
                  <c:v>nC6</c:v>
                </c:pt>
                <c:pt idx="11">
                  <c:v>2,2-DMC5</c:v>
                </c:pt>
                <c:pt idx="12">
                  <c:v>MCyC5</c:v>
                </c:pt>
                <c:pt idx="13">
                  <c:v>2,4-DMC5</c:v>
                </c:pt>
                <c:pt idx="14">
                  <c:v>2,2,3-TMC4</c:v>
                </c:pt>
                <c:pt idx="15">
                  <c:v>Benzene</c:v>
                </c:pt>
                <c:pt idx="16">
                  <c:v>3,3-DMC5</c:v>
                </c:pt>
                <c:pt idx="17">
                  <c:v>CyC6</c:v>
                </c:pt>
                <c:pt idx="18">
                  <c:v>2-MC6</c:v>
                </c:pt>
                <c:pt idx="19">
                  <c:v>2,3-DMC5</c:v>
                </c:pt>
                <c:pt idx="20">
                  <c:v>1,1-DMCyC5</c:v>
                </c:pt>
                <c:pt idx="21">
                  <c:v>3-MC6</c:v>
                </c:pt>
                <c:pt idx="22">
                  <c:v>c-1,3-DMCyC5</c:v>
                </c:pt>
                <c:pt idx="23">
                  <c:v>t-1,3-DMCyC5</c:v>
                </c:pt>
                <c:pt idx="24">
                  <c:v>3-EC5</c:v>
                </c:pt>
                <c:pt idx="25">
                  <c:v>t-1,2-DMCyC5</c:v>
                </c:pt>
                <c:pt idx="26">
                  <c:v>nC7</c:v>
                </c:pt>
                <c:pt idx="27">
                  <c:v>INTERNAL STANDARD</c:v>
                </c:pt>
                <c:pt idx="28">
                  <c:v>mCyC6</c:v>
                </c:pt>
                <c:pt idx="29">
                  <c:v>1,1,3-TMCyC5</c:v>
                </c:pt>
                <c:pt idx="30">
                  <c:v>2,5-DMC6</c:v>
                </c:pt>
                <c:pt idx="31">
                  <c:v>ECyC5</c:v>
                </c:pt>
                <c:pt idx="32">
                  <c:v>2,2,3-TMC5 / 2,4-DMC6</c:v>
                </c:pt>
                <c:pt idx="33">
                  <c:v>c,t-1,2,4-TMCyC5</c:v>
                </c:pt>
                <c:pt idx="34">
                  <c:v>3,3-DMC6</c:v>
                </c:pt>
                <c:pt idx="35">
                  <c:v>c,t -1,2,3-TMCyC5</c:v>
                </c:pt>
                <c:pt idx="36">
                  <c:v>2,3,4-TMC5</c:v>
                </c:pt>
                <c:pt idx="37">
                  <c:v>Toluene</c:v>
                </c:pt>
                <c:pt idx="38">
                  <c:v>2,3-DMC6</c:v>
                </c:pt>
                <c:pt idx="39">
                  <c:v>2-MC7</c:v>
                </c:pt>
                <c:pt idx="40">
                  <c:v>4-MC7</c:v>
                </c:pt>
                <c:pt idx="41">
                  <c:v>3-MC7 / c-1,3-DMCyC6</c:v>
                </c:pt>
                <c:pt idx="42">
                  <c:v>t-1,4-DMCyC6</c:v>
                </c:pt>
                <c:pt idx="43">
                  <c:v>1,1-DMCyC6</c:v>
                </c:pt>
                <c:pt idx="44">
                  <c:v>t-1,2-DMCyC6</c:v>
                </c:pt>
                <c:pt idx="45">
                  <c:v>nC8</c:v>
                </c:pt>
                <c:pt idx="46">
                  <c:v>ECyC6</c:v>
                </c:pt>
                <c:pt idx="47">
                  <c:v>iC9</c:v>
                </c:pt>
                <c:pt idx="48">
                  <c:v>E-Benzene</c:v>
                </c:pt>
                <c:pt idx="49">
                  <c:v>m-Xylene</c:v>
                </c:pt>
                <c:pt idx="50">
                  <c:v>p-Xylene</c:v>
                </c:pt>
                <c:pt idx="51">
                  <c:v>4-MC8</c:v>
                </c:pt>
                <c:pt idx="52">
                  <c:v>2-MC8</c:v>
                </c:pt>
                <c:pt idx="53">
                  <c:v>3-MC8</c:v>
                </c:pt>
                <c:pt idx="54">
                  <c:v>o-Xylene</c:v>
                </c:pt>
                <c:pt idx="55">
                  <c:v>nC9</c:v>
                </c:pt>
                <c:pt idx="56">
                  <c:v>ipC10</c:v>
                </c:pt>
                <c:pt idx="57">
                  <c:v>nC10</c:v>
                </c:pt>
                <c:pt idx="58">
                  <c:v>ipC11</c:v>
                </c:pt>
                <c:pt idx="59">
                  <c:v>nC11</c:v>
                </c:pt>
                <c:pt idx="60">
                  <c:v>nC12</c:v>
                </c:pt>
                <c:pt idx="61">
                  <c:v>iC13</c:v>
                </c:pt>
                <c:pt idx="62">
                  <c:v>iC14</c:v>
                </c:pt>
                <c:pt idx="63">
                  <c:v>nC13</c:v>
                </c:pt>
                <c:pt idx="64">
                  <c:v>iC15</c:v>
                </c:pt>
                <c:pt idx="65">
                  <c:v>nC14</c:v>
                </c:pt>
                <c:pt idx="66">
                  <c:v>iC16</c:v>
                </c:pt>
                <c:pt idx="67">
                  <c:v>nC15</c:v>
                </c:pt>
                <c:pt idx="68">
                  <c:v>nC16</c:v>
                </c:pt>
                <c:pt idx="69">
                  <c:v>iC18</c:v>
                </c:pt>
                <c:pt idx="70">
                  <c:v>nC17</c:v>
                </c:pt>
                <c:pt idx="71">
                  <c:v>Pristane</c:v>
                </c:pt>
                <c:pt idx="72">
                  <c:v>PHEN</c:v>
                </c:pt>
                <c:pt idx="73">
                  <c:v>nC18</c:v>
                </c:pt>
                <c:pt idx="74">
                  <c:v>Phytane</c:v>
                </c:pt>
                <c:pt idx="75">
                  <c:v>nC19</c:v>
                </c:pt>
                <c:pt idx="76">
                  <c:v>nC20</c:v>
                </c:pt>
                <c:pt idx="77">
                  <c:v>nC21</c:v>
                </c:pt>
                <c:pt idx="78">
                  <c:v>C25HBI</c:v>
                </c:pt>
                <c:pt idx="79">
                  <c:v>nC22</c:v>
                </c:pt>
                <c:pt idx="80">
                  <c:v>nC23</c:v>
                </c:pt>
                <c:pt idx="81">
                  <c:v>nC24</c:v>
                </c:pt>
                <c:pt idx="82">
                  <c:v>nC25</c:v>
                </c:pt>
                <c:pt idx="83">
                  <c:v>nC26</c:v>
                </c:pt>
                <c:pt idx="84">
                  <c:v>nC27</c:v>
                </c:pt>
                <c:pt idx="85">
                  <c:v>nC28</c:v>
                </c:pt>
                <c:pt idx="86">
                  <c:v>nC29</c:v>
                </c:pt>
                <c:pt idx="87">
                  <c:v>nC30</c:v>
                </c:pt>
                <c:pt idx="88">
                  <c:v>nC31</c:v>
                </c:pt>
                <c:pt idx="89">
                  <c:v>nC32</c:v>
                </c:pt>
                <c:pt idx="90">
                  <c:v>nC33</c:v>
                </c:pt>
                <c:pt idx="91">
                  <c:v>nC34</c:v>
                </c:pt>
                <c:pt idx="92">
                  <c:v>nC35</c:v>
                </c:pt>
                <c:pt idx="93">
                  <c:v>nC36</c:v>
                </c:pt>
                <c:pt idx="94">
                  <c:v>nC37</c:v>
                </c:pt>
                <c:pt idx="95">
                  <c:v>nC38</c:v>
                </c:pt>
                <c:pt idx="96">
                  <c:v>nC39</c:v>
                </c:pt>
                <c:pt idx="97">
                  <c:v>nC40</c:v>
                </c:pt>
                <c:pt idx="98">
                  <c:v>nC41</c:v>
                </c:pt>
              </c:strCache>
            </c:strRef>
          </c:cat>
          <c:val>
            <c:numRef>
              <c:f>'DIG-026321'!$B$105:$CV$105</c:f>
              <c:numCache>
                <c:formatCode>General</c:formatCode>
                <c:ptCount val="99"/>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18.3</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numCache>
            </c:numRef>
          </c:val>
          <c:extLst>
            <c:ext xmlns:c16="http://schemas.microsoft.com/office/drawing/2014/chart" uri="{C3380CC4-5D6E-409C-BE32-E72D297353CC}">
              <c16:uniqueId val="{00000004-2625-4608-AF1E-7CB34F5226E9}"/>
            </c:ext>
          </c:extLst>
        </c:ser>
        <c:dLbls>
          <c:showLegendKey val="0"/>
          <c:showVal val="0"/>
          <c:showCatName val="0"/>
          <c:showSerName val="0"/>
          <c:showPercent val="0"/>
          <c:showBubbleSize val="0"/>
        </c:dLbls>
        <c:gapWidth val="219"/>
        <c:overlap val="-27"/>
        <c:axId val="661327992"/>
        <c:axId val="661329912"/>
      </c:barChart>
      <c:catAx>
        <c:axId val="661327992"/>
        <c:scaling>
          <c:orientation val="minMax"/>
        </c:scaling>
        <c:delete val="0"/>
        <c:axPos val="b"/>
        <c:numFmt formatCode="General" sourceLinked="1"/>
        <c:majorTickMark val="none"/>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1200" b="0" i="0" u="none" strike="noStrike" kern="1200" baseline="0">
                <a:solidFill>
                  <a:sysClr val="windowText" lastClr="000000"/>
                </a:solidFill>
                <a:latin typeface="+mn-lt"/>
                <a:ea typeface="+mn-ea"/>
                <a:cs typeface="+mn-cs"/>
              </a:defRPr>
            </a:pPr>
            <a:endParaRPr lang="en-US"/>
          </a:p>
        </c:txPr>
        <c:crossAx val="661329912"/>
        <c:crosses val="autoZero"/>
        <c:auto val="1"/>
        <c:lblAlgn val="ctr"/>
        <c:lblOffset val="100"/>
        <c:noMultiLvlLbl val="0"/>
      </c:catAx>
      <c:valAx>
        <c:axId val="661329912"/>
        <c:scaling>
          <c:orientation val="minMax"/>
          <c:max val="43"/>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2000" b="1" i="0" u="none" strike="noStrike" kern="1200" baseline="0">
                    <a:solidFill>
                      <a:sysClr val="windowText" lastClr="000000"/>
                    </a:solidFill>
                    <a:latin typeface="+mn-lt"/>
                    <a:ea typeface="+mn-ea"/>
                    <a:cs typeface="+mn-cs"/>
                  </a:defRPr>
                </a:pPr>
                <a:r>
                  <a:rPr lang="en-US" sz="2000" b="1">
                    <a:solidFill>
                      <a:sysClr val="windowText" lastClr="000000"/>
                    </a:solidFill>
                  </a:rPr>
                  <a:t>Concentration</a:t>
                </a:r>
                <a:r>
                  <a:rPr lang="en-US" sz="2000" b="1" baseline="0">
                    <a:solidFill>
                      <a:sysClr val="windowText" lastClr="000000"/>
                    </a:solidFill>
                  </a:rPr>
                  <a:t> [mg/g]</a:t>
                </a:r>
                <a:endParaRPr lang="en-US" sz="2000" b="1">
                  <a:solidFill>
                    <a:sysClr val="windowText" lastClr="000000"/>
                  </a:solidFill>
                </a:endParaRPr>
              </a:p>
            </c:rich>
          </c:tx>
          <c:layout>
            <c:manualLayout>
              <c:xMode val="edge"/>
              <c:yMode val="edge"/>
              <c:x val="1.0785584169128618E-2"/>
              <c:y val="0.25380232591092378"/>
            </c:manualLayout>
          </c:layout>
          <c:overlay val="0"/>
          <c:spPr>
            <a:noFill/>
            <a:ln>
              <a:noFill/>
            </a:ln>
            <a:effectLst/>
          </c:spPr>
          <c:txPr>
            <a:bodyPr rot="-5400000" spcFirstLastPara="1" vertOverflow="ellipsis" vert="horz" wrap="square" anchor="ctr" anchorCtr="1"/>
            <a:lstStyle/>
            <a:p>
              <a:pPr>
                <a:defRPr sz="2000" b="1" i="0" u="none" strike="noStrike" kern="1200" baseline="0">
                  <a:solidFill>
                    <a:sysClr val="windowText" lastClr="000000"/>
                  </a:solidFill>
                  <a:latin typeface="+mn-lt"/>
                  <a:ea typeface="+mn-ea"/>
                  <a:cs typeface="+mn-cs"/>
                </a:defRPr>
              </a:pPr>
              <a:endParaRPr lang="en-US"/>
            </a:p>
          </c:txPr>
        </c:title>
        <c:numFmt formatCode="General" sourceLinked="1"/>
        <c:majorTickMark val="in"/>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crossAx val="661327992"/>
        <c:crosses val="autoZero"/>
        <c:crossBetween val="between"/>
        <c:majorUnit val="10"/>
      </c:valAx>
      <c:spPr>
        <a:noFill/>
        <a:ln>
          <a:solidFill>
            <a:schemeClr val="bg1">
              <a:lumMod val="50000"/>
            </a:schemeClr>
          </a:solidFill>
        </a:ln>
        <a:effectLst/>
      </c:spPr>
    </c:plotArea>
    <c:legend>
      <c:legendPos val="r"/>
      <c:layout>
        <c:manualLayout>
          <c:xMode val="edge"/>
          <c:yMode val="edge"/>
          <c:x val="0.83859854565069958"/>
          <c:y val="3.7537635597819516E-2"/>
          <c:w val="0.14145684566283223"/>
          <c:h val="0.17281062043412693"/>
        </c:manualLayout>
      </c:layout>
      <c:overlay val="0"/>
      <c:spPr>
        <a:solidFill>
          <a:schemeClr val="bg1"/>
        </a:solidFill>
        <a:ln>
          <a:solidFill>
            <a:schemeClr val="bg1">
              <a:lumMod val="50000"/>
            </a:schemeClr>
          </a:solid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bg1">
          <a:lumMod val="50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1154266514007875E-2"/>
          <c:y val="4.3170476466231206E-2"/>
          <c:w val="0.93702672663113085"/>
          <c:h val="0.77496081237647374"/>
        </c:manualLayout>
      </c:layout>
      <c:barChart>
        <c:barDir val="col"/>
        <c:grouping val="clustered"/>
        <c:varyColors val="0"/>
        <c:ser>
          <c:idx val="1"/>
          <c:order val="0"/>
          <c:tx>
            <c:strRef>
              <c:f>'DIG-026322'!$A$101</c:f>
              <c:strCache>
                <c:ptCount val="1"/>
                <c:pt idx="0">
                  <c:v>Normal Alkane</c:v>
                </c:pt>
              </c:strCache>
            </c:strRef>
          </c:tx>
          <c:spPr>
            <a:solidFill>
              <a:schemeClr val="bg1">
                <a:lumMod val="50000"/>
              </a:schemeClr>
            </a:solidFill>
            <a:ln w="88900" cap="sq">
              <a:solidFill>
                <a:schemeClr val="bg1">
                  <a:lumMod val="50000"/>
                </a:schemeClr>
              </a:solidFill>
              <a:miter lim="800000"/>
            </a:ln>
            <a:effectLst/>
          </c:spPr>
          <c:invertIfNegative val="0"/>
          <c:cat>
            <c:strRef>
              <c:f>'DIG-026322'!$B$97:$CV$97</c:f>
              <c:strCache>
                <c:ptCount val="99"/>
                <c:pt idx="0">
                  <c:v>nC3</c:v>
                </c:pt>
                <c:pt idx="1">
                  <c:v>iC4</c:v>
                </c:pt>
                <c:pt idx="2">
                  <c:v>nC4</c:v>
                </c:pt>
                <c:pt idx="3">
                  <c:v>iC5</c:v>
                </c:pt>
                <c:pt idx="4">
                  <c:v>nC5</c:v>
                </c:pt>
                <c:pt idx="5">
                  <c:v>2,2-DMC4</c:v>
                </c:pt>
                <c:pt idx="6">
                  <c:v>CyC5</c:v>
                </c:pt>
                <c:pt idx="7">
                  <c:v>2,3-DMC4</c:v>
                </c:pt>
                <c:pt idx="8">
                  <c:v>2-MC5</c:v>
                </c:pt>
                <c:pt idx="9">
                  <c:v>3-MC5</c:v>
                </c:pt>
                <c:pt idx="10">
                  <c:v>nC6</c:v>
                </c:pt>
                <c:pt idx="11">
                  <c:v>2,2-DMC5</c:v>
                </c:pt>
                <c:pt idx="12">
                  <c:v>MCyC5</c:v>
                </c:pt>
                <c:pt idx="13">
                  <c:v>2,4-DMC5</c:v>
                </c:pt>
                <c:pt idx="14">
                  <c:v>2,2,3-TMC4</c:v>
                </c:pt>
                <c:pt idx="15">
                  <c:v>Benzene</c:v>
                </c:pt>
                <c:pt idx="16">
                  <c:v>3,3-DMC5</c:v>
                </c:pt>
                <c:pt idx="17">
                  <c:v>CyC6</c:v>
                </c:pt>
                <c:pt idx="18">
                  <c:v>2-MC6</c:v>
                </c:pt>
                <c:pt idx="19">
                  <c:v>2,3-DMC5</c:v>
                </c:pt>
                <c:pt idx="20">
                  <c:v>1,1-DMCyC5</c:v>
                </c:pt>
                <c:pt idx="21">
                  <c:v>3-MC6</c:v>
                </c:pt>
                <c:pt idx="22">
                  <c:v>c-1,3-DMCyC5</c:v>
                </c:pt>
                <c:pt idx="23">
                  <c:v>t-1,3-DMCyC5</c:v>
                </c:pt>
                <c:pt idx="24">
                  <c:v>3-EC5</c:v>
                </c:pt>
                <c:pt idx="25">
                  <c:v>t-1,2-DMCyC5</c:v>
                </c:pt>
                <c:pt idx="26">
                  <c:v>nC7</c:v>
                </c:pt>
                <c:pt idx="27">
                  <c:v>INTERNAL STANDARD</c:v>
                </c:pt>
                <c:pt idx="28">
                  <c:v>mCyC6</c:v>
                </c:pt>
                <c:pt idx="29">
                  <c:v>1,1,3-TMCyC5</c:v>
                </c:pt>
                <c:pt idx="30">
                  <c:v>2,5-DMC6</c:v>
                </c:pt>
                <c:pt idx="31">
                  <c:v>ECyC5</c:v>
                </c:pt>
                <c:pt idx="32">
                  <c:v>2,2,3-TMC5 / 2,4-DMC6</c:v>
                </c:pt>
                <c:pt idx="33">
                  <c:v>c,t-1,2,4-TMCyC5</c:v>
                </c:pt>
                <c:pt idx="34">
                  <c:v>3,3-DMC6</c:v>
                </c:pt>
                <c:pt idx="35">
                  <c:v>c,t -1,2,3-TMCyC5</c:v>
                </c:pt>
                <c:pt idx="36">
                  <c:v>2,3,4-TMC5</c:v>
                </c:pt>
                <c:pt idx="37">
                  <c:v>Toluene</c:v>
                </c:pt>
                <c:pt idx="38">
                  <c:v>2,3-DMC6</c:v>
                </c:pt>
                <c:pt idx="39">
                  <c:v>2-MC7</c:v>
                </c:pt>
                <c:pt idx="40">
                  <c:v>4-MC7</c:v>
                </c:pt>
                <c:pt idx="41">
                  <c:v>3-MC7 / c-1,3-DMCyC6</c:v>
                </c:pt>
                <c:pt idx="42">
                  <c:v>t-1,4-DMCyC6</c:v>
                </c:pt>
                <c:pt idx="43">
                  <c:v>1,1-DMCyC6</c:v>
                </c:pt>
                <c:pt idx="44">
                  <c:v>t-1,2-DMCyC6</c:v>
                </c:pt>
                <c:pt idx="45">
                  <c:v>nC8</c:v>
                </c:pt>
                <c:pt idx="46">
                  <c:v>ECyC6</c:v>
                </c:pt>
                <c:pt idx="47">
                  <c:v>iC9</c:v>
                </c:pt>
                <c:pt idx="48">
                  <c:v>E-Benzene</c:v>
                </c:pt>
                <c:pt idx="49">
                  <c:v>m-Xylene</c:v>
                </c:pt>
                <c:pt idx="50">
                  <c:v>p-Xylene</c:v>
                </c:pt>
                <c:pt idx="51">
                  <c:v>4-MC8</c:v>
                </c:pt>
                <c:pt idx="52">
                  <c:v>2-MC8</c:v>
                </c:pt>
                <c:pt idx="53">
                  <c:v>3-MC8</c:v>
                </c:pt>
                <c:pt idx="54">
                  <c:v>o-Xylene</c:v>
                </c:pt>
                <c:pt idx="55">
                  <c:v>nC9</c:v>
                </c:pt>
                <c:pt idx="56">
                  <c:v>ipC10</c:v>
                </c:pt>
                <c:pt idx="57">
                  <c:v>nC10</c:v>
                </c:pt>
                <c:pt idx="58">
                  <c:v>ipC11</c:v>
                </c:pt>
                <c:pt idx="59">
                  <c:v>nC11</c:v>
                </c:pt>
                <c:pt idx="60">
                  <c:v>nC12</c:v>
                </c:pt>
                <c:pt idx="61">
                  <c:v>iC13</c:v>
                </c:pt>
                <c:pt idx="62">
                  <c:v>iC14</c:v>
                </c:pt>
                <c:pt idx="63">
                  <c:v>nC13</c:v>
                </c:pt>
                <c:pt idx="64">
                  <c:v>iC15</c:v>
                </c:pt>
                <c:pt idx="65">
                  <c:v>nC14</c:v>
                </c:pt>
                <c:pt idx="66">
                  <c:v>iC16</c:v>
                </c:pt>
                <c:pt idx="67">
                  <c:v>nC15</c:v>
                </c:pt>
                <c:pt idx="68">
                  <c:v>nC16</c:v>
                </c:pt>
                <c:pt idx="69">
                  <c:v>iC18</c:v>
                </c:pt>
                <c:pt idx="70">
                  <c:v>nC17</c:v>
                </c:pt>
                <c:pt idx="71">
                  <c:v>Pristane</c:v>
                </c:pt>
                <c:pt idx="72">
                  <c:v>PHEN</c:v>
                </c:pt>
                <c:pt idx="73">
                  <c:v>nC18</c:v>
                </c:pt>
                <c:pt idx="74">
                  <c:v>Phytane</c:v>
                </c:pt>
                <c:pt idx="75">
                  <c:v>nC19</c:v>
                </c:pt>
                <c:pt idx="76">
                  <c:v>nC20</c:v>
                </c:pt>
                <c:pt idx="77">
                  <c:v>nC21</c:v>
                </c:pt>
                <c:pt idx="78">
                  <c:v>C25HBI</c:v>
                </c:pt>
                <c:pt idx="79">
                  <c:v>nC22</c:v>
                </c:pt>
                <c:pt idx="80">
                  <c:v>nC23</c:v>
                </c:pt>
                <c:pt idx="81">
                  <c:v>nC24</c:v>
                </c:pt>
                <c:pt idx="82">
                  <c:v>nC25</c:v>
                </c:pt>
                <c:pt idx="83">
                  <c:v>nC26</c:v>
                </c:pt>
                <c:pt idx="84">
                  <c:v>nC27</c:v>
                </c:pt>
                <c:pt idx="85">
                  <c:v>nC28</c:v>
                </c:pt>
                <c:pt idx="86">
                  <c:v>nC29</c:v>
                </c:pt>
                <c:pt idx="87">
                  <c:v>nC30</c:v>
                </c:pt>
                <c:pt idx="88">
                  <c:v>nC31</c:v>
                </c:pt>
                <c:pt idx="89">
                  <c:v>nC32</c:v>
                </c:pt>
                <c:pt idx="90">
                  <c:v>nC33</c:v>
                </c:pt>
                <c:pt idx="91">
                  <c:v>nC34</c:v>
                </c:pt>
                <c:pt idx="92">
                  <c:v>nC35</c:v>
                </c:pt>
                <c:pt idx="93">
                  <c:v>nC36</c:v>
                </c:pt>
                <c:pt idx="94">
                  <c:v>nC37</c:v>
                </c:pt>
                <c:pt idx="95">
                  <c:v>nC38</c:v>
                </c:pt>
                <c:pt idx="96">
                  <c:v>nC39</c:v>
                </c:pt>
                <c:pt idx="97">
                  <c:v>nC40</c:v>
                </c:pt>
                <c:pt idx="98">
                  <c:v>nC41</c:v>
                </c:pt>
              </c:strCache>
            </c:strRef>
          </c:cat>
          <c:val>
            <c:numRef>
              <c:f>'DIG-026322'!$B$101:$CV$101</c:f>
              <c:numCache>
                <c:formatCode>General</c:formatCode>
                <c:ptCount val="99"/>
                <c:pt idx="0">
                  <c:v>1.5081270037563526</c:v>
                </c:pt>
                <c:pt idx="1">
                  <c:v>0</c:v>
                </c:pt>
                <c:pt idx="2">
                  <c:v>6.585104747228768</c:v>
                </c:pt>
                <c:pt idx="3">
                  <c:v>0</c:v>
                </c:pt>
                <c:pt idx="4">
                  <c:v>11.620885711129114</c:v>
                </c:pt>
                <c:pt idx="5">
                  <c:v>0</c:v>
                </c:pt>
                <c:pt idx="6">
                  <c:v>0</c:v>
                </c:pt>
                <c:pt idx="7">
                  <c:v>0</c:v>
                </c:pt>
                <c:pt idx="8">
                  <c:v>0</c:v>
                </c:pt>
                <c:pt idx="9">
                  <c:v>0</c:v>
                </c:pt>
                <c:pt idx="10">
                  <c:v>15.052128291365911</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17.3190390375267</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16.471989261710981</c:v>
                </c:pt>
                <c:pt idx="46">
                  <c:v>0</c:v>
                </c:pt>
                <c:pt idx="47">
                  <c:v>0</c:v>
                </c:pt>
                <c:pt idx="48">
                  <c:v>0</c:v>
                </c:pt>
                <c:pt idx="49">
                  <c:v>0</c:v>
                </c:pt>
                <c:pt idx="50">
                  <c:v>0</c:v>
                </c:pt>
                <c:pt idx="51">
                  <c:v>0</c:v>
                </c:pt>
                <c:pt idx="52">
                  <c:v>0</c:v>
                </c:pt>
                <c:pt idx="53">
                  <c:v>0</c:v>
                </c:pt>
                <c:pt idx="54">
                  <c:v>0</c:v>
                </c:pt>
                <c:pt idx="55">
                  <c:v>17.128752925167561</c:v>
                </c:pt>
                <c:pt idx="56">
                  <c:v>0</c:v>
                </c:pt>
                <c:pt idx="57">
                  <c:v>13.448537313931647</c:v>
                </c:pt>
                <c:pt idx="58">
                  <c:v>0</c:v>
                </c:pt>
                <c:pt idx="59">
                  <c:v>13.547889670260368</c:v>
                </c:pt>
                <c:pt idx="60">
                  <c:v>11.694981815202182</c:v>
                </c:pt>
                <c:pt idx="61">
                  <c:v>0</c:v>
                </c:pt>
                <c:pt idx="62">
                  <c:v>0</c:v>
                </c:pt>
                <c:pt idx="63">
                  <c:v>11.439159926346024</c:v>
                </c:pt>
                <c:pt idx="64">
                  <c:v>0</c:v>
                </c:pt>
                <c:pt idx="65">
                  <c:v>10.193298437615084</c:v>
                </c:pt>
                <c:pt idx="66">
                  <c:v>0</c:v>
                </c:pt>
                <c:pt idx="67">
                  <c:v>10.456139437605877</c:v>
                </c:pt>
                <c:pt idx="68">
                  <c:v>8.8798594871381731</c:v>
                </c:pt>
                <c:pt idx="69">
                  <c:v>0</c:v>
                </c:pt>
                <c:pt idx="70">
                  <c:v>8.6997799955807604</c:v>
                </c:pt>
                <c:pt idx="71">
                  <c:v>0</c:v>
                </c:pt>
                <c:pt idx="72">
                  <c:v>0</c:v>
                </c:pt>
                <c:pt idx="73">
                  <c:v>7.3534856831406055</c:v>
                </c:pt>
                <c:pt idx="74">
                  <c:v>0</c:v>
                </c:pt>
                <c:pt idx="75">
                  <c:v>6.267423595786993</c:v>
                </c:pt>
                <c:pt idx="76">
                  <c:v>6.1741193314325491</c:v>
                </c:pt>
                <c:pt idx="77">
                  <c:v>5.2342651837630143</c:v>
                </c:pt>
                <c:pt idx="78">
                  <c:v>0</c:v>
                </c:pt>
                <c:pt idx="79">
                  <c:v>4.698572645407002</c:v>
                </c:pt>
                <c:pt idx="80">
                  <c:v>4.3753225023158473</c:v>
                </c:pt>
                <c:pt idx="81">
                  <c:v>3.9637646632333468</c:v>
                </c:pt>
                <c:pt idx="82">
                  <c:v>3.7091729460829685</c:v>
                </c:pt>
                <c:pt idx="83">
                  <c:v>2.9829834374781292</c:v>
                </c:pt>
                <c:pt idx="84">
                  <c:v>2.5668561723945031</c:v>
                </c:pt>
                <c:pt idx="85">
                  <c:v>2.2440215078418597</c:v>
                </c:pt>
                <c:pt idx="86">
                  <c:v>1.7408467291912644</c:v>
                </c:pt>
                <c:pt idx="87">
                  <c:v>1.4996383433093474</c:v>
                </c:pt>
                <c:pt idx="88">
                  <c:v>1.5093937184057613</c:v>
                </c:pt>
                <c:pt idx="89">
                  <c:v>1.0404977420992783</c:v>
                </c:pt>
                <c:pt idx="90">
                  <c:v>1.0026192049938378</c:v>
                </c:pt>
                <c:pt idx="91">
                  <c:v>0.82224362876315282</c:v>
                </c:pt>
                <c:pt idx="92">
                  <c:v>0.56926564959544224</c:v>
                </c:pt>
                <c:pt idx="93">
                  <c:v>0.31796018266185461</c:v>
                </c:pt>
                <c:pt idx="94">
                  <c:v>0.22757248287545112</c:v>
                </c:pt>
                <c:pt idx="95">
                  <c:v>0.17219593430065552</c:v>
                </c:pt>
                <c:pt idx="96">
                  <c:v>0</c:v>
                </c:pt>
                <c:pt idx="97">
                  <c:v>0</c:v>
                </c:pt>
                <c:pt idx="98">
                  <c:v>0</c:v>
                </c:pt>
              </c:numCache>
            </c:numRef>
          </c:val>
          <c:extLst>
            <c:ext xmlns:c16="http://schemas.microsoft.com/office/drawing/2014/chart" uri="{C3380CC4-5D6E-409C-BE32-E72D297353CC}">
              <c16:uniqueId val="{00000000-229E-4827-A9B4-52FE8C39E0CA}"/>
            </c:ext>
          </c:extLst>
        </c:ser>
        <c:ser>
          <c:idx val="0"/>
          <c:order val="1"/>
          <c:tx>
            <c:strRef>
              <c:f>'DIG-026322'!$A$102</c:f>
              <c:strCache>
                <c:ptCount val="1"/>
                <c:pt idx="0">
                  <c:v>IsoAlkane</c:v>
                </c:pt>
              </c:strCache>
            </c:strRef>
          </c:tx>
          <c:spPr>
            <a:solidFill>
              <a:schemeClr val="accent5"/>
            </a:solidFill>
            <a:ln w="88900" cap="sq">
              <a:solidFill>
                <a:schemeClr val="accent5"/>
              </a:solidFill>
              <a:miter lim="800000"/>
            </a:ln>
            <a:effectLst/>
          </c:spPr>
          <c:invertIfNegative val="0"/>
          <c:cat>
            <c:strRef>
              <c:f>'DIG-026322'!$B$97:$CV$97</c:f>
              <c:strCache>
                <c:ptCount val="99"/>
                <c:pt idx="0">
                  <c:v>nC3</c:v>
                </c:pt>
                <c:pt idx="1">
                  <c:v>iC4</c:v>
                </c:pt>
                <c:pt idx="2">
                  <c:v>nC4</c:v>
                </c:pt>
                <c:pt idx="3">
                  <c:v>iC5</c:v>
                </c:pt>
                <c:pt idx="4">
                  <c:v>nC5</c:v>
                </c:pt>
                <c:pt idx="5">
                  <c:v>2,2-DMC4</c:v>
                </c:pt>
                <c:pt idx="6">
                  <c:v>CyC5</c:v>
                </c:pt>
                <c:pt idx="7">
                  <c:v>2,3-DMC4</c:v>
                </c:pt>
                <c:pt idx="8">
                  <c:v>2-MC5</c:v>
                </c:pt>
                <c:pt idx="9">
                  <c:v>3-MC5</c:v>
                </c:pt>
                <c:pt idx="10">
                  <c:v>nC6</c:v>
                </c:pt>
                <c:pt idx="11">
                  <c:v>2,2-DMC5</c:v>
                </c:pt>
                <c:pt idx="12">
                  <c:v>MCyC5</c:v>
                </c:pt>
                <c:pt idx="13">
                  <c:v>2,4-DMC5</c:v>
                </c:pt>
                <c:pt idx="14">
                  <c:v>2,2,3-TMC4</c:v>
                </c:pt>
                <c:pt idx="15">
                  <c:v>Benzene</c:v>
                </c:pt>
                <c:pt idx="16">
                  <c:v>3,3-DMC5</c:v>
                </c:pt>
                <c:pt idx="17">
                  <c:v>CyC6</c:v>
                </c:pt>
                <c:pt idx="18">
                  <c:v>2-MC6</c:v>
                </c:pt>
                <c:pt idx="19">
                  <c:v>2,3-DMC5</c:v>
                </c:pt>
                <c:pt idx="20">
                  <c:v>1,1-DMCyC5</c:v>
                </c:pt>
                <c:pt idx="21">
                  <c:v>3-MC6</c:v>
                </c:pt>
                <c:pt idx="22">
                  <c:v>c-1,3-DMCyC5</c:v>
                </c:pt>
                <c:pt idx="23">
                  <c:v>t-1,3-DMCyC5</c:v>
                </c:pt>
                <c:pt idx="24">
                  <c:v>3-EC5</c:v>
                </c:pt>
                <c:pt idx="25">
                  <c:v>t-1,2-DMCyC5</c:v>
                </c:pt>
                <c:pt idx="26">
                  <c:v>nC7</c:v>
                </c:pt>
                <c:pt idx="27">
                  <c:v>INTERNAL STANDARD</c:v>
                </c:pt>
                <c:pt idx="28">
                  <c:v>mCyC6</c:v>
                </c:pt>
                <c:pt idx="29">
                  <c:v>1,1,3-TMCyC5</c:v>
                </c:pt>
                <c:pt idx="30">
                  <c:v>2,5-DMC6</c:v>
                </c:pt>
                <c:pt idx="31">
                  <c:v>ECyC5</c:v>
                </c:pt>
                <c:pt idx="32">
                  <c:v>2,2,3-TMC5 / 2,4-DMC6</c:v>
                </c:pt>
                <c:pt idx="33">
                  <c:v>c,t-1,2,4-TMCyC5</c:v>
                </c:pt>
                <c:pt idx="34">
                  <c:v>3,3-DMC6</c:v>
                </c:pt>
                <c:pt idx="35">
                  <c:v>c,t -1,2,3-TMCyC5</c:v>
                </c:pt>
                <c:pt idx="36">
                  <c:v>2,3,4-TMC5</c:v>
                </c:pt>
                <c:pt idx="37">
                  <c:v>Toluene</c:v>
                </c:pt>
                <c:pt idx="38">
                  <c:v>2,3-DMC6</c:v>
                </c:pt>
                <c:pt idx="39">
                  <c:v>2-MC7</c:v>
                </c:pt>
                <c:pt idx="40">
                  <c:v>4-MC7</c:v>
                </c:pt>
                <c:pt idx="41">
                  <c:v>3-MC7 / c-1,3-DMCyC6</c:v>
                </c:pt>
                <c:pt idx="42">
                  <c:v>t-1,4-DMCyC6</c:v>
                </c:pt>
                <c:pt idx="43">
                  <c:v>1,1-DMCyC6</c:v>
                </c:pt>
                <c:pt idx="44">
                  <c:v>t-1,2-DMCyC6</c:v>
                </c:pt>
                <c:pt idx="45">
                  <c:v>nC8</c:v>
                </c:pt>
                <c:pt idx="46">
                  <c:v>ECyC6</c:v>
                </c:pt>
                <c:pt idx="47">
                  <c:v>iC9</c:v>
                </c:pt>
                <c:pt idx="48">
                  <c:v>E-Benzene</c:v>
                </c:pt>
                <c:pt idx="49">
                  <c:v>m-Xylene</c:v>
                </c:pt>
                <c:pt idx="50">
                  <c:v>p-Xylene</c:v>
                </c:pt>
                <c:pt idx="51">
                  <c:v>4-MC8</c:v>
                </c:pt>
                <c:pt idx="52">
                  <c:v>2-MC8</c:v>
                </c:pt>
                <c:pt idx="53">
                  <c:v>3-MC8</c:v>
                </c:pt>
                <c:pt idx="54">
                  <c:v>o-Xylene</c:v>
                </c:pt>
                <c:pt idx="55">
                  <c:v>nC9</c:v>
                </c:pt>
                <c:pt idx="56">
                  <c:v>ipC10</c:v>
                </c:pt>
                <c:pt idx="57">
                  <c:v>nC10</c:v>
                </c:pt>
                <c:pt idx="58">
                  <c:v>ipC11</c:v>
                </c:pt>
                <c:pt idx="59">
                  <c:v>nC11</c:v>
                </c:pt>
                <c:pt idx="60">
                  <c:v>nC12</c:v>
                </c:pt>
                <c:pt idx="61">
                  <c:v>iC13</c:v>
                </c:pt>
                <c:pt idx="62">
                  <c:v>iC14</c:v>
                </c:pt>
                <c:pt idx="63">
                  <c:v>nC13</c:v>
                </c:pt>
                <c:pt idx="64">
                  <c:v>iC15</c:v>
                </c:pt>
                <c:pt idx="65">
                  <c:v>nC14</c:v>
                </c:pt>
                <c:pt idx="66">
                  <c:v>iC16</c:v>
                </c:pt>
                <c:pt idx="67">
                  <c:v>nC15</c:v>
                </c:pt>
                <c:pt idx="68">
                  <c:v>nC16</c:v>
                </c:pt>
                <c:pt idx="69">
                  <c:v>iC18</c:v>
                </c:pt>
                <c:pt idx="70">
                  <c:v>nC17</c:v>
                </c:pt>
                <c:pt idx="71">
                  <c:v>Pristane</c:v>
                </c:pt>
                <c:pt idx="72">
                  <c:v>PHEN</c:v>
                </c:pt>
                <c:pt idx="73">
                  <c:v>nC18</c:v>
                </c:pt>
                <c:pt idx="74">
                  <c:v>Phytane</c:v>
                </c:pt>
                <c:pt idx="75">
                  <c:v>nC19</c:v>
                </c:pt>
                <c:pt idx="76">
                  <c:v>nC20</c:v>
                </c:pt>
                <c:pt idx="77">
                  <c:v>nC21</c:v>
                </c:pt>
                <c:pt idx="78">
                  <c:v>C25HBI</c:v>
                </c:pt>
                <c:pt idx="79">
                  <c:v>nC22</c:v>
                </c:pt>
                <c:pt idx="80">
                  <c:v>nC23</c:v>
                </c:pt>
                <c:pt idx="81">
                  <c:v>nC24</c:v>
                </c:pt>
                <c:pt idx="82">
                  <c:v>nC25</c:v>
                </c:pt>
                <c:pt idx="83">
                  <c:v>nC26</c:v>
                </c:pt>
                <c:pt idx="84">
                  <c:v>nC27</c:v>
                </c:pt>
                <c:pt idx="85">
                  <c:v>nC28</c:v>
                </c:pt>
                <c:pt idx="86">
                  <c:v>nC29</c:v>
                </c:pt>
                <c:pt idx="87">
                  <c:v>nC30</c:v>
                </c:pt>
                <c:pt idx="88">
                  <c:v>nC31</c:v>
                </c:pt>
                <c:pt idx="89">
                  <c:v>nC32</c:v>
                </c:pt>
                <c:pt idx="90">
                  <c:v>nC33</c:v>
                </c:pt>
                <c:pt idx="91">
                  <c:v>nC34</c:v>
                </c:pt>
                <c:pt idx="92">
                  <c:v>nC35</c:v>
                </c:pt>
                <c:pt idx="93">
                  <c:v>nC36</c:v>
                </c:pt>
                <c:pt idx="94">
                  <c:v>nC37</c:v>
                </c:pt>
                <c:pt idx="95">
                  <c:v>nC38</c:v>
                </c:pt>
                <c:pt idx="96">
                  <c:v>nC39</c:v>
                </c:pt>
                <c:pt idx="97">
                  <c:v>nC40</c:v>
                </c:pt>
                <c:pt idx="98">
                  <c:v>nC41</c:v>
                </c:pt>
              </c:strCache>
            </c:strRef>
          </c:cat>
          <c:val>
            <c:numRef>
              <c:f>'DIG-026322'!$B$102:$CV$102</c:f>
              <c:numCache>
                <c:formatCode>General</c:formatCode>
                <c:ptCount val="99"/>
                <c:pt idx="0">
                  <c:v>0</c:v>
                </c:pt>
                <c:pt idx="1">
                  <c:v>1.3104399290620166</c:v>
                </c:pt>
                <c:pt idx="2">
                  <c:v>0</c:v>
                </c:pt>
                <c:pt idx="3">
                  <c:v>7.2493045791596069</c:v>
                </c:pt>
                <c:pt idx="4">
                  <c:v>0</c:v>
                </c:pt>
                <c:pt idx="5">
                  <c:v>0.15557755339913087</c:v>
                </c:pt>
                <c:pt idx="6">
                  <c:v>0</c:v>
                </c:pt>
                <c:pt idx="7">
                  <c:v>1.0365048427487662</c:v>
                </c:pt>
                <c:pt idx="8">
                  <c:v>7.6517873896571391</c:v>
                </c:pt>
                <c:pt idx="9">
                  <c:v>4.837368281652795</c:v>
                </c:pt>
                <c:pt idx="10">
                  <c:v>0</c:v>
                </c:pt>
                <c:pt idx="11">
                  <c:v>0.29441720556824036</c:v>
                </c:pt>
                <c:pt idx="12">
                  <c:v>0</c:v>
                </c:pt>
                <c:pt idx="13">
                  <c:v>0.96446405501951815</c:v>
                </c:pt>
                <c:pt idx="14">
                  <c:v>6.0776628673491935E-2</c:v>
                </c:pt>
                <c:pt idx="15">
                  <c:v>0</c:v>
                </c:pt>
                <c:pt idx="16">
                  <c:v>0.18144521893643664</c:v>
                </c:pt>
                <c:pt idx="17">
                  <c:v>0</c:v>
                </c:pt>
                <c:pt idx="18">
                  <c:v>5.6433797957943579</c:v>
                </c:pt>
                <c:pt idx="19">
                  <c:v>1.8731056170361637</c:v>
                </c:pt>
                <c:pt idx="20">
                  <c:v>0</c:v>
                </c:pt>
                <c:pt idx="21">
                  <c:v>6.1468438333210571</c:v>
                </c:pt>
                <c:pt idx="22">
                  <c:v>0</c:v>
                </c:pt>
                <c:pt idx="23">
                  <c:v>0</c:v>
                </c:pt>
                <c:pt idx="24">
                  <c:v>0</c:v>
                </c:pt>
                <c:pt idx="25">
                  <c:v>0</c:v>
                </c:pt>
                <c:pt idx="26">
                  <c:v>0</c:v>
                </c:pt>
                <c:pt idx="27">
                  <c:v>0</c:v>
                </c:pt>
                <c:pt idx="28">
                  <c:v>0</c:v>
                </c:pt>
                <c:pt idx="29">
                  <c:v>0</c:v>
                </c:pt>
                <c:pt idx="30">
                  <c:v>0.9905444017455991</c:v>
                </c:pt>
                <c:pt idx="31">
                  <c:v>0</c:v>
                </c:pt>
                <c:pt idx="32">
                  <c:v>1.3414988752117549</c:v>
                </c:pt>
                <c:pt idx="33">
                  <c:v>0</c:v>
                </c:pt>
                <c:pt idx="34">
                  <c:v>0.26009103944170286</c:v>
                </c:pt>
                <c:pt idx="35">
                  <c:v>0</c:v>
                </c:pt>
                <c:pt idx="36">
                  <c:v>0.20131791089710538</c:v>
                </c:pt>
                <c:pt idx="37">
                  <c:v>0</c:v>
                </c:pt>
                <c:pt idx="38">
                  <c:v>1.756368017879502</c:v>
                </c:pt>
                <c:pt idx="39">
                  <c:v>7.5112590163511816</c:v>
                </c:pt>
                <c:pt idx="40">
                  <c:v>2.4350513846026369</c:v>
                </c:pt>
                <c:pt idx="41">
                  <c:v>0</c:v>
                </c:pt>
                <c:pt idx="42">
                  <c:v>0</c:v>
                </c:pt>
                <c:pt idx="43">
                  <c:v>0</c:v>
                </c:pt>
                <c:pt idx="44">
                  <c:v>0</c:v>
                </c:pt>
                <c:pt idx="45">
                  <c:v>0</c:v>
                </c:pt>
                <c:pt idx="46">
                  <c:v>0</c:v>
                </c:pt>
                <c:pt idx="47">
                  <c:v>2.9378017305001101</c:v>
                </c:pt>
                <c:pt idx="48">
                  <c:v>0</c:v>
                </c:pt>
                <c:pt idx="49">
                  <c:v>0</c:v>
                </c:pt>
                <c:pt idx="50">
                  <c:v>0</c:v>
                </c:pt>
                <c:pt idx="51">
                  <c:v>2.4002159029977168</c:v>
                </c:pt>
                <c:pt idx="52">
                  <c:v>3.1471688480518525</c:v>
                </c:pt>
                <c:pt idx="53">
                  <c:v>3.2271138653605358</c:v>
                </c:pt>
                <c:pt idx="54">
                  <c:v>0</c:v>
                </c:pt>
                <c:pt idx="55">
                  <c:v>0</c:v>
                </c:pt>
                <c:pt idx="56">
                  <c:v>3.819614950743905</c:v>
                </c:pt>
                <c:pt idx="57">
                  <c:v>0</c:v>
                </c:pt>
                <c:pt idx="58">
                  <c:v>2.9488968098162331</c:v>
                </c:pt>
                <c:pt idx="59">
                  <c:v>0</c:v>
                </c:pt>
                <c:pt idx="60">
                  <c:v>0</c:v>
                </c:pt>
                <c:pt idx="61">
                  <c:v>2.8068474410307873</c:v>
                </c:pt>
                <c:pt idx="62">
                  <c:v>2.697437503222361</c:v>
                </c:pt>
                <c:pt idx="63">
                  <c:v>0</c:v>
                </c:pt>
                <c:pt idx="64">
                  <c:v>2.2805961848622669</c:v>
                </c:pt>
                <c:pt idx="65">
                  <c:v>0</c:v>
                </c:pt>
                <c:pt idx="66">
                  <c:v>3.7196449523550856</c:v>
                </c:pt>
                <c:pt idx="67">
                  <c:v>0</c:v>
                </c:pt>
                <c:pt idx="68">
                  <c:v>0</c:v>
                </c:pt>
                <c:pt idx="69">
                  <c:v>3.9250649200854388</c:v>
                </c:pt>
                <c:pt idx="70">
                  <c:v>0</c:v>
                </c:pt>
                <c:pt idx="71">
                  <c:v>5.1231540251896579</c:v>
                </c:pt>
                <c:pt idx="72">
                  <c:v>0</c:v>
                </c:pt>
                <c:pt idx="73">
                  <c:v>0</c:v>
                </c:pt>
                <c:pt idx="74">
                  <c:v>2.6788987628434113</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numCache>
            </c:numRef>
          </c:val>
          <c:extLst>
            <c:ext xmlns:c16="http://schemas.microsoft.com/office/drawing/2014/chart" uri="{C3380CC4-5D6E-409C-BE32-E72D297353CC}">
              <c16:uniqueId val="{00000001-229E-4827-A9B4-52FE8C39E0CA}"/>
            </c:ext>
          </c:extLst>
        </c:ser>
        <c:ser>
          <c:idx val="2"/>
          <c:order val="2"/>
          <c:tx>
            <c:strRef>
              <c:f>'DIG-026322'!$A$103</c:f>
              <c:strCache>
                <c:ptCount val="1"/>
                <c:pt idx="0">
                  <c:v>Cycloalkane</c:v>
                </c:pt>
              </c:strCache>
            </c:strRef>
          </c:tx>
          <c:spPr>
            <a:solidFill>
              <a:srgbClr val="33CC33"/>
            </a:solidFill>
            <a:ln w="88900" cap="sq">
              <a:solidFill>
                <a:srgbClr val="33CC33"/>
              </a:solidFill>
              <a:miter lim="800000"/>
            </a:ln>
            <a:effectLst/>
          </c:spPr>
          <c:invertIfNegative val="0"/>
          <c:cat>
            <c:strRef>
              <c:f>'DIG-026322'!$B$97:$CV$97</c:f>
              <c:strCache>
                <c:ptCount val="99"/>
                <c:pt idx="0">
                  <c:v>nC3</c:v>
                </c:pt>
                <c:pt idx="1">
                  <c:v>iC4</c:v>
                </c:pt>
                <c:pt idx="2">
                  <c:v>nC4</c:v>
                </c:pt>
                <c:pt idx="3">
                  <c:v>iC5</c:v>
                </c:pt>
                <c:pt idx="4">
                  <c:v>nC5</c:v>
                </c:pt>
                <c:pt idx="5">
                  <c:v>2,2-DMC4</c:v>
                </c:pt>
                <c:pt idx="6">
                  <c:v>CyC5</c:v>
                </c:pt>
                <c:pt idx="7">
                  <c:v>2,3-DMC4</c:v>
                </c:pt>
                <c:pt idx="8">
                  <c:v>2-MC5</c:v>
                </c:pt>
                <c:pt idx="9">
                  <c:v>3-MC5</c:v>
                </c:pt>
                <c:pt idx="10">
                  <c:v>nC6</c:v>
                </c:pt>
                <c:pt idx="11">
                  <c:v>2,2-DMC5</c:v>
                </c:pt>
                <c:pt idx="12">
                  <c:v>MCyC5</c:v>
                </c:pt>
                <c:pt idx="13">
                  <c:v>2,4-DMC5</c:v>
                </c:pt>
                <c:pt idx="14">
                  <c:v>2,2,3-TMC4</c:v>
                </c:pt>
                <c:pt idx="15">
                  <c:v>Benzene</c:v>
                </c:pt>
                <c:pt idx="16">
                  <c:v>3,3-DMC5</c:v>
                </c:pt>
                <c:pt idx="17">
                  <c:v>CyC6</c:v>
                </c:pt>
                <c:pt idx="18">
                  <c:v>2-MC6</c:v>
                </c:pt>
                <c:pt idx="19">
                  <c:v>2,3-DMC5</c:v>
                </c:pt>
                <c:pt idx="20">
                  <c:v>1,1-DMCyC5</c:v>
                </c:pt>
                <c:pt idx="21">
                  <c:v>3-MC6</c:v>
                </c:pt>
                <c:pt idx="22">
                  <c:v>c-1,3-DMCyC5</c:v>
                </c:pt>
                <c:pt idx="23">
                  <c:v>t-1,3-DMCyC5</c:v>
                </c:pt>
                <c:pt idx="24">
                  <c:v>3-EC5</c:v>
                </c:pt>
                <c:pt idx="25">
                  <c:v>t-1,2-DMCyC5</c:v>
                </c:pt>
                <c:pt idx="26">
                  <c:v>nC7</c:v>
                </c:pt>
                <c:pt idx="27">
                  <c:v>INTERNAL STANDARD</c:v>
                </c:pt>
                <c:pt idx="28">
                  <c:v>mCyC6</c:v>
                </c:pt>
                <c:pt idx="29">
                  <c:v>1,1,3-TMCyC5</c:v>
                </c:pt>
                <c:pt idx="30">
                  <c:v>2,5-DMC6</c:v>
                </c:pt>
                <c:pt idx="31">
                  <c:v>ECyC5</c:v>
                </c:pt>
                <c:pt idx="32">
                  <c:v>2,2,3-TMC5 / 2,4-DMC6</c:v>
                </c:pt>
                <c:pt idx="33">
                  <c:v>c,t-1,2,4-TMCyC5</c:v>
                </c:pt>
                <c:pt idx="34">
                  <c:v>3,3-DMC6</c:v>
                </c:pt>
                <c:pt idx="35">
                  <c:v>c,t -1,2,3-TMCyC5</c:v>
                </c:pt>
                <c:pt idx="36">
                  <c:v>2,3,4-TMC5</c:v>
                </c:pt>
                <c:pt idx="37">
                  <c:v>Toluene</c:v>
                </c:pt>
                <c:pt idx="38">
                  <c:v>2,3-DMC6</c:v>
                </c:pt>
                <c:pt idx="39">
                  <c:v>2-MC7</c:v>
                </c:pt>
                <c:pt idx="40">
                  <c:v>4-MC7</c:v>
                </c:pt>
                <c:pt idx="41">
                  <c:v>3-MC7 / c-1,3-DMCyC6</c:v>
                </c:pt>
                <c:pt idx="42">
                  <c:v>t-1,4-DMCyC6</c:v>
                </c:pt>
                <c:pt idx="43">
                  <c:v>1,1-DMCyC6</c:v>
                </c:pt>
                <c:pt idx="44">
                  <c:v>t-1,2-DMCyC6</c:v>
                </c:pt>
                <c:pt idx="45">
                  <c:v>nC8</c:v>
                </c:pt>
                <c:pt idx="46">
                  <c:v>ECyC6</c:v>
                </c:pt>
                <c:pt idx="47">
                  <c:v>iC9</c:v>
                </c:pt>
                <c:pt idx="48">
                  <c:v>E-Benzene</c:v>
                </c:pt>
                <c:pt idx="49">
                  <c:v>m-Xylene</c:v>
                </c:pt>
                <c:pt idx="50">
                  <c:v>p-Xylene</c:v>
                </c:pt>
                <c:pt idx="51">
                  <c:v>4-MC8</c:v>
                </c:pt>
                <c:pt idx="52">
                  <c:v>2-MC8</c:v>
                </c:pt>
                <c:pt idx="53">
                  <c:v>3-MC8</c:v>
                </c:pt>
                <c:pt idx="54">
                  <c:v>o-Xylene</c:v>
                </c:pt>
                <c:pt idx="55">
                  <c:v>nC9</c:v>
                </c:pt>
                <c:pt idx="56">
                  <c:v>ipC10</c:v>
                </c:pt>
                <c:pt idx="57">
                  <c:v>nC10</c:v>
                </c:pt>
                <c:pt idx="58">
                  <c:v>ipC11</c:v>
                </c:pt>
                <c:pt idx="59">
                  <c:v>nC11</c:v>
                </c:pt>
                <c:pt idx="60">
                  <c:v>nC12</c:v>
                </c:pt>
                <c:pt idx="61">
                  <c:v>iC13</c:v>
                </c:pt>
                <c:pt idx="62">
                  <c:v>iC14</c:v>
                </c:pt>
                <c:pt idx="63">
                  <c:v>nC13</c:v>
                </c:pt>
                <c:pt idx="64">
                  <c:v>iC15</c:v>
                </c:pt>
                <c:pt idx="65">
                  <c:v>nC14</c:v>
                </c:pt>
                <c:pt idx="66">
                  <c:v>iC16</c:v>
                </c:pt>
                <c:pt idx="67">
                  <c:v>nC15</c:v>
                </c:pt>
                <c:pt idx="68">
                  <c:v>nC16</c:v>
                </c:pt>
                <c:pt idx="69">
                  <c:v>iC18</c:v>
                </c:pt>
                <c:pt idx="70">
                  <c:v>nC17</c:v>
                </c:pt>
                <c:pt idx="71">
                  <c:v>Pristane</c:v>
                </c:pt>
                <c:pt idx="72">
                  <c:v>PHEN</c:v>
                </c:pt>
                <c:pt idx="73">
                  <c:v>nC18</c:v>
                </c:pt>
                <c:pt idx="74">
                  <c:v>Phytane</c:v>
                </c:pt>
                <c:pt idx="75">
                  <c:v>nC19</c:v>
                </c:pt>
                <c:pt idx="76">
                  <c:v>nC20</c:v>
                </c:pt>
                <c:pt idx="77">
                  <c:v>nC21</c:v>
                </c:pt>
                <c:pt idx="78">
                  <c:v>C25HBI</c:v>
                </c:pt>
                <c:pt idx="79">
                  <c:v>nC22</c:v>
                </c:pt>
                <c:pt idx="80">
                  <c:v>nC23</c:v>
                </c:pt>
                <c:pt idx="81">
                  <c:v>nC24</c:v>
                </c:pt>
                <c:pt idx="82">
                  <c:v>nC25</c:v>
                </c:pt>
                <c:pt idx="83">
                  <c:v>nC26</c:v>
                </c:pt>
                <c:pt idx="84">
                  <c:v>nC27</c:v>
                </c:pt>
                <c:pt idx="85">
                  <c:v>nC28</c:v>
                </c:pt>
                <c:pt idx="86">
                  <c:v>nC29</c:v>
                </c:pt>
                <c:pt idx="87">
                  <c:v>nC30</c:v>
                </c:pt>
                <c:pt idx="88">
                  <c:v>nC31</c:v>
                </c:pt>
                <c:pt idx="89">
                  <c:v>nC32</c:v>
                </c:pt>
                <c:pt idx="90">
                  <c:v>nC33</c:v>
                </c:pt>
                <c:pt idx="91">
                  <c:v>nC34</c:v>
                </c:pt>
                <c:pt idx="92">
                  <c:v>nC35</c:v>
                </c:pt>
                <c:pt idx="93">
                  <c:v>nC36</c:v>
                </c:pt>
                <c:pt idx="94">
                  <c:v>nC37</c:v>
                </c:pt>
                <c:pt idx="95">
                  <c:v>nC38</c:v>
                </c:pt>
                <c:pt idx="96">
                  <c:v>nC39</c:v>
                </c:pt>
                <c:pt idx="97">
                  <c:v>nC40</c:v>
                </c:pt>
                <c:pt idx="98">
                  <c:v>nC41</c:v>
                </c:pt>
              </c:strCache>
            </c:strRef>
          </c:cat>
          <c:val>
            <c:numRef>
              <c:f>'DIG-026322'!$B$103:$CV$103</c:f>
              <c:numCache>
                <c:formatCode>General</c:formatCode>
                <c:ptCount val="99"/>
                <c:pt idx="0">
                  <c:v>0</c:v>
                </c:pt>
                <c:pt idx="1">
                  <c:v>0</c:v>
                </c:pt>
                <c:pt idx="2">
                  <c:v>0</c:v>
                </c:pt>
                <c:pt idx="3">
                  <c:v>0</c:v>
                </c:pt>
                <c:pt idx="4">
                  <c:v>0</c:v>
                </c:pt>
                <c:pt idx="5">
                  <c:v>0</c:v>
                </c:pt>
                <c:pt idx="6">
                  <c:v>1.6633546622965307</c:v>
                </c:pt>
                <c:pt idx="7">
                  <c:v>0</c:v>
                </c:pt>
                <c:pt idx="8">
                  <c:v>0</c:v>
                </c:pt>
                <c:pt idx="9">
                  <c:v>0</c:v>
                </c:pt>
                <c:pt idx="10">
                  <c:v>0</c:v>
                </c:pt>
                <c:pt idx="11">
                  <c:v>0</c:v>
                </c:pt>
                <c:pt idx="12">
                  <c:v>9.1223619908669065</c:v>
                </c:pt>
                <c:pt idx="13">
                  <c:v>0</c:v>
                </c:pt>
                <c:pt idx="14">
                  <c:v>0</c:v>
                </c:pt>
                <c:pt idx="15">
                  <c:v>0</c:v>
                </c:pt>
                <c:pt idx="16">
                  <c:v>0</c:v>
                </c:pt>
                <c:pt idx="17">
                  <c:v>8.9387484348530606</c:v>
                </c:pt>
                <c:pt idx="18">
                  <c:v>0</c:v>
                </c:pt>
                <c:pt idx="19">
                  <c:v>0</c:v>
                </c:pt>
                <c:pt idx="20">
                  <c:v>1.8373090981070932</c:v>
                </c:pt>
                <c:pt idx="21">
                  <c:v>0</c:v>
                </c:pt>
                <c:pt idx="22">
                  <c:v>2.7675636186197243</c:v>
                </c:pt>
                <c:pt idx="23">
                  <c:v>2.6160869485158722</c:v>
                </c:pt>
                <c:pt idx="24">
                  <c:v>0</c:v>
                </c:pt>
                <c:pt idx="25">
                  <c:v>4.4983515780363854</c:v>
                </c:pt>
                <c:pt idx="26">
                  <c:v>0</c:v>
                </c:pt>
                <c:pt idx="27">
                  <c:v>0</c:v>
                </c:pt>
                <c:pt idx="28">
                  <c:v>25.156591800471386</c:v>
                </c:pt>
                <c:pt idx="29">
                  <c:v>2.1049660271046622</c:v>
                </c:pt>
                <c:pt idx="30">
                  <c:v>0</c:v>
                </c:pt>
                <c:pt idx="31">
                  <c:v>0.89423593209103636</c:v>
                </c:pt>
                <c:pt idx="32">
                  <c:v>0</c:v>
                </c:pt>
                <c:pt idx="33">
                  <c:v>2.0053958440745379</c:v>
                </c:pt>
                <c:pt idx="34">
                  <c:v>0</c:v>
                </c:pt>
                <c:pt idx="35">
                  <c:v>1.5841859854901672</c:v>
                </c:pt>
                <c:pt idx="36">
                  <c:v>0</c:v>
                </c:pt>
                <c:pt idx="37">
                  <c:v>0</c:v>
                </c:pt>
                <c:pt idx="38">
                  <c:v>0</c:v>
                </c:pt>
                <c:pt idx="39">
                  <c:v>0</c:v>
                </c:pt>
                <c:pt idx="40">
                  <c:v>0</c:v>
                </c:pt>
                <c:pt idx="41">
                  <c:v>13.138941207188626</c:v>
                </c:pt>
                <c:pt idx="42">
                  <c:v>4.1767119024821389</c:v>
                </c:pt>
                <c:pt idx="43">
                  <c:v>0.60328878802386388</c:v>
                </c:pt>
                <c:pt idx="44">
                  <c:v>3.9329770936142001</c:v>
                </c:pt>
                <c:pt idx="45">
                  <c:v>0</c:v>
                </c:pt>
                <c:pt idx="46">
                  <c:v>6.8898414137880231</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numCache>
            </c:numRef>
          </c:val>
          <c:extLst>
            <c:ext xmlns:c16="http://schemas.microsoft.com/office/drawing/2014/chart" uri="{C3380CC4-5D6E-409C-BE32-E72D297353CC}">
              <c16:uniqueId val="{00000002-229E-4827-A9B4-52FE8C39E0CA}"/>
            </c:ext>
          </c:extLst>
        </c:ser>
        <c:ser>
          <c:idx val="3"/>
          <c:order val="3"/>
          <c:tx>
            <c:strRef>
              <c:f>'DIG-026322'!$A$104</c:f>
              <c:strCache>
                <c:ptCount val="1"/>
                <c:pt idx="0">
                  <c:v>Aromatics</c:v>
                </c:pt>
              </c:strCache>
            </c:strRef>
          </c:tx>
          <c:spPr>
            <a:solidFill>
              <a:srgbClr val="CC00CC"/>
            </a:solidFill>
            <a:ln w="88900" cap="sq">
              <a:solidFill>
                <a:srgbClr val="CC00CC"/>
              </a:solidFill>
              <a:miter lim="800000"/>
            </a:ln>
            <a:effectLst/>
          </c:spPr>
          <c:invertIfNegative val="0"/>
          <c:cat>
            <c:strRef>
              <c:f>'DIG-026322'!$B$97:$CV$97</c:f>
              <c:strCache>
                <c:ptCount val="99"/>
                <c:pt idx="0">
                  <c:v>nC3</c:v>
                </c:pt>
                <c:pt idx="1">
                  <c:v>iC4</c:v>
                </c:pt>
                <c:pt idx="2">
                  <c:v>nC4</c:v>
                </c:pt>
                <c:pt idx="3">
                  <c:v>iC5</c:v>
                </c:pt>
                <c:pt idx="4">
                  <c:v>nC5</c:v>
                </c:pt>
                <c:pt idx="5">
                  <c:v>2,2-DMC4</c:v>
                </c:pt>
                <c:pt idx="6">
                  <c:v>CyC5</c:v>
                </c:pt>
                <c:pt idx="7">
                  <c:v>2,3-DMC4</c:v>
                </c:pt>
                <c:pt idx="8">
                  <c:v>2-MC5</c:v>
                </c:pt>
                <c:pt idx="9">
                  <c:v>3-MC5</c:v>
                </c:pt>
                <c:pt idx="10">
                  <c:v>nC6</c:v>
                </c:pt>
                <c:pt idx="11">
                  <c:v>2,2-DMC5</c:v>
                </c:pt>
                <c:pt idx="12">
                  <c:v>MCyC5</c:v>
                </c:pt>
                <c:pt idx="13">
                  <c:v>2,4-DMC5</c:v>
                </c:pt>
                <c:pt idx="14">
                  <c:v>2,2,3-TMC4</c:v>
                </c:pt>
                <c:pt idx="15">
                  <c:v>Benzene</c:v>
                </c:pt>
                <c:pt idx="16">
                  <c:v>3,3-DMC5</c:v>
                </c:pt>
                <c:pt idx="17">
                  <c:v>CyC6</c:v>
                </c:pt>
                <c:pt idx="18">
                  <c:v>2-MC6</c:v>
                </c:pt>
                <c:pt idx="19">
                  <c:v>2,3-DMC5</c:v>
                </c:pt>
                <c:pt idx="20">
                  <c:v>1,1-DMCyC5</c:v>
                </c:pt>
                <c:pt idx="21">
                  <c:v>3-MC6</c:v>
                </c:pt>
                <c:pt idx="22">
                  <c:v>c-1,3-DMCyC5</c:v>
                </c:pt>
                <c:pt idx="23">
                  <c:v>t-1,3-DMCyC5</c:v>
                </c:pt>
                <c:pt idx="24">
                  <c:v>3-EC5</c:v>
                </c:pt>
                <c:pt idx="25">
                  <c:v>t-1,2-DMCyC5</c:v>
                </c:pt>
                <c:pt idx="26">
                  <c:v>nC7</c:v>
                </c:pt>
                <c:pt idx="27">
                  <c:v>INTERNAL STANDARD</c:v>
                </c:pt>
                <c:pt idx="28">
                  <c:v>mCyC6</c:v>
                </c:pt>
                <c:pt idx="29">
                  <c:v>1,1,3-TMCyC5</c:v>
                </c:pt>
                <c:pt idx="30">
                  <c:v>2,5-DMC6</c:v>
                </c:pt>
                <c:pt idx="31">
                  <c:v>ECyC5</c:v>
                </c:pt>
                <c:pt idx="32">
                  <c:v>2,2,3-TMC5 / 2,4-DMC6</c:v>
                </c:pt>
                <c:pt idx="33">
                  <c:v>c,t-1,2,4-TMCyC5</c:v>
                </c:pt>
                <c:pt idx="34">
                  <c:v>3,3-DMC6</c:v>
                </c:pt>
                <c:pt idx="35">
                  <c:v>c,t -1,2,3-TMCyC5</c:v>
                </c:pt>
                <c:pt idx="36">
                  <c:v>2,3,4-TMC5</c:v>
                </c:pt>
                <c:pt idx="37">
                  <c:v>Toluene</c:v>
                </c:pt>
                <c:pt idx="38">
                  <c:v>2,3-DMC6</c:v>
                </c:pt>
                <c:pt idx="39">
                  <c:v>2-MC7</c:v>
                </c:pt>
                <c:pt idx="40">
                  <c:v>4-MC7</c:v>
                </c:pt>
                <c:pt idx="41">
                  <c:v>3-MC7 / c-1,3-DMCyC6</c:v>
                </c:pt>
                <c:pt idx="42">
                  <c:v>t-1,4-DMCyC6</c:v>
                </c:pt>
                <c:pt idx="43">
                  <c:v>1,1-DMCyC6</c:v>
                </c:pt>
                <c:pt idx="44">
                  <c:v>t-1,2-DMCyC6</c:v>
                </c:pt>
                <c:pt idx="45">
                  <c:v>nC8</c:v>
                </c:pt>
                <c:pt idx="46">
                  <c:v>ECyC6</c:v>
                </c:pt>
                <c:pt idx="47">
                  <c:v>iC9</c:v>
                </c:pt>
                <c:pt idx="48">
                  <c:v>E-Benzene</c:v>
                </c:pt>
                <c:pt idx="49">
                  <c:v>m-Xylene</c:v>
                </c:pt>
                <c:pt idx="50">
                  <c:v>p-Xylene</c:v>
                </c:pt>
                <c:pt idx="51">
                  <c:v>4-MC8</c:v>
                </c:pt>
                <c:pt idx="52">
                  <c:v>2-MC8</c:v>
                </c:pt>
                <c:pt idx="53">
                  <c:v>3-MC8</c:v>
                </c:pt>
                <c:pt idx="54">
                  <c:v>o-Xylene</c:v>
                </c:pt>
                <c:pt idx="55">
                  <c:v>nC9</c:v>
                </c:pt>
                <c:pt idx="56">
                  <c:v>ipC10</c:v>
                </c:pt>
                <c:pt idx="57">
                  <c:v>nC10</c:v>
                </c:pt>
                <c:pt idx="58">
                  <c:v>ipC11</c:v>
                </c:pt>
                <c:pt idx="59">
                  <c:v>nC11</c:v>
                </c:pt>
                <c:pt idx="60">
                  <c:v>nC12</c:v>
                </c:pt>
                <c:pt idx="61">
                  <c:v>iC13</c:v>
                </c:pt>
                <c:pt idx="62">
                  <c:v>iC14</c:v>
                </c:pt>
                <c:pt idx="63">
                  <c:v>nC13</c:v>
                </c:pt>
                <c:pt idx="64">
                  <c:v>iC15</c:v>
                </c:pt>
                <c:pt idx="65">
                  <c:v>nC14</c:v>
                </c:pt>
                <c:pt idx="66">
                  <c:v>iC16</c:v>
                </c:pt>
                <c:pt idx="67">
                  <c:v>nC15</c:v>
                </c:pt>
                <c:pt idx="68">
                  <c:v>nC16</c:v>
                </c:pt>
                <c:pt idx="69">
                  <c:v>iC18</c:v>
                </c:pt>
                <c:pt idx="70">
                  <c:v>nC17</c:v>
                </c:pt>
                <c:pt idx="71">
                  <c:v>Pristane</c:v>
                </c:pt>
                <c:pt idx="72">
                  <c:v>PHEN</c:v>
                </c:pt>
                <c:pt idx="73">
                  <c:v>nC18</c:v>
                </c:pt>
                <c:pt idx="74">
                  <c:v>Phytane</c:v>
                </c:pt>
                <c:pt idx="75">
                  <c:v>nC19</c:v>
                </c:pt>
                <c:pt idx="76">
                  <c:v>nC20</c:v>
                </c:pt>
                <c:pt idx="77">
                  <c:v>nC21</c:v>
                </c:pt>
                <c:pt idx="78">
                  <c:v>C25HBI</c:v>
                </c:pt>
                <c:pt idx="79">
                  <c:v>nC22</c:v>
                </c:pt>
                <c:pt idx="80">
                  <c:v>nC23</c:v>
                </c:pt>
                <c:pt idx="81">
                  <c:v>nC24</c:v>
                </c:pt>
                <c:pt idx="82">
                  <c:v>nC25</c:v>
                </c:pt>
                <c:pt idx="83">
                  <c:v>nC26</c:v>
                </c:pt>
                <c:pt idx="84">
                  <c:v>nC27</c:v>
                </c:pt>
                <c:pt idx="85">
                  <c:v>nC28</c:v>
                </c:pt>
                <c:pt idx="86">
                  <c:v>nC29</c:v>
                </c:pt>
                <c:pt idx="87">
                  <c:v>nC30</c:v>
                </c:pt>
                <c:pt idx="88">
                  <c:v>nC31</c:v>
                </c:pt>
                <c:pt idx="89">
                  <c:v>nC32</c:v>
                </c:pt>
                <c:pt idx="90">
                  <c:v>nC33</c:v>
                </c:pt>
                <c:pt idx="91">
                  <c:v>nC34</c:v>
                </c:pt>
                <c:pt idx="92">
                  <c:v>nC35</c:v>
                </c:pt>
                <c:pt idx="93">
                  <c:v>nC36</c:v>
                </c:pt>
                <c:pt idx="94">
                  <c:v>nC37</c:v>
                </c:pt>
                <c:pt idx="95">
                  <c:v>nC38</c:v>
                </c:pt>
                <c:pt idx="96">
                  <c:v>nC39</c:v>
                </c:pt>
                <c:pt idx="97">
                  <c:v>nC40</c:v>
                </c:pt>
                <c:pt idx="98">
                  <c:v>nC41</c:v>
                </c:pt>
              </c:strCache>
            </c:strRef>
          </c:cat>
          <c:val>
            <c:numRef>
              <c:f>'DIG-026322'!$B$104:$CV$104</c:f>
              <c:numCache>
                <c:formatCode>General</c:formatCode>
                <c:ptCount val="99"/>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2.2476525367349192</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10.046916276377331</c:v>
                </c:pt>
                <c:pt idx="38">
                  <c:v>0</c:v>
                </c:pt>
                <c:pt idx="39">
                  <c:v>0</c:v>
                </c:pt>
                <c:pt idx="40">
                  <c:v>0</c:v>
                </c:pt>
                <c:pt idx="41">
                  <c:v>0</c:v>
                </c:pt>
                <c:pt idx="42">
                  <c:v>0</c:v>
                </c:pt>
                <c:pt idx="43">
                  <c:v>0</c:v>
                </c:pt>
                <c:pt idx="44">
                  <c:v>0</c:v>
                </c:pt>
                <c:pt idx="45">
                  <c:v>0</c:v>
                </c:pt>
                <c:pt idx="46">
                  <c:v>0</c:v>
                </c:pt>
                <c:pt idx="47">
                  <c:v>0</c:v>
                </c:pt>
                <c:pt idx="48">
                  <c:v>1.8348666045057815</c:v>
                </c:pt>
                <c:pt idx="49">
                  <c:v>9.1172610726780565</c:v>
                </c:pt>
                <c:pt idx="50">
                  <c:v>3.2448324832437208</c:v>
                </c:pt>
                <c:pt idx="51">
                  <c:v>0</c:v>
                </c:pt>
                <c:pt idx="52">
                  <c:v>0</c:v>
                </c:pt>
                <c:pt idx="53">
                  <c:v>0</c:v>
                </c:pt>
                <c:pt idx="54">
                  <c:v>4.3352225786256167</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numCache>
            </c:numRef>
          </c:val>
          <c:extLst>
            <c:ext xmlns:c16="http://schemas.microsoft.com/office/drawing/2014/chart" uri="{C3380CC4-5D6E-409C-BE32-E72D297353CC}">
              <c16:uniqueId val="{00000003-229E-4827-A9B4-52FE8C39E0CA}"/>
            </c:ext>
          </c:extLst>
        </c:ser>
        <c:ser>
          <c:idx val="4"/>
          <c:order val="4"/>
          <c:tx>
            <c:strRef>
              <c:f>'DIG-026322'!$A$105</c:f>
              <c:strCache>
                <c:ptCount val="1"/>
                <c:pt idx="0">
                  <c:v>Internal Standard</c:v>
                </c:pt>
              </c:strCache>
            </c:strRef>
          </c:tx>
          <c:spPr>
            <a:solidFill>
              <a:schemeClr val="accent6"/>
            </a:solidFill>
            <a:ln w="88900" cap="sq">
              <a:solidFill>
                <a:schemeClr val="accent6"/>
              </a:solidFill>
              <a:miter lim="800000"/>
            </a:ln>
            <a:effectLst/>
          </c:spPr>
          <c:invertIfNegative val="0"/>
          <c:cat>
            <c:strRef>
              <c:f>'DIG-026322'!$B$97:$CV$97</c:f>
              <c:strCache>
                <c:ptCount val="99"/>
                <c:pt idx="0">
                  <c:v>nC3</c:v>
                </c:pt>
                <c:pt idx="1">
                  <c:v>iC4</c:v>
                </c:pt>
                <c:pt idx="2">
                  <c:v>nC4</c:v>
                </c:pt>
                <c:pt idx="3">
                  <c:v>iC5</c:v>
                </c:pt>
                <c:pt idx="4">
                  <c:v>nC5</c:v>
                </c:pt>
                <c:pt idx="5">
                  <c:v>2,2-DMC4</c:v>
                </c:pt>
                <c:pt idx="6">
                  <c:v>CyC5</c:v>
                </c:pt>
                <c:pt idx="7">
                  <c:v>2,3-DMC4</c:v>
                </c:pt>
                <c:pt idx="8">
                  <c:v>2-MC5</c:v>
                </c:pt>
                <c:pt idx="9">
                  <c:v>3-MC5</c:v>
                </c:pt>
                <c:pt idx="10">
                  <c:v>nC6</c:v>
                </c:pt>
                <c:pt idx="11">
                  <c:v>2,2-DMC5</c:v>
                </c:pt>
                <c:pt idx="12">
                  <c:v>MCyC5</c:v>
                </c:pt>
                <c:pt idx="13">
                  <c:v>2,4-DMC5</c:v>
                </c:pt>
                <c:pt idx="14">
                  <c:v>2,2,3-TMC4</c:v>
                </c:pt>
                <c:pt idx="15">
                  <c:v>Benzene</c:v>
                </c:pt>
                <c:pt idx="16">
                  <c:v>3,3-DMC5</c:v>
                </c:pt>
                <c:pt idx="17">
                  <c:v>CyC6</c:v>
                </c:pt>
                <c:pt idx="18">
                  <c:v>2-MC6</c:v>
                </c:pt>
                <c:pt idx="19">
                  <c:v>2,3-DMC5</c:v>
                </c:pt>
                <c:pt idx="20">
                  <c:v>1,1-DMCyC5</c:v>
                </c:pt>
                <c:pt idx="21">
                  <c:v>3-MC6</c:v>
                </c:pt>
                <c:pt idx="22">
                  <c:v>c-1,3-DMCyC5</c:v>
                </c:pt>
                <c:pt idx="23">
                  <c:v>t-1,3-DMCyC5</c:v>
                </c:pt>
                <c:pt idx="24">
                  <c:v>3-EC5</c:v>
                </c:pt>
                <c:pt idx="25">
                  <c:v>t-1,2-DMCyC5</c:v>
                </c:pt>
                <c:pt idx="26">
                  <c:v>nC7</c:v>
                </c:pt>
                <c:pt idx="27">
                  <c:v>INTERNAL STANDARD</c:v>
                </c:pt>
                <c:pt idx="28">
                  <c:v>mCyC6</c:v>
                </c:pt>
                <c:pt idx="29">
                  <c:v>1,1,3-TMCyC5</c:v>
                </c:pt>
                <c:pt idx="30">
                  <c:v>2,5-DMC6</c:v>
                </c:pt>
                <c:pt idx="31">
                  <c:v>ECyC5</c:v>
                </c:pt>
                <c:pt idx="32">
                  <c:v>2,2,3-TMC5 / 2,4-DMC6</c:v>
                </c:pt>
                <c:pt idx="33">
                  <c:v>c,t-1,2,4-TMCyC5</c:v>
                </c:pt>
                <c:pt idx="34">
                  <c:v>3,3-DMC6</c:v>
                </c:pt>
                <c:pt idx="35">
                  <c:v>c,t -1,2,3-TMCyC5</c:v>
                </c:pt>
                <c:pt idx="36">
                  <c:v>2,3,4-TMC5</c:v>
                </c:pt>
                <c:pt idx="37">
                  <c:v>Toluene</c:v>
                </c:pt>
                <c:pt idx="38">
                  <c:v>2,3-DMC6</c:v>
                </c:pt>
                <c:pt idx="39">
                  <c:v>2-MC7</c:v>
                </c:pt>
                <c:pt idx="40">
                  <c:v>4-MC7</c:v>
                </c:pt>
                <c:pt idx="41">
                  <c:v>3-MC7 / c-1,3-DMCyC6</c:v>
                </c:pt>
                <c:pt idx="42">
                  <c:v>t-1,4-DMCyC6</c:v>
                </c:pt>
                <c:pt idx="43">
                  <c:v>1,1-DMCyC6</c:v>
                </c:pt>
                <c:pt idx="44">
                  <c:v>t-1,2-DMCyC6</c:v>
                </c:pt>
                <c:pt idx="45">
                  <c:v>nC8</c:v>
                </c:pt>
                <c:pt idx="46">
                  <c:v>ECyC6</c:v>
                </c:pt>
                <c:pt idx="47">
                  <c:v>iC9</c:v>
                </c:pt>
                <c:pt idx="48">
                  <c:v>E-Benzene</c:v>
                </c:pt>
                <c:pt idx="49">
                  <c:v>m-Xylene</c:v>
                </c:pt>
                <c:pt idx="50">
                  <c:v>p-Xylene</c:v>
                </c:pt>
                <c:pt idx="51">
                  <c:v>4-MC8</c:v>
                </c:pt>
                <c:pt idx="52">
                  <c:v>2-MC8</c:v>
                </c:pt>
                <c:pt idx="53">
                  <c:v>3-MC8</c:v>
                </c:pt>
                <c:pt idx="54">
                  <c:v>o-Xylene</c:v>
                </c:pt>
                <c:pt idx="55">
                  <c:v>nC9</c:v>
                </c:pt>
                <c:pt idx="56">
                  <c:v>ipC10</c:v>
                </c:pt>
                <c:pt idx="57">
                  <c:v>nC10</c:v>
                </c:pt>
                <c:pt idx="58">
                  <c:v>ipC11</c:v>
                </c:pt>
                <c:pt idx="59">
                  <c:v>nC11</c:v>
                </c:pt>
                <c:pt idx="60">
                  <c:v>nC12</c:v>
                </c:pt>
                <c:pt idx="61">
                  <c:v>iC13</c:v>
                </c:pt>
                <c:pt idx="62">
                  <c:v>iC14</c:v>
                </c:pt>
                <c:pt idx="63">
                  <c:v>nC13</c:v>
                </c:pt>
                <c:pt idx="64">
                  <c:v>iC15</c:v>
                </c:pt>
                <c:pt idx="65">
                  <c:v>nC14</c:v>
                </c:pt>
                <c:pt idx="66">
                  <c:v>iC16</c:v>
                </c:pt>
                <c:pt idx="67">
                  <c:v>nC15</c:v>
                </c:pt>
                <c:pt idx="68">
                  <c:v>nC16</c:v>
                </c:pt>
                <c:pt idx="69">
                  <c:v>iC18</c:v>
                </c:pt>
                <c:pt idx="70">
                  <c:v>nC17</c:v>
                </c:pt>
                <c:pt idx="71">
                  <c:v>Pristane</c:v>
                </c:pt>
                <c:pt idx="72">
                  <c:v>PHEN</c:v>
                </c:pt>
                <c:pt idx="73">
                  <c:v>nC18</c:v>
                </c:pt>
                <c:pt idx="74">
                  <c:v>Phytane</c:v>
                </c:pt>
                <c:pt idx="75">
                  <c:v>nC19</c:v>
                </c:pt>
                <c:pt idx="76">
                  <c:v>nC20</c:v>
                </c:pt>
                <c:pt idx="77">
                  <c:v>nC21</c:v>
                </c:pt>
                <c:pt idx="78">
                  <c:v>C25HBI</c:v>
                </c:pt>
                <c:pt idx="79">
                  <c:v>nC22</c:v>
                </c:pt>
                <c:pt idx="80">
                  <c:v>nC23</c:v>
                </c:pt>
                <c:pt idx="81">
                  <c:v>nC24</c:v>
                </c:pt>
                <c:pt idx="82">
                  <c:v>nC25</c:v>
                </c:pt>
                <c:pt idx="83">
                  <c:v>nC26</c:v>
                </c:pt>
                <c:pt idx="84">
                  <c:v>nC27</c:v>
                </c:pt>
                <c:pt idx="85">
                  <c:v>nC28</c:v>
                </c:pt>
                <c:pt idx="86">
                  <c:v>nC29</c:v>
                </c:pt>
                <c:pt idx="87">
                  <c:v>nC30</c:v>
                </c:pt>
                <c:pt idx="88">
                  <c:v>nC31</c:v>
                </c:pt>
                <c:pt idx="89">
                  <c:v>nC32</c:v>
                </c:pt>
                <c:pt idx="90">
                  <c:v>nC33</c:v>
                </c:pt>
                <c:pt idx="91">
                  <c:v>nC34</c:v>
                </c:pt>
                <c:pt idx="92">
                  <c:v>nC35</c:v>
                </c:pt>
                <c:pt idx="93">
                  <c:v>nC36</c:v>
                </c:pt>
                <c:pt idx="94">
                  <c:v>nC37</c:v>
                </c:pt>
                <c:pt idx="95">
                  <c:v>nC38</c:v>
                </c:pt>
                <c:pt idx="96">
                  <c:v>nC39</c:v>
                </c:pt>
                <c:pt idx="97">
                  <c:v>nC40</c:v>
                </c:pt>
                <c:pt idx="98">
                  <c:v>nC41</c:v>
                </c:pt>
              </c:strCache>
            </c:strRef>
          </c:cat>
          <c:val>
            <c:numRef>
              <c:f>'DIG-026322'!$B$105:$CV$105</c:f>
              <c:numCache>
                <c:formatCode>General</c:formatCode>
                <c:ptCount val="99"/>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39.22</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numCache>
            </c:numRef>
          </c:val>
          <c:extLst>
            <c:ext xmlns:c16="http://schemas.microsoft.com/office/drawing/2014/chart" uri="{C3380CC4-5D6E-409C-BE32-E72D297353CC}">
              <c16:uniqueId val="{00000004-229E-4827-A9B4-52FE8C39E0CA}"/>
            </c:ext>
          </c:extLst>
        </c:ser>
        <c:dLbls>
          <c:showLegendKey val="0"/>
          <c:showVal val="0"/>
          <c:showCatName val="0"/>
          <c:showSerName val="0"/>
          <c:showPercent val="0"/>
          <c:showBubbleSize val="0"/>
        </c:dLbls>
        <c:gapWidth val="219"/>
        <c:overlap val="-27"/>
        <c:axId val="661327992"/>
        <c:axId val="661329912"/>
      </c:barChart>
      <c:catAx>
        <c:axId val="661327992"/>
        <c:scaling>
          <c:orientation val="minMax"/>
        </c:scaling>
        <c:delete val="0"/>
        <c:axPos val="b"/>
        <c:numFmt formatCode="General" sourceLinked="1"/>
        <c:majorTickMark val="none"/>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1200" b="0" i="0" u="none" strike="noStrike" kern="1200" baseline="0">
                <a:solidFill>
                  <a:sysClr val="windowText" lastClr="000000"/>
                </a:solidFill>
                <a:latin typeface="+mn-lt"/>
                <a:ea typeface="+mn-ea"/>
                <a:cs typeface="+mn-cs"/>
              </a:defRPr>
            </a:pPr>
            <a:endParaRPr lang="en-US"/>
          </a:p>
        </c:txPr>
        <c:crossAx val="661329912"/>
        <c:crosses val="autoZero"/>
        <c:auto val="1"/>
        <c:lblAlgn val="ctr"/>
        <c:lblOffset val="100"/>
        <c:noMultiLvlLbl val="0"/>
      </c:catAx>
      <c:valAx>
        <c:axId val="661329912"/>
        <c:scaling>
          <c:orientation val="minMax"/>
          <c:max val="43"/>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2000" b="1" i="0" u="none" strike="noStrike" kern="1200" baseline="0">
                    <a:solidFill>
                      <a:sysClr val="windowText" lastClr="000000"/>
                    </a:solidFill>
                    <a:latin typeface="+mn-lt"/>
                    <a:ea typeface="+mn-ea"/>
                    <a:cs typeface="+mn-cs"/>
                  </a:defRPr>
                </a:pPr>
                <a:r>
                  <a:rPr lang="en-US" sz="2000" b="1">
                    <a:solidFill>
                      <a:sysClr val="windowText" lastClr="000000"/>
                    </a:solidFill>
                  </a:rPr>
                  <a:t>Concentration</a:t>
                </a:r>
                <a:r>
                  <a:rPr lang="en-US" sz="2000" b="1" baseline="0">
                    <a:solidFill>
                      <a:sysClr val="windowText" lastClr="000000"/>
                    </a:solidFill>
                  </a:rPr>
                  <a:t> [mg/g]</a:t>
                </a:r>
                <a:endParaRPr lang="en-US" sz="2000" b="1">
                  <a:solidFill>
                    <a:sysClr val="windowText" lastClr="000000"/>
                  </a:solidFill>
                </a:endParaRPr>
              </a:p>
            </c:rich>
          </c:tx>
          <c:layout>
            <c:manualLayout>
              <c:xMode val="edge"/>
              <c:yMode val="edge"/>
              <c:x val="1.0785584169128618E-2"/>
              <c:y val="0.25380232591092378"/>
            </c:manualLayout>
          </c:layout>
          <c:overlay val="0"/>
          <c:spPr>
            <a:noFill/>
            <a:ln>
              <a:noFill/>
            </a:ln>
            <a:effectLst/>
          </c:spPr>
          <c:txPr>
            <a:bodyPr rot="-5400000" spcFirstLastPara="1" vertOverflow="ellipsis" vert="horz" wrap="square" anchor="ctr" anchorCtr="1"/>
            <a:lstStyle/>
            <a:p>
              <a:pPr>
                <a:defRPr sz="2000" b="1" i="0" u="none" strike="noStrike" kern="1200" baseline="0">
                  <a:solidFill>
                    <a:sysClr val="windowText" lastClr="000000"/>
                  </a:solidFill>
                  <a:latin typeface="+mn-lt"/>
                  <a:ea typeface="+mn-ea"/>
                  <a:cs typeface="+mn-cs"/>
                </a:defRPr>
              </a:pPr>
              <a:endParaRPr lang="en-US"/>
            </a:p>
          </c:txPr>
        </c:title>
        <c:numFmt formatCode="General" sourceLinked="1"/>
        <c:majorTickMark val="in"/>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crossAx val="661327992"/>
        <c:crosses val="autoZero"/>
        <c:crossBetween val="between"/>
        <c:majorUnit val="10"/>
      </c:valAx>
      <c:spPr>
        <a:noFill/>
        <a:ln>
          <a:solidFill>
            <a:schemeClr val="bg1">
              <a:lumMod val="50000"/>
            </a:schemeClr>
          </a:solidFill>
        </a:ln>
        <a:effectLst/>
      </c:spPr>
    </c:plotArea>
    <c:legend>
      <c:legendPos val="r"/>
      <c:layout>
        <c:manualLayout>
          <c:xMode val="edge"/>
          <c:yMode val="edge"/>
          <c:x val="0.83859854565069958"/>
          <c:y val="3.7537635597819516E-2"/>
          <c:w val="0.14145684566283223"/>
          <c:h val="0.17281062043412693"/>
        </c:manualLayout>
      </c:layout>
      <c:overlay val="0"/>
      <c:spPr>
        <a:solidFill>
          <a:schemeClr val="bg1"/>
        </a:solidFill>
        <a:ln>
          <a:solidFill>
            <a:schemeClr val="bg1">
              <a:lumMod val="50000"/>
            </a:schemeClr>
          </a:solid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bg1">
          <a:lumMod val="50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310198063861018"/>
          <c:y val="2.9560799861171876E-2"/>
          <c:w val="0.82119232998161773"/>
          <c:h val="0.84479883882909901"/>
        </c:manualLayout>
      </c:layout>
      <c:scatterChart>
        <c:scatterStyle val="lineMarker"/>
        <c:varyColors val="0"/>
        <c:ser>
          <c:idx val="0"/>
          <c:order val="0"/>
          <c:tx>
            <c:strRef>
              <c:f>'WOGC Results'!$B$8</c:f>
              <c:strCache>
                <c:ptCount val="1"/>
                <c:pt idx="0">
                  <c:v>IVEY LC 26-365HC Bradenhead</c:v>
                </c:pt>
              </c:strCache>
            </c:strRef>
          </c:tx>
          <c:spPr>
            <a:ln w="25400" cap="rnd">
              <a:noFill/>
              <a:round/>
            </a:ln>
            <a:effectLst/>
          </c:spPr>
          <c:marker>
            <c:symbol val="circle"/>
            <c:size val="5"/>
            <c:spPr>
              <a:solidFill>
                <a:schemeClr val="accent1"/>
              </a:solidFill>
              <a:ln w="9525">
                <a:noFill/>
              </a:ln>
              <a:effectLst/>
            </c:spPr>
          </c:marker>
          <c:xVal>
            <c:numRef>
              <c:f>'WOGC Results'!$Q$8</c:f>
              <c:numCache>
                <c:formatCode>0.00</c:formatCode>
                <c:ptCount val="1"/>
                <c:pt idx="0">
                  <c:v>0.44353559232991852</c:v>
                </c:pt>
              </c:numCache>
            </c:numRef>
          </c:xVal>
          <c:yVal>
            <c:numRef>
              <c:f>'WOGC Results'!$M$8</c:f>
              <c:numCache>
                <c:formatCode>0.00</c:formatCode>
                <c:ptCount val="1"/>
                <c:pt idx="0">
                  <c:v>0.9789996091297809</c:v>
                </c:pt>
              </c:numCache>
            </c:numRef>
          </c:yVal>
          <c:smooth val="0"/>
          <c:extLst>
            <c:ext xmlns:c16="http://schemas.microsoft.com/office/drawing/2014/chart" uri="{C3380CC4-5D6E-409C-BE32-E72D297353CC}">
              <c16:uniqueId val="{00000000-6233-442A-AF6A-24FF42CEB1E1}"/>
            </c:ext>
          </c:extLst>
        </c:ser>
        <c:ser>
          <c:idx val="1"/>
          <c:order val="1"/>
          <c:tx>
            <c:strRef>
              <c:f>'WOGC Results'!$B$9</c:f>
              <c:strCache>
                <c:ptCount val="1"/>
                <c:pt idx="0">
                  <c:v>IVEY LC 26-365HC Production</c:v>
                </c:pt>
              </c:strCache>
            </c:strRef>
          </c:tx>
          <c:spPr>
            <a:ln w="25400" cap="rnd">
              <a:noFill/>
              <a:round/>
            </a:ln>
            <a:effectLst/>
          </c:spPr>
          <c:marker>
            <c:symbol val="circle"/>
            <c:size val="5"/>
            <c:spPr>
              <a:solidFill>
                <a:srgbClr val="FF0000"/>
              </a:solidFill>
              <a:ln w="25400">
                <a:noFill/>
              </a:ln>
              <a:effectLst/>
            </c:spPr>
          </c:marker>
          <c:xVal>
            <c:numRef>
              <c:f>'WOGC Results'!$Q$9</c:f>
              <c:numCache>
                <c:formatCode>0.00</c:formatCode>
                <c:ptCount val="1"/>
                <c:pt idx="0">
                  <c:v>0.68844934062976582</c:v>
                </c:pt>
              </c:numCache>
            </c:numRef>
          </c:xVal>
          <c:yVal>
            <c:numRef>
              <c:f>'WOGC Results'!$M$9</c:f>
              <c:numCache>
                <c:formatCode>0.00</c:formatCode>
                <c:ptCount val="1"/>
                <c:pt idx="0">
                  <c:v>0.58010818352033189</c:v>
                </c:pt>
              </c:numCache>
            </c:numRef>
          </c:yVal>
          <c:smooth val="0"/>
          <c:extLst>
            <c:ext xmlns:c16="http://schemas.microsoft.com/office/drawing/2014/chart" uri="{C3380CC4-5D6E-409C-BE32-E72D297353CC}">
              <c16:uniqueId val="{00000000-AF15-4033-B259-651FC045E55E}"/>
            </c:ext>
          </c:extLst>
        </c:ser>
        <c:dLbls>
          <c:showLegendKey val="0"/>
          <c:showVal val="0"/>
          <c:showCatName val="0"/>
          <c:showSerName val="0"/>
          <c:showPercent val="0"/>
          <c:showBubbleSize val="0"/>
        </c:dLbls>
        <c:axId val="629492856"/>
        <c:axId val="629484328"/>
      </c:scatterChart>
      <c:valAx>
        <c:axId val="629492856"/>
        <c:scaling>
          <c:orientation val="minMax"/>
          <c:max val="3"/>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200" b="1" i="0" u="none" strike="noStrike" kern="1200" baseline="0">
                    <a:solidFill>
                      <a:schemeClr val="tx1">
                        <a:lumMod val="65000"/>
                        <a:lumOff val="35000"/>
                      </a:schemeClr>
                    </a:solidFill>
                    <a:latin typeface="Calibri" panose="020F0502020204030204" pitchFamily="34" charset="0"/>
                    <a:ea typeface="+mn-ea"/>
                    <a:cs typeface="Calibri" panose="020F0502020204030204" pitchFamily="34" charset="0"/>
                  </a:defRPr>
                </a:pPr>
                <a:r>
                  <a:rPr lang="en-US" sz="1200" b="1">
                    <a:latin typeface="Calibri" panose="020F0502020204030204" pitchFamily="34" charset="0"/>
                    <a:cs typeface="Calibri" panose="020F0502020204030204" pitchFamily="34" charset="0"/>
                  </a:rPr>
                  <a:t>Normal heptane/Methylcyclohexane (paraffinicity or ratio F)</a:t>
                </a:r>
              </a:p>
            </c:rich>
          </c:tx>
          <c:layout>
            <c:manualLayout>
              <c:xMode val="edge"/>
              <c:yMode val="edge"/>
              <c:x val="0.13649643649353793"/>
              <c:y val="0.92402409124044205"/>
            </c:manualLayout>
          </c:layout>
          <c:overlay val="0"/>
          <c:spPr>
            <a:noFill/>
            <a:ln>
              <a:noFill/>
            </a:ln>
            <a:effectLst/>
          </c:spPr>
          <c:txPr>
            <a:bodyPr rot="0" spcFirstLastPara="1" vertOverflow="ellipsis" vert="horz" wrap="square" anchor="ctr" anchorCtr="1"/>
            <a:lstStyle/>
            <a:p>
              <a:pPr>
                <a:defRPr sz="1200" b="1" i="0" u="none" strike="noStrike" kern="1200" baseline="0">
                  <a:solidFill>
                    <a:schemeClr val="tx1">
                      <a:lumMod val="65000"/>
                      <a:lumOff val="35000"/>
                    </a:schemeClr>
                  </a:solidFill>
                  <a:latin typeface="Calibri" panose="020F0502020204030204" pitchFamily="34" charset="0"/>
                  <a:ea typeface="+mn-ea"/>
                  <a:cs typeface="Calibri" panose="020F0502020204030204" pitchFamily="34" charset="0"/>
                </a:defRPr>
              </a:pPr>
              <a:endParaRPr lang="en-US"/>
            </a:p>
          </c:txPr>
        </c:title>
        <c:numFmt formatCode="0.0" sourceLinked="0"/>
        <c:majorTickMark val="none"/>
        <c:minorTickMark val="none"/>
        <c:tickLblPos val="nextTo"/>
        <c:spPr>
          <a:noFill/>
          <a:ln w="25400"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lumMod val="65000"/>
                    <a:lumOff val="35000"/>
                  </a:schemeClr>
                </a:solidFill>
                <a:latin typeface="Calibri" panose="020F0502020204030204" pitchFamily="34" charset="0"/>
                <a:ea typeface="+mn-ea"/>
                <a:cs typeface="Calibri" panose="020F0502020204030204" pitchFamily="34" charset="0"/>
              </a:defRPr>
            </a:pPr>
            <a:endParaRPr lang="en-US"/>
          </a:p>
        </c:txPr>
        <c:crossAx val="629484328"/>
        <c:crosses val="autoZero"/>
        <c:crossBetween val="midCat"/>
        <c:minorUnit val="0.25"/>
      </c:valAx>
      <c:valAx>
        <c:axId val="629484328"/>
        <c:scaling>
          <c:orientation val="minMax"/>
          <c:max val="5"/>
          <c:min val="0"/>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5400000" spcFirstLastPara="1" vertOverflow="ellipsis" vert="horz" wrap="square" anchor="ctr" anchorCtr="1"/>
              <a:lstStyle/>
              <a:p>
                <a:pPr>
                  <a:defRPr sz="1200" b="1" i="0" u="none" strike="noStrike" kern="1200" baseline="0">
                    <a:solidFill>
                      <a:schemeClr val="tx1">
                        <a:lumMod val="65000"/>
                        <a:lumOff val="35000"/>
                      </a:schemeClr>
                    </a:solidFill>
                    <a:latin typeface="Calibri" panose="020F0502020204030204" pitchFamily="34" charset="0"/>
                    <a:ea typeface="+mn-ea"/>
                    <a:cs typeface="Calibri" panose="020F0502020204030204" pitchFamily="34" charset="0"/>
                  </a:defRPr>
                </a:pPr>
                <a:r>
                  <a:rPr lang="en-US" sz="1200" b="1">
                    <a:latin typeface="Calibri" panose="020F0502020204030204" pitchFamily="34" charset="0"/>
                    <a:cs typeface="Calibri" panose="020F0502020204030204" pitchFamily="34" charset="0"/>
                  </a:rPr>
                  <a:t>Toluene/Normal heptane (aromaticity or ratio B)</a:t>
                </a:r>
              </a:p>
            </c:rich>
          </c:tx>
          <c:layout>
            <c:manualLayout>
              <c:xMode val="edge"/>
              <c:yMode val="edge"/>
              <c:x val="8.6892574395892406E-3"/>
              <c:y val="0.25378274616961366"/>
            </c:manualLayout>
          </c:layout>
          <c:overlay val="0"/>
          <c:spPr>
            <a:noFill/>
            <a:ln>
              <a:noFill/>
            </a:ln>
            <a:effectLst/>
          </c:spPr>
          <c:txPr>
            <a:bodyPr rot="-5400000" spcFirstLastPara="1" vertOverflow="ellipsis" vert="horz" wrap="square" anchor="ctr" anchorCtr="1"/>
            <a:lstStyle/>
            <a:p>
              <a:pPr>
                <a:defRPr sz="1200" b="1" i="0" u="none" strike="noStrike" kern="1200" baseline="0">
                  <a:solidFill>
                    <a:schemeClr val="tx1">
                      <a:lumMod val="65000"/>
                      <a:lumOff val="35000"/>
                    </a:schemeClr>
                  </a:solidFill>
                  <a:latin typeface="Calibri" panose="020F0502020204030204" pitchFamily="34" charset="0"/>
                  <a:ea typeface="+mn-ea"/>
                  <a:cs typeface="Calibri" panose="020F0502020204030204" pitchFamily="34" charset="0"/>
                </a:defRPr>
              </a:pPr>
              <a:endParaRPr lang="en-US"/>
            </a:p>
          </c:txPr>
        </c:title>
        <c:numFmt formatCode="0.0" sourceLinked="0"/>
        <c:majorTickMark val="none"/>
        <c:minorTickMark val="none"/>
        <c:tickLblPos val="nextTo"/>
        <c:spPr>
          <a:noFill/>
          <a:ln w="25400" cap="flat" cmpd="sng" algn="ctr">
            <a:solidFill>
              <a:sysClr val="windowText" lastClr="000000"/>
            </a:solidFill>
            <a:round/>
          </a:ln>
          <a:effectLst/>
        </c:spPr>
        <c:txPr>
          <a:bodyPr rot="-60000000" spcFirstLastPara="1" vertOverflow="ellipsis" vert="horz" wrap="square" anchor="ctr" anchorCtr="1"/>
          <a:lstStyle/>
          <a:p>
            <a:pPr>
              <a:defRPr sz="1200" b="1" i="0" u="none" strike="noStrike" kern="1200" baseline="0">
                <a:solidFill>
                  <a:schemeClr val="tx1">
                    <a:lumMod val="65000"/>
                    <a:lumOff val="35000"/>
                  </a:schemeClr>
                </a:solidFill>
                <a:latin typeface="Calibri" panose="020F0502020204030204" pitchFamily="34" charset="0"/>
                <a:ea typeface="+mn-ea"/>
                <a:cs typeface="Calibri" panose="020F0502020204030204" pitchFamily="34" charset="0"/>
              </a:defRPr>
            </a:pPr>
            <a:endParaRPr lang="en-US"/>
          </a:p>
        </c:txPr>
        <c:crossAx val="629492856"/>
        <c:crosses val="autoZero"/>
        <c:crossBetween val="midCat"/>
        <c:majorUnit val="1"/>
        <c:minorUnit val="0.5"/>
      </c:valAx>
      <c:spPr>
        <a:blipFill dpi="0" rotWithShape="1">
          <a:blip xmlns:r="http://schemas.openxmlformats.org/officeDocument/2006/relationships" r:embed="rId3"/>
          <a:srcRect/>
          <a:stretch>
            <a:fillRect/>
          </a:stretch>
        </a:blipFill>
        <a:ln w="25400">
          <a:solidFill>
            <a:sysClr val="windowText" lastClr="000000"/>
          </a:solidFill>
        </a:ln>
        <a:effectLst/>
      </c:spPr>
    </c:plotArea>
    <c:legend>
      <c:legendPos val="r"/>
      <c:layout>
        <c:manualLayout>
          <c:xMode val="edge"/>
          <c:yMode val="edge"/>
          <c:x val="0.52007345173304453"/>
          <c:y val="0.31341098621814545"/>
          <c:w val="0.38256606111661096"/>
          <c:h val="0.29120726461210422"/>
        </c:manualLayout>
      </c:layout>
      <c:overlay val="0"/>
      <c:spPr>
        <a:noFill/>
        <a:ln>
          <a:noFill/>
        </a:ln>
        <a:effectLst/>
      </c:spPr>
      <c:txPr>
        <a:bodyPr rot="0" spcFirstLastPara="1" vertOverflow="ellipsis" vert="horz" wrap="square" anchor="ctr" anchorCtr="1"/>
        <a:lstStyle/>
        <a:p>
          <a:pPr>
            <a:defRPr sz="1000" b="0" i="0" u="none" strike="noStrike" kern="1200" baseline="0">
              <a:solidFill>
                <a:sysClr val="windowText" lastClr="000000"/>
              </a:solidFill>
              <a:latin typeface="Calibri" panose="020F0502020204030204" pitchFamily="34" charset="0"/>
              <a:ea typeface="+mn-ea"/>
              <a:cs typeface="Calibri" panose="020F0502020204030204" pitchFamily="34" charset="0"/>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sz="1100"/>
      </a:pPr>
      <a:endParaRPr lang="en-US"/>
    </a:p>
  </c:txPr>
  <c:printSettings>
    <c:headerFooter/>
    <c:pageMargins b="0.75" l="0.7" r="0.7" t="0.75" header="0.3" footer="0.3"/>
    <c:pageSetup/>
  </c:printSettings>
  <c:userShapes r:id="rId4"/>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115568550636379"/>
          <c:y val="4.6275309856285043E-2"/>
          <c:w val="0.86465325991462472"/>
          <c:h val="0.85644963579825206"/>
        </c:manualLayout>
      </c:layout>
      <c:scatterChart>
        <c:scatterStyle val="lineMarker"/>
        <c:varyColors val="0"/>
        <c:ser>
          <c:idx val="1"/>
          <c:order val="0"/>
          <c:tx>
            <c:v>Type II Generation Curve</c:v>
          </c:tx>
          <c:spPr>
            <a:ln w="25400" cap="rnd">
              <a:solidFill>
                <a:schemeClr val="tx2"/>
              </a:solidFill>
              <a:prstDash val="dash"/>
              <a:round/>
            </a:ln>
            <a:effectLst/>
          </c:spPr>
          <c:marker>
            <c:symbol val="none"/>
          </c:marker>
          <c:trendline>
            <c:spPr>
              <a:ln w="22225" cap="rnd">
                <a:noFill/>
                <a:prstDash val="dash"/>
              </a:ln>
              <a:effectLst/>
            </c:spPr>
            <c:trendlineType val="log"/>
            <c:dispRSqr val="0"/>
            <c:dispEq val="0"/>
          </c:trendline>
          <c:xVal>
            <c:numRef>
              <c:f>'Thompson Plots'!$C$51:$C$68</c:f>
              <c:numCache>
                <c:formatCode>General</c:formatCode>
                <c:ptCount val="18"/>
                <c:pt idx="0">
                  <c:v>0.1</c:v>
                </c:pt>
                <c:pt idx="1">
                  <c:v>0.25</c:v>
                </c:pt>
                <c:pt idx="2">
                  <c:v>0.5</c:v>
                </c:pt>
                <c:pt idx="3">
                  <c:v>0.75</c:v>
                </c:pt>
                <c:pt idx="4">
                  <c:v>1</c:v>
                </c:pt>
                <c:pt idx="5">
                  <c:v>1.25</c:v>
                </c:pt>
                <c:pt idx="6">
                  <c:v>1.5</c:v>
                </c:pt>
                <c:pt idx="7">
                  <c:v>1.75</c:v>
                </c:pt>
                <c:pt idx="8">
                  <c:v>2</c:v>
                </c:pt>
                <c:pt idx="9">
                  <c:v>2.25</c:v>
                </c:pt>
                <c:pt idx="10">
                  <c:v>2.5</c:v>
                </c:pt>
                <c:pt idx="11">
                  <c:v>2.75</c:v>
                </c:pt>
                <c:pt idx="12">
                  <c:v>3</c:v>
                </c:pt>
                <c:pt idx="13">
                  <c:v>3.25</c:v>
                </c:pt>
                <c:pt idx="14">
                  <c:v>3.5</c:v>
                </c:pt>
                <c:pt idx="15">
                  <c:v>3.75</c:v>
                </c:pt>
                <c:pt idx="16">
                  <c:v>4</c:v>
                </c:pt>
              </c:numCache>
            </c:numRef>
          </c:xVal>
          <c:yVal>
            <c:numRef>
              <c:f>'Thompson Plots'!$B$51:$B$68</c:f>
              <c:numCache>
                <c:formatCode>General</c:formatCode>
                <c:ptCount val="18"/>
                <c:pt idx="0">
                  <c:v>-5.629999999999999</c:v>
                </c:pt>
                <c:pt idx="1">
                  <c:v>4.1991182141993288</c:v>
                </c:pt>
                <c:pt idx="2">
                  <c:v>11.634559107099665</c:v>
                </c:pt>
                <c:pt idx="3">
                  <c:v>15.984013205774993</c:v>
                </c:pt>
                <c:pt idx="4">
                  <c:v>19.07</c:v>
                </c:pt>
                <c:pt idx="5">
                  <c:v>21.463677321298995</c:v>
                </c:pt>
                <c:pt idx="6">
                  <c:v>23.419454098675327</c:v>
                </c:pt>
                <c:pt idx="7">
                  <c:v>25.073039802551474</c:v>
                </c:pt>
                <c:pt idx="8">
                  <c:v>26.505440892900335</c:v>
                </c:pt>
                <c:pt idx="9">
                  <c:v>27.768908197350655</c:v>
                </c:pt>
                <c:pt idx="10">
                  <c:v>28.899118214199326</c:v>
                </c:pt>
                <c:pt idx="11">
                  <c:v>29.921517537607485</c:v>
                </c:pt>
                <c:pt idx="12">
                  <c:v>30.854894991575662</c:v>
                </c:pt>
                <c:pt idx="13">
                  <c:v>31.713519016178196</c:v>
                </c:pt>
                <c:pt idx="14">
                  <c:v>32.508480695451809</c:v>
                </c:pt>
                <c:pt idx="15">
                  <c:v>33.248572312874657</c:v>
                </c:pt>
                <c:pt idx="16">
                  <c:v>33.94088178580067</c:v>
                </c:pt>
              </c:numCache>
            </c:numRef>
          </c:yVal>
          <c:smooth val="0"/>
          <c:extLst>
            <c:ext xmlns:c16="http://schemas.microsoft.com/office/drawing/2014/chart" uri="{C3380CC4-5D6E-409C-BE32-E72D297353CC}">
              <c16:uniqueId val="{00000001-1C5D-4C95-927E-6B38E2598498}"/>
            </c:ext>
          </c:extLst>
        </c:ser>
        <c:ser>
          <c:idx val="2"/>
          <c:order val="1"/>
          <c:tx>
            <c:v>Type III Generatio Curve</c:v>
          </c:tx>
          <c:spPr>
            <a:ln w="25400" cap="rnd">
              <a:solidFill>
                <a:schemeClr val="accent3"/>
              </a:solidFill>
              <a:prstDash val="dash"/>
              <a:round/>
            </a:ln>
            <a:effectLst/>
          </c:spPr>
          <c:marker>
            <c:symbol val="none"/>
          </c:marker>
          <c:xVal>
            <c:numRef>
              <c:f>'Thompson Plots'!$E$51:$E$67</c:f>
              <c:numCache>
                <c:formatCode>General</c:formatCode>
                <c:ptCount val="17"/>
                <c:pt idx="0">
                  <c:v>0.1</c:v>
                </c:pt>
                <c:pt idx="1">
                  <c:v>0.25</c:v>
                </c:pt>
                <c:pt idx="2">
                  <c:v>0.5</c:v>
                </c:pt>
                <c:pt idx="3">
                  <c:v>0.75</c:v>
                </c:pt>
                <c:pt idx="4">
                  <c:v>1</c:v>
                </c:pt>
                <c:pt idx="5">
                  <c:v>1.25</c:v>
                </c:pt>
                <c:pt idx="6">
                  <c:v>1.5</c:v>
                </c:pt>
                <c:pt idx="7">
                  <c:v>1.75</c:v>
                </c:pt>
                <c:pt idx="8">
                  <c:v>2</c:v>
                </c:pt>
                <c:pt idx="9">
                  <c:v>2.25</c:v>
                </c:pt>
                <c:pt idx="10">
                  <c:v>2.5</c:v>
                </c:pt>
                <c:pt idx="11">
                  <c:v>2.75</c:v>
                </c:pt>
                <c:pt idx="12">
                  <c:v>3</c:v>
                </c:pt>
                <c:pt idx="13">
                  <c:v>3.25</c:v>
                </c:pt>
                <c:pt idx="14">
                  <c:v>3.5</c:v>
                </c:pt>
                <c:pt idx="15">
                  <c:v>3.75</c:v>
                </c:pt>
                <c:pt idx="16">
                  <c:v>4</c:v>
                </c:pt>
              </c:numCache>
            </c:numRef>
          </c:xVal>
          <c:yVal>
            <c:numRef>
              <c:f>'Thompson Plots'!$D$51:$D$67</c:f>
              <c:numCache>
                <c:formatCode>General</c:formatCode>
                <c:ptCount val="17"/>
                <c:pt idx="0">
                  <c:v>3.9255360000000001</c:v>
                </c:pt>
                <c:pt idx="1">
                  <c:v>5.134125</c:v>
                </c:pt>
                <c:pt idx="2">
                  <c:v>7.0787999999999993</c:v>
                </c:pt>
                <c:pt idx="3">
                  <c:v>8.9364249999999998</c:v>
                </c:pt>
                <c:pt idx="4">
                  <c:v>10.707000000000001</c:v>
                </c:pt>
                <c:pt idx="5">
                  <c:v>12.390525</c:v>
                </c:pt>
                <c:pt idx="6">
                  <c:v>13.986999999999998</c:v>
                </c:pt>
                <c:pt idx="7">
                  <c:v>15.496424999999999</c:v>
                </c:pt>
                <c:pt idx="8">
                  <c:v>16.918800000000001</c:v>
                </c:pt>
                <c:pt idx="9">
                  <c:v>18.254125000000002</c:v>
                </c:pt>
                <c:pt idx="10">
                  <c:v>19.502400000000002</c:v>
                </c:pt>
                <c:pt idx="11">
                  <c:v>20.663625</c:v>
                </c:pt>
                <c:pt idx="12">
                  <c:v>21.737799999999996</c:v>
                </c:pt>
                <c:pt idx="13">
                  <c:v>22.724924999999999</c:v>
                </c:pt>
                <c:pt idx="14">
                  <c:v>23.624999999999996</c:v>
                </c:pt>
                <c:pt idx="15">
                  <c:v>24.438025</c:v>
                </c:pt>
                <c:pt idx="16">
                  <c:v>25.163999999999998</c:v>
                </c:pt>
              </c:numCache>
            </c:numRef>
          </c:yVal>
          <c:smooth val="0"/>
          <c:extLst>
            <c:ext xmlns:c16="http://schemas.microsoft.com/office/drawing/2014/chart" uri="{C3380CC4-5D6E-409C-BE32-E72D297353CC}">
              <c16:uniqueId val="{00000002-3BBD-4521-B4FA-CFB074A7F02E}"/>
            </c:ext>
          </c:extLst>
        </c:ser>
        <c:ser>
          <c:idx val="0"/>
          <c:order val="2"/>
          <c:tx>
            <c:strRef>
              <c:f>'WOGC Results'!$B$8</c:f>
              <c:strCache>
                <c:ptCount val="1"/>
                <c:pt idx="0">
                  <c:v>IVEY LC 26-365HC Bradenhead</c:v>
                </c:pt>
              </c:strCache>
            </c:strRef>
          </c:tx>
          <c:spPr>
            <a:ln w="25400" cap="rnd">
              <a:noFill/>
              <a:round/>
            </a:ln>
            <a:effectLst/>
          </c:spPr>
          <c:marker>
            <c:symbol val="circle"/>
            <c:size val="5"/>
            <c:spPr>
              <a:solidFill>
                <a:schemeClr val="accent1"/>
              </a:solidFill>
              <a:ln w="9525">
                <a:noFill/>
              </a:ln>
              <a:effectLst/>
            </c:spPr>
          </c:marker>
          <c:xVal>
            <c:numRef>
              <c:f>'WOGC Results'!$P$8</c:f>
              <c:numCache>
                <c:formatCode>0.00</c:formatCode>
                <c:ptCount val="1"/>
                <c:pt idx="0">
                  <c:v>2.0881818181818184</c:v>
                </c:pt>
              </c:numCache>
            </c:numRef>
          </c:xVal>
          <c:yVal>
            <c:numRef>
              <c:f>'WOGC Results'!$R$8</c:f>
              <c:numCache>
                <c:formatCode>0.00</c:formatCode>
                <c:ptCount val="1"/>
                <c:pt idx="0">
                  <c:v>20.596522642830482</c:v>
                </c:pt>
              </c:numCache>
            </c:numRef>
          </c:yVal>
          <c:smooth val="0"/>
          <c:extLst>
            <c:ext xmlns:c16="http://schemas.microsoft.com/office/drawing/2014/chart" uri="{C3380CC4-5D6E-409C-BE32-E72D297353CC}">
              <c16:uniqueId val="{00000002-1C5D-4C95-927E-6B38E2598498}"/>
            </c:ext>
          </c:extLst>
        </c:ser>
        <c:ser>
          <c:idx val="3"/>
          <c:order val="3"/>
          <c:tx>
            <c:strRef>
              <c:f>'WOGC Results'!$B$9</c:f>
              <c:strCache>
                <c:ptCount val="1"/>
                <c:pt idx="0">
                  <c:v>IVEY LC 26-365HC Production</c:v>
                </c:pt>
              </c:strCache>
            </c:strRef>
          </c:tx>
          <c:spPr>
            <a:ln w="19050" cap="rnd">
              <a:noFill/>
              <a:round/>
            </a:ln>
            <a:effectLst/>
            <a:extLst>
              <a:ext uri="{91240B29-F687-4F45-9708-019B960494DF}">
                <a14:hiddenLine xmlns:a14="http://schemas.microsoft.com/office/drawing/2010/main" w="19050" cap="rnd">
                  <a:solidFill>
                    <a:srgbClr val="8064A2"/>
                  </a:solidFill>
                  <a:round/>
                </a14:hiddenLine>
              </a:ext>
            </a:extLst>
          </c:spPr>
          <c:marker>
            <c:symbol val="circle"/>
            <c:size val="5"/>
            <c:spPr>
              <a:solidFill>
                <a:srgbClr val="FF0000"/>
              </a:solidFill>
              <a:ln w="25400">
                <a:noFill/>
              </a:ln>
              <a:effectLst/>
              <a:extLst>
                <a:ext uri="{91240B29-F687-4F45-9708-019B960494DF}">
                  <a14:hiddenLine xmlns:a14="http://schemas.microsoft.com/office/drawing/2010/main" w="25400">
                    <a:noFill/>
                  </a14:hiddenLine>
                </a:ext>
              </a:extLst>
            </c:spPr>
          </c:marker>
          <c:xVal>
            <c:numRef>
              <c:f>'WOGC Results'!$P$9</c:f>
              <c:numCache>
                <c:formatCode>0.00</c:formatCode>
                <c:ptCount val="1"/>
                <c:pt idx="0">
                  <c:v>1.1931006951739762</c:v>
                </c:pt>
              </c:numCache>
            </c:numRef>
          </c:xVal>
          <c:yVal>
            <c:numRef>
              <c:f>'WOGC Results'!$R$9</c:f>
              <c:numCache>
                <c:formatCode>0.00</c:formatCode>
                <c:ptCount val="1"/>
                <c:pt idx="0">
                  <c:v>22.551707203139145</c:v>
                </c:pt>
              </c:numCache>
            </c:numRef>
          </c:yVal>
          <c:smooth val="0"/>
          <c:extLst>
            <c:ext xmlns:c16="http://schemas.microsoft.com/office/drawing/2014/chart" uri="{C3380CC4-5D6E-409C-BE32-E72D297353CC}">
              <c16:uniqueId val="{00000001-3455-4E2B-9C72-965BE94A2B16}"/>
            </c:ext>
          </c:extLst>
        </c:ser>
        <c:dLbls>
          <c:showLegendKey val="0"/>
          <c:showVal val="0"/>
          <c:showCatName val="0"/>
          <c:showSerName val="0"/>
          <c:showPercent val="0"/>
          <c:showBubbleSize val="0"/>
        </c:dLbls>
        <c:axId val="1862899216"/>
        <c:axId val="1660053584"/>
      </c:scatterChart>
      <c:valAx>
        <c:axId val="1862899216"/>
        <c:scaling>
          <c:orientation val="minMax"/>
          <c:max val="4"/>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200" b="1" i="0" u="none" strike="noStrike" kern="1200" baseline="0">
                    <a:solidFill>
                      <a:schemeClr val="tx1">
                        <a:lumMod val="65000"/>
                        <a:lumOff val="35000"/>
                      </a:schemeClr>
                    </a:solidFill>
                    <a:latin typeface="Calibri" panose="020F0502020204030204" pitchFamily="34" charset="0"/>
                    <a:ea typeface="+mn-ea"/>
                    <a:cs typeface="Calibri" panose="020F0502020204030204" pitchFamily="34" charset="0"/>
                  </a:defRPr>
                </a:pPr>
                <a:r>
                  <a:rPr lang="en-US" sz="1200" b="1">
                    <a:latin typeface="Calibri" panose="020F0502020204030204" pitchFamily="34" charset="0"/>
                    <a:cs typeface="Calibri" panose="020F0502020204030204" pitchFamily="34" charset="0"/>
                  </a:rPr>
                  <a:t>Isoheptane Value (aka ratio I)</a:t>
                </a:r>
              </a:p>
            </c:rich>
          </c:tx>
          <c:overlay val="0"/>
          <c:spPr>
            <a:noFill/>
            <a:ln>
              <a:noFill/>
            </a:ln>
            <a:effectLst/>
          </c:spPr>
          <c:txPr>
            <a:bodyPr rot="0" spcFirstLastPara="1" vertOverflow="ellipsis" vert="horz" wrap="square" anchor="ctr" anchorCtr="1"/>
            <a:lstStyle/>
            <a:p>
              <a:pPr>
                <a:defRPr sz="1200" b="1" i="0" u="none" strike="noStrike" kern="1200" baseline="0">
                  <a:solidFill>
                    <a:schemeClr val="tx1">
                      <a:lumMod val="65000"/>
                      <a:lumOff val="35000"/>
                    </a:schemeClr>
                  </a:solidFill>
                  <a:latin typeface="Calibri" panose="020F0502020204030204" pitchFamily="34" charset="0"/>
                  <a:ea typeface="+mn-ea"/>
                  <a:cs typeface="Calibri" panose="020F0502020204030204" pitchFamily="34" charset="0"/>
                </a:defRPr>
              </a:pPr>
              <a:endParaRPr lang="en-US"/>
            </a:p>
          </c:txPr>
        </c:title>
        <c:numFmt formatCode="0.0" sourceLinked="0"/>
        <c:majorTickMark val="none"/>
        <c:minorTickMark val="none"/>
        <c:tickLblPos val="nextTo"/>
        <c:spPr>
          <a:noFill/>
          <a:ln w="25400"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lumMod val="65000"/>
                    <a:lumOff val="35000"/>
                  </a:schemeClr>
                </a:solidFill>
                <a:latin typeface="Calibri" panose="020F0502020204030204" pitchFamily="34" charset="0"/>
                <a:ea typeface="+mn-ea"/>
                <a:cs typeface="Calibri" panose="020F0502020204030204" pitchFamily="34" charset="0"/>
              </a:defRPr>
            </a:pPr>
            <a:endParaRPr lang="en-US"/>
          </a:p>
        </c:txPr>
        <c:crossAx val="1660053584"/>
        <c:crosses val="autoZero"/>
        <c:crossBetween val="midCat"/>
      </c:valAx>
      <c:valAx>
        <c:axId val="1660053584"/>
        <c:scaling>
          <c:orientation val="minMax"/>
          <c:max val="30"/>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200" b="1" i="0" u="none" strike="noStrike" kern="1200" baseline="0">
                    <a:solidFill>
                      <a:schemeClr val="tx1">
                        <a:lumMod val="65000"/>
                        <a:lumOff val="35000"/>
                      </a:schemeClr>
                    </a:solidFill>
                    <a:latin typeface="Calibri" panose="020F0502020204030204" pitchFamily="34" charset="0"/>
                    <a:ea typeface="+mn-ea"/>
                    <a:cs typeface="Calibri" panose="020F0502020204030204" pitchFamily="34" charset="0"/>
                  </a:defRPr>
                </a:pPr>
                <a:r>
                  <a:rPr lang="en-US" sz="1200" b="1">
                    <a:latin typeface="Calibri" panose="020F0502020204030204" pitchFamily="34" charset="0"/>
                    <a:cs typeface="Calibri" panose="020F0502020204030204" pitchFamily="34" charset="0"/>
                  </a:rPr>
                  <a:t>Heptane Value (aka ratio H)</a:t>
                </a:r>
              </a:p>
            </c:rich>
          </c:tx>
          <c:overlay val="0"/>
          <c:spPr>
            <a:noFill/>
            <a:ln>
              <a:noFill/>
            </a:ln>
            <a:effectLst/>
          </c:spPr>
          <c:txPr>
            <a:bodyPr rot="-5400000" spcFirstLastPara="1" vertOverflow="ellipsis" vert="horz" wrap="square" anchor="ctr" anchorCtr="1"/>
            <a:lstStyle/>
            <a:p>
              <a:pPr>
                <a:defRPr sz="1200" b="1" i="0" u="none" strike="noStrike" kern="1200" baseline="0">
                  <a:solidFill>
                    <a:schemeClr val="tx1">
                      <a:lumMod val="65000"/>
                      <a:lumOff val="35000"/>
                    </a:schemeClr>
                  </a:solidFill>
                  <a:latin typeface="Calibri" panose="020F0502020204030204" pitchFamily="34" charset="0"/>
                  <a:ea typeface="+mn-ea"/>
                  <a:cs typeface="Calibri" panose="020F0502020204030204" pitchFamily="34" charset="0"/>
                </a:defRPr>
              </a:pPr>
              <a:endParaRPr lang="en-US"/>
            </a:p>
          </c:txPr>
        </c:title>
        <c:numFmt formatCode="0" sourceLinked="0"/>
        <c:majorTickMark val="none"/>
        <c:minorTickMark val="none"/>
        <c:tickLblPos val="nextTo"/>
        <c:spPr>
          <a:noFill/>
          <a:ln w="25400"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lumMod val="65000"/>
                    <a:lumOff val="35000"/>
                  </a:schemeClr>
                </a:solidFill>
                <a:latin typeface="Calibri" panose="020F0502020204030204" pitchFamily="34" charset="0"/>
                <a:ea typeface="+mn-ea"/>
                <a:cs typeface="Calibri" panose="020F0502020204030204" pitchFamily="34" charset="0"/>
              </a:defRPr>
            </a:pPr>
            <a:endParaRPr lang="en-US"/>
          </a:p>
        </c:txPr>
        <c:crossAx val="1862899216"/>
        <c:crosses val="autoZero"/>
        <c:crossBetween val="midCat"/>
      </c:valAx>
      <c:spPr>
        <a:noFill/>
        <a:ln w="25400">
          <a:solidFill>
            <a:schemeClr val="tx1"/>
          </a:solidFill>
        </a:ln>
        <a:effectLst/>
      </c:spPr>
    </c:plotArea>
    <c:legend>
      <c:legendPos val="r"/>
      <c:legendEntry>
        <c:idx val="0"/>
        <c:delete val="1"/>
      </c:legendEntry>
      <c:legendEntry>
        <c:idx val="1"/>
        <c:delete val="1"/>
      </c:legendEntry>
      <c:legendEntry>
        <c:idx val="4"/>
        <c:delete val="1"/>
      </c:legendEntry>
      <c:layout>
        <c:manualLayout>
          <c:xMode val="edge"/>
          <c:yMode val="edge"/>
          <c:x val="0.58203211724900306"/>
          <c:y val="0.52163358454674014"/>
          <c:w val="0.34202731044417228"/>
          <c:h val="0.33572082519078417"/>
        </c:manualLayout>
      </c:layout>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sz="1100"/>
      </a:pPr>
      <a:endParaRPr lang="en-US"/>
    </a:p>
  </c:txPr>
  <c:printSettings>
    <c:headerFooter/>
    <c:pageMargins b="0.75" l="0.7" r="0.7" t="0.75" header="0.3" footer="0.3"/>
    <c:pageSetup/>
  </c:printSettings>
  <c:userShapes r:id="rId3"/>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1495997301368588E-2"/>
          <c:y val="2.7079290916028679E-2"/>
          <c:w val="0.90849044880538543"/>
          <c:h val="0.83727595874637029"/>
        </c:manualLayout>
      </c:layout>
      <c:lineChart>
        <c:grouping val="standard"/>
        <c:varyColors val="0"/>
        <c:ser>
          <c:idx val="11"/>
          <c:order val="0"/>
          <c:tx>
            <c:strRef>
              <c:f>'WOGC Results'!$B$8</c:f>
              <c:strCache>
                <c:ptCount val="1"/>
                <c:pt idx="0">
                  <c:v>IVEY LC 26-365HC Bradenhead</c:v>
                </c:pt>
              </c:strCache>
            </c:strRef>
          </c:tx>
          <c:spPr>
            <a:ln w="12700" cap="rnd">
              <a:solidFill>
                <a:schemeClr val="accent1"/>
              </a:solidFill>
              <a:round/>
            </a:ln>
            <a:effectLst/>
          </c:spPr>
          <c:marker>
            <c:symbol val="none"/>
          </c:marker>
          <c:cat>
            <c:strRef>
              <c:f>'WOGC Results'!$L$6:$U$6</c:f>
              <c:strCache>
                <c:ptCount val="10"/>
                <c:pt idx="0">
                  <c:v>A</c:v>
                </c:pt>
                <c:pt idx="1">
                  <c:v>B</c:v>
                </c:pt>
                <c:pt idx="2">
                  <c:v>X</c:v>
                </c:pt>
                <c:pt idx="3">
                  <c:v>C</c:v>
                </c:pt>
                <c:pt idx="4">
                  <c:v>Isoheptane Value</c:v>
                </c:pt>
                <c:pt idx="5">
                  <c:v>F</c:v>
                </c:pt>
                <c:pt idx="6">
                  <c:v>Heptane Value</c:v>
                </c:pt>
                <c:pt idx="7">
                  <c:v>U</c:v>
                </c:pt>
                <c:pt idx="8">
                  <c:v>R</c:v>
                </c:pt>
                <c:pt idx="9">
                  <c:v>S</c:v>
                </c:pt>
              </c:strCache>
            </c:strRef>
          </c:cat>
          <c:val>
            <c:numRef>
              <c:f>'WOGC Results'!$L$8:$U$8</c:f>
              <c:numCache>
                <c:formatCode>0.00</c:formatCode>
                <c:ptCount val="10"/>
                <c:pt idx="0">
                  <c:v>0</c:v>
                </c:pt>
                <c:pt idx="1">
                  <c:v>0.9789996091297809</c:v>
                </c:pt>
                <c:pt idx="2">
                  <c:v>0.87438892374373767</c:v>
                </c:pt>
                <c:pt idx="3">
                  <c:v>0.37286960362150817</c:v>
                </c:pt>
                <c:pt idx="4">
                  <c:v>2.0881818181818184</c:v>
                </c:pt>
                <c:pt idx="5">
                  <c:v>0.44353559232991852</c:v>
                </c:pt>
                <c:pt idx="6">
                  <c:v>20.596522642830482</c:v>
                </c:pt>
                <c:pt idx="7">
                  <c:v>0</c:v>
                </c:pt>
                <c:pt idx="8">
                  <c:v>3.6974248927038627</c:v>
                </c:pt>
                <c:pt idx="9">
                  <c:v>0</c:v>
                </c:pt>
              </c:numCache>
            </c:numRef>
          </c:val>
          <c:smooth val="0"/>
          <c:extLst>
            <c:ext xmlns:c16="http://schemas.microsoft.com/office/drawing/2014/chart" uri="{C3380CC4-5D6E-409C-BE32-E72D297353CC}">
              <c16:uniqueId val="{00000000-DBE9-4863-81B2-E7BEE58F58FE}"/>
            </c:ext>
          </c:extLst>
        </c:ser>
        <c:ser>
          <c:idx val="0"/>
          <c:order val="1"/>
          <c:tx>
            <c:strRef>
              <c:f>'WOGC Results'!$B$9</c:f>
              <c:strCache>
                <c:ptCount val="1"/>
                <c:pt idx="0">
                  <c:v>IVEY LC 26-365HC Production</c:v>
                </c:pt>
              </c:strCache>
            </c:strRef>
          </c:tx>
          <c:spPr>
            <a:ln w="12700" cap="rnd">
              <a:solidFill>
                <a:srgbClr val="FF0000"/>
              </a:solidFill>
              <a:round/>
            </a:ln>
            <a:effectLst/>
          </c:spPr>
          <c:marker>
            <c:symbol val="none"/>
          </c:marker>
          <c:val>
            <c:numRef>
              <c:f>'WOGC Results'!$L$9:$U$9</c:f>
              <c:numCache>
                <c:formatCode>0.00</c:formatCode>
                <c:ptCount val="10"/>
                <c:pt idx="0">
                  <c:v>0.14932456681386386</c:v>
                </c:pt>
                <c:pt idx="1">
                  <c:v>0.58010818352033189</c:v>
                </c:pt>
                <c:pt idx="2">
                  <c:v>0.75049184160515292</c:v>
                </c:pt>
                <c:pt idx="3">
                  <c:v>0.9494308344034208</c:v>
                </c:pt>
                <c:pt idx="4">
                  <c:v>1.1931006951739762</c:v>
                </c:pt>
                <c:pt idx="5">
                  <c:v>0.68844934062976582</c:v>
                </c:pt>
                <c:pt idx="6">
                  <c:v>22.551707203139145</c:v>
                </c:pt>
                <c:pt idx="7">
                  <c:v>0.97987214756466856</c:v>
                </c:pt>
                <c:pt idx="8">
                  <c:v>3.0689125425216726</c:v>
                </c:pt>
                <c:pt idx="9">
                  <c:v>96.749999999999986</c:v>
                </c:pt>
              </c:numCache>
            </c:numRef>
          </c:val>
          <c:smooth val="0"/>
          <c:extLst>
            <c:ext xmlns:c16="http://schemas.microsoft.com/office/drawing/2014/chart" uri="{C3380CC4-5D6E-409C-BE32-E72D297353CC}">
              <c16:uniqueId val="{00000000-384D-4E2B-A2C8-1BBA29B3AE86}"/>
            </c:ext>
          </c:extLst>
        </c:ser>
        <c:dLbls>
          <c:showLegendKey val="0"/>
          <c:showVal val="0"/>
          <c:showCatName val="0"/>
          <c:showSerName val="0"/>
          <c:showPercent val="0"/>
          <c:showBubbleSize val="0"/>
        </c:dLbls>
        <c:smooth val="0"/>
        <c:axId val="520012792"/>
        <c:axId val="520024600"/>
      </c:lineChart>
      <c:catAx>
        <c:axId val="520012792"/>
        <c:scaling>
          <c:orientation val="minMax"/>
        </c:scaling>
        <c:delete val="0"/>
        <c:axPos val="b"/>
        <c:numFmt formatCode="General" sourceLinked="1"/>
        <c:majorTickMark val="none"/>
        <c:minorTickMark val="none"/>
        <c:tickLblPos val="nextTo"/>
        <c:spPr>
          <a:noFill/>
          <a:ln w="25400" cap="flat" cmpd="sng" algn="ctr">
            <a:solidFill>
              <a:sysClr val="windowText" lastClr="000000"/>
            </a:solidFill>
            <a:round/>
          </a:ln>
          <a:effectLst/>
        </c:spPr>
        <c:txPr>
          <a:bodyPr rot="-60000000" spcFirstLastPara="1" vertOverflow="ellipsis" vert="horz" wrap="square" anchor="ctr" anchorCtr="1"/>
          <a:lstStyle/>
          <a:p>
            <a:pPr>
              <a:defRPr sz="1200" b="1" i="0" u="none" strike="noStrike" kern="1200" baseline="0">
                <a:solidFill>
                  <a:schemeClr val="tx1">
                    <a:lumMod val="65000"/>
                    <a:lumOff val="35000"/>
                  </a:schemeClr>
                </a:solidFill>
                <a:latin typeface="Calibri" panose="020F0502020204030204" pitchFamily="34" charset="0"/>
                <a:ea typeface="+mn-ea"/>
                <a:cs typeface="Calibri" panose="020F0502020204030204" pitchFamily="34" charset="0"/>
              </a:defRPr>
            </a:pPr>
            <a:endParaRPr lang="en-US"/>
          </a:p>
        </c:txPr>
        <c:crossAx val="520024600"/>
        <c:crosses val="autoZero"/>
        <c:auto val="1"/>
        <c:lblAlgn val="ctr"/>
        <c:lblOffset val="100"/>
        <c:noMultiLvlLbl val="0"/>
      </c:catAx>
      <c:valAx>
        <c:axId val="520024600"/>
        <c:scaling>
          <c:logBase val="10"/>
          <c:orientation val="minMax"/>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0" sourceLinked="0"/>
        <c:majorTickMark val="none"/>
        <c:minorTickMark val="none"/>
        <c:tickLblPos val="nextTo"/>
        <c:spPr>
          <a:noFill/>
          <a:ln w="25400">
            <a:solidFill>
              <a:sysClr val="windowText" lastClr="000000"/>
            </a:solidFill>
          </a:ln>
          <a:effectLst/>
        </c:spPr>
        <c:txPr>
          <a:bodyPr rot="-60000000" spcFirstLastPara="1" vertOverflow="ellipsis" vert="horz" wrap="square" anchor="ctr" anchorCtr="1"/>
          <a:lstStyle/>
          <a:p>
            <a:pPr>
              <a:defRPr sz="1200" b="1" i="0" u="none" strike="noStrike" kern="1200" baseline="0">
                <a:solidFill>
                  <a:schemeClr val="tx1">
                    <a:lumMod val="65000"/>
                    <a:lumOff val="35000"/>
                  </a:schemeClr>
                </a:solidFill>
                <a:latin typeface="Calibri" panose="020F0502020204030204" pitchFamily="34" charset="0"/>
                <a:ea typeface="+mn-ea"/>
                <a:cs typeface="Calibri" panose="020F0502020204030204" pitchFamily="34" charset="0"/>
              </a:defRPr>
            </a:pPr>
            <a:endParaRPr lang="en-US"/>
          </a:p>
        </c:txPr>
        <c:crossAx val="520012792"/>
        <c:crosses val="autoZero"/>
        <c:crossBetween val="between"/>
      </c:valAx>
      <c:spPr>
        <a:noFill/>
        <a:ln w="25400">
          <a:solidFill>
            <a:sysClr val="windowText" lastClr="000000"/>
          </a:solidFill>
        </a:ln>
        <a:effectLst/>
      </c:spPr>
    </c:plotArea>
    <c:legend>
      <c:legendPos val="r"/>
      <c:layout>
        <c:manualLayout>
          <c:xMode val="edge"/>
          <c:yMode val="edge"/>
          <c:x val="9.5218946998021511E-2"/>
          <c:y val="4.348101856738084E-2"/>
          <c:w val="0.58983341393028765"/>
          <c:h val="0.38345440288591387"/>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Calibri" panose="020F0502020204030204" pitchFamily="34" charset="0"/>
              <a:ea typeface="+mn-ea"/>
              <a:cs typeface="Calibri" panose="020F0502020204030204" pitchFamily="34" charset="0"/>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sz="1100">
          <a:latin typeface="Calibri" panose="020F0502020204030204" pitchFamily="34" charset="0"/>
          <a:cs typeface="Calibri" panose="020F0502020204030204" pitchFamily="34" charset="0"/>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6.8978199491625064E-2"/>
          <c:y val="8.7450625539786594E-2"/>
          <c:w val="0.89128884994136692"/>
          <c:h val="0.76776316599138239"/>
        </c:manualLayout>
      </c:layout>
      <c:scatterChart>
        <c:scatterStyle val="lineMarker"/>
        <c:varyColors val="0"/>
        <c:ser>
          <c:idx val="8"/>
          <c:order val="0"/>
          <c:tx>
            <c:v>.1:10</c:v>
          </c:tx>
          <c:spPr>
            <a:ln w="19050">
              <a:noFill/>
            </a:ln>
          </c:spPr>
          <c:marker>
            <c:symbol val="none"/>
          </c:marker>
          <c:dPt>
            <c:idx val="1"/>
            <c:bubble3D val="0"/>
            <c:spPr>
              <a:ln w="31750">
                <a:solidFill>
                  <a:schemeClr val="tx1">
                    <a:lumMod val="50000"/>
                    <a:lumOff val="50000"/>
                  </a:schemeClr>
                </a:solidFill>
              </a:ln>
            </c:spPr>
            <c:extLst>
              <c:ext xmlns:c16="http://schemas.microsoft.com/office/drawing/2014/chart" uri="{C3380CC4-5D6E-409C-BE32-E72D297353CC}">
                <c16:uniqueId val="{00000001-D24D-4571-AF77-836AE9BD6BF7}"/>
              </c:ext>
            </c:extLst>
          </c:dPt>
          <c:xVal>
            <c:numLit>
              <c:formatCode>General</c:formatCode>
              <c:ptCount val="2"/>
              <c:pt idx="0">
                <c:v>0.1</c:v>
              </c:pt>
              <c:pt idx="1">
                <c:v>10</c:v>
              </c:pt>
            </c:numLit>
          </c:xVal>
          <c:yVal>
            <c:numLit>
              <c:formatCode>General</c:formatCode>
              <c:ptCount val="2"/>
              <c:pt idx="0">
                <c:v>0.1</c:v>
              </c:pt>
              <c:pt idx="1">
                <c:v>10</c:v>
              </c:pt>
            </c:numLit>
          </c:yVal>
          <c:smooth val="0"/>
          <c:extLst>
            <c:ext xmlns:c16="http://schemas.microsoft.com/office/drawing/2014/chart" uri="{C3380CC4-5D6E-409C-BE32-E72D297353CC}">
              <c16:uniqueId val="{00000002-D24D-4571-AF77-836AE9BD6BF7}"/>
            </c:ext>
          </c:extLst>
        </c:ser>
        <c:ser>
          <c:idx val="21"/>
          <c:order val="1"/>
          <c:spPr>
            <a:ln w="25400">
              <a:solidFill>
                <a:schemeClr val="tx1">
                  <a:lumMod val="50000"/>
                  <a:lumOff val="50000"/>
                </a:schemeClr>
              </a:solidFill>
            </a:ln>
          </c:spPr>
          <c:marker>
            <c:symbol val="none"/>
          </c:marker>
          <c:xVal>
            <c:numLit>
              <c:formatCode>General</c:formatCode>
              <c:ptCount val="2"/>
              <c:pt idx="0">
                <c:v>0.1</c:v>
              </c:pt>
              <c:pt idx="1">
                <c:v>10</c:v>
              </c:pt>
            </c:numLit>
          </c:xVal>
          <c:yVal>
            <c:numLit>
              <c:formatCode>General</c:formatCode>
              <c:ptCount val="2"/>
              <c:pt idx="0">
                <c:v>0.18</c:v>
              </c:pt>
              <c:pt idx="1">
                <c:v>18</c:v>
              </c:pt>
            </c:numLit>
          </c:yVal>
          <c:smooth val="0"/>
          <c:extLst>
            <c:ext xmlns:c16="http://schemas.microsoft.com/office/drawing/2014/chart" uri="{C3380CC4-5D6E-409C-BE32-E72D297353CC}">
              <c16:uniqueId val="{00000003-D24D-4571-AF77-836AE9BD6BF7}"/>
            </c:ext>
          </c:extLst>
        </c:ser>
        <c:ser>
          <c:idx val="0"/>
          <c:order val="2"/>
          <c:tx>
            <c:strRef>
              <c:f>'WOGC Results'!$B$8</c:f>
              <c:strCache>
                <c:ptCount val="1"/>
                <c:pt idx="0">
                  <c:v>IVEY LC 26-365HC Bradenhead</c:v>
                </c:pt>
              </c:strCache>
            </c:strRef>
          </c:tx>
          <c:spPr>
            <a:ln w="19050">
              <a:noFill/>
            </a:ln>
          </c:spPr>
          <c:marker>
            <c:symbol val="diamond"/>
            <c:size val="7"/>
            <c:spPr>
              <a:solidFill>
                <a:schemeClr val="accent1"/>
              </a:solidFill>
              <a:ln w="38100">
                <a:noFill/>
              </a:ln>
            </c:spPr>
          </c:marker>
          <c:xVal>
            <c:numRef>
              <c:f>'WOGC Results'!$H$8</c:f>
              <c:numCache>
                <c:formatCode>0.00</c:formatCode>
                <c:ptCount val="1"/>
                <c:pt idx="0">
                  <c:v>0.51604318853332087</c:v>
                </c:pt>
              </c:numCache>
            </c:numRef>
          </c:xVal>
          <c:yVal>
            <c:numRef>
              <c:f>'WOGC Results'!$G$8</c:f>
              <c:numCache>
                <c:formatCode>0.00</c:formatCode>
                <c:ptCount val="1"/>
                <c:pt idx="0">
                  <c:v>0.51863406408094437</c:v>
                </c:pt>
              </c:numCache>
            </c:numRef>
          </c:yVal>
          <c:smooth val="0"/>
          <c:extLst>
            <c:ext xmlns:c16="http://schemas.microsoft.com/office/drawing/2014/chart" uri="{C3380CC4-5D6E-409C-BE32-E72D297353CC}">
              <c16:uniqueId val="{00000004-D24D-4571-AF77-836AE9BD6BF7}"/>
            </c:ext>
          </c:extLst>
        </c:ser>
        <c:ser>
          <c:idx val="1"/>
          <c:order val="3"/>
          <c:tx>
            <c:strRef>
              <c:f>'WOGC Results'!$B$9</c:f>
              <c:strCache>
                <c:ptCount val="1"/>
                <c:pt idx="0">
                  <c:v>IVEY LC 26-365HC Production</c:v>
                </c:pt>
              </c:strCache>
            </c:strRef>
          </c:tx>
          <c:spPr>
            <a:ln w="19050">
              <a:noFill/>
            </a:ln>
          </c:spPr>
          <c:marker>
            <c:symbol val="circle"/>
            <c:size val="5"/>
            <c:spPr>
              <a:solidFill>
                <a:srgbClr val="FF0000"/>
              </a:solidFill>
              <a:ln w="6350">
                <a:noFill/>
              </a:ln>
            </c:spPr>
          </c:marker>
          <c:xVal>
            <c:numRef>
              <c:f>'WOGC Results'!$H$9</c:f>
              <c:numCache>
                <c:formatCode>0.00</c:formatCode>
                <c:ptCount val="1"/>
                <c:pt idx="0">
                  <c:v>0.36430325403166874</c:v>
                </c:pt>
              </c:numCache>
            </c:numRef>
          </c:xVal>
          <c:yVal>
            <c:numRef>
              <c:f>'WOGC Results'!$G$9</c:f>
              <c:numCache>
                <c:formatCode>0.00</c:formatCode>
                <c:ptCount val="1"/>
                <c:pt idx="0">
                  <c:v>0.58888317035512094</c:v>
                </c:pt>
              </c:numCache>
            </c:numRef>
          </c:yVal>
          <c:smooth val="0"/>
          <c:extLst>
            <c:ext xmlns:c16="http://schemas.microsoft.com/office/drawing/2014/chart" uri="{C3380CC4-5D6E-409C-BE32-E72D297353CC}">
              <c16:uniqueId val="{00000002-5894-4C4D-927F-5D0EA964100E}"/>
            </c:ext>
          </c:extLst>
        </c:ser>
        <c:dLbls>
          <c:showLegendKey val="0"/>
          <c:showVal val="0"/>
          <c:showCatName val="0"/>
          <c:showSerName val="0"/>
          <c:showPercent val="0"/>
          <c:showBubbleSize val="0"/>
        </c:dLbls>
        <c:axId val="415019256"/>
        <c:axId val="415016696"/>
        <c:extLst/>
      </c:scatterChart>
      <c:valAx>
        <c:axId val="415019256"/>
        <c:scaling>
          <c:logBase val="10"/>
          <c:orientation val="minMax"/>
          <c:max val="10"/>
          <c:min val="0.1"/>
        </c:scaling>
        <c:delete val="0"/>
        <c:axPos val="b"/>
        <c:majorGridlines>
          <c:spPr>
            <a:ln w="9525" cap="flat" cmpd="sng" algn="ctr">
              <a:solidFill>
                <a:schemeClr val="tx1">
                  <a:lumMod val="15000"/>
                  <a:lumOff val="85000"/>
                </a:schemeClr>
              </a:solidFill>
              <a:round/>
            </a:ln>
            <a:effectLst/>
          </c:spPr>
        </c:majorGridlines>
        <c:minorGridlines/>
        <c:title>
          <c:tx>
            <c:rich>
              <a:bodyPr/>
              <a:lstStyle/>
              <a:p>
                <a:pPr algn="ctr" rtl="0">
                  <a:defRPr sz="1600"/>
                </a:pPr>
                <a:r>
                  <a:rPr lang="en-US" sz="1600"/>
                  <a:t>Phytane / nC18</a:t>
                </a:r>
              </a:p>
            </c:rich>
          </c:tx>
          <c:layout>
            <c:manualLayout>
              <c:xMode val="edge"/>
              <c:yMode val="edge"/>
              <c:x val="0.47586206088001648"/>
              <c:y val="0.92228435521342289"/>
            </c:manualLayout>
          </c:layout>
          <c:overlay val="0"/>
        </c:title>
        <c:numFmt formatCode="General" sourceLinked="1"/>
        <c:majorTickMark val="none"/>
        <c:minorTickMark val="none"/>
        <c:tickLblPos val="nextTo"/>
        <c:spPr>
          <a:noFill/>
          <a:ln w="25400" cap="flat" cmpd="sng" algn="ctr">
            <a:solidFill>
              <a:schemeClr val="tx1"/>
            </a:solidFill>
            <a:round/>
          </a:ln>
          <a:effectLst/>
        </c:spPr>
        <c:txPr>
          <a:bodyPr rot="-60000000" vert="horz"/>
          <a:lstStyle/>
          <a:p>
            <a:pPr>
              <a:defRPr b="1" i="1"/>
            </a:pPr>
            <a:endParaRPr lang="en-US"/>
          </a:p>
        </c:txPr>
        <c:crossAx val="415016696"/>
        <c:crossesAt val="1.0000000000000002E-2"/>
        <c:crossBetween val="midCat"/>
      </c:valAx>
      <c:valAx>
        <c:axId val="415016696"/>
        <c:scaling>
          <c:logBase val="10"/>
          <c:orientation val="minMax"/>
          <c:max val="10"/>
          <c:min val="0.1"/>
        </c:scaling>
        <c:delete val="0"/>
        <c:axPos val="l"/>
        <c:majorGridlines>
          <c:spPr>
            <a:ln w="9525" cap="flat" cmpd="sng" algn="ctr">
              <a:solidFill>
                <a:schemeClr val="tx1">
                  <a:lumMod val="15000"/>
                  <a:lumOff val="85000"/>
                </a:schemeClr>
              </a:solidFill>
              <a:round/>
            </a:ln>
            <a:effectLst/>
          </c:spPr>
        </c:majorGridlines>
        <c:minorGridlines/>
        <c:title>
          <c:tx>
            <c:rich>
              <a:bodyPr/>
              <a:lstStyle/>
              <a:p>
                <a:pPr>
                  <a:defRPr sz="1600"/>
                </a:pPr>
                <a:r>
                  <a:rPr lang="en-US" sz="1600"/>
                  <a:t>Pristane / nC17</a:t>
                </a:r>
              </a:p>
            </c:rich>
          </c:tx>
          <c:layout>
            <c:manualLayout>
              <c:xMode val="edge"/>
              <c:yMode val="edge"/>
              <c:x val="1.7364072529205968E-2"/>
              <c:y val="0.40541750087826256"/>
            </c:manualLayout>
          </c:layout>
          <c:overlay val="0"/>
        </c:title>
        <c:numFmt formatCode="General" sourceLinked="1"/>
        <c:majorTickMark val="none"/>
        <c:minorTickMark val="none"/>
        <c:tickLblPos val="nextTo"/>
        <c:spPr>
          <a:noFill/>
          <a:ln w="25400" cap="flat" cmpd="sng" algn="ctr">
            <a:solidFill>
              <a:schemeClr val="tx1"/>
            </a:solidFill>
            <a:round/>
          </a:ln>
          <a:effectLst/>
        </c:spPr>
        <c:txPr>
          <a:bodyPr rot="-60000000" vert="horz"/>
          <a:lstStyle/>
          <a:p>
            <a:pPr>
              <a:defRPr b="1" i="1"/>
            </a:pPr>
            <a:endParaRPr lang="en-US"/>
          </a:p>
        </c:txPr>
        <c:crossAx val="415019256"/>
        <c:crossesAt val="1.0000000000000002E-2"/>
        <c:crossBetween val="midCat"/>
      </c:valAx>
      <c:spPr>
        <a:blipFill>
          <a:blip xmlns:r="http://schemas.openxmlformats.org/officeDocument/2006/relationships" r:embed="rId1"/>
          <a:stretch>
            <a:fillRect/>
          </a:stretch>
        </a:blipFill>
        <a:ln w="25400">
          <a:solidFill>
            <a:schemeClr val="tx1"/>
          </a:solidFill>
        </a:ln>
      </c:spPr>
    </c:plotArea>
    <c:legend>
      <c:legendPos val="r"/>
      <c:legendEntry>
        <c:idx val="0"/>
        <c:delete val="1"/>
      </c:legendEntry>
      <c:legendEntry>
        <c:idx val="1"/>
        <c:delete val="1"/>
      </c:legendEntry>
      <c:layout>
        <c:manualLayout>
          <c:xMode val="edge"/>
          <c:yMode val="edge"/>
          <c:x val="0.81036350059764806"/>
          <c:y val="0.3527702113687855"/>
          <c:w val="0.13818402006542188"/>
          <c:h val="8.4188734920058683E-2"/>
        </c:manualLayout>
      </c:layout>
      <c:overlay val="1"/>
      <c:spPr>
        <a:solidFill>
          <a:schemeClr val="bg1"/>
        </a:solidFill>
        <a:ln>
          <a:solidFill>
            <a:schemeClr val="accent3"/>
          </a:solidFill>
        </a:ln>
      </c:spPr>
      <c:txPr>
        <a:bodyPr/>
        <a:lstStyle/>
        <a:p>
          <a:pPr>
            <a:defRPr sz="1100"/>
          </a:pPr>
          <a:endParaRPr lang="en-US"/>
        </a:p>
      </c:txPr>
    </c:legend>
    <c:plotVisOnly val="1"/>
    <c:dispBlanksAs val="gap"/>
    <c:showDLblsOverMax val="0"/>
    <c:extLst/>
  </c:chart>
  <c:spPr>
    <a:ln>
      <a:noFill/>
    </a:ln>
  </c:spPr>
  <c:txPr>
    <a:bodyPr/>
    <a:lstStyle/>
    <a:p>
      <a:pPr>
        <a:defRPr sz="1200">
          <a:latin typeface="Calibri" panose="020F0502020204030204" pitchFamily="34" charset="0"/>
          <a:cs typeface="Calibri" panose="020F0502020204030204" pitchFamily="34" charset="0"/>
        </a:defRPr>
      </a:pPr>
      <a:endParaRPr lang="en-US"/>
    </a:p>
  </c:txPr>
  <c:printSettings>
    <c:headerFooter/>
    <c:pageMargins b="0.75" l="0.7" r="0.7" t="0.75" header="0.3" footer="0.3"/>
    <c:pageSetup orientation="landscape"/>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880" b="0" i="0" u="none" strike="noStrike" kern="1200" spc="0" baseline="0">
                <a:solidFill>
                  <a:schemeClr val="tx1">
                    <a:lumMod val="65000"/>
                    <a:lumOff val="35000"/>
                  </a:schemeClr>
                </a:solidFill>
                <a:latin typeface="+mn-lt"/>
                <a:ea typeface="+mn-ea"/>
                <a:cs typeface="+mn-cs"/>
              </a:defRPr>
            </a:pPr>
            <a:r>
              <a:rPr lang="en-US"/>
              <a:t>Halpern Transformation Ratios</a:t>
            </a:r>
          </a:p>
        </c:rich>
      </c:tx>
      <c:overlay val="0"/>
      <c:spPr>
        <a:noFill/>
        <a:ln>
          <a:noFill/>
        </a:ln>
        <a:effectLst/>
      </c:spPr>
      <c:txPr>
        <a:bodyPr rot="0" spcFirstLastPara="1" vertOverflow="ellipsis" vert="horz" wrap="square" anchor="ctr" anchorCtr="1"/>
        <a:lstStyle/>
        <a:p>
          <a:pPr>
            <a:defRPr sz="288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36134030069673639"/>
          <c:y val="0.14534883720930233"/>
          <c:w val="0.53145635810400382"/>
          <c:h val="0.77257268713503835"/>
        </c:manualLayout>
      </c:layout>
      <c:radarChart>
        <c:radarStyle val="marker"/>
        <c:varyColors val="0"/>
        <c:ser>
          <c:idx val="0"/>
          <c:order val="0"/>
          <c:tx>
            <c:strRef>
              <c:f>'WOGC Results'!$B$8</c:f>
              <c:strCache>
                <c:ptCount val="1"/>
                <c:pt idx="0">
                  <c:v>IVEY LC 26-365HC Bradenhead</c:v>
                </c:pt>
              </c:strCache>
            </c:strRef>
          </c:tx>
          <c:spPr>
            <a:ln w="12700" cap="rnd">
              <a:solidFill>
                <a:schemeClr val="accent1"/>
              </a:solidFill>
              <a:round/>
            </a:ln>
            <a:effectLst/>
          </c:spPr>
          <c:marker>
            <c:symbol val="none"/>
          </c:marker>
          <c:cat>
            <c:strRef>
              <c:f>'WOGC Results'!$V$6:$AC$6</c:f>
              <c:strCache>
                <c:ptCount val="8"/>
                <c:pt idx="0">
                  <c:v>Tr1</c:v>
                </c:pt>
                <c:pt idx="1">
                  <c:v>Tr2</c:v>
                </c:pt>
                <c:pt idx="2">
                  <c:v>Tr3</c:v>
                </c:pt>
                <c:pt idx="3">
                  <c:v>Tr4</c:v>
                </c:pt>
                <c:pt idx="4">
                  <c:v>Tr5</c:v>
                </c:pt>
                <c:pt idx="5">
                  <c:v>Tr6</c:v>
                </c:pt>
                <c:pt idx="6">
                  <c:v>Tr7</c:v>
                </c:pt>
                <c:pt idx="7">
                  <c:v>Tr8</c:v>
                </c:pt>
              </c:strCache>
            </c:strRef>
          </c:cat>
          <c:val>
            <c:numRef>
              <c:f>'WOGC Results'!$V$8:$AC$8</c:f>
              <c:numCache>
                <c:formatCode>0.00</c:formatCode>
                <c:ptCount val="8"/>
                <c:pt idx="0">
                  <c:v>16.286502463054187</c:v>
                </c:pt>
                <c:pt idx="1">
                  <c:v>16.635862068965519</c:v>
                </c:pt>
                <c:pt idx="2">
                  <c:v>6.5896551724137939</c:v>
                </c:pt>
                <c:pt idx="3">
                  <c:v>4.4993103448275864</c:v>
                </c:pt>
                <c:pt idx="4">
                  <c:v>11.08896551724138</c:v>
                </c:pt>
                <c:pt idx="6">
                  <c:v>0</c:v>
                </c:pt>
                <c:pt idx="7">
                  <c:v>5.2323462414578579</c:v>
                </c:pt>
              </c:numCache>
            </c:numRef>
          </c:val>
          <c:extLst>
            <c:ext xmlns:c16="http://schemas.microsoft.com/office/drawing/2014/chart" uri="{C3380CC4-5D6E-409C-BE32-E72D297353CC}">
              <c16:uniqueId val="{00000000-891C-4C73-B982-7056EB5491F7}"/>
            </c:ext>
          </c:extLst>
        </c:ser>
        <c:ser>
          <c:idx val="1"/>
          <c:order val="1"/>
          <c:tx>
            <c:strRef>
              <c:f>'WOGC Results'!$B$9</c:f>
              <c:strCache>
                <c:ptCount val="1"/>
                <c:pt idx="0">
                  <c:v>IVEY LC 26-365HC Production</c:v>
                </c:pt>
              </c:strCache>
            </c:strRef>
          </c:tx>
          <c:spPr>
            <a:ln w="12700" cap="rnd">
              <a:solidFill>
                <a:srgbClr val="FF0000"/>
              </a:solidFill>
              <a:round/>
            </a:ln>
            <a:effectLst/>
          </c:spPr>
          <c:marker>
            <c:symbol val="none"/>
          </c:marker>
          <c:val>
            <c:numRef>
              <c:f>'WOGC Results'!$V$9:$AC$9</c:f>
              <c:numCache>
                <c:formatCode>0.00</c:formatCode>
                <c:ptCount val="8"/>
                <c:pt idx="0">
                  <c:v>5.4682776494865619</c:v>
                </c:pt>
                <c:pt idx="1">
                  <c:v>9.4263066869748915</c:v>
                </c:pt>
                <c:pt idx="2">
                  <c:v>3.3455687122291544</c:v>
                </c:pt>
                <c:pt idx="3">
                  <c:v>3.0715462094040182</c:v>
                </c:pt>
                <c:pt idx="4">
                  <c:v>6.4171149216331731</c:v>
                </c:pt>
                <c:pt idx="6">
                  <c:v>1.4238687171424356</c:v>
                </c:pt>
                <c:pt idx="7">
                  <c:v>3.5583115288086722</c:v>
                </c:pt>
              </c:numCache>
            </c:numRef>
          </c:val>
          <c:extLst>
            <c:ext xmlns:c16="http://schemas.microsoft.com/office/drawing/2014/chart" uri="{C3380CC4-5D6E-409C-BE32-E72D297353CC}">
              <c16:uniqueId val="{00000000-0043-44EB-92D5-FC4F3216915B}"/>
            </c:ext>
          </c:extLst>
        </c:ser>
        <c:dLbls>
          <c:showLegendKey val="0"/>
          <c:showVal val="0"/>
          <c:showCatName val="0"/>
          <c:showSerName val="0"/>
          <c:showPercent val="0"/>
          <c:showBubbleSize val="0"/>
        </c:dLbls>
        <c:axId val="520012792"/>
        <c:axId val="520024600"/>
      </c:radarChart>
      <c:catAx>
        <c:axId val="520012792"/>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2400" b="0" i="0" u="none" strike="noStrike" kern="1200" baseline="0">
                <a:solidFill>
                  <a:schemeClr val="tx1">
                    <a:lumMod val="65000"/>
                    <a:lumOff val="35000"/>
                  </a:schemeClr>
                </a:solidFill>
                <a:latin typeface="+mn-lt"/>
                <a:ea typeface="+mn-ea"/>
                <a:cs typeface="+mn-cs"/>
              </a:defRPr>
            </a:pPr>
            <a:endParaRPr lang="en-US"/>
          </a:p>
        </c:txPr>
        <c:crossAx val="520024600"/>
        <c:crosses val="autoZero"/>
        <c:auto val="1"/>
        <c:lblAlgn val="ctr"/>
        <c:lblOffset val="100"/>
        <c:noMultiLvlLbl val="0"/>
      </c:catAx>
      <c:valAx>
        <c:axId val="520024600"/>
        <c:scaling>
          <c:orientation val="minMax"/>
        </c:scaling>
        <c:delete val="1"/>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crossAx val="520012792"/>
        <c:crosses val="autoZero"/>
        <c:crossBetween val="between"/>
      </c:valAx>
      <c:spPr>
        <a:noFill/>
        <a:ln>
          <a:noFill/>
        </a:ln>
        <a:effectLst/>
      </c:spPr>
    </c:plotArea>
    <c:legend>
      <c:legendPos val="r"/>
      <c:layout>
        <c:manualLayout>
          <c:xMode val="edge"/>
          <c:yMode val="edge"/>
          <c:x val="4.014911669283977E-2"/>
          <c:y val="0.16725467456102872"/>
          <c:w val="0.17398710463069364"/>
          <c:h val="0.83274532005813318"/>
        </c:manualLayout>
      </c:layout>
      <c:overlay val="0"/>
      <c:spPr>
        <a:noFill/>
        <a:ln>
          <a:noFill/>
        </a:ln>
        <a:effectLst/>
      </c:spPr>
      <c:txPr>
        <a:bodyPr rot="0" spcFirstLastPara="1" vertOverflow="ellipsis" vert="horz" wrap="square" anchor="ctr" anchorCtr="1"/>
        <a:lstStyle/>
        <a:p>
          <a:pPr>
            <a:defRPr sz="24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ysClr val="windowText" lastClr="000000"/>
      </a:solidFill>
      <a:round/>
    </a:ln>
    <a:effectLst/>
  </c:spPr>
  <c:txPr>
    <a:bodyPr/>
    <a:lstStyle/>
    <a:p>
      <a:pPr>
        <a:defRPr sz="2400"/>
      </a:pPr>
      <a:endParaRPr lang="en-US"/>
    </a:p>
  </c:txPr>
  <c:printSettings>
    <c:headerFooter/>
    <c:pageMargins b="0.75" l="0.7" r="0.7" t="0.75" header="0.3" footer="0.3"/>
    <c:pageSetup/>
  </c:printSettings>
  <c:userShapes r:id="rId3"/>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880" b="0" i="0" u="none" strike="noStrike" kern="1200" spc="0" baseline="0">
                <a:solidFill>
                  <a:schemeClr val="tx1">
                    <a:lumMod val="65000"/>
                    <a:lumOff val="35000"/>
                  </a:schemeClr>
                </a:solidFill>
                <a:latin typeface="+mn-lt"/>
                <a:ea typeface="+mn-ea"/>
                <a:cs typeface="+mn-cs"/>
              </a:defRPr>
            </a:pPr>
            <a:r>
              <a:rPr lang="en-US"/>
              <a:t>Halpern Correlation Ratios</a:t>
            </a:r>
          </a:p>
        </c:rich>
      </c:tx>
      <c:overlay val="0"/>
      <c:spPr>
        <a:noFill/>
        <a:ln>
          <a:noFill/>
        </a:ln>
        <a:effectLst/>
      </c:spPr>
      <c:txPr>
        <a:bodyPr rot="0" spcFirstLastPara="1" vertOverflow="ellipsis" vert="horz" wrap="square" anchor="ctr" anchorCtr="1"/>
        <a:lstStyle/>
        <a:p>
          <a:pPr>
            <a:defRPr sz="288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42816598891049545"/>
          <c:y val="0.15112810082895314"/>
          <c:w val="0.39483665034681342"/>
          <c:h val="0.68989337630826186"/>
        </c:manualLayout>
      </c:layout>
      <c:radarChart>
        <c:radarStyle val="marker"/>
        <c:varyColors val="0"/>
        <c:ser>
          <c:idx val="0"/>
          <c:order val="0"/>
          <c:tx>
            <c:strRef>
              <c:f>'WOGC Results'!$B$8</c:f>
              <c:strCache>
                <c:ptCount val="1"/>
                <c:pt idx="0">
                  <c:v>IVEY LC 26-365HC Bradenhead</c:v>
                </c:pt>
              </c:strCache>
            </c:strRef>
          </c:tx>
          <c:spPr>
            <a:ln w="12700" cap="rnd">
              <a:solidFill>
                <a:schemeClr val="accent1"/>
              </a:solidFill>
              <a:round/>
            </a:ln>
            <a:effectLst/>
          </c:spPr>
          <c:marker>
            <c:symbol val="none"/>
          </c:marker>
          <c:cat>
            <c:strRef>
              <c:f>'WOGC Results'!$AE$6:$AI$6</c:f>
              <c:strCache>
                <c:ptCount val="5"/>
                <c:pt idx="0">
                  <c:v>C1</c:v>
                </c:pt>
                <c:pt idx="1">
                  <c:v>C2</c:v>
                </c:pt>
                <c:pt idx="2">
                  <c:v>C3</c:v>
                </c:pt>
                <c:pt idx="3">
                  <c:v>C4</c:v>
                </c:pt>
                <c:pt idx="4">
                  <c:v>C5</c:v>
                </c:pt>
              </c:strCache>
            </c:strRef>
          </c:cat>
          <c:val>
            <c:numRef>
              <c:f>'WOGC Results'!$AE$8:$AI$8</c:f>
              <c:numCache>
                <c:formatCode>0.00</c:formatCode>
                <c:ptCount val="5"/>
                <c:pt idx="0">
                  <c:v>0</c:v>
                </c:pt>
                <c:pt idx="1">
                  <c:v>1</c:v>
                </c:pt>
                <c:pt idx="2">
                  <c:v>0</c:v>
                </c:pt>
                <c:pt idx="3">
                  <c:v>0</c:v>
                </c:pt>
                <c:pt idx="4">
                  <c:v>0</c:v>
                </c:pt>
              </c:numCache>
            </c:numRef>
          </c:val>
          <c:extLst>
            <c:ext xmlns:c16="http://schemas.microsoft.com/office/drawing/2014/chart" uri="{C3380CC4-5D6E-409C-BE32-E72D297353CC}">
              <c16:uniqueId val="{00000000-B729-4BFC-ACB4-FB7F75B992B2}"/>
            </c:ext>
          </c:extLst>
        </c:ser>
        <c:ser>
          <c:idx val="1"/>
          <c:order val="1"/>
          <c:tx>
            <c:strRef>
              <c:f>'WOGC Results'!$B$9</c:f>
              <c:strCache>
                <c:ptCount val="1"/>
                <c:pt idx="0">
                  <c:v>IVEY LC 26-365HC Production</c:v>
                </c:pt>
              </c:strCache>
            </c:strRef>
          </c:tx>
          <c:spPr>
            <a:ln w="12700" cap="rnd">
              <a:solidFill>
                <a:srgbClr val="FF0000"/>
              </a:solidFill>
              <a:round/>
            </a:ln>
            <a:effectLst/>
          </c:spPr>
          <c:marker>
            <c:symbol val="none"/>
          </c:marker>
          <c:val>
            <c:numRef>
              <c:f>'WOGC Results'!$AE$9:$AI$9</c:f>
              <c:numCache>
                <c:formatCode>0.00</c:formatCode>
                <c:ptCount val="5"/>
                <c:pt idx="0">
                  <c:v>8.8855662946547759E-2</c:v>
                </c:pt>
                <c:pt idx="1">
                  <c:v>0.56530677631227633</c:v>
                </c:pt>
                <c:pt idx="2">
                  <c:v>0.29107705452021143</c:v>
                </c:pt>
                <c:pt idx="3">
                  <c:v>5.47605062209644E-2</c:v>
                </c:pt>
                <c:pt idx="4">
                  <c:v>0</c:v>
                </c:pt>
              </c:numCache>
            </c:numRef>
          </c:val>
          <c:extLst>
            <c:ext xmlns:c16="http://schemas.microsoft.com/office/drawing/2014/chart" uri="{C3380CC4-5D6E-409C-BE32-E72D297353CC}">
              <c16:uniqueId val="{00000000-290A-43F4-A136-859E4405E6D3}"/>
            </c:ext>
          </c:extLst>
        </c:ser>
        <c:dLbls>
          <c:showLegendKey val="0"/>
          <c:showVal val="0"/>
          <c:showCatName val="0"/>
          <c:showSerName val="0"/>
          <c:showPercent val="0"/>
          <c:showBubbleSize val="0"/>
        </c:dLbls>
        <c:axId val="520012792"/>
        <c:axId val="520024600"/>
      </c:radarChart>
      <c:catAx>
        <c:axId val="520012792"/>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2400" b="0" i="0" u="none" strike="noStrike" kern="1200" baseline="0">
                <a:solidFill>
                  <a:schemeClr val="tx1">
                    <a:lumMod val="65000"/>
                    <a:lumOff val="35000"/>
                  </a:schemeClr>
                </a:solidFill>
                <a:latin typeface="+mn-lt"/>
                <a:ea typeface="+mn-ea"/>
                <a:cs typeface="+mn-cs"/>
              </a:defRPr>
            </a:pPr>
            <a:endParaRPr lang="en-US"/>
          </a:p>
        </c:txPr>
        <c:crossAx val="520024600"/>
        <c:crosses val="autoZero"/>
        <c:auto val="1"/>
        <c:lblAlgn val="ctr"/>
        <c:lblOffset val="100"/>
        <c:noMultiLvlLbl val="0"/>
      </c:catAx>
      <c:valAx>
        <c:axId val="520024600"/>
        <c:scaling>
          <c:orientation val="minMax"/>
        </c:scaling>
        <c:delete val="1"/>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crossAx val="520012792"/>
        <c:crosses val="autoZero"/>
        <c:crossBetween val="between"/>
      </c:valAx>
      <c:spPr>
        <a:noFill/>
        <a:ln>
          <a:noFill/>
        </a:ln>
        <a:effectLst/>
      </c:spPr>
    </c:plotArea>
    <c:legend>
      <c:legendPos val="r"/>
      <c:layout>
        <c:manualLayout>
          <c:xMode val="edge"/>
          <c:yMode val="edge"/>
          <c:x val="1.5473816584992418E-4"/>
          <c:y val="0.24154408024578322"/>
          <c:w val="0.17398710463069364"/>
          <c:h val="0.7584559433857011"/>
        </c:manualLayout>
      </c:layout>
      <c:overlay val="0"/>
      <c:spPr>
        <a:noFill/>
        <a:ln>
          <a:noFill/>
        </a:ln>
        <a:effectLst/>
      </c:spPr>
      <c:txPr>
        <a:bodyPr rot="0" spcFirstLastPara="1" vertOverflow="ellipsis" vert="horz" wrap="square" anchor="ctr" anchorCtr="1"/>
        <a:lstStyle/>
        <a:p>
          <a:pPr>
            <a:defRPr sz="24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ysClr val="windowText" lastClr="000000"/>
      </a:solidFill>
      <a:round/>
    </a:ln>
    <a:effectLst/>
  </c:spPr>
  <c:txPr>
    <a:bodyPr/>
    <a:lstStyle/>
    <a:p>
      <a:pPr>
        <a:defRPr sz="2400"/>
      </a:pPr>
      <a:endParaRPr lang="en-US"/>
    </a:p>
  </c:txPr>
  <c:printSettings>
    <c:headerFooter/>
    <c:pageMargins b="0.75" l="0.7" r="0.7" t="0.75" header="0.3" footer="0.3"/>
    <c:pageSetup/>
  </c:printSettings>
  <c:userShapes r:id="rId3"/>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image" Target="../media/image4.bin"/><Relationship Id="rId2" Type="http://schemas.openxmlformats.org/officeDocument/2006/relationships/chart" Target="../charts/chart1.xml"/><Relationship Id="rId1" Type="http://schemas.openxmlformats.org/officeDocument/2006/relationships/image" Target="../media/image3.jpeg"/><Relationship Id="rId5" Type="http://schemas.openxmlformats.org/officeDocument/2006/relationships/image" Target="../media/image6.bin"/><Relationship Id="rId4" Type="http://schemas.openxmlformats.org/officeDocument/2006/relationships/image" Target="../media/image5.bin"/></Relationships>
</file>

<file path=xl/drawings/_rels/drawing4.xml.rels><?xml version="1.0" encoding="UTF-8" standalone="yes"?>
<Relationships xmlns="http://schemas.openxmlformats.org/package/2006/relationships"><Relationship Id="rId3" Type="http://schemas.openxmlformats.org/officeDocument/2006/relationships/image" Target="../media/image7.bin"/><Relationship Id="rId2" Type="http://schemas.openxmlformats.org/officeDocument/2006/relationships/chart" Target="../charts/chart2.xml"/><Relationship Id="rId1" Type="http://schemas.openxmlformats.org/officeDocument/2006/relationships/image" Target="../media/image3.jpeg"/><Relationship Id="rId5" Type="http://schemas.openxmlformats.org/officeDocument/2006/relationships/image" Target="../media/image9.bin"/><Relationship Id="rId4" Type="http://schemas.openxmlformats.org/officeDocument/2006/relationships/image" Target="../media/image8.bin"/></Relationships>
</file>

<file path=xl/drawings/_rels/drawing5.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image" Target="../media/image10.jpeg"/><Relationship Id="rId6" Type="http://schemas.openxmlformats.org/officeDocument/2006/relationships/image" Target="../media/image13.emf"/><Relationship Id="rId5" Type="http://schemas.openxmlformats.org/officeDocument/2006/relationships/chart" Target="../charts/chart5.xml"/><Relationship Id="rId4" Type="http://schemas.openxmlformats.org/officeDocument/2006/relationships/image" Target="../media/image12.png"/></Relationships>
</file>

<file path=xl/drawings/_rels/drawing8.xml.rels><?xml version="1.0" encoding="UTF-8" standalone="yes"?>
<Relationships xmlns="http://schemas.openxmlformats.org/package/2006/relationships"><Relationship Id="rId2" Type="http://schemas.openxmlformats.org/officeDocument/2006/relationships/image" Target="../media/image10.jpeg"/><Relationship Id="rId1" Type="http://schemas.openxmlformats.org/officeDocument/2006/relationships/chart" Target="../charts/chart6.xml"/></Relationships>
</file>

<file path=xl/drawings/_rels/drawing9.xml.rels><?xml version="1.0" encoding="UTF-8" standalone="yes"?>
<Relationships xmlns="http://schemas.openxmlformats.org/package/2006/relationships"><Relationship Id="rId3" Type="http://schemas.openxmlformats.org/officeDocument/2006/relationships/image" Target="../media/image10.jpeg"/><Relationship Id="rId2" Type="http://schemas.openxmlformats.org/officeDocument/2006/relationships/chart" Target="../charts/chart8.xml"/><Relationship Id="rId1" Type="http://schemas.openxmlformats.org/officeDocument/2006/relationships/chart" Target="../charts/chart7.xml"/><Relationship Id="rId4" Type="http://schemas.openxmlformats.org/officeDocument/2006/relationships/image" Target="../media/image16.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5.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5.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7.emf"/></Relationships>
</file>

<file path=xl/drawings/drawing1.xml><?xml version="1.0" encoding="utf-8"?>
<xdr:wsDr xmlns:xdr="http://schemas.openxmlformats.org/drawingml/2006/spreadsheetDrawing" xmlns:a="http://schemas.openxmlformats.org/drawingml/2006/main">
  <xdr:twoCellAnchor>
    <xdr:from>
      <xdr:col>0</xdr:col>
      <xdr:colOff>13607</xdr:colOff>
      <xdr:row>47</xdr:row>
      <xdr:rowOff>181987</xdr:rowOff>
    </xdr:from>
    <xdr:to>
      <xdr:col>9</xdr:col>
      <xdr:colOff>598714</xdr:colOff>
      <xdr:row>48</xdr:row>
      <xdr:rowOff>149679</xdr:rowOff>
    </xdr:to>
    <xdr:sp macro="" textlink="">
      <xdr:nvSpPr>
        <xdr:cNvPr id="2" name="Rectangle 1">
          <a:extLst>
            <a:ext uri="{FF2B5EF4-FFF2-40B4-BE49-F238E27FC236}">
              <a16:creationId xmlns:a16="http://schemas.microsoft.com/office/drawing/2014/main" id="{BABADA54-B9BD-480C-949A-E978E1ACD05E}"/>
            </a:ext>
          </a:extLst>
        </xdr:cNvPr>
        <xdr:cNvSpPr/>
      </xdr:nvSpPr>
      <xdr:spPr>
        <a:xfrm>
          <a:off x="13607" y="9135487"/>
          <a:ext cx="6300107" cy="158192"/>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 Dolan Integration Group, LLC</a:t>
          </a:r>
          <a:endParaRPr lang="en-US" sz="1050">
            <a:solidFill>
              <a:sysClr val="windowText" lastClr="000000"/>
            </a:solidFill>
          </a:endParaRPr>
        </a:p>
      </xdr:txBody>
    </xdr:sp>
    <xdr:clientData/>
  </xdr:twoCellAnchor>
  <xdr:twoCellAnchor>
    <xdr:from>
      <xdr:col>0</xdr:col>
      <xdr:colOff>13607</xdr:colOff>
      <xdr:row>0</xdr:row>
      <xdr:rowOff>0</xdr:rowOff>
    </xdr:from>
    <xdr:to>
      <xdr:col>9</xdr:col>
      <xdr:colOff>598714</xdr:colOff>
      <xdr:row>2</xdr:row>
      <xdr:rowOff>3048</xdr:rowOff>
    </xdr:to>
    <xdr:sp macro="" textlink="">
      <xdr:nvSpPr>
        <xdr:cNvPr id="3" name="Rectangle 2">
          <a:extLst>
            <a:ext uri="{FF2B5EF4-FFF2-40B4-BE49-F238E27FC236}">
              <a16:creationId xmlns:a16="http://schemas.microsoft.com/office/drawing/2014/main" id="{5E5D8CC4-DB74-42E2-BE6B-4FDD43B48D88}"/>
            </a:ext>
          </a:extLst>
        </xdr:cNvPr>
        <xdr:cNvSpPr/>
      </xdr:nvSpPr>
      <xdr:spPr>
        <a:xfrm>
          <a:off x="13607" y="0"/>
          <a:ext cx="6300107"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56029</xdr:colOff>
      <xdr:row>34</xdr:row>
      <xdr:rowOff>123265</xdr:rowOff>
    </xdr:from>
    <xdr:to>
      <xdr:col>9</xdr:col>
      <xdr:colOff>549087</xdr:colOff>
      <xdr:row>47</xdr:row>
      <xdr:rowOff>134470</xdr:rowOff>
    </xdr:to>
    <xdr:sp macro="" textlink="">
      <xdr:nvSpPr>
        <xdr:cNvPr id="4" name="TextBox 3">
          <a:extLst>
            <a:ext uri="{FF2B5EF4-FFF2-40B4-BE49-F238E27FC236}">
              <a16:creationId xmlns:a16="http://schemas.microsoft.com/office/drawing/2014/main" id="{E51E50BD-28A3-4DBD-9B34-40B0E010D88E}"/>
            </a:ext>
          </a:extLst>
        </xdr:cNvPr>
        <xdr:cNvSpPr txBox="1"/>
      </xdr:nvSpPr>
      <xdr:spPr>
        <a:xfrm>
          <a:off x="56029" y="6600265"/>
          <a:ext cx="6227108"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0</xdr:colOff>
      <xdr:row>2</xdr:row>
      <xdr:rowOff>0</xdr:rowOff>
    </xdr:from>
    <xdr:to>
      <xdr:col>9</xdr:col>
      <xdr:colOff>446870</xdr:colOff>
      <xdr:row>8</xdr:row>
      <xdr:rowOff>145676</xdr:rowOff>
    </xdr:to>
    <xdr:pic>
      <xdr:nvPicPr>
        <xdr:cNvPr id="7" name="Picture 6">
          <a:extLst>
            <a:ext uri="{FF2B5EF4-FFF2-40B4-BE49-F238E27FC236}">
              <a16:creationId xmlns:a16="http://schemas.microsoft.com/office/drawing/2014/main" id="{B33B3BFC-723E-47A3-A188-A739870B5E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38100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xdr:colOff>
      <xdr:row>0</xdr:row>
      <xdr:rowOff>1</xdr:rowOff>
    </xdr:from>
    <xdr:to>
      <xdr:col>4</xdr:col>
      <xdr:colOff>1116013</xdr:colOff>
      <xdr:row>2</xdr:row>
      <xdr:rowOff>677773</xdr:rowOff>
    </xdr:to>
    <xdr:pic>
      <xdr:nvPicPr>
        <xdr:cNvPr id="2" name="Picture 1">
          <a:extLst>
            <a:ext uri="{FF2B5EF4-FFF2-40B4-BE49-F238E27FC236}">
              <a16:creationId xmlns:a16="http://schemas.microsoft.com/office/drawing/2014/main" id="{1CF02855-BA85-472A-8BEA-5C30BBDAB47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 y="1"/>
          <a:ext cx="8128000" cy="1662022"/>
        </a:xfrm>
        <a:prstGeom prst="rect">
          <a:avLst/>
        </a:prstGeom>
        <a:ln w="3175">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607830</xdr:colOff>
      <xdr:row>1</xdr:row>
      <xdr:rowOff>111124</xdr:rowOff>
    </xdr:to>
    <xdr:pic>
      <xdr:nvPicPr>
        <xdr:cNvPr id="7" name="Picture 6">
          <a:extLst>
            <a:ext uri="{FF2B5EF4-FFF2-40B4-BE49-F238E27FC236}">
              <a16:creationId xmlns:a16="http://schemas.microsoft.com/office/drawing/2014/main" id="{56DE9B53-1E61-4FD6-B55D-84451109721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351030" cy="682624"/>
        </a:xfrm>
        <a:prstGeom prst="rect">
          <a:avLst/>
        </a:prstGeom>
        <a:ln w="3175">
          <a:noFill/>
        </a:ln>
      </xdr:spPr>
    </xdr:pic>
    <xdr:clientData/>
  </xdr:twoCellAnchor>
  <xdr:twoCellAnchor>
    <xdr:from>
      <xdr:col>0</xdr:col>
      <xdr:colOff>31750</xdr:colOff>
      <xdr:row>51</xdr:row>
      <xdr:rowOff>47625</xdr:rowOff>
    </xdr:from>
    <xdr:to>
      <xdr:col>44</xdr:col>
      <xdr:colOff>0</xdr:colOff>
      <xdr:row>91</xdr:row>
      <xdr:rowOff>119062</xdr:rowOff>
    </xdr:to>
    <xdr:graphicFrame macro="">
      <xdr:nvGraphicFramePr>
        <xdr:cNvPr id="11" name="hist">
          <a:extLst>
            <a:ext uri="{FF2B5EF4-FFF2-40B4-BE49-F238E27FC236}">
              <a16:creationId xmlns:a16="http://schemas.microsoft.com/office/drawing/2014/main" id="{39313844-2DB5-4751-BF9C-EBFDC44E079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0</xdr:col>
      <xdr:colOff>0</xdr:colOff>
      <xdr:row>3</xdr:row>
      <xdr:rowOff>0</xdr:rowOff>
    </xdr:from>
    <xdr:ext cx="14351000" cy="8595990"/>
    <xdr:pic>
      <xdr:nvPicPr>
        <xdr:cNvPr id="4" name="Picture 3">
          <a:extLst>
            <a:ext uri="{FF2B5EF4-FFF2-40B4-BE49-F238E27FC236}">
              <a16:creationId xmlns:a16="http://schemas.microsoft.com/office/drawing/2014/main" id="{B9E844BC-43A1-465E-B2BF-CCF04EAB0894}"/>
            </a:ext>
          </a:extLst>
        </xdr:cNvPr>
        <xdr:cNvPicPr>
          <a:picLocks noChangeAspect="1"/>
        </xdr:cNvPicPr>
      </xdr:nvPicPr>
      <xdr:blipFill>
        <a:blip xmlns:r="http://schemas.openxmlformats.org/officeDocument/2006/relationships" r:embed="rId3"/>
        <a:srcRect/>
        <a:stretch>
          <a:fillRect/>
        </a:stretch>
      </xdr:blipFill>
      <xdr:spPr>
        <a:xfrm>
          <a:off x="0" y="1047750"/>
          <a:ext cx="14351000" cy="8595990"/>
        </a:xfrm>
        <a:prstGeom prst="rect">
          <a:avLst/>
        </a:prstGeom>
      </xdr:spPr>
    </xdr:pic>
    <xdr:clientData/>
  </xdr:oneCellAnchor>
  <xdr:oneCellAnchor>
    <xdr:from>
      <xdr:col>21</xdr:col>
      <xdr:colOff>0</xdr:colOff>
      <xdr:row>3</xdr:row>
      <xdr:rowOff>0</xdr:rowOff>
    </xdr:from>
    <xdr:ext cx="14351000" cy="4370172"/>
    <xdr:pic>
      <xdr:nvPicPr>
        <xdr:cNvPr id="5" name="Picture 4">
          <a:extLst>
            <a:ext uri="{FF2B5EF4-FFF2-40B4-BE49-F238E27FC236}">
              <a16:creationId xmlns:a16="http://schemas.microsoft.com/office/drawing/2014/main" id="{51BDF42A-F97B-4BCB-B31F-2E6AC6C99DC9}"/>
            </a:ext>
          </a:extLst>
        </xdr:cNvPr>
        <xdr:cNvPicPr>
          <a:picLocks noChangeAspect="1"/>
        </xdr:cNvPicPr>
      </xdr:nvPicPr>
      <xdr:blipFill>
        <a:blip xmlns:r="http://schemas.openxmlformats.org/officeDocument/2006/relationships" r:embed="rId4"/>
        <a:srcRect/>
        <a:stretch>
          <a:fillRect/>
        </a:stretch>
      </xdr:blipFill>
      <xdr:spPr>
        <a:xfrm>
          <a:off x="14501813" y="1047750"/>
          <a:ext cx="14351000" cy="4370172"/>
        </a:xfrm>
        <a:prstGeom prst="rect">
          <a:avLst/>
        </a:prstGeom>
      </xdr:spPr>
    </xdr:pic>
    <xdr:clientData/>
  </xdr:oneCellAnchor>
  <xdr:oneCellAnchor>
    <xdr:from>
      <xdr:col>21</xdr:col>
      <xdr:colOff>0</xdr:colOff>
      <xdr:row>26</xdr:row>
      <xdr:rowOff>0</xdr:rowOff>
    </xdr:from>
    <xdr:ext cx="14351000" cy="4300635"/>
    <xdr:pic>
      <xdr:nvPicPr>
        <xdr:cNvPr id="6" name="Picture 5">
          <a:extLst>
            <a:ext uri="{FF2B5EF4-FFF2-40B4-BE49-F238E27FC236}">
              <a16:creationId xmlns:a16="http://schemas.microsoft.com/office/drawing/2014/main" id="{B5B31F37-9099-4078-A9E0-328A5C3D8840}"/>
            </a:ext>
          </a:extLst>
        </xdr:cNvPr>
        <xdr:cNvPicPr>
          <a:picLocks noChangeAspect="1"/>
        </xdr:cNvPicPr>
      </xdr:nvPicPr>
      <xdr:blipFill>
        <a:blip xmlns:r="http://schemas.openxmlformats.org/officeDocument/2006/relationships" r:embed="rId5"/>
        <a:srcRect/>
        <a:stretch>
          <a:fillRect/>
        </a:stretch>
      </xdr:blipFill>
      <xdr:spPr>
        <a:xfrm>
          <a:off x="14501813" y="5429250"/>
          <a:ext cx="14351000" cy="4300635"/>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607830</xdr:colOff>
      <xdr:row>1</xdr:row>
      <xdr:rowOff>111124</xdr:rowOff>
    </xdr:to>
    <xdr:pic>
      <xdr:nvPicPr>
        <xdr:cNvPr id="2" name="Picture 1">
          <a:extLst>
            <a:ext uri="{FF2B5EF4-FFF2-40B4-BE49-F238E27FC236}">
              <a16:creationId xmlns:a16="http://schemas.microsoft.com/office/drawing/2014/main" id="{B8797B74-B440-4986-B081-1A8B1EBDC6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351030" cy="682624"/>
        </a:xfrm>
        <a:prstGeom prst="rect">
          <a:avLst/>
        </a:prstGeom>
        <a:ln w="3175">
          <a:noFill/>
        </a:ln>
      </xdr:spPr>
    </xdr:pic>
    <xdr:clientData/>
  </xdr:twoCellAnchor>
  <xdr:twoCellAnchor>
    <xdr:from>
      <xdr:col>0</xdr:col>
      <xdr:colOff>31750</xdr:colOff>
      <xdr:row>51</xdr:row>
      <xdr:rowOff>47625</xdr:rowOff>
    </xdr:from>
    <xdr:to>
      <xdr:col>44</xdr:col>
      <xdr:colOff>0</xdr:colOff>
      <xdr:row>91</xdr:row>
      <xdr:rowOff>119062</xdr:rowOff>
    </xdr:to>
    <xdr:graphicFrame macro="">
      <xdr:nvGraphicFramePr>
        <xdr:cNvPr id="3" name="hist">
          <a:extLst>
            <a:ext uri="{FF2B5EF4-FFF2-40B4-BE49-F238E27FC236}">
              <a16:creationId xmlns:a16="http://schemas.microsoft.com/office/drawing/2014/main" id="{4048BC47-6E4C-4C85-B4AA-791F7EEFD51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0</xdr:col>
      <xdr:colOff>0</xdr:colOff>
      <xdr:row>3</xdr:row>
      <xdr:rowOff>0</xdr:rowOff>
    </xdr:from>
    <xdr:ext cx="14351000" cy="8595990"/>
    <xdr:pic>
      <xdr:nvPicPr>
        <xdr:cNvPr id="4" name="Picture 3">
          <a:extLst>
            <a:ext uri="{FF2B5EF4-FFF2-40B4-BE49-F238E27FC236}">
              <a16:creationId xmlns:a16="http://schemas.microsoft.com/office/drawing/2014/main" id="{8B6C095C-44C8-422B-8E00-49791929C2DF}"/>
            </a:ext>
          </a:extLst>
        </xdr:cNvPr>
        <xdr:cNvPicPr>
          <a:picLocks noChangeAspect="1"/>
        </xdr:cNvPicPr>
      </xdr:nvPicPr>
      <xdr:blipFill>
        <a:blip xmlns:r="http://schemas.openxmlformats.org/officeDocument/2006/relationships" r:embed="rId3"/>
        <a:srcRect/>
        <a:stretch>
          <a:fillRect/>
        </a:stretch>
      </xdr:blipFill>
      <xdr:spPr>
        <a:xfrm>
          <a:off x="0" y="1047750"/>
          <a:ext cx="14351000" cy="8595990"/>
        </a:xfrm>
        <a:prstGeom prst="rect">
          <a:avLst/>
        </a:prstGeom>
      </xdr:spPr>
    </xdr:pic>
    <xdr:clientData/>
  </xdr:oneCellAnchor>
  <xdr:oneCellAnchor>
    <xdr:from>
      <xdr:col>21</xdr:col>
      <xdr:colOff>0</xdr:colOff>
      <xdr:row>3</xdr:row>
      <xdr:rowOff>0</xdr:rowOff>
    </xdr:from>
    <xdr:ext cx="14351000" cy="4370172"/>
    <xdr:pic>
      <xdr:nvPicPr>
        <xdr:cNvPr id="5" name="Picture 4">
          <a:extLst>
            <a:ext uri="{FF2B5EF4-FFF2-40B4-BE49-F238E27FC236}">
              <a16:creationId xmlns:a16="http://schemas.microsoft.com/office/drawing/2014/main" id="{F0840001-4DBF-4D5A-8F59-73D0146BB98A}"/>
            </a:ext>
          </a:extLst>
        </xdr:cNvPr>
        <xdr:cNvPicPr>
          <a:picLocks noChangeAspect="1"/>
        </xdr:cNvPicPr>
      </xdr:nvPicPr>
      <xdr:blipFill>
        <a:blip xmlns:r="http://schemas.openxmlformats.org/officeDocument/2006/relationships" r:embed="rId4"/>
        <a:srcRect/>
        <a:stretch>
          <a:fillRect/>
        </a:stretch>
      </xdr:blipFill>
      <xdr:spPr>
        <a:xfrm>
          <a:off x="14501813" y="1047750"/>
          <a:ext cx="14351000" cy="4370172"/>
        </a:xfrm>
        <a:prstGeom prst="rect">
          <a:avLst/>
        </a:prstGeom>
      </xdr:spPr>
    </xdr:pic>
    <xdr:clientData/>
  </xdr:oneCellAnchor>
  <xdr:oneCellAnchor>
    <xdr:from>
      <xdr:col>21</xdr:col>
      <xdr:colOff>0</xdr:colOff>
      <xdr:row>26</xdr:row>
      <xdr:rowOff>0</xdr:rowOff>
    </xdr:from>
    <xdr:ext cx="14351000" cy="4300635"/>
    <xdr:pic>
      <xdr:nvPicPr>
        <xdr:cNvPr id="6" name="Picture 5">
          <a:extLst>
            <a:ext uri="{FF2B5EF4-FFF2-40B4-BE49-F238E27FC236}">
              <a16:creationId xmlns:a16="http://schemas.microsoft.com/office/drawing/2014/main" id="{726746F3-A0A3-4566-B1EE-B3BF49C5ED37}"/>
            </a:ext>
          </a:extLst>
        </xdr:cNvPr>
        <xdr:cNvPicPr>
          <a:picLocks noChangeAspect="1"/>
        </xdr:cNvPicPr>
      </xdr:nvPicPr>
      <xdr:blipFill>
        <a:blip xmlns:r="http://schemas.openxmlformats.org/officeDocument/2006/relationships" r:embed="rId5"/>
        <a:srcRect/>
        <a:stretch>
          <a:fillRect/>
        </a:stretch>
      </xdr:blipFill>
      <xdr:spPr>
        <a:xfrm>
          <a:off x="14501813" y="5429250"/>
          <a:ext cx="14351000" cy="4300635"/>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642937</xdr:colOff>
      <xdr:row>2</xdr:row>
      <xdr:rowOff>0</xdr:rowOff>
    </xdr:to>
    <xdr:pic>
      <xdr:nvPicPr>
        <xdr:cNvPr id="2" name="Picture 1">
          <a:extLst>
            <a:ext uri="{FF2B5EF4-FFF2-40B4-BE49-F238E27FC236}">
              <a16:creationId xmlns:a16="http://schemas.microsoft.com/office/drawing/2014/main" id="{687649C8-E550-4E53-8DD9-BBBEDC72569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7160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642937</xdr:colOff>
      <xdr:row>2</xdr:row>
      <xdr:rowOff>0</xdr:rowOff>
    </xdr:to>
    <xdr:pic>
      <xdr:nvPicPr>
        <xdr:cNvPr id="3" name="Picture 1">
          <a:extLst>
            <a:ext uri="{FF2B5EF4-FFF2-40B4-BE49-F238E27FC236}">
              <a16:creationId xmlns:a16="http://schemas.microsoft.com/office/drawing/2014/main" id="{E55CE971-D416-4B5D-A902-7AE710A29C0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801100" y="0"/>
          <a:ext cx="137160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61232</xdr:colOff>
      <xdr:row>39</xdr:row>
      <xdr:rowOff>129268</xdr:rowOff>
    </xdr:from>
    <xdr:ext cx="1411381" cy="381000"/>
    <xdr:pic>
      <xdr:nvPicPr>
        <xdr:cNvPr id="4" name="Picture 1">
          <a:extLst>
            <a:ext uri="{FF2B5EF4-FFF2-40B4-BE49-F238E27FC236}">
              <a16:creationId xmlns:a16="http://schemas.microsoft.com/office/drawing/2014/main" id="{F4183EB4-C443-4D46-B281-DD2155A8784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994" y="718253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12</xdr:col>
      <xdr:colOff>88447</xdr:colOff>
      <xdr:row>39</xdr:row>
      <xdr:rowOff>88447</xdr:rowOff>
    </xdr:from>
    <xdr:ext cx="1411381" cy="381000"/>
    <xdr:pic>
      <xdr:nvPicPr>
        <xdr:cNvPr id="5" name="Picture 1">
          <a:extLst>
            <a:ext uri="{FF2B5EF4-FFF2-40B4-BE49-F238E27FC236}">
              <a16:creationId xmlns:a16="http://schemas.microsoft.com/office/drawing/2014/main" id="{6667B63E-C876-46EE-A677-16EBFEB1331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894309" y="7141709"/>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12</xdr:col>
      <xdr:colOff>43090</xdr:colOff>
      <xdr:row>45</xdr:row>
      <xdr:rowOff>31750</xdr:rowOff>
    </xdr:from>
    <xdr:to>
      <xdr:col>19</xdr:col>
      <xdr:colOff>47625</xdr:colOff>
      <xdr:row>76</xdr:row>
      <xdr:rowOff>162085</xdr:rowOff>
    </xdr:to>
    <xdr:graphicFrame macro="">
      <xdr:nvGraphicFramePr>
        <xdr:cNvPr id="6" name="alteration">
          <a:extLst>
            <a:ext uri="{FF2B5EF4-FFF2-40B4-BE49-F238E27FC236}">
              <a16:creationId xmlns:a16="http://schemas.microsoft.com/office/drawing/2014/main" id="{FE217686-1C64-440B-97FB-AEEFCB23AF4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19</xdr:col>
      <xdr:colOff>0</xdr:colOff>
      <xdr:row>45</xdr:row>
      <xdr:rowOff>142877</xdr:rowOff>
    </xdr:from>
    <xdr:to>
      <xdr:col>24</xdr:col>
      <xdr:colOff>591913</xdr:colOff>
      <xdr:row>66</xdr:row>
      <xdr:rowOff>142875</xdr:rowOff>
    </xdr:to>
    <xdr:sp macro="" textlink="">
      <xdr:nvSpPr>
        <xdr:cNvPr id="7" name="Rectangle 6">
          <a:extLst>
            <a:ext uri="{FF2B5EF4-FFF2-40B4-BE49-F238E27FC236}">
              <a16:creationId xmlns:a16="http://schemas.microsoft.com/office/drawing/2014/main" id="{D1A14A76-A78F-4CFB-A8F9-D7CCD1C2DCFF}"/>
            </a:ext>
          </a:extLst>
        </xdr:cNvPr>
        <xdr:cNvSpPr/>
      </xdr:nvSpPr>
      <xdr:spPr>
        <a:xfrm>
          <a:off x="14573250" y="8715377"/>
          <a:ext cx="4243163" cy="4000498"/>
        </a:xfrm>
        <a:prstGeom prst="rect">
          <a:avLst/>
        </a:prstGeom>
        <a:solidFill>
          <a:schemeClr val="accent1">
            <a:lumMod val="20000"/>
            <a:lumOff val="80000"/>
          </a:schemeClr>
        </a:solidFill>
      </xdr:spPr>
      <xdr:txBody>
        <a:bodyPr wrap="square">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300" b="1" i="1" u="sng">
              <a:latin typeface="Calibri" panose="020F0502020204030204" pitchFamily="34" charset="0"/>
              <a:cs typeface="Calibri" panose="020F0502020204030204" pitchFamily="34" charset="0"/>
            </a:rPr>
            <a:t>Evaporative Fractionation</a:t>
          </a:r>
        </a:p>
        <a:p>
          <a:pPr marL="285750" indent="-285750">
            <a:buFont typeface="Arial" panose="020B0604020202020204" pitchFamily="34" charset="0"/>
            <a:buChar char="•"/>
          </a:pPr>
          <a:r>
            <a:rPr lang="en-US" sz="1300">
              <a:latin typeface="Calibri" panose="020F0502020204030204" pitchFamily="34" charset="0"/>
              <a:cs typeface="Calibri" panose="020F0502020204030204" pitchFamily="34" charset="0"/>
            </a:rPr>
            <a:t>Physical processes can also fractionate petroleum during migration.</a:t>
          </a:r>
        </a:p>
        <a:p>
          <a:pPr marL="285750" indent="-285750">
            <a:buFont typeface="Arial" panose="020B0604020202020204" pitchFamily="34" charset="0"/>
            <a:buChar char="•"/>
          </a:pPr>
          <a:r>
            <a:rPr lang="en-US" sz="1300">
              <a:latin typeface="Calibri" panose="020F0502020204030204" pitchFamily="34" charset="0"/>
              <a:cs typeface="Calibri" panose="020F0502020204030204" pitchFamily="34" charset="0"/>
            </a:rPr>
            <a:t>As petroleum migrates upward, temperature and pressure decrease. If the bubble point is reached, a single phase fractionates into liquid and gas phases that can migrate separately.</a:t>
          </a:r>
        </a:p>
        <a:p>
          <a:pPr marL="285750" indent="-285750">
            <a:buFont typeface="Arial" panose="020B0604020202020204" pitchFamily="34" charset="0"/>
            <a:buChar char="•"/>
          </a:pPr>
          <a:r>
            <a:rPr lang="en-US" sz="1300">
              <a:latin typeface="Calibri" panose="020F0502020204030204" pitchFamily="34" charset="0"/>
              <a:cs typeface="Calibri" panose="020F0502020204030204" pitchFamily="34" charset="0"/>
            </a:rPr>
            <a:t>Partitioning of petroleum between these phases depends on the vapor equilibrium constants for each component (Thompson, 1987). This can result in reservoirs filled with petroleum from a common source, but with different gross compositions.</a:t>
          </a:r>
        </a:p>
        <a:p>
          <a:pPr marL="285750" indent="-285750">
            <a:buFont typeface="Arial" panose="020B0604020202020204" pitchFamily="34" charset="0"/>
            <a:buChar char="•"/>
          </a:pPr>
          <a:r>
            <a:rPr lang="en-US" sz="1300">
              <a:latin typeface="Calibri" panose="020F0502020204030204" pitchFamily="34" charset="0"/>
              <a:cs typeface="Calibri" panose="020F0502020204030204" pitchFamily="34" charset="0"/>
            </a:rPr>
            <a:t>The effects of evaporative or phase fractionation were described based mostly on laboratory experiments (e.g. Thompson, 1987; Larter and Mills, 1991; van Graas et al.. 2000).</a:t>
          </a:r>
        </a:p>
        <a:p>
          <a:pPr marL="285750" indent="-285750">
            <a:buFont typeface="Arial" panose="020B0604020202020204" pitchFamily="34" charset="0"/>
            <a:buChar char="•"/>
          </a:pPr>
          <a:r>
            <a:rPr lang="en-US" sz="1300">
              <a:latin typeface="Calibri" panose="020F0502020204030204" pitchFamily="34" charset="0"/>
              <a:cs typeface="Calibri" panose="020F0502020204030204" pitchFamily="34" charset="0"/>
            </a:rPr>
            <a:t>The process leads to oils deficient in light ends and enriched in aromatics, as exemplified by many U.S. Gulf Coast oils (Thompson, 1987, 1988).</a:t>
          </a:r>
        </a:p>
      </xdr:txBody>
    </xdr:sp>
    <xdr:clientData/>
  </xdr:twoCellAnchor>
  <xdr:twoCellAnchor>
    <xdr:from>
      <xdr:col>0</xdr:col>
      <xdr:colOff>54433</xdr:colOff>
      <xdr:row>45</xdr:row>
      <xdr:rowOff>74840</xdr:rowOff>
    </xdr:from>
    <xdr:to>
      <xdr:col>6</xdr:col>
      <xdr:colOff>857250</xdr:colOff>
      <xdr:row>77</xdr:row>
      <xdr:rowOff>44201</xdr:rowOff>
    </xdr:to>
    <xdr:graphicFrame macro="">
      <xdr:nvGraphicFramePr>
        <xdr:cNvPr id="8" name="heptane">
          <a:extLst>
            <a:ext uri="{FF2B5EF4-FFF2-40B4-BE49-F238E27FC236}">
              <a16:creationId xmlns:a16="http://schemas.microsoft.com/office/drawing/2014/main" id="{D46542EE-2A22-447C-90D2-0AA5D365972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6</xdr:col>
      <xdr:colOff>898072</xdr:colOff>
      <xdr:row>47</xdr:row>
      <xdr:rowOff>1</xdr:rowOff>
    </xdr:from>
    <xdr:to>
      <xdr:col>11</xdr:col>
      <xdr:colOff>625928</xdr:colOff>
      <xdr:row>64</xdr:row>
      <xdr:rowOff>1</xdr:rowOff>
    </xdr:to>
    <xdr:pic>
      <xdr:nvPicPr>
        <xdr:cNvPr id="9" name="Picture 8">
          <a:extLst>
            <a:ext uri="{FF2B5EF4-FFF2-40B4-BE49-F238E27FC236}">
              <a16:creationId xmlns:a16="http://schemas.microsoft.com/office/drawing/2014/main" id="{C591C551-ED83-40CE-A502-8C191AA9849F}"/>
            </a:ext>
          </a:extLst>
        </xdr:cNvPr>
        <xdr:cNvPicPr>
          <a:picLocks noChangeAspect="1"/>
        </xdr:cNvPicPr>
      </xdr:nvPicPr>
      <xdr:blipFill>
        <a:blip xmlns:r="http://schemas.openxmlformats.org/officeDocument/2006/relationships" r:embed="rId4"/>
        <a:stretch>
          <a:fillRect/>
        </a:stretch>
      </xdr:blipFill>
      <xdr:spPr>
        <a:xfrm>
          <a:off x="5306786" y="8953501"/>
          <a:ext cx="3769178" cy="3238500"/>
        </a:xfrm>
        <a:prstGeom prst="rect">
          <a:avLst/>
        </a:prstGeom>
      </xdr:spPr>
    </xdr:pic>
    <xdr:clientData/>
  </xdr:twoCellAnchor>
  <xdr:twoCellAnchor>
    <xdr:from>
      <xdr:col>12</xdr:col>
      <xdr:colOff>283483</xdr:colOff>
      <xdr:row>6</xdr:row>
      <xdr:rowOff>97518</xdr:rowOff>
    </xdr:from>
    <xdr:to>
      <xdr:col>23</xdr:col>
      <xdr:colOff>433162</xdr:colOff>
      <xdr:row>36</xdr:row>
      <xdr:rowOff>165776</xdr:rowOff>
    </xdr:to>
    <xdr:graphicFrame macro="">
      <xdr:nvGraphicFramePr>
        <xdr:cNvPr id="10" name="ratios">
          <a:extLst>
            <a:ext uri="{FF2B5EF4-FFF2-40B4-BE49-F238E27FC236}">
              <a16:creationId xmlns:a16="http://schemas.microsoft.com/office/drawing/2014/main" id="{A1317C0F-CAF6-4CD5-B1FB-ACCC9D01AB5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oneCellAnchor>
    <xdr:from>
      <xdr:col>13</xdr:col>
      <xdr:colOff>446769</xdr:colOff>
      <xdr:row>46</xdr:row>
      <xdr:rowOff>163284</xdr:rowOff>
    </xdr:from>
    <xdr:ext cx="3102428" cy="280205"/>
    <xdr:sp macro="" textlink="">
      <xdr:nvSpPr>
        <xdr:cNvPr id="12" name="TextBox 11">
          <a:extLst>
            <a:ext uri="{FF2B5EF4-FFF2-40B4-BE49-F238E27FC236}">
              <a16:creationId xmlns:a16="http://schemas.microsoft.com/office/drawing/2014/main" id="{0F9BF196-CBC8-4E49-B91D-498178378C05}"/>
            </a:ext>
          </a:extLst>
        </xdr:cNvPr>
        <xdr:cNvSpPr txBox="1"/>
      </xdr:nvSpPr>
      <xdr:spPr>
        <a:xfrm>
          <a:off x="10638519" y="8926284"/>
          <a:ext cx="3102428" cy="280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200">
              <a:latin typeface="Calibri" panose="020F0502020204030204" pitchFamily="34" charset="0"/>
              <a:cs typeface="Calibri" panose="020F0502020204030204" pitchFamily="34" charset="0"/>
            </a:rPr>
            <a:t>Modified from Thompson, KFM 1987 (Fig. 12)</a:t>
          </a:r>
        </a:p>
      </xdr:txBody>
    </xdr:sp>
    <xdr:clientData/>
  </xdr:oneCellAnchor>
  <xdr:twoCellAnchor editAs="oneCell">
    <xdr:from>
      <xdr:col>0</xdr:col>
      <xdr:colOff>47625</xdr:colOff>
      <xdr:row>5</xdr:row>
      <xdr:rowOff>142875</xdr:rowOff>
    </xdr:from>
    <xdr:to>
      <xdr:col>11</xdr:col>
      <xdr:colOff>619125</xdr:colOff>
      <xdr:row>35</xdr:row>
      <xdr:rowOff>171693</xdr:rowOff>
    </xdr:to>
    <xdr:pic>
      <xdr:nvPicPr>
        <xdr:cNvPr id="15" name="Picture 14">
          <a:extLst>
            <a:ext uri="{FF2B5EF4-FFF2-40B4-BE49-F238E27FC236}">
              <a16:creationId xmlns:a16="http://schemas.microsoft.com/office/drawing/2014/main" id="{6356D3EF-176E-4F4F-809B-D55CEB38146D}"/>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47625" y="1095375"/>
          <a:ext cx="8985250" cy="57438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c:userShapes xmlns:c="http://schemas.openxmlformats.org/drawingml/2006/chart">
  <cdr:relSizeAnchor xmlns:cdr="http://schemas.openxmlformats.org/drawingml/2006/chartDrawing">
    <cdr:from>
      <cdr:x>0.25318</cdr:x>
      <cdr:y>0.20935</cdr:y>
    </cdr:from>
    <cdr:to>
      <cdr:x>0.53988</cdr:x>
      <cdr:y>0.32625</cdr:y>
    </cdr:to>
    <cdr:sp macro="" textlink="">
      <cdr:nvSpPr>
        <cdr:cNvPr id="2" name="TextBox 1">
          <a:extLst xmlns:a="http://schemas.openxmlformats.org/drawingml/2006/main">
            <a:ext uri="{FF2B5EF4-FFF2-40B4-BE49-F238E27FC236}">
              <a16:creationId xmlns:a16="http://schemas.microsoft.com/office/drawing/2014/main" id="{E771769A-7DEC-474B-A158-96A1BE387771}"/>
            </a:ext>
          </a:extLst>
        </cdr:cNvPr>
        <cdr:cNvSpPr txBox="1"/>
      </cdr:nvSpPr>
      <cdr:spPr>
        <a:xfrm xmlns:a="http://schemas.openxmlformats.org/drawingml/2006/main">
          <a:off x="1489981" y="1340303"/>
          <a:ext cx="1687285" cy="748393"/>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n-US" sz="1200">
            <a:latin typeface="Calibri" panose="020F0502020204030204" pitchFamily="34" charset="0"/>
            <a:cs typeface="Calibri" panose="020F0502020204030204" pitchFamily="34" charset="0"/>
          </a:endParaRPr>
        </a:p>
      </cdr:txBody>
    </cdr:sp>
  </cdr:relSizeAnchor>
  <cdr:relSizeAnchor xmlns:cdr="http://schemas.openxmlformats.org/drawingml/2006/chartDrawing">
    <cdr:from>
      <cdr:x>0.16532</cdr:x>
      <cdr:y>0.18385</cdr:y>
    </cdr:from>
    <cdr:to>
      <cdr:x>0.66474</cdr:x>
      <cdr:y>0.36238</cdr:y>
    </cdr:to>
    <cdr:sp macro="" textlink="">
      <cdr:nvSpPr>
        <cdr:cNvPr id="3" name="TextBox 2">
          <a:extLst xmlns:a="http://schemas.openxmlformats.org/drawingml/2006/main">
            <a:ext uri="{FF2B5EF4-FFF2-40B4-BE49-F238E27FC236}">
              <a16:creationId xmlns:a16="http://schemas.microsoft.com/office/drawing/2014/main" id="{7DB58CEE-E683-41FD-8075-E20ED7ECCA4D}"/>
            </a:ext>
          </a:extLst>
        </cdr:cNvPr>
        <cdr:cNvSpPr txBox="1"/>
      </cdr:nvSpPr>
      <cdr:spPr>
        <a:xfrm xmlns:a="http://schemas.openxmlformats.org/drawingml/2006/main">
          <a:off x="972909" y="1177017"/>
          <a:ext cx="2939143" cy="11430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200">
              <a:latin typeface="Calibri" panose="020F0502020204030204" pitchFamily="34" charset="0"/>
              <a:cs typeface="Calibri" panose="020F0502020204030204" pitchFamily="34" charset="0"/>
            </a:rPr>
            <a:t>A: Evaporative fractionation</a:t>
          </a:r>
        </a:p>
        <a:p xmlns:a="http://schemas.openxmlformats.org/drawingml/2006/main">
          <a:r>
            <a:rPr lang="en-US" sz="1200">
              <a:latin typeface="Calibri" panose="020F0502020204030204" pitchFamily="34" charset="0"/>
              <a:cs typeface="Calibri" panose="020F0502020204030204" pitchFamily="34" charset="0"/>
            </a:rPr>
            <a:t>B: Maturation</a:t>
          </a:r>
        </a:p>
        <a:p xmlns:a="http://schemas.openxmlformats.org/drawingml/2006/main">
          <a:r>
            <a:rPr lang="en-US" sz="1200">
              <a:latin typeface="Calibri" panose="020F0502020204030204" pitchFamily="34" charset="0"/>
              <a:cs typeface="Calibri" panose="020F0502020204030204" pitchFamily="34" charset="0"/>
            </a:rPr>
            <a:t>C:</a:t>
          </a:r>
          <a:r>
            <a:rPr lang="en-US" sz="1200" baseline="0">
              <a:latin typeface="Calibri" panose="020F0502020204030204" pitchFamily="34" charset="0"/>
              <a:cs typeface="Calibri" panose="020F0502020204030204" pitchFamily="34" charset="0"/>
            </a:rPr>
            <a:t> Extraction of aromatics/water washing</a:t>
          </a:r>
        </a:p>
        <a:p xmlns:a="http://schemas.openxmlformats.org/drawingml/2006/main">
          <a:r>
            <a:rPr lang="en-US" sz="1200" baseline="0">
              <a:latin typeface="Calibri" panose="020F0502020204030204" pitchFamily="34" charset="0"/>
              <a:cs typeface="Calibri" panose="020F0502020204030204" pitchFamily="34" charset="0"/>
            </a:rPr>
            <a:t>D: Biodegradation</a:t>
          </a:r>
          <a:endParaRPr lang="en-US" sz="1200">
            <a:latin typeface="Calibri" panose="020F0502020204030204" pitchFamily="34" charset="0"/>
            <a:cs typeface="Calibri" panose="020F0502020204030204" pitchFamily="34" charset="0"/>
          </a:endParaRPr>
        </a:p>
      </cdr:txBody>
    </cdr:sp>
  </cdr:relSizeAnchor>
</c:userShapes>
</file>

<file path=xl/drawings/drawing7.xml><?xml version="1.0" encoding="utf-8"?>
<c:userShapes xmlns:c="http://schemas.openxmlformats.org/drawingml/2006/chart">
  <cdr:relSizeAnchor xmlns:cdr="http://schemas.openxmlformats.org/drawingml/2006/chartDrawing">
    <cdr:from>
      <cdr:x>0.34777</cdr:x>
      <cdr:y>0.04524</cdr:y>
    </cdr:from>
    <cdr:to>
      <cdr:x>0.5713</cdr:x>
      <cdr:y>0.14208</cdr:y>
    </cdr:to>
    <cdr:sp macro="" textlink="">
      <cdr:nvSpPr>
        <cdr:cNvPr id="2" name="TextBox 1">
          <a:extLst xmlns:a="http://schemas.openxmlformats.org/drawingml/2006/main">
            <a:ext uri="{FF2B5EF4-FFF2-40B4-BE49-F238E27FC236}">
              <a16:creationId xmlns:a16="http://schemas.microsoft.com/office/drawing/2014/main" id="{C0094EE8-9119-4F84-B46F-2016D5D39E20}"/>
            </a:ext>
          </a:extLst>
        </cdr:cNvPr>
        <cdr:cNvSpPr txBox="1"/>
      </cdr:nvSpPr>
      <cdr:spPr>
        <a:xfrm xmlns:a="http://schemas.openxmlformats.org/drawingml/2006/main">
          <a:off x="1802942" y="274410"/>
          <a:ext cx="1158875" cy="5873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algn="ctr"/>
          <a:r>
            <a:rPr lang="en-US" sz="1100"/>
            <a:t>TYPE</a:t>
          </a:r>
          <a:r>
            <a:rPr lang="en-US" sz="1100" baseline="0"/>
            <a:t> II GENERATION CURVE</a:t>
          </a:r>
          <a:endParaRPr lang="en-US" sz="1100"/>
        </a:p>
      </cdr:txBody>
    </cdr:sp>
  </cdr:relSizeAnchor>
  <cdr:relSizeAnchor xmlns:cdr="http://schemas.openxmlformats.org/drawingml/2006/chartDrawing">
    <cdr:from>
      <cdr:x>0.73246</cdr:x>
      <cdr:y>0.1026</cdr:y>
    </cdr:from>
    <cdr:to>
      <cdr:x>0.95599</cdr:x>
      <cdr:y>0.19944</cdr:y>
    </cdr:to>
    <cdr:sp macro="" textlink="">
      <cdr:nvSpPr>
        <cdr:cNvPr id="3" name="TextBox 1">
          <a:extLst xmlns:a="http://schemas.openxmlformats.org/drawingml/2006/main">
            <a:ext uri="{FF2B5EF4-FFF2-40B4-BE49-F238E27FC236}">
              <a16:creationId xmlns:a16="http://schemas.microsoft.com/office/drawing/2014/main" id="{DA8DAFBA-4708-48EF-BE76-91B7E3A40614}"/>
            </a:ext>
          </a:extLst>
        </cdr:cNvPr>
        <cdr:cNvSpPr txBox="1"/>
      </cdr:nvSpPr>
      <cdr:spPr>
        <a:xfrm xmlns:a="http://schemas.openxmlformats.org/drawingml/2006/main">
          <a:off x="3797300" y="622300"/>
          <a:ext cx="1158875" cy="58737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n-US" sz="1100"/>
            <a:t>TYPE</a:t>
          </a:r>
          <a:r>
            <a:rPr lang="en-US" sz="1100" baseline="0"/>
            <a:t> III GENERATION CURVE</a:t>
          </a:r>
          <a:endParaRPr lang="en-US" sz="1100"/>
        </a:p>
      </cdr:txBody>
    </cdr:sp>
  </cdr:relSizeAnchor>
</c:userShapes>
</file>

<file path=xl/drawings/drawing8.xml><?xml version="1.0" encoding="utf-8"?>
<xdr:wsDr xmlns:xdr="http://schemas.openxmlformats.org/drawingml/2006/spreadsheetDrawing" xmlns:a="http://schemas.openxmlformats.org/drawingml/2006/main">
  <xdr:twoCellAnchor>
    <xdr:from>
      <xdr:col>0</xdr:col>
      <xdr:colOff>83344</xdr:colOff>
      <xdr:row>6</xdr:row>
      <xdr:rowOff>30929</xdr:rowOff>
    </xdr:from>
    <xdr:to>
      <xdr:col>23</xdr:col>
      <xdr:colOff>435429</xdr:colOff>
      <xdr:row>58</xdr:row>
      <xdr:rowOff>87083</xdr:rowOff>
    </xdr:to>
    <xdr:graphicFrame macro="">
      <xdr:nvGraphicFramePr>
        <xdr:cNvPr id="2" name="connan">
          <a:extLst>
            <a:ext uri="{FF2B5EF4-FFF2-40B4-BE49-F238E27FC236}">
              <a16:creationId xmlns:a16="http://schemas.microsoft.com/office/drawing/2014/main" id="{49C6E1AE-1A1F-4FF6-B3C2-BA5DBF3A472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1</xdr:colOff>
      <xdr:row>0</xdr:row>
      <xdr:rowOff>0</xdr:rowOff>
    </xdr:from>
    <xdr:to>
      <xdr:col>3</xdr:col>
      <xdr:colOff>653144</xdr:colOff>
      <xdr:row>3</xdr:row>
      <xdr:rowOff>175222</xdr:rowOff>
    </xdr:to>
    <xdr:pic>
      <xdr:nvPicPr>
        <xdr:cNvPr id="3" name="Picture 2">
          <a:extLst>
            <a:ext uri="{FF2B5EF4-FFF2-40B4-BE49-F238E27FC236}">
              <a16:creationId xmlns:a16="http://schemas.microsoft.com/office/drawing/2014/main" id="{72320585-26A5-4B96-A85F-18FF2C7C16E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 y="0"/>
          <a:ext cx="2694214" cy="7059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71438</xdr:colOff>
      <xdr:row>3</xdr:row>
      <xdr:rowOff>47625</xdr:rowOff>
    </xdr:from>
    <xdr:to>
      <xdr:col>32</xdr:col>
      <xdr:colOff>47624</xdr:colOff>
      <xdr:row>63</xdr:row>
      <xdr:rowOff>104775</xdr:rowOff>
    </xdr:to>
    <xdr:graphicFrame macro="">
      <xdr:nvGraphicFramePr>
        <xdr:cNvPr id="3" name="trans">
          <a:extLst>
            <a:ext uri="{FF2B5EF4-FFF2-40B4-BE49-F238E27FC236}">
              <a16:creationId xmlns:a16="http://schemas.microsoft.com/office/drawing/2014/main" id="{D3E91DC2-62E1-40AF-A0FF-124ABE8499B1}"/>
            </a:ext>
            <a:ext uri="{147F2762-F138-4A5C-976F-8EAC2B608ADB}">
              <a16:predDERef xmlns:a16="http://schemas.microsoft.com/office/drawing/2014/main" pred="{AC454C8D-78DF-404C-A370-68F2DB8EB43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71437</xdr:colOff>
      <xdr:row>64</xdr:row>
      <xdr:rowOff>23813</xdr:rowOff>
    </xdr:from>
    <xdr:to>
      <xdr:col>32</xdr:col>
      <xdr:colOff>47623</xdr:colOff>
      <xdr:row>122</xdr:row>
      <xdr:rowOff>142875</xdr:rowOff>
    </xdr:to>
    <xdr:graphicFrame macro="">
      <xdr:nvGraphicFramePr>
        <xdr:cNvPr id="4" name="corr">
          <a:extLst>
            <a:ext uri="{FF2B5EF4-FFF2-40B4-BE49-F238E27FC236}">
              <a16:creationId xmlns:a16="http://schemas.microsoft.com/office/drawing/2014/main" id="{60469FF9-6B44-4EB7-A73D-479C3BC6379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0</xdr:colOff>
      <xdr:row>0</xdr:row>
      <xdr:rowOff>0</xdr:rowOff>
    </xdr:from>
    <xdr:to>
      <xdr:col>3</xdr:col>
      <xdr:colOff>598714</xdr:colOff>
      <xdr:row>1</xdr:row>
      <xdr:rowOff>134401</xdr:rowOff>
    </xdr:to>
    <xdr:pic>
      <xdr:nvPicPr>
        <xdr:cNvPr id="5" name="Picture 4">
          <a:extLst>
            <a:ext uri="{FF2B5EF4-FFF2-40B4-BE49-F238E27FC236}">
              <a16:creationId xmlns:a16="http://schemas.microsoft.com/office/drawing/2014/main" id="{C97AAD02-3CF7-4FFD-9C60-B8253FD9B3C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0" y="0"/>
          <a:ext cx="2694214" cy="7059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32</xdr:col>
      <xdr:colOff>254000</xdr:colOff>
      <xdr:row>4</xdr:row>
      <xdr:rowOff>63500</xdr:rowOff>
    </xdr:from>
    <xdr:to>
      <xdr:col>57</xdr:col>
      <xdr:colOff>288479</xdr:colOff>
      <xdr:row>64</xdr:row>
      <xdr:rowOff>127000</xdr:rowOff>
    </xdr:to>
    <xdr:pic>
      <xdr:nvPicPr>
        <xdr:cNvPr id="2" name="Picture 1">
          <a:extLst>
            <a:ext uri="{FF2B5EF4-FFF2-40B4-BE49-F238E27FC236}">
              <a16:creationId xmlns:a16="http://schemas.microsoft.com/office/drawing/2014/main" id="{836EE05D-F0D6-4EAE-9AE2-01A6D457D055}"/>
            </a:ext>
          </a:extLst>
        </xdr:cNvPr>
        <xdr:cNvPicPr>
          <a:picLocks noChangeAspect="1"/>
        </xdr:cNvPicPr>
      </xdr:nvPicPr>
      <xdr:blipFill>
        <a:blip xmlns:r="http://schemas.openxmlformats.org/officeDocument/2006/relationships" r:embed="rId4"/>
        <a:stretch>
          <a:fillRect/>
        </a:stretch>
      </xdr:blipFill>
      <xdr:spPr>
        <a:xfrm>
          <a:off x="22669500" y="1301750"/>
          <a:ext cx="17084229" cy="11493500"/>
        </a:xfrm>
        <a:prstGeom prst="rect">
          <a:avLst/>
        </a:prstGeom>
      </xdr:spPr>
    </xdr:pic>
    <xdr:clientData/>
  </xdr:twoCellAnchor>
</xdr:wsDr>
</file>

<file path=xl/drawings/drawing10.xml><?xml version="1.0" encoding="utf-8"?>
<c:userShapes xmlns:c="http://schemas.openxmlformats.org/drawingml/2006/chart">
  <cdr:relSizeAnchor xmlns:cdr="http://schemas.openxmlformats.org/drawingml/2006/chartDrawing">
    <cdr:from>
      <cdr:x>0.00563</cdr:x>
      <cdr:y>0.0102</cdr:y>
    </cdr:from>
    <cdr:to>
      <cdr:x>0.22606</cdr:x>
      <cdr:y>0.13638</cdr:y>
    </cdr:to>
    <cdr:pic>
      <cdr:nvPicPr>
        <cdr:cNvPr id="3" name="Picture 2">
          <a:extLst xmlns:a="http://schemas.openxmlformats.org/drawingml/2006/main">
            <a:ext uri="{FF2B5EF4-FFF2-40B4-BE49-F238E27FC236}">
              <a16:creationId xmlns:a16="http://schemas.microsoft.com/office/drawing/2014/main" id="{A8BAC2C4-B7E8-4C62-8641-A1ACE6086F04}"/>
            </a:ext>
          </a:extLst>
        </cdr:cNvPr>
        <cdr:cNvPicPr>
          <a:picLocks xmlns:a="http://schemas.openxmlformats.org/drawingml/2006/main" noChangeAspect="1"/>
        </cdr:cNvPicPr>
      </cdr:nvPicPr>
      <cdr:blipFill>
        <a:blip xmlns:a="http://schemas.openxmlformats.org/drawingml/2006/main" xmlns:r="http://schemas.openxmlformats.org/officeDocument/2006/relationships" r:embed="rId1">
          <a:extLst>
            <a:ext uri="{28A0092B-C50C-407E-A947-70E740481C1C}">
              <a14:useLocalDpi xmlns:a14="http://schemas.microsoft.com/office/drawing/2010/main" val="0"/>
            </a:ext>
          </a:extLst>
        </a:blip>
        <a:stretch xmlns:a="http://schemas.openxmlformats.org/drawingml/2006/main">
          <a:fillRect/>
        </a:stretch>
      </cdr:blipFill>
      <cdr:spPr>
        <a:xfrm xmlns:a="http://schemas.openxmlformats.org/drawingml/2006/main">
          <a:off x="50800" y="50800"/>
          <a:ext cx="1990476" cy="628571"/>
        </a:xfrm>
        <a:prstGeom xmlns:a="http://schemas.openxmlformats.org/drawingml/2006/main" prst="rect">
          <a:avLst/>
        </a:prstGeom>
      </cdr:spPr>
    </cdr:pic>
  </cdr:relSizeAnchor>
</c:userShapes>
</file>

<file path=xl/drawings/drawing11.xml><?xml version="1.0" encoding="utf-8"?>
<c:userShapes xmlns:c="http://schemas.openxmlformats.org/drawingml/2006/chart">
  <cdr:relSizeAnchor xmlns:cdr="http://schemas.openxmlformats.org/drawingml/2006/chartDrawing">
    <cdr:from>
      <cdr:x>0.00229</cdr:x>
      <cdr:y>0.00455</cdr:y>
    </cdr:from>
    <cdr:to>
      <cdr:x>0.22272</cdr:x>
      <cdr:y>0.13476</cdr:y>
    </cdr:to>
    <cdr:pic>
      <cdr:nvPicPr>
        <cdr:cNvPr id="4" name="Picture 3">
          <a:extLst xmlns:a="http://schemas.openxmlformats.org/drawingml/2006/main">
            <a:ext uri="{FF2B5EF4-FFF2-40B4-BE49-F238E27FC236}">
              <a16:creationId xmlns:a16="http://schemas.microsoft.com/office/drawing/2014/main" id="{D1B1FEDA-55AE-4C98-8A14-C304F69B4CA8}"/>
            </a:ext>
          </a:extLst>
        </cdr:cNvPr>
        <cdr:cNvPicPr>
          <a:picLocks xmlns:a="http://schemas.openxmlformats.org/drawingml/2006/main" noChangeAspect="1"/>
        </cdr:cNvPicPr>
      </cdr:nvPicPr>
      <cdr:blipFill>
        <a:blip xmlns:a="http://schemas.openxmlformats.org/drawingml/2006/main" xmlns:r="http://schemas.openxmlformats.org/officeDocument/2006/relationships" r:embed="rId1">
          <a:extLst>
            <a:ext uri="{28A0092B-C50C-407E-A947-70E740481C1C}">
              <a14:useLocalDpi xmlns:a14="http://schemas.microsoft.com/office/drawing/2010/main" val="0"/>
            </a:ext>
          </a:extLst>
        </a:blip>
        <a:stretch xmlns:a="http://schemas.openxmlformats.org/drawingml/2006/main">
          <a:fillRect/>
        </a:stretch>
      </cdr:blipFill>
      <cdr:spPr>
        <a:xfrm xmlns:a="http://schemas.openxmlformats.org/drawingml/2006/main">
          <a:off x="50800" y="50800"/>
          <a:ext cx="4881560" cy="1454256"/>
        </a:xfrm>
        <a:prstGeom xmlns:a="http://schemas.openxmlformats.org/drawingml/2006/main" prst="rect">
          <a:avLst/>
        </a:prstGeom>
      </cdr:spPr>
    </cdr:pic>
  </cdr:relSizeAnchor>
</c:userShapes>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302247</xdr:colOff>
      <xdr:row>41</xdr:row>
      <xdr:rowOff>66675</xdr:rowOff>
    </xdr:to>
    <xdr:pic>
      <xdr:nvPicPr>
        <xdr:cNvPr id="2" name="Picture 1">
          <a:extLst>
            <a:ext uri="{FF2B5EF4-FFF2-40B4-BE49-F238E27FC236}">
              <a16:creationId xmlns:a16="http://schemas.microsoft.com/office/drawing/2014/main" id="{71A15CA2-B2B6-4341-BC6C-0548404EE1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5788647" cy="7486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Custom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ustomFontTheme">
      <a:majorFont>
        <a:latin typeface="Arial"/>
        <a:ea typeface=""/>
        <a:cs typeface=""/>
      </a:majorFont>
      <a:minorFont>
        <a:latin typeface="Arial"/>
        <a:ea typeface=""/>
        <a:cs typeface=""/>
      </a:minorFont>
    </a:fontScheme>
    <a:fmtScheme name="CustomFormatSchem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406C5-BF8F-4684-9BE0-5D7875FC35F1}">
  <sheetPr codeName="Sheet1">
    <pageSetUpPr fitToPage="1"/>
  </sheetPr>
  <dimension ref="A1:L49"/>
  <sheetViews>
    <sheetView showGridLines="0" showWhiteSpace="0" zoomScale="85" zoomScaleNormal="85" zoomScaleSheetLayoutView="85" zoomScalePageLayoutView="85" workbookViewId="0">
      <selection activeCell="D26" sqref="D26"/>
    </sheetView>
  </sheetViews>
  <sheetFormatPr defaultColWidth="8.19921875" defaultRowHeight="15" customHeight="1" x14ac:dyDescent="0.25"/>
  <cols>
    <col min="1" max="3" width="8.19921875" style="14"/>
    <col min="4" max="4" width="10.3984375" style="14" bestFit="1" customWidth="1"/>
    <col min="5" max="7" width="8.19921875" style="14"/>
    <col min="8" max="16384" width="8.19921875" style="4"/>
  </cols>
  <sheetData>
    <row r="1" spans="1:12" ht="15" customHeight="1" x14ac:dyDescent="0.25">
      <c r="A1" s="17"/>
      <c r="B1" s="18"/>
      <c r="C1" s="18"/>
      <c r="D1" s="18"/>
      <c r="E1" s="18"/>
      <c r="F1" s="18"/>
      <c r="G1" s="18"/>
      <c r="H1" s="19"/>
      <c r="I1" s="19"/>
      <c r="J1" s="20"/>
    </row>
    <row r="2" spans="1:12" ht="15" customHeight="1" x14ac:dyDescent="0.25">
      <c r="A2" s="21"/>
      <c r="B2" s="2"/>
      <c r="C2" s="2"/>
      <c r="D2" s="2"/>
      <c r="E2" s="2"/>
      <c r="F2" s="2"/>
      <c r="G2" s="2"/>
      <c r="H2" s="3"/>
      <c r="I2" s="3"/>
      <c r="J2" s="22"/>
    </row>
    <row r="3" spans="1:12" ht="15" customHeight="1" x14ac:dyDescent="0.25">
      <c r="A3" s="21"/>
      <c r="B3" s="2"/>
      <c r="C3" s="2"/>
      <c r="D3" s="2"/>
      <c r="E3" s="2"/>
      <c r="F3" s="2"/>
      <c r="G3" s="2"/>
      <c r="H3" s="3"/>
      <c r="I3" s="3"/>
      <c r="J3" s="22"/>
    </row>
    <row r="4" spans="1:12" ht="15" customHeight="1" x14ac:dyDescent="0.25">
      <c r="A4" s="21"/>
      <c r="B4" s="3"/>
      <c r="C4" s="2"/>
      <c r="D4" s="2"/>
      <c r="E4" s="2"/>
      <c r="F4" s="2"/>
      <c r="G4" s="2"/>
      <c r="H4" s="3"/>
      <c r="I4" s="3"/>
      <c r="J4" s="22"/>
    </row>
    <row r="5" spans="1:12" ht="15" customHeight="1" x14ac:dyDescent="0.25">
      <c r="A5" s="21"/>
      <c r="B5" s="3"/>
      <c r="C5" s="2"/>
      <c r="D5" s="2"/>
      <c r="E5" s="2"/>
      <c r="F5" s="2"/>
      <c r="G5" s="2"/>
      <c r="H5" s="3"/>
      <c r="I5" s="3"/>
      <c r="J5" s="22"/>
      <c r="L5" s="51"/>
    </row>
    <row r="6" spans="1:12" ht="15" customHeight="1" x14ac:dyDescent="0.25">
      <c r="A6" s="21"/>
      <c r="B6" s="3"/>
      <c r="C6" s="2"/>
      <c r="D6" s="2"/>
      <c r="E6" s="2"/>
      <c r="F6" s="2"/>
      <c r="G6" s="2"/>
      <c r="H6" s="3"/>
      <c r="I6" s="3"/>
      <c r="J6" s="22"/>
    </row>
    <row r="7" spans="1:12" ht="15" customHeight="1" x14ac:dyDescent="0.25">
      <c r="A7" s="21"/>
      <c r="B7" s="3"/>
      <c r="C7" s="2"/>
      <c r="D7" s="2"/>
      <c r="E7" s="2"/>
      <c r="F7" s="2"/>
      <c r="G7" s="2"/>
      <c r="H7" s="3"/>
      <c r="I7" s="3"/>
      <c r="J7" s="22"/>
    </row>
    <row r="8" spans="1:12" ht="15" customHeight="1" x14ac:dyDescent="0.25">
      <c r="A8" s="21"/>
      <c r="B8" s="3"/>
      <c r="C8" s="2"/>
      <c r="D8" s="2"/>
      <c r="E8" s="2"/>
      <c r="F8" s="2"/>
      <c r="G8" s="2"/>
      <c r="H8" s="3"/>
      <c r="I8" s="3"/>
      <c r="J8" s="22"/>
    </row>
    <row r="9" spans="1:12" ht="15" customHeight="1" x14ac:dyDescent="0.25">
      <c r="A9" s="21"/>
      <c r="B9" s="2"/>
      <c r="C9" s="2"/>
      <c r="D9" s="2"/>
      <c r="E9" s="2"/>
      <c r="F9" s="2"/>
      <c r="G9" s="2"/>
      <c r="H9" s="2"/>
      <c r="I9" s="2"/>
      <c r="J9" s="23"/>
    </row>
    <row r="10" spans="1:12" ht="15" customHeight="1" x14ac:dyDescent="0.25">
      <c r="A10" s="21"/>
      <c r="B10" s="2"/>
      <c r="C10" s="2"/>
      <c r="D10" s="2"/>
      <c r="E10" s="2"/>
      <c r="F10" s="2"/>
      <c r="G10" s="2"/>
      <c r="H10" s="2"/>
      <c r="I10" s="2"/>
      <c r="J10" s="23"/>
    </row>
    <row r="11" spans="1:12" ht="15" customHeight="1" x14ac:dyDescent="0.25">
      <c r="A11" s="21"/>
      <c r="B11" s="2"/>
      <c r="C11" s="2"/>
      <c r="D11" s="2"/>
      <c r="E11" s="2"/>
      <c r="F11" s="2"/>
      <c r="G11" s="2"/>
      <c r="H11" s="2"/>
      <c r="I11" s="2"/>
      <c r="J11" s="23"/>
    </row>
    <row r="12" spans="1:12" ht="15" customHeight="1" x14ac:dyDescent="0.25">
      <c r="A12" s="21"/>
      <c r="B12" s="2"/>
      <c r="C12" s="2"/>
      <c r="D12" s="2"/>
      <c r="E12" s="2"/>
      <c r="F12" s="2"/>
      <c r="G12" s="2"/>
      <c r="H12" s="2"/>
      <c r="I12" s="2"/>
      <c r="J12" s="23"/>
    </row>
    <row r="13" spans="1:12" ht="15" customHeight="1" x14ac:dyDescent="0.25">
      <c r="A13" s="21"/>
      <c r="B13" s="2"/>
      <c r="C13" s="2"/>
      <c r="D13" s="2"/>
      <c r="E13" s="2"/>
      <c r="F13" s="2"/>
      <c r="G13" s="2"/>
      <c r="H13" s="2"/>
      <c r="I13" s="2"/>
      <c r="J13" s="23"/>
    </row>
    <row r="14" spans="1:12" ht="15" customHeight="1" x14ac:dyDescent="0.25">
      <c r="A14" s="21"/>
      <c r="B14" s="2"/>
      <c r="C14" s="2"/>
      <c r="D14" s="2"/>
      <c r="E14" s="2"/>
      <c r="F14" s="2"/>
      <c r="G14" s="2"/>
      <c r="H14" s="2"/>
      <c r="I14" s="2"/>
      <c r="J14" s="23"/>
    </row>
    <row r="15" spans="1:12" ht="15" customHeight="1" x14ac:dyDescent="0.25">
      <c r="A15" s="21"/>
      <c r="B15" s="2"/>
      <c r="C15" s="2"/>
      <c r="D15" s="2"/>
      <c r="E15" s="2"/>
      <c r="F15" s="2"/>
      <c r="G15" s="2"/>
      <c r="H15" s="2"/>
      <c r="I15" s="2"/>
      <c r="J15" s="23"/>
    </row>
    <row r="16" spans="1:12" ht="15" customHeight="1" x14ac:dyDescent="0.25">
      <c r="A16" s="21"/>
      <c r="B16" s="2"/>
      <c r="C16" s="2"/>
      <c r="D16" s="2"/>
      <c r="E16" s="2"/>
      <c r="F16" s="2"/>
      <c r="G16" s="2"/>
      <c r="H16" s="2"/>
      <c r="I16" s="2"/>
      <c r="J16" s="23"/>
    </row>
    <row r="17" spans="1:10" ht="15" customHeight="1" x14ac:dyDescent="0.3">
      <c r="A17" s="21"/>
      <c r="B17" s="5"/>
      <c r="C17" s="2"/>
      <c r="D17" s="2"/>
      <c r="E17" s="2"/>
      <c r="F17" s="2"/>
      <c r="G17" s="2"/>
      <c r="H17" s="2"/>
      <c r="I17" s="2"/>
      <c r="J17" s="23"/>
    </row>
    <row r="18" spans="1:10" ht="15" customHeight="1" x14ac:dyDescent="0.3">
      <c r="A18" s="21"/>
      <c r="B18" s="5" t="s">
        <v>120</v>
      </c>
      <c r="C18" s="6"/>
      <c r="D18" s="6"/>
      <c r="E18" s="6"/>
      <c r="F18" s="3"/>
      <c r="G18" s="2"/>
      <c r="H18" s="2"/>
      <c r="I18" s="2"/>
      <c r="J18" s="23"/>
    </row>
    <row r="19" spans="1:10" ht="15" customHeight="1" x14ac:dyDescent="0.3">
      <c r="A19" s="21"/>
      <c r="B19" s="5" t="s">
        <v>119</v>
      </c>
      <c r="C19" s="7"/>
      <c r="D19" s="6"/>
      <c r="E19" s="6"/>
      <c r="F19" s="3"/>
      <c r="G19" s="8"/>
      <c r="H19" s="8"/>
      <c r="I19" s="8"/>
      <c r="J19" s="23"/>
    </row>
    <row r="20" spans="1:10" ht="15" customHeight="1" x14ac:dyDescent="0.25">
      <c r="A20" s="21"/>
      <c r="B20" s="7"/>
      <c r="C20" s="7"/>
      <c r="D20" s="6"/>
      <c r="E20" s="6"/>
      <c r="F20" s="3"/>
      <c r="G20" s="8"/>
      <c r="H20" s="8"/>
      <c r="I20" s="8"/>
      <c r="J20" s="23"/>
    </row>
    <row r="21" spans="1:10" ht="15" customHeight="1" x14ac:dyDescent="0.25">
      <c r="A21" s="21"/>
      <c r="C21" s="15" t="s">
        <v>116</v>
      </c>
      <c r="D21" s="50" t="s">
        <v>582</v>
      </c>
      <c r="E21" s="16"/>
      <c r="F21" s="3"/>
      <c r="G21" s="3"/>
      <c r="H21" s="3"/>
      <c r="I21" s="3"/>
      <c r="J21" s="23"/>
    </row>
    <row r="22" spans="1:10" ht="15" customHeight="1" x14ac:dyDescent="0.25">
      <c r="A22" s="21"/>
      <c r="C22" s="15" t="s">
        <v>117</v>
      </c>
      <c r="D22" s="9" t="s">
        <v>576</v>
      </c>
      <c r="E22" s="16"/>
      <c r="F22" s="3"/>
      <c r="G22" s="3"/>
      <c r="H22" s="3"/>
      <c r="I22" s="3"/>
      <c r="J22" s="23"/>
    </row>
    <row r="23" spans="1:10" ht="15" customHeight="1" x14ac:dyDescent="0.25">
      <c r="A23" s="21"/>
      <c r="C23" s="15" t="s">
        <v>118</v>
      </c>
      <c r="D23" s="9" t="s">
        <v>573</v>
      </c>
      <c r="E23" s="16"/>
      <c r="F23" s="10"/>
      <c r="G23" s="3"/>
      <c r="H23" s="3"/>
      <c r="I23" s="3"/>
      <c r="J23" s="23"/>
    </row>
    <row r="24" spans="1:10" ht="15" customHeight="1" x14ac:dyDescent="0.25">
      <c r="A24" s="21"/>
      <c r="C24" s="15" t="s">
        <v>121</v>
      </c>
      <c r="D24" s="9" t="s">
        <v>574</v>
      </c>
      <c r="E24" s="16"/>
      <c r="F24" s="10"/>
      <c r="G24" s="3"/>
      <c r="H24" s="3"/>
      <c r="I24" s="3"/>
      <c r="J24" s="23"/>
    </row>
    <row r="25" spans="1:10" ht="15" customHeight="1" x14ac:dyDescent="0.25">
      <c r="A25" s="21"/>
      <c r="B25" s="11"/>
      <c r="C25" s="15" t="s">
        <v>564</v>
      </c>
      <c r="D25" s="150" t="str">
        <f>IF('WOGC Results'!C4="Production",'WOGC Results'!B4 &amp;" Oil" &amp; " / " &amp; 'WOGC Results'!C4 &amp; " Oil","Bradenhead Oil")</f>
        <v>Bradenhead Oil / Production Oil</v>
      </c>
      <c r="E25" s="9"/>
      <c r="F25" s="2"/>
      <c r="G25" s="3"/>
      <c r="H25" s="3"/>
      <c r="I25" s="3"/>
      <c r="J25" s="23"/>
    </row>
    <row r="26" spans="1:10" ht="15" customHeight="1" x14ac:dyDescent="0.25">
      <c r="A26" s="21"/>
      <c r="B26" s="2"/>
      <c r="C26" s="15"/>
      <c r="D26" s="9"/>
      <c r="E26" s="2"/>
      <c r="F26" s="2"/>
      <c r="G26" s="10"/>
      <c r="H26" s="10"/>
      <c r="I26" s="10"/>
      <c r="J26" s="23"/>
    </row>
    <row r="27" spans="1:10" ht="15" customHeight="1" x14ac:dyDescent="0.25">
      <c r="A27" s="21"/>
      <c r="B27" s="2"/>
      <c r="E27" s="2"/>
      <c r="F27" s="2"/>
      <c r="G27" s="10"/>
      <c r="H27" s="10"/>
      <c r="I27" s="10"/>
      <c r="J27" s="23"/>
    </row>
    <row r="28" spans="1:10" ht="15" customHeight="1" x14ac:dyDescent="0.25">
      <c r="A28" s="21"/>
      <c r="B28" s="2"/>
      <c r="C28" s="2"/>
      <c r="D28" s="2"/>
      <c r="E28" s="2"/>
      <c r="F28" s="2"/>
      <c r="G28" s="2"/>
      <c r="H28" s="2"/>
      <c r="I28" s="2"/>
      <c r="J28" s="23"/>
    </row>
    <row r="29" spans="1:10" ht="15" customHeight="1" x14ac:dyDescent="0.25">
      <c r="A29" s="21"/>
      <c r="B29" s="2"/>
      <c r="C29" s="2"/>
      <c r="D29" s="2"/>
      <c r="E29" s="2"/>
      <c r="F29" s="2"/>
      <c r="G29" s="2"/>
      <c r="H29" s="2"/>
      <c r="I29" s="2"/>
      <c r="J29" s="23"/>
    </row>
    <row r="30" spans="1:10" ht="15" customHeight="1" x14ac:dyDescent="0.25">
      <c r="A30" s="21"/>
      <c r="B30" s="2"/>
      <c r="C30" s="3"/>
      <c r="D30" s="2"/>
      <c r="E30" s="6"/>
      <c r="F30" s="2"/>
      <c r="G30" s="2"/>
      <c r="H30" s="2"/>
      <c r="I30" s="2"/>
      <c r="J30" s="23"/>
    </row>
    <row r="31" spans="1:10" ht="15" customHeight="1" x14ac:dyDescent="0.25">
      <c r="A31" s="21"/>
      <c r="B31" s="2"/>
      <c r="C31" s="3"/>
      <c r="D31" s="2"/>
      <c r="E31" s="6"/>
      <c r="F31" s="2"/>
      <c r="G31" s="2"/>
      <c r="H31" s="2"/>
      <c r="I31" s="2"/>
      <c r="J31" s="23"/>
    </row>
    <row r="32" spans="1:10" ht="15" customHeight="1" x14ac:dyDescent="0.25">
      <c r="A32" s="21"/>
      <c r="B32" s="2"/>
      <c r="C32" s="3"/>
      <c r="D32" s="3"/>
      <c r="E32" s="2"/>
      <c r="F32" s="2"/>
      <c r="G32" s="2"/>
      <c r="H32" s="2"/>
      <c r="I32" s="2"/>
      <c r="J32" s="23"/>
    </row>
    <row r="33" spans="1:10" ht="15" customHeight="1" x14ac:dyDescent="0.25">
      <c r="A33" s="21"/>
      <c r="B33" s="2"/>
      <c r="C33" s="3"/>
      <c r="D33" s="3"/>
      <c r="E33" s="2"/>
      <c r="F33" s="8"/>
      <c r="G33" s="8"/>
      <c r="H33" s="8"/>
      <c r="I33" s="8"/>
      <c r="J33" s="23"/>
    </row>
    <row r="34" spans="1:10" ht="15" customHeight="1" x14ac:dyDescent="0.4">
      <c r="A34" s="21"/>
      <c r="B34" s="2"/>
      <c r="C34" s="3"/>
      <c r="D34" s="2"/>
      <c r="E34" s="2"/>
      <c r="F34" s="10"/>
      <c r="G34" s="12"/>
      <c r="H34" s="10"/>
      <c r="I34" s="10"/>
      <c r="J34" s="23"/>
    </row>
    <row r="35" spans="1:10" ht="15" customHeight="1" x14ac:dyDescent="0.25">
      <c r="A35" s="21"/>
      <c r="B35" s="2"/>
      <c r="C35" s="3"/>
      <c r="D35" s="2"/>
      <c r="E35" s="2"/>
      <c r="F35" s="10"/>
      <c r="G35" s="10"/>
      <c r="H35" s="10"/>
      <c r="I35" s="10"/>
      <c r="J35" s="23"/>
    </row>
    <row r="36" spans="1:10" ht="15" customHeight="1" x14ac:dyDescent="0.4">
      <c r="A36" s="21"/>
      <c r="B36" s="2"/>
      <c r="C36" s="3"/>
      <c r="D36" s="2"/>
      <c r="E36" s="2"/>
      <c r="F36" s="12"/>
      <c r="G36" s="10"/>
      <c r="H36" s="10"/>
      <c r="I36" s="10"/>
      <c r="J36" s="23"/>
    </row>
    <row r="37" spans="1:10" ht="15" customHeight="1" x14ac:dyDescent="0.4">
      <c r="A37" s="21"/>
      <c r="B37" s="2"/>
      <c r="C37" s="2"/>
      <c r="D37" s="2"/>
      <c r="E37" s="2"/>
      <c r="F37" s="12"/>
      <c r="G37" s="10"/>
      <c r="H37" s="10"/>
      <c r="I37" s="10"/>
      <c r="J37" s="23"/>
    </row>
    <row r="38" spans="1:10" ht="15" customHeight="1" x14ac:dyDescent="0.25">
      <c r="A38" s="21"/>
      <c r="B38" s="2"/>
      <c r="C38" s="2"/>
      <c r="D38" s="2"/>
      <c r="E38" s="2"/>
      <c r="F38" s="2"/>
      <c r="G38" s="2"/>
      <c r="H38" s="2"/>
      <c r="I38" s="2"/>
      <c r="J38" s="23"/>
    </row>
    <row r="39" spans="1:10" ht="15" customHeight="1" x14ac:dyDescent="0.25">
      <c r="A39" s="21"/>
      <c r="B39" s="2"/>
      <c r="C39" s="2"/>
      <c r="D39" s="2"/>
      <c r="E39" s="2"/>
      <c r="F39" s="2"/>
      <c r="G39" s="2"/>
      <c r="H39" s="2"/>
      <c r="I39" s="2"/>
      <c r="J39" s="23"/>
    </row>
    <row r="40" spans="1:10" ht="15" customHeight="1" x14ac:dyDescent="0.25">
      <c r="A40" s="21"/>
      <c r="B40" s="2"/>
      <c r="C40" s="2"/>
      <c r="D40" s="2"/>
      <c r="E40" s="2"/>
      <c r="F40" s="2"/>
      <c r="G40" s="2"/>
      <c r="H40" s="2"/>
      <c r="I40" s="2"/>
      <c r="J40" s="23"/>
    </row>
    <row r="41" spans="1:10" ht="15" customHeight="1" x14ac:dyDescent="0.25">
      <c r="A41" s="24"/>
      <c r="B41" s="13"/>
      <c r="C41" s="13"/>
      <c r="D41" s="13"/>
      <c r="E41" s="13"/>
      <c r="F41" s="2"/>
      <c r="G41" s="2"/>
      <c r="H41" s="3"/>
      <c r="I41" s="3"/>
      <c r="J41" s="22"/>
    </row>
    <row r="42" spans="1:10" ht="15" customHeight="1" x14ac:dyDescent="0.25">
      <c r="A42" s="24"/>
      <c r="B42" s="13"/>
      <c r="C42" s="13"/>
      <c r="D42" s="13"/>
      <c r="E42" s="13"/>
      <c r="F42" s="2"/>
      <c r="G42" s="2"/>
      <c r="H42" s="3"/>
      <c r="I42" s="3"/>
      <c r="J42" s="22"/>
    </row>
    <row r="43" spans="1:10" ht="15" customHeight="1" x14ac:dyDescent="0.25">
      <c r="A43" s="24"/>
      <c r="B43" s="13"/>
      <c r="C43" s="13"/>
      <c r="D43" s="13"/>
      <c r="E43" s="13"/>
      <c r="F43" s="2"/>
      <c r="G43" s="2"/>
      <c r="H43" s="3"/>
      <c r="I43" s="3"/>
      <c r="J43" s="22"/>
    </row>
    <row r="44" spans="1:10" ht="15" customHeight="1" x14ac:dyDescent="0.25">
      <c r="A44" s="24"/>
      <c r="B44" s="13"/>
      <c r="C44" s="13"/>
      <c r="D44" s="13"/>
      <c r="E44" s="13"/>
      <c r="F44" s="2"/>
      <c r="G44" s="2"/>
      <c r="H44" s="3"/>
      <c r="I44" s="3"/>
      <c r="J44" s="22"/>
    </row>
    <row r="45" spans="1:10" ht="15" customHeight="1" x14ac:dyDescent="0.25">
      <c r="A45" s="24"/>
      <c r="B45" s="13"/>
      <c r="C45" s="13"/>
      <c r="D45" s="13"/>
      <c r="E45" s="13"/>
      <c r="F45" s="2"/>
      <c r="G45" s="2"/>
      <c r="H45" s="3"/>
      <c r="I45" s="3"/>
      <c r="J45" s="22"/>
    </row>
    <row r="46" spans="1:10" ht="15" customHeight="1" x14ac:dyDescent="0.25">
      <c r="A46" s="21"/>
      <c r="B46" s="3"/>
      <c r="C46" s="3"/>
      <c r="D46" s="3"/>
      <c r="E46" s="3"/>
      <c r="F46" s="2"/>
      <c r="G46" s="2"/>
      <c r="H46" s="3"/>
      <c r="I46" s="3"/>
      <c r="J46" s="22"/>
    </row>
    <row r="47" spans="1:10" ht="15" customHeight="1" x14ac:dyDescent="0.25">
      <c r="A47" s="25"/>
      <c r="B47" s="3"/>
      <c r="C47" s="3"/>
      <c r="D47" s="3"/>
      <c r="E47" s="3"/>
      <c r="F47" s="2"/>
      <c r="G47" s="2"/>
      <c r="H47" s="3"/>
      <c r="I47" s="3"/>
      <c r="J47" s="22"/>
    </row>
    <row r="48" spans="1:10" ht="15" customHeight="1" x14ac:dyDescent="0.25">
      <c r="A48" s="21"/>
      <c r="B48" s="2"/>
      <c r="C48" s="2"/>
      <c r="D48" s="2"/>
      <c r="E48" s="2"/>
      <c r="F48" s="2"/>
      <c r="G48" s="2"/>
      <c r="H48" s="3"/>
      <c r="I48" s="3"/>
      <c r="J48" s="22"/>
    </row>
    <row r="49" spans="1:10" ht="15" customHeight="1" thickBot="1" x14ac:dyDescent="0.3">
      <c r="A49" s="26"/>
      <c r="B49" s="27"/>
      <c r="C49" s="27"/>
      <c r="D49" s="27"/>
      <c r="E49" s="27"/>
      <c r="F49" s="27"/>
      <c r="G49" s="27"/>
      <c r="H49" s="28"/>
      <c r="I49" s="28"/>
      <c r="J49" s="29"/>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41306C-C0CD-47FB-9669-EB2678038DAE}">
  <sheetPr codeName="Sheet2"/>
  <dimension ref="A1:EN27"/>
  <sheetViews>
    <sheetView zoomScale="60" zoomScaleNormal="60" workbookViewId="0">
      <pane xSplit="5" topLeftCell="F1" activePane="topRight" state="frozen"/>
      <selection pane="topRight" activeCell="DC27" sqref="DC27"/>
    </sheetView>
  </sheetViews>
  <sheetFormatPr defaultColWidth="9" defaultRowHeight="18.75" customHeight="1" x14ac:dyDescent="0.25"/>
  <cols>
    <col min="1" max="1" width="27.09765625" style="69" bestFit="1" customWidth="1"/>
    <col min="2" max="2" width="32.19921875" style="69" customWidth="1"/>
    <col min="3" max="3" width="16.8984375" style="69" customWidth="1"/>
    <col min="4" max="4" width="15.8984375" style="69" customWidth="1"/>
    <col min="5" max="5" width="17.5" style="69" customWidth="1"/>
    <col min="6" max="21" width="18.5" style="69" customWidth="1"/>
    <col min="22" max="35" width="19.19921875" style="69" customWidth="1"/>
    <col min="36" max="45" width="20.09765625" style="69" customWidth="1"/>
    <col min="46" max="46" width="15.8984375" style="69" bestFit="1" customWidth="1"/>
    <col min="47" max="47" width="12.09765625" style="69" bestFit="1" customWidth="1"/>
    <col min="48" max="48" width="15.8984375" style="69" customWidth="1"/>
    <col min="49" max="49" width="12.09765625" style="69" bestFit="1" customWidth="1"/>
    <col min="50" max="50" width="15.8984375" style="69" bestFit="1" customWidth="1"/>
    <col min="51" max="51" width="18.09765625" style="69" bestFit="1" customWidth="1"/>
    <col min="52" max="52" width="12.59765625" style="69" bestFit="1" customWidth="1"/>
    <col min="53" max="53" width="18.09765625" style="69" bestFit="1" customWidth="1"/>
    <col min="54" max="55" width="15.59765625" style="69" bestFit="1" customWidth="1"/>
    <col min="56" max="56" width="15.8984375" style="69" bestFit="1" customWidth="1"/>
    <col min="57" max="57" width="19.09765625" style="69" bestFit="1" customWidth="1"/>
    <col min="58" max="58" width="18.59765625" style="69" bestFit="1" customWidth="1"/>
    <col min="59" max="59" width="19.09765625" style="69" bestFit="1" customWidth="1"/>
    <col min="60" max="60" width="20.09765625" style="69" bestFit="1" customWidth="1"/>
    <col min="61" max="61" width="8.3984375" style="69" bestFit="1" customWidth="1"/>
    <col min="62" max="62" width="19.09765625" style="69" bestFit="1" customWidth="1"/>
    <col min="63" max="63" width="11.8984375" style="69" bestFit="1" customWidth="1"/>
    <col min="64" max="64" width="14.8984375" style="69" bestFit="1" customWidth="1"/>
    <col min="65" max="65" width="19.09765625" style="69" bestFit="1" customWidth="1"/>
    <col min="66" max="66" width="23.3984375" style="69" bestFit="1" customWidth="1"/>
    <col min="67" max="67" width="14.8984375" style="69" bestFit="1" customWidth="1"/>
    <col min="68" max="68" width="27.09765625" style="69" bestFit="1" customWidth="1"/>
    <col min="69" max="69" width="29.09765625" style="69" bestFit="1" customWidth="1"/>
    <col min="70" max="70" width="14.09765625" style="69" bestFit="1" customWidth="1"/>
    <col min="71" max="71" width="29.09765625" style="69" bestFit="1" customWidth="1"/>
    <col min="72" max="72" width="15.8984375" style="69" bestFit="1" customWidth="1"/>
    <col min="73" max="73" width="20.09765625" style="69" bestFit="1" customWidth="1"/>
    <col min="74" max="74" width="17.8984375" style="69" bestFit="1" customWidth="1"/>
    <col min="75" max="75" width="26.09765625" style="69" bestFit="1" customWidth="1"/>
    <col min="76" max="76" width="18.3984375" style="69" bestFit="1" customWidth="1"/>
    <col min="77" max="77" width="16.8984375" style="69" bestFit="1" customWidth="1"/>
    <col min="78" max="78" width="40.3984375" style="69" bestFit="1" customWidth="1"/>
    <col min="79" max="79" width="25.59765625" style="69" bestFit="1" customWidth="1"/>
    <col min="80" max="80" width="18.3984375" style="69" bestFit="1" customWidth="1"/>
    <col min="81" max="81" width="25.59765625" style="69" bestFit="1" customWidth="1"/>
    <col min="82" max="82" width="21.09765625" style="69" bestFit="1" customWidth="1"/>
    <col min="83" max="83" width="7.59765625" style="69" bestFit="1" customWidth="1"/>
    <col min="84" max="84" width="18.3984375" style="69" bestFit="1" customWidth="1"/>
    <col min="85" max="86" width="15.59765625" style="69" bestFit="1" customWidth="1"/>
    <col min="87" max="87" width="42.59765625" style="69" bestFit="1" customWidth="1"/>
    <col min="88" max="88" width="28.3984375" style="69" bestFit="1" customWidth="1"/>
    <col min="89" max="89" width="22.59765625" style="69" bestFit="1" customWidth="1"/>
    <col min="90" max="90" width="28.3984375" style="69" bestFit="1" customWidth="1"/>
    <col min="91" max="91" width="15.8984375" style="69" bestFit="1" customWidth="1"/>
    <col min="92" max="92" width="16.09765625" style="69" bestFit="1" customWidth="1"/>
    <col min="93" max="93" width="12.09765625" style="69" bestFit="1" customWidth="1"/>
    <col min="94" max="94" width="13.3984375" style="69" bestFit="1" customWidth="1"/>
    <col min="95" max="95" width="8.8984375" style="69" bestFit="1" customWidth="1"/>
    <col min="96" max="96" width="8.3984375" style="69" bestFit="1" customWidth="1"/>
    <col min="97" max="99" width="14.59765625" style="69" bestFit="1" customWidth="1"/>
    <col min="100" max="100" width="8.3984375" style="69" bestFit="1" customWidth="1"/>
    <col min="101" max="101" width="15.8984375" style="69" bestFit="1" customWidth="1"/>
    <col min="102" max="102" width="12.8984375" style="69" bestFit="1" customWidth="1"/>
    <col min="103" max="103" width="16.59765625" style="69" bestFit="1" customWidth="1"/>
    <col min="104" max="104" width="12.59765625" style="69" bestFit="1" customWidth="1"/>
    <col min="105" max="105" width="16.3984375" style="69" bestFit="1" customWidth="1"/>
    <col min="106" max="106" width="16.59765625" style="69" bestFit="1" customWidth="1"/>
    <col min="107" max="108" width="12.8984375" style="69" bestFit="1" customWidth="1"/>
    <col min="109" max="109" width="16.59765625" style="69" bestFit="1" customWidth="1"/>
    <col min="110" max="110" width="12.8984375" style="69" bestFit="1" customWidth="1"/>
    <col min="111" max="111" width="16.59765625" style="69" bestFit="1" customWidth="1"/>
    <col min="112" max="112" width="12.8984375" style="69" bestFit="1" customWidth="1"/>
    <col min="113" max="114" width="16.59765625" style="69" bestFit="1" customWidth="1"/>
    <col min="115" max="115" width="12.8984375" style="69" bestFit="1" customWidth="1"/>
    <col min="116" max="116" width="16.59765625" style="69" bestFit="1" customWidth="1"/>
    <col min="117" max="117" width="22.3984375" style="69" bestFit="1" customWidth="1"/>
    <col min="118" max="118" width="12.8984375" style="69" bestFit="1" customWidth="1"/>
    <col min="119" max="119" width="16.59765625" style="69" bestFit="1" customWidth="1"/>
    <col min="120" max="120" width="22.59765625" style="69" bestFit="1" customWidth="1"/>
    <col min="121" max="121" width="16.59765625" style="69" bestFit="1" customWidth="1"/>
    <col min="122" max="122" width="16.8984375" style="69" bestFit="1" customWidth="1"/>
    <col min="123" max="123" width="16.59765625" style="69" bestFit="1" customWidth="1"/>
    <col min="124" max="124" width="25.59765625" style="69" bestFit="1" customWidth="1"/>
    <col min="125" max="133" width="16.8984375" style="69" bestFit="1" customWidth="1"/>
    <col min="134" max="134" width="16.59765625" style="69" bestFit="1" customWidth="1"/>
    <col min="135" max="143" width="16.8984375" style="69" bestFit="1" customWidth="1"/>
    <col min="144" max="144" width="16.59765625" style="69" bestFit="1" customWidth="1"/>
    <col min="145" max="16384" width="9" style="69"/>
  </cols>
  <sheetData>
    <row r="1" spans="1:144" ht="13.8" x14ac:dyDescent="0.25">
      <c r="A1" s="89"/>
      <c r="B1" s="90"/>
      <c r="C1" s="90"/>
      <c r="D1" s="90"/>
      <c r="E1" s="90"/>
      <c r="F1" s="90"/>
      <c r="G1" s="90"/>
      <c r="H1" s="90"/>
      <c r="I1" s="90"/>
      <c r="J1" s="90"/>
      <c r="K1" s="90"/>
      <c r="L1" s="171"/>
      <c r="M1" s="171"/>
      <c r="N1" s="171"/>
      <c r="O1" s="171"/>
      <c r="P1" s="171"/>
      <c r="Q1" s="171"/>
      <c r="R1" s="171"/>
      <c r="S1" s="171"/>
      <c r="T1" s="171"/>
      <c r="U1" s="171"/>
      <c r="V1" s="90"/>
      <c r="W1" s="91"/>
      <c r="X1" s="91"/>
      <c r="Y1" s="91"/>
      <c r="Z1" s="91"/>
      <c r="AA1" s="91"/>
      <c r="AB1" s="91"/>
      <c r="AC1" s="91"/>
      <c r="AD1" s="91"/>
      <c r="AE1" s="91"/>
      <c r="AF1" s="91"/>
      <c r="AG1" s="91"/>
      <c r="AH1" s="91"/>
      <c r="AI1" s="91"/>
      <c r="AJ1" s="171"/>
      <c r="AK1" s="171"/>
      <c r="AL1" s="171"/>
      <c r="AM1" s="171"/>
      <c r="AN1" s="171"/>
      <c r="AO1" s="171"/>
      <c r="AP1" s="171"/>
      <c r="AQ1" s="171"/>
      <c r="AR1" s="171"/>
      <c r="AS1" s="177"/>
      <c r="AT1" s="91"/>
      <c r="AU1" s="91"/>
      <c r="AV1" s="91"/>
      <c r="AW1" s="91"/>
      <c r="AX1" s="91"/>
      <c r="AY1" s="91"/>
      <c r="AZ1" s="91"/>
      <c r="BA1" s="91"/>
      <c r="BB1" s="91"/>
      <c r="BC1" s="91"/>
      <c r="BD1" s="91"/>
      <c r="BE1" s="91"/>
      <c r="BF1" s="91"/>
      <c r="BG1" s="91"/>
      <c r="BH1" s="91"/>
      <c r="BI1" s="91"/>
      <c r="BJ1" s="91"/>
      <c r="BK1" s="91"/>
      <c r="BL1" s="91"/>
      <c r="BM1" s="91"/>
      <c r="BN1" s="91"/>
      <c r="BO1" s="91"/>
      <c r="BP1" s="91"/>
      <c r="BQ1" s="91"/>
      <c r="BR1" s="91"/>
      <c r="BS1" s="91"/>
      <c r="BT1" s="91"/>
      <c r="BU1" s="91"/>
      <c r="BV1" s="91"/>
      <c r="BW1" s="91"/>
      <c r="BX1" s="91"/>
      <c r="BY1" s="91"/>
      <c r="BZ1" s="91"/>
      <c r="CA1" s="91"/>
      <c r="CB1" s="91"/>
      <c r="CC1" s="91"/>
      <c r="CD1" s="91"/>
      <c r="CE1" s="91"/>
      <c r="CF1" s="91"/>
      <c r="CG1" s="91"/>
      <c r="CH1" s="91"/>
      <c r="CI1" s="91"/>
      <c r="CJ1" s="91"/>
      <c r="CK1" s="91"/>
      <c r="CL1" s="91"/>
      <c r="CM1" s="91"/>
      <c r="CN1" s="91"/>
      <c r="CO1" s="91"/>
      <c r="CP1" s="91"/>
      <c r="CQ1" s="91"/>
      <c r="CR1" s="91"/>
      <c r="CS1" s="91"/>
      <c r="CT1" s="91"/>
      <c r="CU1" s="91"/>
      <c r="CV1" s="91"/>
      <c r="CW1" s="91"/>
      <c r="CX1" s="91"/>
      <c r="CY1" s="91"/>
      <c r="CZ1" s="91"/>
      <c r="DA1" s="91"/>
      <c r="DB1" s="91"/>
      <c r="DC1" s="91"/>
      <c r="DD1" s="91"/>
      <c r="DE1" s="91"/>
      <c r="DF1" s="91"/>
      <c r="DG1" s="91"/>
      <c r="DH1" s="91"/>
      <c r="DI1" s="91"/>
      <c r="DJ1" s="91"/>
      <c r="DK1" s="91"/>
      <c r="DL1" s="91"/>
      <c r="DM1" s="91"/>
      <c r="DN1" s="91"/>
      <c r="DO1" s="91"/>
      <c r="DP1" s="91"/>
      <c r="DQ1" s="91"/>
      <c r="DR1" s="91"/>
      <c r="DS1" s="91"/>
      <c r="DT1" s="91"/>
      <c r="DU1" s="91"/>
      <c r="DV1" s="91"/>
      <c r="DW1" s="91"/>
      <c r="DX1" s="91"/>
      <c r="DY1" s="91"/>
      <c r="DZ1" s="91"/>
      <c r="EA1" s="91"/>
      <c r="EB1" s="91"/>
      <c r="EC1" s="91"/>
      <c r="ED1" s="91"/>
      <c r="EE1" s="91"/>
      <c r="EF1" s="91"/>
      <c r="EG1" s="91"/>
      <c r="EH1" s="91"/>
      <c r="EI1" s="91"/>
      <c r="EJ1" s="91"/>
      <c r="EK1" s="91"/>
      <c r="EL1" s="91"/>
      <c r="EM1" s="91"/>
      <c r="EN1" s="109"/>
    </row>
    <row r="2" spans="1:144" ht="62.25" customHeight="1" x14ac:dyDescent="0.25">
      <c r="A2" s="92"/>
      <c r="B2" s="93"/>
      <c r="C2" s="93"/>
      <c r="D2" s="93"/>
      <c r="E2" s="93"/>
      <c r="F2" s="93"/>
      <c r="G2" s="93"/>
      <c r="H2" s="93"/>
      <c r="I2" s="93"/>
      <c r="J2" s="93"/>
      <c r="K2" s="93"/>
      <c r="L2" s="95"/>
      <c r="M2" s="95"/>
      <c r="N2" s="95"/>
      <c r="O2" s="95"/>
      <c r="P2" s="95"/>
      <c r="Q2" s="95"/>
      <c r="R2" s="95"/>
      <c r="S2" s="95"/>
      <c r="T2" s="95"/>
      <c r="U2" s="95"/>
      <c r="V2" s="93"/>
      <c r="W2" s="94"/>
      <c r="X2" s="94"/>
      <c r="Y2" s="94"/>
      <c r="Z2" s="94"/>
      <c r="AA2" s="94"/>
      <c r="AB2" s="94"/>
      <c r="AC2" s="94"/>
      <c r="AD2" s="94"/>
      <c r="AE2" s="94"/>
      <c r="AF2" s="94"/>
      <c r="AG2" s="94"/>
      <c r="AH2" s="94"/>
      <c r="AI2" s="94"/>
      <c r="AJ2" s="95"/>
      <c r="AK2" s="95"/>
      <c r="AL2" s="95"/>
      <c r="AM2" s="95"/>
      <c r="AN2" s="95"/>
      <c r="AO2" s="95"/>
      <c r="AP2" s="95"/>
      <c r="AQ2" s="95"/>
      <c r="AR2" s="95"/>
      <c r="AS2" s="96"/>
      <c r="AT2" s="94"/>
      <c r="AU2" s="94"/>
      <c r="AV2" s="94"/>
      <c r="AW2" s="94"/>
      <c r="AX2" s="94"/>
      <c r="AY2" s="94"/>
      <c r="AZ2" s="94"/>
      <c r="BA2" s="94"/>
      <c r="BB2" s="94"/>
      <c r="BC2" s="94"/>
      <c r="BD2" s="94"/>
      <c r="BE2" s="94"/>
      <c r="BF2" s="94"/>
      <c r="BG2" s="94"/>
      <c r="BH2" s="94"/>
      <c r="BI2" s="94"/>
      <c r="BJ2" s="94"/>
      <c r="BK2" s="94"/>
      <c r="BL2" s="94"/>
      <c r="BM2" s="94"/>
      <c r="BN2" s="94"/>
      <c r="BO2" s="94"/>
      <c r="BP2" s="94"/>
      <c r="BQ2" s="94"/>
      <c r="BR2" s="94"/>
      <c r="BS2" s="94"/>
      <c r="BT2" s="94"/>
      <c r="BU2" s="94"/>
      <c r="BV2" s="94"/>
      <c r="BW2" s="94"/>
      <c r="BX2" s="94"/>
      <c r="BY2" s="94"/>
      <c r="BZ2" s="94"/>
      <c r="CA2" s="94"/>
      <c r="CB2" s="94"/>
      <c r="CC2" s="94"/>
      <c r="CD2" s="94"/>
      <c r="CE2" s="94"/>
      <c r="CF2" s="94"/>
      <c r="CG2" s="94"/>
      <c r="CH2" s="94"/>
      <c r="CI2" s="94"/>
      <c r="CJ2" s="94"/>
      <c r="CK2" s="94"/>
      <c r="CL2" s="94"/>
      <c r="CM2" s="94"/>
      <c r="CN2" s="94"/>
      <c r="CO2" s="94"/>
      <c r="CP2" s="94"/>
      <c r="CQ2" s="94"/>
      <c r="CR2" s="94"/>
      <c r="CS2" s="94"/>
      <c r="CT2" s="94"/>
      <c r="CU2" s="94"/>
      <c r="CV2" s="94"/>
      <c r="CW2" s="94"/>
      <c r="CX2" s="94"/>
      <c r="CY2" s="94"/>
      <c r="CZ2" s="94"/>
      <c r="DA2" s="94"/>
      <c r="DB2" s="94"/>
      <c r="DC2" s="94"/>
      <c r="DD2" s="94"/>
      <c r="DE2" s="94"/>
      <c r="DF2" s="94"/>
      <c r="DG2" s="94"/>
      <c r="DH2" s="94"/>
      <c r="DI2" s="94"/>
      <c r="DJ2" s="94"/>
      <c r="DK2" s="94"/>
      <c r="DL2" s="94"/>
      <c r="DM2" s="94"/>
      <c r="DN2" s="94"/>
      <c r="DO2" s="94"/>
      <c r="DP2" s="94"/>
      <c r="DQ2" s="94"/>
      <c r="DR2" s="94"/>
      <c r="DS2" s="94"/>
      <c r="DT2" s="94"/>
      <c r="DU2" s="94"/>
      <c r="DV2" s="94"/>
      <c r="DW2" s="94"/>
      <c r="DX2" s="94"/>
      <c r="DY2" s="94"/>
      <c r="DZ2" s="94"/>
      <c r="EA2" s="94"/>
      <c r="EB2" s="94"/>
      <c r="EC2" s="94"/>
      <c r="ED2" s="94"/>
      <c r="EE2" s="94"/>
      <c r="EF2" s="94"/>
      <c r="EG2" s="94"/>
      <c r="EH2" s="94"/>
      <c r="EI2" s="94"/>
      <c r="EJ2" s="94"/>
      <c r="EK2" s="94"/>
      <c r="EL2" s="94"/>
      <c r="EM2" s="94"/>
      <c r="EN2" s="110"/>
    </row>
    <row r="3" spans="1:144" ht="54.75" customHeight="1" thickBot="1" x14ac:dyDescent="0.3">
      <c r="A3" s="97"/>
      <c r="B3" s="98"/>
      <c r="C3" s="98"/>
      <c r="D3" s="98"/>
      <c r="E3" s="98"/>
      <c r="F3" s="98"/>
      <c r="G3" s="98"/>
      <c r="H3" s="98"/>
      <c r="I3" s="98"/>
      <c r="J3" s="98"/>
      <c r="K3" s="98"/>
      <c r="L3" s="100"/>
      <c r="M3" s="100"/>
      <c r="N3" s="100"/>
      <c r="O3" s="100"/>
      <c r="P3" s="100"/>
      <c r="Q3" s="100"/>
      <c r="R3" s="100"/>
      <c r="S3" s="100"/>
      <c r="T3" s="100"/>
      <c r="U3" s="100"/>
      <c r="V3" s="98"/>
      <c r="W3" s="99"/>
      <c r="X3" s="99"/>
      <c r="Y3" s="99"/>
      <c r="Z3" s="99"/>
      <c r="AA3" s="99"/>
      <c r="AB3" s="99"/>
      <c r="AC3" s="99"/>
      <c r="AD3" s="99"/>
      <c r="AE3" s="99"/>
      <c r="AF3" s="99"/>
      <c r="AG3" s="99"/>
      <c r="AH3" s="99"/>
      <c r="AI3" s="99"/>
      <c r="AJ3" s="100"/>
      <c r="AK3" s="100"/>
      <c r="AL3" s="100"/>
      <c r="AM3" s="100"/>
      <c r="AN3" s="100"/>
      <c r="AO3" s="100"/>
      <c r="AP3" s="100"/>
      <c r="AQ3" s="100"/>
      <c r="AR3" s="100"/>
      <c r="AS3" s="101"/>
      <c r="AT3" s="99"/>
      <c r="AU3" s="99"/>
      <c r="AV3" s="99"/>
      <c r="AW3" s="99"/>
      <c r="AX3" s="99"/>
      <c r="AY3" s="99"/>
      <c r="AZ3" s="99"/>
      <c r="BA3" s="99"/>
      <c r="BB3" s="99"/>
      <c r="BC3" s="99"/>
      <c r="BD3" s="99"/>
      <c r="BE3" s="99"/>
      <c r="BF3" s="99"/>
      <c r="BG3" s="99"/>
      <c r="BH3" s="99"/>
      <c r="BI3" s="99"/>
      <c r="BJ3" s="99"/>
      <c r="BK3" s="99"/>
      <c r="BL3" s="99"/>
      <c r="BM3" s="99"/>
      <c r="BN3" s="99"/>
      <c r="BO3" s="99"/>
      <c r="BP3" s="99"/>
      <c r="BQ3" s="99"/>
      <c r="BR3" s="99"/>
      <c r="BS3" s="99"/>
      <c r="BT3" s="99"/>
      <c r="BU3" s="99"/>
      <c r="BV3" s="99"/>
      <c r="BW3" s="99"/>
      <c r="BX3" s="99"/>
      <c r="BY3" s="99"/>
      <c r="BZ3" s="99"/>
      <c r="CA3" s="99"/>
      <c r="CB3" s="99"/>
      <c r="CC3" s="99"/>
      <c r="CD3" s="99"/>
      <c r="CE3" s="99"/>
      <c r="CF3" s="99"/>
      <c r="CG3" s="99"/>
      <c r="CH3" s="99"/>
      <c r="CI3" s="99"/>
      <c r="CJ3" s="99"/>
      <c r="CK3" s="99"/>
      <c r="CL3" s="99"/>
      <c r="CM3" s="99"/>
      <c r="CN3" s="99"/>
      <c r="CO3" s="99"/>
      <c r="CP3" s="99"/>
      <c r="CQ3" s="99"/>
      <c r="CR3" s="99"/>
      <c r="CS3" s="99"/>
      <c r="CT3" s="99"/>
      <c r="CU3" s="99"/>
      <c r="CV3" s="99"/>
      <c r="CW3" s="99"/>
      <c r="CX3" s="99"/>
      <c r="CY3" s="99"/>
      <c r="CZ3" s="99"/>
      <c r="DA3" s="99"/>
      <c r="DB3" s="99"/>
      <c r="DC3" s="99"/>
      <c r="DD3" s="99"/>
      <c r="DE3" s="99"/>
      <c r="DF3" s="99"/>
      <c r="DG3" s="99"/>
      <c r="DH3" s="99"/>
      <c r="DI3" s="99"/>
      <c r="DJ3" s="99"/>
      <c r="DK3" s="99"/>
      <c r="DL3" s="99"/>
      <c r="DM3" s="99"/>
      <c r="DN3" s="99"/>
      <c r="DO3" s="99"/>
      <c r="DP3" s="99"/>
      <c r="DQ3" s="99"/>
      <c r="DR3" s="99"/>
      <c r="DS3" s="99"/>
      <c r="DT3" s="99"/>
      <c r="DU3" s="99"/>
      <c r="DV3" s="99"/>
      <c r="DW3" s="99"/>
      <c r="DX3" s="99"/>
      <c r="DY3" s="99"/>
      <c r="DZ3" s="99"/>
      <c r="EA3" s="99"/>
      <c r="EB3" s="99"/>
      <c r="EC3" s="99"/>
      <c r="ED3" s="99"/>
      <c r="EE3" s="99"/>
      <c r="EF3" s="99"/>
      <c r="EG3" s="99"/>
      <c r="EH3" s="99"/>
      <c r="EI3" s="99"/>
      <c r="EJ3" s="99"/>
      <c r="EK3" s="99"/>
      <c r="EL3" s="99"/>
      <c r="EM3" s="99"/>
      <c r="EN3" s="111"/>
    </row>
    <row r="4" spans="1:144" ht="16.2" x14ac:dyDescent="0.25">
      <c r="A4" s="84" t="s">
        <v>561</v>
      </c>
      <c r="B4" s="85" t="s">
        <v>562</v>
      </c>
      <c r="C4" s="85" t="s">
        <v>563</v>
      </c>
      <c r="D4" s="85"/>
      <c r="E4" s="85"/>
      <c r="F4" s="58"/>
      <c r="G4" s="85"/>
      <c r="H4" s="85"/>
      <c r="I4" s="85"/>
      <c r="J4" s="85"/>
      <c r="K4" s="59"/>
      <c r="L4" s="178" t="s">
        <v>150</v>
      </c>
      <c r="M4" s="179"/>
      <c r="N4" s="179"/>
      <c r="O4" s="179"/>
      <c r="P4" s="179"/>
      <c r="Q4" s="179"/>
      <c r="R4" s="179"/>
      <c r="S4" s="179"/>
      <c r="T4" s="179"/>
      <c r="U4" s="180"/>
      <c r="V4" s="85" t="s">
        <v>151</v>
      </c>
      <c r="W4" s="87"/>
      <c r="X4" s="87"/>
      <c r="Y4" s="87"/>
      <c r="Z4" s="87"/>
      <c r="AA4" s="87"/>
      <c r="AB4" s="87"/>
      <c r="AC4" s="87"/>
      <c r="AD4" s="87"/>
      <c r="AE4" s="87"/>
      <c r="AF4" s="87"/>
      <c r="AG4" s="87"/>
      <c r="AH4" s="87"/>
      <c r="AI4" s="87"/>
      <c r="AJ4" s="178" t="s">
        <v>538</v>
      </c>
      <c r="AK4" s="179"/>
      <c r="AL4" s="179"/>
      <c r="AM4" s="179"/>
      <c r="AN4" s="179"/>
      <c r="AO4" s="179"/>
      <c r="AP4" s="179"/>
      <c r="AQ4" s="179"/>
      <c r="AR4" s="179"/>
      <c r="AS4" s="181"/>
      <c r="AT4" s="86"/>
      <c r="AU4" s="87"/>
      <c r="AV4" s="87"/>
      <c r="AW4" s="87"/>
      <c r="AX4" s="87"/>
      <c r="AY4" s="87"/>
      <c r="AZ4" s="87"/>
      <c r="BA4" s="87"/>
      <c r="BB4" s="87"/>
      <c r="BC4" s="87"/>
      <c r="BD4" s="87"/>
      <c r="BE4" s="87"/>
      <c r="BF4" s="87"/>
      <c r="BG4" s="87"/>
      <c r="BH4" s="87"/>
      <c r="BI4" s="87"/>
      <c r="BJ4" s="87"/>
      <c r="BK4" s="87"/>
      <c r="BL4" s="87"/>
      <c r="BM4" s="87"/>
      <c r="BN4" s="87"/>
      <c r="BO4" s="87"/>
      <c r="BP4" s="87"/>
      <c r="BQ4" s="87"/>
      <c r="BR4" s="87"/>
      <c r="BS4" s="87"/>
      <c r="BT4" s="87"/>
      <c r="BU4" s="87"/>
      <c r="BV4" s="87"/>
      <c r="BW4" s="87"/>
      <c r="BX4" s="87"/>
      <c r="BY4" s="87"/>
      <c r="BZ4" s="87"/>
      <c r="CA4" s="87"/>
      <c r="CB4" s="87"/>
      <c r="CC4" s="87"/>
      <c r="CD4" s="87"/>
      <c r="CE4" s="87"/>
      <c r="CF4" s="87"/>
      <c r="CG4" s="87"/>
      <c r="CH4" s="87"/>
      <c r="CI4" s="87"/>
      <c r="CJ4" s="87"/>
      <c r="CK4" s="87"/>
      <c r="CL4" s="87"/>
      <c r="CM4" s="87"/>
      <c r="CN4" s="87"/>
      <c r="CO4" s="87"/>
      <c r="CP4" s="87"/>
      <c r="CQ4" s="87"/>
      <c r="CR4" s="87"/>
      <c r="CS4" s="87"/>
      <c r="CT4" s="87"/>
      <c r="CU4" s="87"/>
      <c r="CV4" s="87"/>
      <c r="CW4" s="87"/>
      <c r="CX4" s="87"/>
      <c r="CY4" s="87"/>
      <c r="CZ4" s="87"/>
      <c r="DA4" s="87"/>
      <c r="DB4" s="87"/>
      <c r="DC4" s="87"/>
      <c r="DD4" s="87"/>
      <c r="DE4" s="87"/>
      <c r="DF4" s="87"/>
      <c r="DG4" s="87"/>
      <c r="DH4" s="87"/>
      <c r="DI4" s="87"/>
      <c r="DJ4" s="87"/>
      <c r="DK4" s="87"/>
      <c r="DL4" s="87"/>
      <c r="DM4" s="87"/>
      <c r="DN4" s="87"/>
      <c r="DO4" s="87"/>
      <c r="DP4" s="87"/>
      <c r="DQ4" s="87"/>
      <c r="DR4" s="87"/>
      <c r="DS4" s="87"/>
      <c r="DT4" s="87"/>
      <c r="DU4" s="87"/>
      <c r="DV4" s="87"/>
      <c r="DW4" s="87"/>
      <c r="DX4" s="87"/>
      <c r="DY4" s="87"/>
      <c r="DZ4" s="87"/>
      <c r="EA4" s="87"/>
      <c r="EB4" s="87"/>
      <c r="EC4" s="87"/>
      <c r="ED4" s="87"/>
      <c r="EE4" s="87"/>
      <c r="EF4" s="87"/>
      <c r="EG4" s="87"/>
      <c r="EH4" s="87"/>
      <c r="EI4" s="87"/>
      <c r="EJ4" s="87"/>
      <c r="EK4" s="87"/>
      <c r="EL4" s="87"/>
      <c r="EM4" s="87"/>
      <c r="EN4" s="112"/>
    </row>
    <row r="5" spans="1:144" ht="16.2" thickBot="1" x14ac:dyDescent="0.3">
      <c r="A5" s="173" t="s">
        <v>122</v>
      </c>
      <c r="B5" s="174"/>
      <c r="C5" s="174"/>
      <c r="D5" s="174"/>
      <c r="E5" s="175"/>
      <c r="F5" s="176" t="s">
        <v>125</v>
      </c>
      <c r="G5" s="174"/>
      <c r="H5" s="174"/>
      <c r="I5" s="174"/>
      <c r="J5" s="174"/>
      <c r="K5" s="175"/>
      <c r="L5" s="168" t="s">
        <v>260</v>
      </c>
      <c r="M5" s="169"/>
      <c r="N5" s="169"/>
      <c r="O5" s="169"/>
      <c r="P5" s="169"/>
      <c r="Q5" s="169"/>
      <c r="R5" s="169"/>
      <c r="S5" s="169"/>
      <c r="T5" s="169"/>
      <c r="U5" s="172"/>
      <c r="V5" s="108" t="s">
        <v>261</v>
      </c>
      <c r="W5" s="70"/>
      <c r="X5" s="70"/>
      <c r="Y5" s="70"/>
      <c r="Z5" s="70"/>
      <c r="AA5" s="70"/>
      <c r="AB5" s="70"/>
      <c r="AC5" s="70"/>
      <c r="AD5" s="70"/>
      <c r="AE5" s="70"/>
      <c r="AF5" s="70"/>
      <c r="AG5" s="70"/>
      <c r="AH5" s="70"/>
      <c r="AI5" s="70"/>
      <c r="AJ5" s="168" t="s">
        <v>537</v>
      </c>
      <c r="AK5" s="169"/>
      <c r="AL5" s="169"/>
      <c r="AM5" s="169"/>
      <c r="AN5" s="169"/>
      <c r="AO5" s="169"/>
      <c r="AP5" s="169"/>
      <c r="AQ5" s="169"/>
      <c r="AR5" s="169"/>
      <c r="AS5" s="170"/>
      <c r="AT5" s="88" t="s">
        <v>445</v>
      </c>
      <c r="AU5" s="70"/>
      <c r="AV5" s="70"/>
      <c r="AW5" s="70"/>
      <c r="AX5" s="70"/>
      <c r="AY5" s="70"/>
      <c r="AZ5" s="70"/>
      <c r="BA5" s="70"/>
      <c r="BB5" s="70"/>
      <c r="BC5" s="70"/>
      <c r="BD5" s="70"/>
      <c r="BE5" s="70"/>
      <c r="BF5" s="70"/>
      <c r="BG5" s="70"/>
      <c r="BH5" s="70"/>
      <c r="BI5" s="70"/>
      <c r="BJ5" s="70"/>
      <c r="BK5" s="70"/>
      <c r="BL5" s="70"/>
      <c r="BM5" s="70"/>
      <c r="BN5" s="70"/>
      <c r="BO5" s="70"/>
      <c r="BP5" s="70"/>
      <c r="BQ5" s="70"/>
      <c r="BR5" s="70"/>
      <c r="BS5" s="70"/>
      <c r="BT5" s="70"/>
      <c r="BU5" s="70"/>
      <c r="BV5" s="70"/>
      <c r="BW5" s="70"/>
      <c r="BX5" s="70"/>
      <c r="BY5" s="70"/>
      <c r="BZ5" s="70"/>
      <c r="CA5" s="70"/>
      <c r="CB5" s="70"/>
      <c r="CC5" s="70"/>
      <c r="CD5" s="70"/>
      <c r="CE5" s="70"/>
      <c r="CF5" s="70"/>
      <c r="CG5" s="70"/>
      <c r="CH5" s="70"/>
      <c r="CI5" s="70"/>
      <c r="CJ5" s="70"/>
      <c r="CK5" s="70"/>
      <c r="CL5" s="70"/>
      <c r="CM5" s="70"/>
      <c r="CN5" s="70"/>
      <c r="CO5" s="70"/>
      <c r="CP5" s="70"/>
      <c r="CQ5" s="70"/>
      <c r="CR5" s="70"/>
      <c r="CS5" s="70"/>
      <c r="CT5" s="70"/>
      <c r="CU5" s="70"/>
      <c r="CV5" s="70"/>
      <c r="CW5" s="70"/>
      <c r="CX5" s="70"/>
      <c r="CY5" s="70"/>
      <c r="CZ5" s="70"/>
      <c r="DA5" s="70"/>
      <c r="DB5" s="70"/>
      <c r="DC5" s="70"/>
      <c r="DD5" s="70"/>
      <c r="DE5" s="70"/>
      <c r="DF5" s="70"/>
      <c r="DG5" s="70"/>
      <c r="DH5" s="70"/>
      <c r="DI5" s="70"/>
      <c r="DJ5" s="70"/>
      <c r="DK5" s="70"/>
      <c r="DL5" s="70"/>
      <c r="DM5" s="70"/>
      <c r="DN5" s="70"/>
      <c r="DO5" s="70"/>
      <c r="DP5" s="70"/>
      <c r="DQ5" s="70"/>
      <c r="DR5" s="70"/>
      <c r="DS5" s="70"/>
      <c r="DT5" s="70"/>
      <c r="DU5" s="70"/>
      <c r="DV5" s="70"/>
      <c r="DW5" s="70"/>
      <c r="DX5" s="70"/>
      <c r="DY5" s="70"/>
      <c r="DZ5" s="70"/>
      <c r="EA5" s="70"/>
      <c r="EB5" s="70"/>
      <c r="EC5" s="70"/>
      <c r="ED5" s="70"/>
      <c r="EE5" s="70"/>
      <c r="EF5" s="70"/>
      <c r="EG5" s="70"/>
      <c r="EH5" s="70"/>
      <c r="EI5" s="70"/>
      <c r="EJ5" s="70"/>
      <c r="EK5" s="70"/>
      <c r="EL5" s="70"/>
      <c r="EM5" s="70"/>
      <c r="EN5" s="113"/>
    </row>
    <row r="6" spans="1:144" s="76" customFormat="1" ht="18.75" customHeight="1" x14ac:dyDescent="0.25">
      <c r="A6" s="71"/>
      <c r="B6" s="63"/>
      <c r="C6" s="63"/>
      <c r="D6" s="63"/>
      <c r="E6" s="64"/>
      <c r="F6" s="72"/>
      <c r="G6" s="64"/>
      <c r="H6" s="64"/>
      <c r="I6" s="64"/>
      <c r="J6" s="64"/>
      <c r="K6" s="73"/>
      <c r="L6" s="74" t="s">
        <v>168</v>
      </c>
      <c r="M6" s="66" t="s">
        <v>169</v>
      </c>
      <c r="N6" s="66" t="s">
        <v>554</v>
      </c>
      <c r="O6" s="66" t="s">
        <v>170</v>
      </c>
      <c r="P6" s="66" t="s">
        <v>176</v>
      </c>
      <c r="Q6" s="66" t="s">
        <v>171</v>
      </c>
      <c r="R6" s="66" t="s">
        <v>177</v>
      </c>
      <c r="S6" s="66" t="s">
        <v>174</v>
      </c>
      <c r="T6" s="66" t="s">
        <v>173</v>
      </c>
      <c r="U6" s="75" t="s">
        <v>172</v>
      </c>
      <c r="V6" s="66" t="s">
        <v>134</v>
      </c>
      <c r="W6" s="66" t="s">
        <v>135</v>
      </c>
      <c r="X6" s="66" t="s">
        <v>136</v>
      </c>
      <c r="Y6" s="66" t="s">
        <v>137</v>
      </c>
      <c r="Z6" s="66" t="s">
        <v>138</v>
      </c>
      <c r="AA6" s="67" t="s">
        <v>167</v>
      </c>
      <c r="AB6" s="66" t="s">
        <v>139</v>
      </c>
      <c r="AC6" s="66" t="s">
        <v>140</v>
      </c>
      <c r="AD6" s="66" t="s">
        <v>100</v>
      </c>
      <c r="AE6" s="66" t="s">
        <v>141</v>
      </c>
      <c r="AF6" s="66" t="s">
        <v>142</v>
      </c>
      <c r="AG6" s="66" t="s">
        <v>143</v>
      </c>
      <c r="AH6" s="66" t="s">
        <v>144</v>
      </c>
      <c r="AI6" s="66" t="s">
        <v>145</v>
      </c>
      <c r="AJ6" s="65" t="s">
        <v>146</v>
      </c>
      <c r="AK6" s="66" t="s">
        <v>126</v>
      </c>
      <c r="AL6" s="66" t="s">
        <v>127</v>
      </c>
      <c r="AM6" s="66" t="s">
        <v>100</v>
      </c>
      <c r="AN6" s="66" t="s">
        <v>128</v>
      </c>
      <c r="AO6" s="66" t="s">
        <v>129</v>
      </c>
      <c r="AP6" s="66" t="s">
        <v>130</v>
      </c>
      <c r="AQ6" s="66" t="s">
        <v>131</v>
      </c>
      <c r="AR6" s="66" t="s">
        <v>132</v>
      </c>
      <c r="AS6" s="68" t="s">
        <v>133</v>
      </c>
      <c r="AT6" s="65" t="s">
        <v>262</v>
      </c>
      <c r="AU6" s="66" t="s">
        <v>179</v>
      </c>
      <c r="AV6" s="66" t="s">
        <v>180</v>
      </c>
      <c r="AW6" s="66" t="s">
        <v>181</v>
      </c>
      <c r="AX6" s="66" t="s">
        <v>182</v>
      </c>
      <c r="AY6" s="66" t="s">
        <v>183</v>
      </c>
      <c r="AZ6" s="66" t="s">
        <v>184</v>
      </c>
      <c r="BA6" s="66" t="s">
        <v>185</v>
      </c>
      <c r="BB6" s="66" t="s">
        <v>186</v>
      </c>
      <c r="BC6" s="66" t="s">
        <v>187</v>
      </c>
      <c r="BD6" s="66" t="s">
        <v>188</v>
      </c>
      <c r="BE6" s="66" t="s">
        <v>189</v>
      </c>
      <c r="BF6" s="66" t="s">
        <v>190</v>
      </c>
      <c r="BG6" s="66" t="s">
        <v>191</v>
      </c>
      <c r="BH6" s="66" t="s">
        <v>192</v>
      </c>
      <c r="BI6" s="66" t="s">
        <v>6</v>
      </c>
      <c r="BJ6" s="66" t="s">
        <v>193</v>
      </c>
      <c r="BK6" s="66" t="s">
        <v>194</v>
      </c>
      <c r="BL6" s="66" t="s">
        <v>195</v>
      </c>
      <c r="BM6" s="66" t="s">
        <v>196</v>
      </c>
      <c r="BN6" s="66" t="s">
        <v>197</v>
      </c>
      <c r="BO6" s="66" t="s">
        <v>198</v>
      </c>
      <c r="BP6" s="66" t="s">
        <v>199</v>
      </c>
      <c r="BQ6" s="66" t="s">
        <v>200</v>
      </c>
      <c r="BR6" s="66" t="s">
        <v>201</v>
      </c>
      <c r="BS6" s="66" t="s">
        <v>202</v>
      </c>
      <c r="BT6" s="66" t="s">
        <v>203</v>
      </c>
      <c r="BU6" s="67" t="s">
        <v>204</v>
      </c>
      <c r="BV6" s="66" t="s">
        <v>205</v>
      </c>
      <c r="BW6" s="67" t="s">
        <v>206</v>
      </c>
      <c r="BX6" s="66" t="s">
        <v>263</v>
      </c>
      <c r="BY6" s="66" t="s">
        <v>207</v>
      </c>
      <c r="BZ6" s="66" t="s">
        <v>264</v>
      </c>
      <c r="CA6" s="66" t="s">
        <v>208</v>
      </c>
      <c r="CB6" s="66" t="s">
        <v>265</v>
      </c>
      <c r="CC6" s="66" t="s">
        <v>209</v>
      </c>
      <c r="CD6" s="66" t="s">
        <v>266</v>
      </c>
      <c r="CE6" s="66" t="s">
        <v>25</v>
      </c>
      <c r="CF6" s="66" t="s">
        <v>267</v>
      </c>
      <c r="CG6" s="66" t="s">
        <v>268</v>
      </c>
      <c r="CH6" s="66" t="s">
        <v>269</v>
      </c>
      <c r="CI6" s="66" t="s">
        <v>536</v>
      </c>
      <c r="CJ6" s="66" t="s">
        <v>270</v>
      </c>
      <c r="CK6" s="66" t="s">
        <v>271</v>
      </c>
      <c r="CL6" s="66" t="s">
        <v>272</v>
      </c>
      <c r="CM6" s="66" t="s">
        <v>210</v>
      </c>
      <c r="CN6" s="66" t="s">
        <v>273</v>
      </c>
      <c r="CO6" s="66" t="s">
        <v>211</v>
      </c>
      <c r="CP6" s="66" t="s">
        <v>212</v>
      </c>
      <c r="CQ6" s="66" t="s">
        <v>213</v>
      </c>
      <c r="CR6" s="66" t="s">
        <v>214</v>
      </c>
      <c r="CS6" s="66" t="s">
        <v>276</v>
      </c>
      <c r="CT6" s="66" t="s">
        <v>274</v>
      </c>
      <c r="CU6" s="66" t="s">
        <v>275</v>
      </c>
      <c r="CV6" s="66" t="s">
        <v>215</v>
      </c>
      <c r="CW6" s="66" t="s">
        <v>216</v>
      </c>
      <c r="CX6" s="66" t="s">
        <v>217</v>
      </c>
      <c r="CY6" s="66" t="s">
        <v>218</v>
      </c>
      <c r="CZ6" s="66" t="s">
        <v>219</v>
      </c>
      <c r="DA6" s="66" t="s">
        <v>220</v>
      </c>
      <c r="DB6" s="66" t="s">
        <v>221</v>
      </c>
      <c r="DC6" s="66" t="s">
        <v>222</v>
      </c>
      <c r="DD6" s="66" t="s">
        <v>223</v>
      </c>
      <c r="DE6" s="66" t="s">
        <v>224</v>
      </c>
      <c r="DF6" s="66" t="s">
        <v>225</v>
      </c>
      <c r="DG6" s="66" t="s">
        <v>226</v>
      </c>
      <c r="DH6" s="66" t="s">
        <v>227</v>
      </c>
      <c r="DI6" s="66" t="s">
        <v>228</v>
      </c>
      <c r="DJ6" s="66" t="s">
        <v>229</v>
      </c>
      <c r="DK6" s="66" t="s">
        <v>230</v>
      </c>
      <c r="DL6" s="66" t="s">
        <v>231</v>
      </c>
      <c r="DM6" s="66" t="s">
        <v>232</v>
      </c>
      <c r="DN6" s="66" t="s">
        <v>233</v>
      </c>
      <c r="DO6" s="66" t="s">
        <v>234</v>
      </c>
      <c r="DP6" s="66" t="s">
        <v>235</v>
      </c>
      <c r="DQ6" s="66" t="s">
        <v>236</v>
      </c>
      <c r="DR6" s="66" t="s">
        <v>237</v>
      </c>
      <c r="DS6" s="66" t="s">
        <v>238</v>
      </c>
      <c r="DT6" s="66" t="s">
        <v>239</v>
      </c>
      <c r="DU6" s="66" t="s">
        <v>240</v>
      </c>
      <c r="DV6" s="66" t="s">
        <v>241</v>
      </c>
      <c r="DW6" s="66" t="s">
        <v>242</v>
      </c>
      <c r="DX6" s="66" t="s">
        <v>243</v>
      </c>
      <c r="DY6" s="66" t="s">
        <v>244</v>
      </c>
      <c r="DZ6" s="66" t="s">
        <v>245</v>
      </c>
      <c r="EA6" s="66" t="s">
        <v>246</v>
      </c>
      <c r="EB6" s="66" t="s">
        <v>247</v>
      </c>
      <c r="EC6" s="66" t="s">
        <v>248</v>
      </c>
      <c r="ED6" s="66" t="s">
        <v>249</v>
      </c>
      <c r="EE6" s="66" t="s">
        <v>250</v>
      </c>
      <c r="EF6" s="66" t="s">
        <v>251</v>
      </c>
      <c r="EG6" s="66" t="s">
        <v>252</v>
      </c>
      <c r="EH6" s="66" t="s">
        <v>253</v>
      </c>
      <c r="EI6" s="66" t="s">
        <v>254</v>
      </c>
      <c r="EJ6" s="66" t="s">
        <v>255</v>
      </c>
      <c r="EK6" s="66" t="s">
        <v>256</v>
      </c>
      <c r="EL6" s="66" t="s">
        <v>257</v>
      </c>
      <c r="EM6" s="66" t="s">
        <v>258</v>
      </c>
      <c r="EN6" s="68" t="s">
        <v>259</v>
      </c>
    </row>
    <row r="7" spans="1:144" s="76" customFormat="1" ht="37.5" customHeight="1" x14ac:dyDescent="0.25">
      <c r="A7" s="61" t="s">
        <v>124</v>
      </c>
      <c r="B7" s="55" t="s">
        <v>123</v>
      </c>
      <c r="C7" s="55" t="s">
        <v>147</v>
      </c>
      <c r="D7" s="55" t="s">
        <v>535</v>
      </c>
      <c r="E7" s="55" t="s">
        <v>539</v>
      </c>
      <c r="F7" s="54" t="s">
        <v>80</v>
      </c>
      <c r="G7" s="53" t="s">
        <v>81</v>
      </c>
      <c r="H7" s="53" t="s">
        <v>82</v>
      </c>
      <c r="I7" s="53" t="s">
        <v>83</v>
      </c>
      <c r="J7" s="53" t="s">
        <v>84</v>
      </c>
      <c r="K7" s="52" t="s">
        <v>152</v>
      </c>
      <c r="L7" s="54" t="s">
        <v>85</v>
      </c>
      <c r="M7" s="53" t="s">
        <v>86</v>
      </c>
      <c r="N7" s="53" t="s">
        <v>87</v>
      </c>
      <c r="O7" s="53" t="s">
        <v>88</v>
      </c>
      <c r="P7" s="53" t="s">
        <v>89</v>
      </c>
      <c r="Q7" s="53" t="s">
        <v>90</v>
      </c>
      <c r="R7" s="53" t="s">
        <v>565</v>
      </c>
      <c r="S7" s="53" t="s">
        <v>91</v>
      </c>
      <c r="T7" s="53" t="s">
        <v>92</v>
      </c>
      <c r="U7" s="52" t="s">
        <v>93</v>
      </c>
      <c r="V7" s="53" t="s">
        <v>94</v>
      </c>
      <c r="W7" s="53" t="s">
        <v>95</v>
      </c>
      <c r="X7" s="53" t="s">
        <v>96</v>
      </c>
      <c r="Y7" s="53" t="s">
        <v>97</v>
      </c>
      <c r="Z7" s="53" t="s">
        <v>98</v>
      </c>
      <c r="AA7" s="77" t="s">
        <v>566</v>
      </c>
      <c r="AB7" s="53" t="s">
        <v>99</v>
      </c>
      <c r="AC7" s="53" t="s">
        <v>178</v>
      </c>
      <c r="AD7" s="53" t="s">
        <v>175</v>
      </c>
      <c r="AE7" s="53" t="s">
        <v>101</v>
      </c>
      <c r="AF7" s="53" t="s">
        <v>102</v>
      </c>
      <c r="AG7" s="53" t="s">
        <v>103</v>
      </c>
      <c r="AH7" s="53" t="s">
        <v>104</v>
      </c>
      <c r="AI7" s="53" t="s">
        <v>105</v>
      </c>
      <c r="AJ7" s="54" t="s">
        <v>106</v>
      </c>
      <c r="AK7" s="53" t="s">
        <v>107</v>
      </c>
      <c r="AL7" s="53" t="s">
        <v>108</v>
      </c>
      <c r="AM7" s="53" t="s">
        <v>109</v>
      </c>
      <c r="AN7" s="53" t="s">
        <v>110</v>
      </c>
      <c r="AO7" s="53" t="s">
        <v>111</v>
      </c>
      <c r="AP7" s="53" t="s">
        <v>112</v>
      </c>
      <c r="AQ7" s="53" t="s">
        <v>113</v>
      </c>
      <c r="AR7" s="53" t="s">
        <v>114</v>
      </c>
      <c r="AS7" s="62" t="s">
        <v>115</v>
      </c>
      <c r="AT7" s="57" t="s">
        <v>79</v>
      </c>
      <c r="AU7" s="55" t="s">
        <v>77</v>
      </c>
      <c r="AV7" s="55" t="s">
        <v>78</v>
      </c>
      <c r="AW7" s="55" t="s">
        <v>76</v>
      </c>
      <c r="AX7" s="55" t="s">
        <v>75</v>
      </c>
      <c r="AY7" s="55" t="s">
        <v>0</v>
      </c>
      <c r="AZ7" s="56" t="s">
        <v>153</v>
      </c>
      <c r="BA7" s="55" t="s">
        <v>154</v>
      </c>
      <c r="BB7" s="55" t="s">
        <v>1</v>
      </c>
      <c r="BC7" s="55" t="s">
        <v>2</v>
      </c>
      <c r="BD7" s="55" t="s">
        <v>3</v>
      </c>
      <c r="BE7" s="55" t="s">
        <v>149</v>
      </c>
      <c r="BF7" s="55" t="s">
        <v>4</v>
      </c>
      <c r="BG7" s="55" t="s">
        <v>5</v>
      </c>
      <c r="BH7" s="56" t="s">
        <v>155</v>
      </c>
      <c r="BI7" s="55" t="s">
        <v>6</v>
      </c>
      <c r="BJ7" s="55" t="s">
        <v>7</v>
      </c>
      <c r="BK7" s="55" t="s">
        <v>8</v>
      </c>
      <c r="BL7" s="55" t="s">
        <v>9</v>
      </c>
      <c r="BM7" s="55" t="s">
        <v>10</v>
      </c>
      <c r="BN7" s="55" t="s">
        <v>11</v>
      </c>
      <c r="BO7" s="55" t="s">
        <v>12</v>
      </c>
      <c r="BP7" s="55" t="s">
        <v>13</v>
      </c>
      <c r="BQ7" s="55" t="s">
        <v>14</v>
      </c>
      <c r="BR7" s="56" t="s">
        <v>156</v>
      </c>
      <c r="BS7" s="55" t="s">
        <v>15</v>
      </c>
      <c r="BT7" s="55" t="s">
        <v>16</v>
      </c>
      <c r="BU7" s="55" t="s">
        <v>17</v>
      </c>
      <c r="BV7" s="55" t="s">
        <v>18</v>
      </c>
      <c r="BW7" s="55" t="s">
        <v>19</v>
      </c>
      <c r="BX7" s="55" t="s">
        <v>21</v>
      </c>
      <c r="BY7" s="55" t="s">
        <v>20</v>
      </c>
      <c r="BZ7" s="55" t="s">
        <v>22</v>
      </c>
      <c r="CA7" s="55" t="s">
        <v>23</v>
      </c>
      <c r="CB7" s="56" t="s">
        <v>157</v>
      </c>
      <c r="CC7" s="55" t="s">
        <v>279</v>
      </c>
      <c r="CD7" s="55" t="s">
        <v>24</v>
      </c>
      <c r="CE7" s="55" t="s">
        <v>25</v>
      </c>
      <c r="CF7" s="55" t="s">
        <v>26</v>
      </c>
      <c r="CG7" s="55" t="s">
        <v>27</v>
      </c>
      <c r="CH7" s="55" t="s">
        <v>28</v>
      </c>
      <c r="CI7" s="55" t="s">
        <v>534</v>
      </c>
      <c r="CJ7" s="55" t="s">
        <v>29</v>
      </c>
      <c r="CK7" s="55" t="s">
        <v>30</v>
      </c>
      <c r="CL7" s="55" t="s">
        <v>31</v>
      </c>
      <c r="CM7" s="55" t="s">
        <v>32</v>
      </c>
      <c r="CN7" s="55" t="s">
        <v>33</v>
      </c>
      <c r="CO7" s="55" t="s">
        <v>34</v>
      </c>
      <c r="CP7" s="55" t="s">
        <v>35</v>
      </c>
      <c r="CQ7" s="55" t="s">
        <v>36</v>
      </c>
      <c r="CR7" s="55" t="s">
        <v>37</v>
      </c>
      <c r="CS7" s="55" t="s">
        <v>38</v>
      </c>
      <c r="CT7" s="55" t="s">
        <v>39</v>
      </c>
      <c r="CU7" s="55" t="s">
        <v>40</v>
      </c>
      <c r="CV7" s="55" t="s">
        <v>41</v>
      </c>
      <c r="CW7" s="55" t="s">
        <v>42</v>
      </c>
      <c r="CX7" s="55" t="s">
        <v>277</v>
      </c>
      <c r="CY7" s="55" t="s">
        <v>43</v>
      </c>
      <c r="CZ7" s="55" t="s">
        <v>278</v>
      </c>
      <c r="DA7" s="55" t="s">
        <v>44</v>
      </c>
      <c r="DB7" s="55" t="s">
        <v>45</v>
      </c>
      <c r="DC7" s="55" t="s">
        <v>46</v>
      </c>
      <c r="DD7" s="55" t="s">
        <v>47</v>
      </c>
      <c r="DE7" s="55" t="s">
        <v>48</v>
      </c>
      <c r="DF7" s="55" t="s">
        <v>49</v>
      </c>
      <c r="DG7" s="55" t="s">
        <v>50</v>
      </c>
      <c r="DH7" s="55" t="s">
        <v>51</v>
      </c>
      <c r="DI7" s="55" t="s">
        <v>52</v>
      </c>
      <c r="DJ7" s="55" t="s">
        <v>53</v>
      </c>
      <c r="DK7" s="55" t="s">
        <v>158</v>
      </c>
      <c r="DL7" s="55" t="s">
        <v>54</v>
      </c>
      <c r="DM7" s="55" t="s">
        <v>55</v>
      </c>
      <c r="DN7" s="55" t="s">
        <v>159</v>
      </c>
      <c r="DO7" s="55" t="s">
        <v>56</v>
      </c>
      <c r="DP7" s="55" t="s">
        <v>57</v>
      </c>
      <c r="DQ7" s="55" t="s">
        <v>58</v>
      </c>
      <c r="DR7" s="55" t="s">
        <v>59</v>
      </c>
      <c r="DS7" s="55" t="s">
        <v>60</v>
      </c>
      <c r="DT7" s="55" t="s">
        <v>160</v>
      </c>
      <c r="DU7" s="55" t="s">
        <v>61</v>
      </c>
      <c r="DV7" s="55" t="s">
        <v>62</v>
      </c>
      <c r="DW7" s="55" t="s">
        <v>63</v>
      </c>
      <c r="DX7" s="55" t="s">
        <v>64</v>
      </c>
      <c r="DY7" s="55" t="s">
        <v>65</v>
      </c>
      <c r="DZ7" s="55" t="s">
        <v>66</v>
      </c>
      <c r="EA7" s="55" t="s">
        <v>67</v>
      </c>
      <c r="EB7" s="55" t="s">
        <v>68</v>
      </c>
      <c r="EC7" s="55" t="s">
        <v>69</v>
      </c>
      <c r="ED7" s="55" t="s">
        <v>70</v>
      </c>
      <c r="EE7" s="55" t="s">
        <v>71</v>
      </c>
      <c r="EF7" s="55" t="s">
        <v>72</v>
      </c>
      <c r="EG7" s="55" t="s">
        <v>73</v>
      </c>
      <c r="EH7" s="55" t="s">
        <v>74</v>
      </c>
      <c r="EI7" s="55" t="s">
        <v>161</v>
      </c>
      <c r="EJ7" s="55" t="s">
        <v>162</v>
      </c>
      <c r="EK7" s="55" t="s">
        <v>163</v>
      </c>
      <c r="EL7" s="55" t="s">
        <v>164</v>
      </c>
      <c r="EM7" s="55" t="s">
        <v>165</v>
      </c>
      <c r="EN7" s="114" t="s">
        <v>166</v>
      </c>
    </row>
    <row r="8" spans="1:144" s="76" customFormat="1" ht="18.75" customHeight="1" x14ac:dyDescent="0.25">
      <c r="A8" s="149" t="s">
        <v>569</v>
      </c>
      <c r="B8" s="151" t="str">
        <f>Cover!D24 &amp; " " &amp; B4</f>
        <v>IVEY LC 26-365HC Bradenhead</v>
      </c>
      <c r="C8" s="60" t="s">
        <v>577</v>
      </c>
      <c r="D8" s="102">
        <v>44474</v>
      </c>
      <c r="E8" s="165">
        <v>0.54513888888888895</v>
      </c>
      <c r="F8" s="78">
        <f>DM8/DP8</f>
        <v>1.3825639868323396</v>
      </c>
      <c r="G8" s="79">
        <f>DM8/DL8</f>
        <v>0.51863406408094437</v>
      </c>
      <c r="H8" s="79">
        <f>DP8/DO8</f>
        <v>0.51604318853332087</v>
      </c>
      <c r="I8" s="79">
        <f>DO8/(DO8+DQ8)</f>
        <v>0.5785935595002405</v>
      </c>
      <c r="J8" s="79">
        <f>DL8/(DL8+EB8)</f>
        <v>1</v>
      </c>
      <c r="K8" s="80">
        <f>((DV8+DX8+DZ8+EB8+ED8)+(DX8+DZ8+EB8+ED8+EF8))/(2*(DW8+DY8+EA8+EC8+EE8))</f>
        <v>1.2541972760707227</v>
      </c>
      <c r="L8" s="78" t="e">
        <f>BI8/BD8</f>
        <v>#DIV/0!</v>
      </c>
      <c r="M8" s="79">
        <f>CE8/BT8</f>
        <v>0.9789996091297809</v>
      </c>
      <c r="N8" s="79">
        <f>(CQ8+CR8)/CM8</f>
        <v>0.87438892374373767</v>
      </c>
      <c r="O8" s="79">
        <f>(BD8+BT8)/(BK8+BV8)</f>
        <v>0.37286960362150817</v>
      </c>
      <c r="P8" s="79">
        <f>(BL8+BO8)/(BP8+BQ8+BS8)</f>
        <v>2.0881818181818184</v>
      </c>
      <c r="Q8" s="79">
        <f>BT8/BV8</f>
        <v>0.44353559232991852</v>
      </c>
      <c r="R8" s="79">
        <f>(BT8*100)/(BK8+BL8+BM8+BN8+BO8+BP8+BQ8+BS8+BR8+BT8+BV8)</f>
        <v>20.596522642830482</v>
      </c>
      <c r="S8" s="79" t="e">
        <f>BK8/BF8</f>
        <v>#DIV/0!</v>
      </c>
      <c r="T8" s="79">
        <f>BT8/BL8</f>
        <v>3.6974248927038627</v>
      </c>
      <c r="U8" s="80" t="e">
        <f>BD8/AY8</f>
        <v>#DIV/0!</v>
      </c>
      <c r="V8" s="79">
        <f>CE8/BN8</f>
        <v>16.286502463054187</v>
      </c>
      <c r="W8" s="79">
        <f>BT8/BN8</f>
        <v>16.635862068965519</v>
      </c>
      <c r="X8" s="79">
        <f>BO8/BN8</f>
        <v>6.5896551724137939</v>
      </c>
      <c r="Y8" s="79">
        <f>BL8/BN8</f>
        <v>4.4993103448275864</v>
      </c>
      <c r="Z8" s="79">
        <f>(BL8+BO8)/BN8</f>
        <v>11.08896551724138</v>
      </c>
      <c r="AA8" s="79"/>
      <c r="AB8" s="79">
        <f>BQ8/BN8</f>
        <v>0</v>
      </c>
      <c r="AC8" s="79">
        <f>(BL8+BO8)/AD8</f>
        <v>5.2323462414578579</v>
      </c>
      <c r="AD8" s="79">
        <f>BE8+BM8+BG8+BJ8+BR8</f>
        <v>3.9095566071934026E-2</v>
      </c>
      <c r="AE8" s="79">
        <f>BE8/AD8</f>
        <v>0</v>
      </c>
      <c r="AF8" s="79">
        <f>BM8/AD8</f>
        <v>1</v>
      </c>
      <c r="AG8" s="79">
        <f>BG8/AD8</f>
        <v>0</v>
      </c>
      <c r="AH8" s="79">
        <f>BJ8/AD8</f>
        <v>0</v>
      </c>
      <c r="AI8" s="79">
        <f>BR8/AD8</f>
        <v>0</v>
      </c>
      <c r="AJ8" s="78">
        <f>BE8+BG8+BH8+BJ8+BL8+BM8+BN8+BO8+BP8+BQ8+BR8+BS8+BT8+BV8+BY8+CE8</f>
        <v>1.6593051708470101</v>
      </c>
      <c r="AK8" s="79">
        <f>(100*BT8)/AJ8</f>
        <v>18.494900194528661</v>
      </c>
      <c r="AL8" s="79">
        <f>(100*(BL8+BO8))/AJ8</f>
        <v>12.328144441913039</v>
      </c>
      <c r="AM8" s="79">
        <f>(100*(BR8+BJ8+BM8+BG8+BE8+BH8))/AJ8</f>
        <v>2.3561407966912604</v>
      </c>
      <c r="AN8" s="79">
        <f>(100*(BY8+BS8))/AJ8</f>
        <v>5.9037696500236585</v>
      </c>
      <c r="AO8" s="79">
        <f>(100*(BN8+BP8+BQ8))/AJ8</f>
        <v>1.1117488301992602</v>
      </c>
      <c r="AP8" s="79">
        <f>(100*(BV8+CE8))/AJ8</f>
        <v>59.80529608664412</v>
      </c>
      <c r="AQ8" s="79">
        <f>(BL8+BM8)/(BO8+BG8)</f>
        <v>1.0043956043956044</v>
      </c>
      <c r="AR8" s="79">
        <f>(BR8+BJ8+BM8+BG8+BE8+BH8)/(BL8+BO8+BN8+BP8+BQ8)</f>
        <v>0.17530948713560388</v>
      </c>
      <c r="AS8" s="81">
        <f>(BY8+BS8)/(BV8+CE8)</f>
        <v>9.8716502322310301E-2</v>
      </c>
      <c r="AT8" s="144"/>
      <c r="AU8" s="145"/>
      <c r="AV8" s="145">
        <v>0.15004247960313638</v>
      </c>
      <c r="AW8" s="145"/>
      <c r="AX8" s="145"/>
      <c r="AY8" s="145"/>
      <c r="AZ8" s="145"/>
      <c r="BA8" s="145"/>
      <c r="BB8" s="145"/>
      <c r="BC8" s="145"/>
      <c r="BD8" s="145"/>
      <c r="BE8" s="145"/>
      <c r="BF8" s="145"/>
      <c r="BG8" s="145"/>
      <c r="BH8" s="145"/>
      <c r="BI8" s="145"/>
      <c r="BJ8" s="145"/>
      <c r="BK8" s="145">
        <v>0.13113035619404209</v>
      </c>
      <c r="BL8" s="145">
        <v>8.3000153938593405E-2</v>
      </c>
      <c r="BM8" s="145">
        <v>3.9095566071934026E-2</v>
      </c>
      <c r="BN8" s="145">
        <v>1.8447305826327472E-2</v>
      </c>
      <c r="BO8" s="145">
        <v>0.12156138425555794</v>
      </c>
      <c r="BP8" s="145"/>
      <c r="BQ8" s="145"/>
      <c r="BR8" s="145"/>
      <c r="BS8" s="145">
        <v>9.7961555077739002E-2</v>
      </c>
      <c r="BT8" s="145">
        <v>0.30688683527080779</v>
      </c>
      <c r="BU8" s="145">
        <v>18.3</v>
      </c>
      <c r="BV8" s="145">
        <v>0.69191027862885413</v>
      </c>
      <c r="BW8" s="145"/>
      <c r="BX8" s="145"/>
      <c r="BY8" s="145"/>
      <c r="BZ8" s="145"/>
      <c r="CA8" s="145"/>
      <c r="CB8" s="145"/>
      <c r="CC8" s="145"/>
      <c r="CD8" s="145"/>
      <c r="CE8" s="145">
        <v>0.30044209177719627</v>
      </c>
      <c r="CF8" s="145"/>
      <c r="CG8" s="145">
        <v>0.34472525834372003</v>
      </c>
      <c r="CH8" s="145">
        <v>0.11333188664160614</v>
      </c>
      <c r="CI8" s="145">
        <v>0.62207604864459554</v>
      </c>
      <c r="CJ8" s="145">
        <v>0.15802889079794818</v>
      </c>
      <c r="CK8" s="145">
        <v>0.11977117772955473</v>
      </c>
      <c r="CL8" s="145">
        <v>0.25853490185173233</v>
      </c>
      <c r="CM8" s="145">
        <v>1.0446165866351507</v>
      </c>
      <c r="CN8" s="145">
        <v>1.5292180416031462</v>
      </c>
      <c r="CO8" s="145">
        <v>0.48966092392950605</v>
      </c>
      <c r="CP8" s="145">
        <v>0.67334492821992364</v>
      </c>
      <c r="CQ8" s="145">
        <v>0.69394184497887057</v>
      </c>
      <c r="CR8" s="145">
        <v>0.2194593279338958</v>
      </c>
      <c r="CS8" s="145">
        <v>0.34462257137040114</v>
      </c>
      <c r="CT8" s="145">
        <v>0.55905041935852307</v>
      </c>
      <c r="CU8" s="145">
        <v>0.73529616097011119</v>
      </c>
      <c r="CV8" s="145">
        <v>0.60184017201396367</v>
      </c>
      <c r="CW8" s="145">
        <v>4.433952990133033</v>
      </c>
      <c r="CX8" s="145">
        <v>2.042728151396124</v>
      </c>
      <c r="CY8" s="145">
        <v>13.062958908327085</v>
      </c>
      <c r="CZ8" s="145">
        <v>4.837272889427398</v>
      </c>
      <c r="DA8" s="145">
        <v>31.682200076969298</v>
      </c>
      <c r="DB8" s="145">
        <v>35.122370439817459</v>
      </c>
      <c r="DC8" s="145">
        <v>11.207984345934779</v>
      </c>
      <c r="DD8" s="145">
        <v>8.4639683234100875</v>
      </c>
      <c r="DE8" s="145">
        <v>29.779959882112834</v>
      </c>
      <c r="DF8" s="145">
        <v>5.5810136454148642</v>
      </c>
      <c r="DG8" s="145">
        <v>17.209346207896552</v>
      </c>
      <c r="DH8" s="145">
        <v>4.9440506209684232</v>
      </c>
      <c r="DI8" s="145">
        <v>10.92013803822643</v>
      </c>
      <c r="DJ8" s="145">
        <v>7.4631749929237916</v>
      </c>
      <c r="DK8" s="145">
        <v>3.2774541297752</v>
      </c>
      <c r="DL8" s="145">
        <v>6.4148206913332579</v>
      </c>
      <c r="DM8" s="145">
        <v>3.3269445254967005</v>
      </c>
      <c r="DN8" s="145"/>
      <c r="DO8" s="145">
        <v>4.6630950635369128</v>
      </c>
      <c r="DP8" s="145">
        <v>2.4063584450215769</v>
      </c>
      <c r="DQ8" s="145">
        <v>3.3962671380829184</v>
      </c>
      <c r="DR8" s="145">
        <v>2.6255491798874266</v>
      </c>
      <c r="DS8" s="145">
        <v>1.5431020896446161</v>
      </c>
      <c r="DT8" s="145"/>
      <c r="DU8" s="145">
        <v>1.0164129701964573</v>
      </c>
      <c r="DV8" s="145">
        <v>0.59522729487876158</v>
      </c>
      <c r="DW8" s="145">
        <v>0.35753594049462661</v>
      </c>
      <c r="DX8" s="145">
        <v>0.30630002780304832</v>
      </c>
      <c r="DY8" s="145">
        <v>0.22819399404441687</v>
      </c>
      <c r="DZ8" s="145">
        <v>0.13070721316952189</v>
      </c>
      <c r="EA8" s="145"/>
      <c r="EB8" s="145"/>
      <c r="EC8" s="145"/>
      <c r="ED8" s="145"/>
      <c r="EE8" s="145"/>
      <c r="EF8" s="145"/>
      <c r="EG8" s="145"/>
      <c r="EH8" s="145"/>
      <c r="EI8" s="145"/>
      <c r="EJ8" s="146"/>
      <c r="EK8" s="146"/>
      <c r="EL8" s="146"/>
      <c r="EM8" s="146"/>
      <c r="EN8" s="147"/>
    </row>
    <row r="9" spans="1:144" ht="18.75" customHeight="1" x14ac:dyDescent="0.25">
      <c r="A9" s="153" t="s">
        <v>570</v>
      </c>
      <c r="B9" s="154" t="str">
        <f>Cover!D24 &amp; " " &amp; C4</f>
        <v>IVEY LC 26-365HC Production</v>
      </c>
      <c r="C9" s="155" t="s">
        <v>577</v>
      </c>
      <c r="D9" s="156">
        <v>44474</v>
      </c>
      <c r="E9" s="166">
        <v>0.58680555555555558</v>
      </c>
      <c r="F9" s="157">
        <f>DM9/DP9</f>
        <v>1.9124104636757113</v>
      </c>
      <c r="G9" s="158">
        <f>DM9/DL9</f>
        <v>0.58888317035512094</v>
      </c>
      <c r="H9" s="158">
        <f>DP9/DO9</f>
        <v>0.36430325403166874</v>
      </c>
      <c r="I9" s="158">
        <f>DO9/(DO9+DQ9)</f>
        <v>0.53986745910692679</v>
      </c>
      <c r="J9" s="158">
        <f>DL9/(DL9+EB9)</f>
        <v>0.83326223845731096</v>
      </c>
      <c r="K9" s="159">
        <f>((DV9+DX9+DZ9+EB9+ED9)+(DX9+DZ9+EB9+ED9+EF9))/(2*(DW9+DY9+EA9+EC9+EE9))</f>
        <v>1.0412870701037749</v>
      </c>
      <c r="L9" s="157">
        <f>BI9/BD9</f>
        <v>0.14932456681386386</v>
      </c>
      <c r="M9" s="158">
        <f>CE9/BT9</f>
        <v>0.58010818352033189</v>
      </c>
      <c r="N9" s="158">
        <f>(CQ9+CR9)/CM9</f>
        <v>0.75049184160515292</v>
      </c>
      <c r="O9" s="158">
        <f>(BD9+BT9)/(BK9+BV9)</f>
        <v>0.9494308344034208</v>
      </c>
      <c r="P9" s="158">
        <f>(BL9+BO9)/(BP9+BQ9+BS9)</f>
        <v>1.1931006951739762</v>
      </c>
      <c r="Q9" s="158">
        <f>BT9/BV9</f>
        <v>0.68844934062976582</v>
      </c>
      <c r="R9" s="158">
        <f>(BT9*100)/(BK9+BL9+BM9+BN9+BO9+BP9+BQ9+BS9+BR9+BT9+BV9)</f>
        <v>22.551707203139145</v>
      </c>
      <c r="S9" s="158">
        <f>BK9/BF9</f>
        <v>0.97987214756466856</v>
      </c>
      <c r="T9" s="158">
        <f>BT9/BL9</f>
        <v>3.0689125425216726</v>
      </c>
      <c r="U9" s="159">
        <f>BD9/AY9</f>
        <v>96.749999999999986</v>
      </c>
      <c r="V9" s="158">
        <f>CE9/BN9</f>
        <v>5.4682776494865619</v>
      </c>
      <c r="W9" s="158">
        <f>BT9/BN9</f>
        <v>9.4263066869748915</v>
      </c>
      <c r="X9" s="158">
        <f>BO9/BN9</f>
        <v>3.3455687122291544</v>
      </c>
      <c r="Y9" s="158">
        <f>BL9/BN9</f>
        <v>3.0715462094040182</v>
      </c>
      <c r="Z9" s="158">
        <f>(BL9+BO9)/BN9</f>
        <v>6.4171149216331731</v>
      </c>
      <c r="AA9" s="158"/>
      <c r="AB9" s="158">
        <f>BQ9/BN9</f>
        <v>1.4238687171424356</v>
      </c>
      <c r="AC9" s="158">
        <f>(BL9+BO9)/AD9</f>
        <v>3.5583115288086722</v>
      </c>
      <c r="AD9" s="158">
        <f>BE9+BM9+BG9+BJ9+BR9</f>
        <v>3.313432096560359</v>
      </c>
      <c r="AE9" s="158">
        <f>BE9/AD9</f>
        <v>8.8855662946547759E-2</v>
      </c>
      <c r="AF9" s="158">
        <f>BM9/AD9</f>
        <v>0.56530677631227633</v>
      </c>
      <c r="AG9" s="158">
        <f>BG9/AD9</f>
        <v>0.29107705452021143</v>
      </c>
      <c r="AH9" s="158">
        <f>BJ9/AD9</f>
        <v>5.47605062209644E-2</v>
      </c>
      <c r="AI9" s="158">
        <f>BR9/AD9</f>
        <v>0</v>
      </c>
      <c r="AJ9" s="157">
        <f>BE9+BG9+BH9+BJ9+BL9+BM9+BN9+BO9+BP9+BQ9+BR9+BS9+BT9+BV9+BY9+CE9</f>
        <v>80.300526644094788</v>
      </c>
      <c r="AK9" s="158">
        <f>(100*BT9)/AJ9</f>
        <v>21.567777648940641</v>
      </c>
      <c r="AL9" s="158">
        <f>(100*(BL9+BO9))/AJ9</f>
        <v>14.682623043522037</v>
      </c>
      <c r="AM9" s="158">
        <f>(100*(BR9+BJ9+BM9+BG9+BE9+BH9))/AJ9</f>
        <v>4.2019758353377963</v>
      </c>
      <c r="AN9" s="158">
        <f>(100*(BY9+BS9))/AJ9</f>
        <v>6.715507027778612</v>
      </c>
      <c r="AO9" s="158">
        <f>(100*(BN9+BP9+BQ9))/AJ9</f>
        <v>8.9924188134496017</v>
      </c>
      <c r="AP9" s="158">
        <f>(100*(BV9+CE9))/AJ9</f>
        <v>43.839697630971322</v>
      </c>
      <c r="AQ9" s="158">
        <f>(BL9+BM9)/(BO9+BG9)</f>
        <v>1.0569765127388535</v>
      </c>
      <c r="AR9" s="158">
        <f>(BR9+BJ9+BM9+BG9+BE9+BH9)/(BL9+BO9+BN9+BP9+BQ9)</f>
        <v>0.17748546594862433</v>
      </c>
      <c r="AS9" s="160">
        <f>(BY9+BS9)/(BV9+CE9)</f>
        <v>0.1531832423733307</v>
      </c>
      <c r="AT9" s="161">
        <v>1.5081270037563526</v>
      </c>
      <c r="AU9" s="162">
        <v>1.3104399290620166</v>
      </c>
      <c r="AV9" s="162">
        <v>6.585104747228768</v>
      </c>
      <c r="AW9" s="162">
        <v>7.2493045791596069</v>
      </c>
      <c r="AX9" s="162">
        <v>11.620885711129114</v>
      </c>
      <c r="AY9" s="162">
        <v>0.15557755339913087</v>
      </c>
      <c r="AZ9" s="162">
        <v>1.6633546622965307</v>
      </c>
      <c r="BA9" s="162">
        <v>1.0365048427487662</v>
      </c>
      <c r="BB9" s="162">
        <v>7.6517873896571391</v>
      </c>
      <c r="BC9" s="162">
        <v>4.837368281652795</v>
      </c>
      <c r="BD9" s="162">
        <v>15.052128291365911</v>
      </c>
      <c r="BE9" s="162">
        <v>0.29441720556824036</v>
      </c>
      <c r="BF9" s="162">
        <v>9.1223619908669065</v>
      </c>
      <c r="BG9" s="162">
        <v>0.96446405501951815</v>
      </c>
      <c r="BH9" s="162">
        <v>6.0776628673491935E-2</v>
      </c>
      <c r="BI9" s="162">
        <v>2.2476525367349192</v>
      </c>
      <c r="BJ9" s="162">
        <v>0.18144521893643664</v>
      </c>
      <c r="BK9" s="162">
        <v>8.9387484348530606</v>
      </c>
      <c r="BL9" s="162">
        <v>5.6433797957943579</v>
      </c>
      <c r="BM9" s="162">
        <v>1.8731056170361637</v>
      </c>
      <c r="BN9" s="162">
        <v>1.8373090981070932</v>
      </c>
      <c r="BO9" s="162">
        <v>6.1468438333210571</v>
      </c>
      <c r="BP9" s="162">
        <v>2.7675636186197243</v>
      </c>
      <c r="BQ9" s="162">
        <v>2.6160869485158722</v>
      </c>
      <c r="BR9" s="162"/>
      <c r="BS9" s="162">
        <v>4.4983515780363854</v>
      </c>
      <c r="BT9" s="162">
        <v>17.3190390375267</v>
      </c>
      <c r="BU9" s="162">
        <v>39.22</v>
      </c>
      <c r="BV9" s="162">
        <v>25.156591800471386</v>
      </c>
      <c r="BW9" s="162">
        <v>2.1049660271046622</v>
      </c>
      <c r="BX9" s="162">
        <v>0.9905444017455991</v>
      </c>
      <c r="BY9" s="162">
        <v>0.89423593209103636</v>
      </c>
      <c r="BZ9" s="162">
        <v>1.3414988752117549</v>
      </c>
      <c r="CA9" s="162">
        <v>2.0053958440745379</v>
      </c>
      <c r="CB9" s="162">
        <v>0.26009103944170286</v>
      </c>
      <c r="CC9" s="162">
        <v>1.5841859854901672</v>
      </c>
      <c r="CD9" s="162">
        <v>0.20131791089710538</v>
      </c>
      <c r="CE9" s="162">
        <v>10.046916276377331</v>
      </c>
      <c r="CF9" s="162">
        <v>1.756368017879502</v>
      </c>
      <c r="CG9" s="162">
        <v>7.5112590163511816</v>
      </c>
      <c r="CH9" s="162">
        <v>2.4350513846026369</v>
      </c>
      <c r="CI9" s="162">
        <v>13.138941207188626</v>
      </c>
      <c r="CJ9" s="162">
        <v>4.1767119024821389</v>
      </c>
      <c r="CK9" s="162">
        <v>0.60328878802386388</v>
      </c>
      <c r="CL9" s="162">
        <v>3.9329770936142001</v>
      </c>
      <c r="CM9" s="162">
        <v>16.471989261710981</v>
      </c>
      <c r="CN9" s="162">
        <v>6.8898414137880231</v>
      </c>
      <c r="CO9" s="162">
        <v>2.9378017305001101</v>
      </c>
      <c r="CP9" s="162">
        <v>1.8348666045057815</v>
      </c>
      <c r="CQ9" s="162">
        <v>9.1172610726780565</v>
      </c>
      <c r="CR9" s="162">
        <v>3.2448324832437208</v>
      </c>
      <c r="CS9" s="162">
        <v>2.4002159029977168</v>
      </c>
      <c r="CT9" s="162">
        <v>3.1471688480518525</v>
      </c>
      <c r="CU9" s="162">
        <v>3.2271138653605358</v>
      </c>
      <c r="CV9" s="162">
        <v>4.3352225786256167</v>
      </c>
      <c r="CW9" s="162">
        <v>17.128752925167561</v>
      </c>
      <c r="CX9" s="162">
        <v>3.819614950743905</v>
      </c>
      <c r="CY9" s="162">
        <v>13.448537313931647</v>
      </c>
      <c r="CZ9" s="162">
        <v>2.9488968098162331</v>
      </c>
      <c r="DA9" s="162">
        <v>13.547889670260368</v>
      </c>
      <c r="DB9" s="162">
        <v>11.694981815202182</v>
      </c>
      <c r="DC9" s="162">
        <v>2.8068474410307873</v>
      </c>
      <c r="DD9" s="162">
        <v>2.697437503222361</v>
      </c>
      <c r="DE9" s="162">
        <v>11.439159926346024</v>
      </c>
      <c r="DF9" s="162">
        <v>2.2805961848622669</v>
      </c>
      <c r="DG9" s="162">
        <v>10.193298437615084</v>
      </c>
      <c r="DH9" s="162">
        <v>3.7196449523550856</v>
      </c>
      <c r="DI9" s="162">
        <v>10.456139437605877</v>
      </c>
      <c r="DJ9" s="162">
        <v>8.8798594871381731</v>
      </c>
      <c r="DK9" s="162">
        <v>3.9250649200854388</v>
      </c>
      <c r="DL9" s="162">
        <v>8.6997799955807604</v>
      </c>
      <c r="DM9" s="162">
        <v>5.1231540251896579</v>
      </c>
      <c r="DN9" s="162"/>
      <c r="DO9" s="162">
        <v>7.3534856831406055</v>
      </c>
      <c r="DP9" s="162">
        <v>2.6788987628434113</v>
      </c>
      <c r="DQ9" s="162">
        <v>6.267423595786993</v>
      </c>
      <c r="DR9" s="162">
        <v>6.1741193314325491</v>
      </c>
      <c r="DS9" s="162">
        <v>5.2342651837630143</v>
      </c>
      <c r="DT9" s="162"/>
      <c r="DU9" s="162">
        <v>4.698572645407002</v>
      </c>
      <c r="DV9" s="162">
        <v>4.3753225023158473</v>
      </c>
      <c r="DW9" s="162">
        <v>3.9637646632333468</v>
      </c>
      <c r="DX9" s="162">
        <v>3.7091729460829685</v>
      </c>
      <c r="DY9" s="162">
        <v>2.9829834374781292</v>
      </c>
      <c r="DZ9" s="162">
        <v>2.5668561723945031</v>
      </c>
      <c r="EA9" s="162">
        <v>2.2440215078418597</v>
      </c>
      <c r="EB9" s="162">
        <v>1.7408467291912644</v>
      </c>
      <c r="EC9" s="162">
        <v>1.4996383433093474</v>
      </c>
      <c r="ED9" s="162">
        <v>1.5093937184057613</v>
      </c>
      <c r="EE9" s="162">
        <v>1.0404977420992783</v>
      </c>
      <c r="EF9" s="162">
        <v>1.0026192049938378</v>
      </c>
      <c r="EG9" s="162">
        <v>0.82224362876315282</v>
      </c>
      <c r="EH9" s="162">
        <v>0.56926564959544224</v>
      </c>
      <c r="EI9" s="162">
        <v>0.31796018266185461</v>
      </c>
      <c r="EJ9" s="163">
        <v>0.22757248287545112</v>
      </c>
      <c r="EK9" s="163">
        <v>0.17219593430065552</v>
      </c>
      <c r="EL9" s="163"/>
      <c r="EM9" s="163"/>
      <c r="EN9" s="164"/>
    </row>
    <row r="11" spans="1:144" ht="18.75" customHeight="1" x14ac:dyDescent="0.25">
      <c r="AT11" s="69" t="s">
        <v>571</v>
      </c>
    </row>
    <row r="12" spans="1:144" ht="18.75" customHeight="1" x14ac:dyDescent="0.25">
      <c r="AT12" s="69" t="s">
        <v>572</v>
      </c>
    </row>
    <row r="13" spans="1:144" ht="18.75" customHeight="1" x14ac:dyDescent="0.25">
      <c r="B13" s="82"/>
    </row>
    <row r="14" spans="1:144" ht="18.75" customHeight="1" x14ac:dyDescent="0.25">
      <c r="B14" s="83"/>
    </row>
    <row r="15" spans="1:144" ht="18.75" customHeight="1" x14ac:dyDescent="0.25">
      <c r="B15" s="83"/>
    </row>
    <row r="16" spans="1:144" ht="18.75" customHeight="1" x14ac:dyDescent="0.25">
      <c r="B16" s="83"/>
    </row>
    <row r="17" spans="2:49" ht="18.75" customHeight="1" x14ac:dyDescent="0.25">
      <c r="B17" s="83"/>
      <c r="C17" s="107"/>
    </row>
    <row r="18" spans="2:49" ht="18.75" customHeight="1" x14ac:dyDescent="0.25">
      <c r="B18" s="83"/>
      <c r="E18" s="82"/>
    </row>
    <row r="19" spans="2:49" ht="18.75" customHeight="1" x14ac:dyDescent="0.25">
      <c r="B19" s="83"/>
      <c r="E19" s="83"/>
    </row>
    <row r="20" spans="2:49" ht="18.75" customHeight="1" x14ac:dyDescent="0.25">
      <c r="B20" s="83"/>
      <c r="E20" s="83"/>
    </row>
    <row r="21" spans="2:49" ht="18.75" customHeight="1" x14ac:dyDescent="0.25">
      <c r="B21" s="83"/>
      <c r="E21" s="83"/>
    </row>
    <row r="22" spans="2:49" ht="18.75" customHeight="1" x14ac:dyDescent="0.25">
      <c r="B22" s="83"/>
    </row>
    <row r="23" spans="2:49" ht="18.75" customHeight="1" x14ac:dyDescent="0.25">
      <c r="B23" s="83"/>
    </row>
    <row r="24" spans="2:49" ht="18.75" customHeight="1" x14ac:dyDescent="0.25">
      <c r="B24" s="83"/>
    </row>
    <row r="25" spans="2:49" ht="18.75" customHeight="1" x14ac:dyDescent="0.25">
      <c r="B25" s="83"/>
    </row>
    <row r="26" spans="2:49" ht="18.75" customHeight="1" x14ac:dyDescent="0.25">
      <c r="AT26" s="143"/>
      <c r="AU26" s="143"/>
      <c r="AV26" s="143"/>
      <c r="AW26" s="143"/>
    </row>
    <row r="27" spans="2:49" ht="18.75" customHeight="1" x14ac:dyDescent="0.25">
      <c r="AT27" s="143"/>
      <c r="AU27" s="143"/>
      <c r="AV27" s="143"/>
      <c r="AW27" s="143"/>
    </row>
  </sheetData>
  <protectedRanges>
    <protectedRange algorithmName="SHA-512" hashValue="+ag2maDSShV/BMdjs9q0/UnZIVGIoQNAuLzoY98piPK3KhbssUd6l8RBIV9h7ubl7/COgS+ypDY3NmBB+WKzCQ==" saltValue="Shtws+EH8i9W1TzAkH5uLg==" spinCount="100000" sqref="F8:AS8" name="Formulas"/>
  </protectedRanges>
  <mergeCells count="8">
    <mergeCell ref="AJ5:AS5"/>
    <mergeCell ref="L1:U1"/>
    <mergeCell ref="L5:U5"/>
    <mergeCell ref="A5:E5"/>
    <mergeCell ref="F5:K5"/>
    <mergeCell ref="AJ1:AS1"/>
    <mergeCell ref="L4:U4"/>
    <mergeCell ref="AJ4:AS4"/>
  </mergeCells>
  <conditionalFormatting sqref="AT8:EN8">
    <cfRule type="cellIs" dxfId="1" priority="2" operator="lessThan">
      <formula>0.01</formula>
    </cfRule>
  </conditionalFormatting>
  <conditionalFormatting sqref="AT9:EN9">
    <cfRule type="cellIs" dxfId="0" priority="1" operator="lessThan">
      <formula>0.01</formula>
    </cfRule>
  </conditionalFormatting>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A45FD4-0B1C-4DD0-9216-DE020D59E83A}">
  <sheetPr codeName="Sheet59"/>
  <dimension ref="A1:CV196"/>
  <sheetViews>
    <sheetView showGridLines="0" zoomScale="40" zoomScaleNormal="40" workbookViewId="0">
      <selection activeCell="V27" sqref="V27"/>
    </sheetView>
  </sheetViews>
  <sheetFormatPr defaultRowHeight="13.8" x14ac:dyDescent="0.25"/>
  <cols>
    <col min="14" max="14" width="9" customWidth="1"/>
    <col min="41" max="41" width="9" customWidth="1"/>
    <col min="42" max="44" width="9.09765625" customWidth="1"/>
    <col min="54" max="56" width="9.19921875" customWidth="1"/>
  </cols>
  <sheetData>
    <row r="1" spans="1:44" ht="45" customHeight="1" x14ac:dyDescent="0.25"/>
    <row r="3" spans="1:44" ht="21.75" customHeight="1" x14ac:dyDescent="0.45">
      <c r="A3" s="106" t="s">
        <v>541</v>
      </c>
      <c r="B3" s="105"/>
      <c r="C3" s="105"/>
      <c r="D3" s="105"/>
      <c r="E3" s="105"/>
      <c r="F3" s="105"/>
      <c r="G3" s="105"/>
      <c r="H3" s="105"/>
      <c r="I3" s="105"/>
      <c r="J3" s="105"/>
      <c r="K3" s="105"/>
      <c r="L3" s="105"/>
      <c r="M3" s="105"/>
      <c r="N3" s="105"/>
      <c r="O3" s="105"/>
      <c r="P3" s="105"/>
      <c r="Q3" s="105"/>
      <c r="R3" s="105"/>
      <c r="S3" s="105"/>
      <c r="T3" s="105"/>
      <c r="U3" s="105"/>
      <c r="V3" s="105"/>
      <c r="W3" s="105"/>
      <c r="X3" s="105"/>
      <c r="Y3" s="105"/>
      <c r="Z3" s="105"/>
      <c r="AA3" s="105"/>
      <c r="AB3" s="105"/>
      <c r="AC3" s="105"/>
      <c r="AD3" s="105"/>
      <c r="AE3" s="105"/>
      <c r="AF3" s="105"/>
      <c r="AG3" s="105"/>
      <c r="AH3" s="105"/>
      <c r="AI3" s="105"/>
      <c r="AJ3" s="105"/>
      <c r="AK3" s="105"/>
      <c r="AL3" s="105"/>
      <c r="AM3" s="105"/>
      <c r="AN3" s="105"/>
      <c r="AO3" s="105"/>
      <c r="AP3" s="105"/>
      <c r="AQ3" s="105"/>
      <c r="AR3" s="105"/>
    </row>
    <row r="51" spans="1:44" ht="21.75" customHeight="1" x14ac:dyDescent="0.45">
      <c r="A51" s="106" t="s">
        <v>542</v>
      </c>
      <c r="B51" s="105"/>
      <c r="C51" s="105"/>
      <c r="D51" s="105"/>
      <c r="E51" s="105"/>
      <c r="F51" s="105"/>
      <c r="G51" s="105"/>
      <c r="H51" s="105"/>
      <c r="I51" s="105"/>
      <c r="J51" s="105"/>
      <c r="K51" s="105"/>
      <c r="L51" s="105"/>
      <c r="M51" s="105"/>
      <c r="N51" s="105"/>
      <c r="O51" s="105"/>
      <c r="P51" s="105"/>
      <c r="Q51" s="105"/>
      <c r="R51" s="105"/>
      <c r="S51" s="105"/>
      <c r="T51" s="105"/>
      <c r="U51" s="105"/>
      <c r="V51" s="105"/>
      <c r="W51" s="105"/>
      <c r="X51" s="105"/>
      <c r="Y51" s="105"/>
      <c r="Z51" s="105"/>
      <c r="AA51" s="105"/>
      <c r="AB51" s="105"/>
      <c r="AC51" s="105"/>
      <c r="AD51" s="105"/>
      <c r="AE51" s="105"/>
      <c r="AF51" s="105"/>
      <c r="AG51" s="105"/>
      <c r="AH51" s="105"/>
      <c r="AI51" s="105"/>
      <c r="AJ51" s="105"/>
      <c r="AK51" s="105"/>
      <c r="AL51" s="105"/>
      <c r="AM51" s="105"/>
      <c r="AN51" s="105"/>
      <c r="AO51" s="105"/>
      <c r="AP51" s="105"/>
      <c r="AQ51" s="105"/>
      <c r="AR51" s="105"/>
    </row>
    <row r="97" spans="1:100" x14ac:dyDescent="0.25">
      <c r="A97" t="s">
        <v>526</v>
      </c>
      <c r="B97" t="str">
        <f>'WOGC Results'!AT7</f>
        <v>nC3</v>
      </c>
      <c r="C97" t="str">
        <f>'WOGC Results'!AU7</f>
        <v>iC4</v>
      </c>
      <c r="D97" t="str">
        <f>'WOGC Results'!AV7</f>
        <v>nC4</v>
      </c>
      <c r="E97" t="str">
        <f>'WOGC Results'!AW7</f>
        <v>iC5</v>
      </c>
      <c r="F97" t="str">
        <f>'WOGC Results'!AX7</f>
        <v>nC5</v>
      </c>
      <c r="G97" t="str">
        <f>'WOGC Results'!AY7</f>
        <v>2,2-DMC4</v>
      </c>
      <c r="H97" t="str">
        <f>'WOGC Results'!AZ7</f>
        <v>CyC5</v>
      </c>
      <c r="I97" t="str">
        <f>'WOGC Results'!BA7</f>
        <v>2,3-DMC4</v>
      </c>
      <c r="J97" t="str">
        <f>'WOGC Results'!BB7</f>
        <v>2-MC5</v>
      </c>
      <c r="K97" t="str">
        <f>'WOGC Results'!BC7</f>
        <v>3-MC5</v>
      </c>
      <c r="L97" t="str">
        <f>'WOGC Results'!BD7</f>
        <v>nC6</v>
      </c>
      <c r="M97" t="str">
        <f>'WOGC Results'!BE7</f>
        <v>2,2-DMC5</v>
      </c>
      <c r="N97" t="str">
        <f>'WOGC Results'!BF7</f>
        <v>MCyC5</v>
      </c>
      <c r="O97" t="str">
        <f>'WOGC Results'!BG7</f>
        <v>2,4-DMC5</v>
      </c>
      <c r="P97" t="str">
        <f>'WOGC Results'!BH7</f>
        <v>2,2,3-TMC4</v>
      </c>
      <c r="Q97" t="str">
        <f>'WOGC Results'!BI7</f>
        <v>Benzene</v>
      </c>
      <c r="R97" t="str">
        <f>'WOGC Results'!BJ7</f>
        <v>3,3-DMC5</v>
      </c>
      <c r="S97" t="str">
        <f>'WOGC Results'!BK7</f>
        <v>CyC6</v>
      </c>
      <c r="T97" t="str">
        <f>'WOGC Results'!BL7</f>
        <v>2-MC6</v>
      </c>
      <c r="U97" t="str">
        <f>'WOGC Results'!BM7</f>
        <v>2,3-DMC5</v>
      </c>
      <c r="V97" t="str">
        <f>'WOGC Results'!BN7</f>
        <v>1,1-DMCyC5</v>
      </c>
      <c r="W97" t="str">
        <f>'WOGC Results'!BO7</f>
        <v>3-MC6</v>
      </c>
      <c r="X97" t="str">
        <f>'WOGC Results'!BP7</f>
        <v>c-1,3-DMCyC5</v>
      </c>
      <c r="Y97" t="str">
        <f>'WOGC Results'!BQ7</f>
        <v>t-1,3-DMCyC5</v>
      </c>
      <c r="Z97" t="str">
        <f>'WOGC Results'!BR7</f>
        <v>3-EC5</v>
      </c>
      <c r="AA97" t="str">
        <f>'WOGC Results'!BS7</f>
        <v>t-1,2-DMCyC5</v>
      </c>
      <c r="AB97" t="str">
        <f>'WOGC Results'!BT7</f>
        <v>nC7</v>
      </c>
      <c r="AC97" t="str">
        <f>'WOGC Results'!BU7</f>
        <v>INTERNAL STANDARD</v>
      </c>
      <c r="AD97" t="str">
        <f>'WOGC Results'!BV7</f>
        <v>mCyC6</v>
      </c>
      <c r="AE97" t="str">
        <f>'WOGC Results'!BW7</f>
        <v>1,1,3-TMCyC5</v>
      </c>
      <c r="AF97" t="str">
        <f>'WOGC Results'!BX7</f>
        <v>2,5-DMC6</v>
      </c>
      <c r="AG97" t="str">
        <f>'WOGC Results'!BY7</f>
        <v>ECyC5</v>
      </c>
      <c r="AH97" t="str">
        <f>'WOGC Results'!BZ7</f>
        <v>2,2,3-TMC5 / 2,4-DMC6</v>
      </c>
      <c r="AI97" t="str">
        <f>'WOGC Results'!CA7</f>
        <v>c,t-1,2,4-TMCyC5</v>
      </c>
      <c r="AJ97" t="str">
        <f>'WOGC Results'!CB7</f>
        <v>3,3-DMC6</v>
      </c>
      <c r="AK97" t="str">
        <f>'WOGC Results'!CC7</f>
        <v>c,t -1,2,3-TMCyC5</v>
      </c>
      <c r="AL97" t="str">
        <f>'WOGC Results'!CD7</f>
        <v>2,3,4-TMC5</v>
      </c>
      <c r="AM97" t="str">
        <f>'WOGC Results'!CE7</f>
        <v>Toluene</v>
      </c>
      <c r="AN97" t="str">
        <f>'WOGC Results'!CF7</f>
        <v>2,3-DMC6</v>
      </c>
      <c r="AO97" t="str">
        <f>'WOGC Results'!CG7</f>
        <v>2-MC7</v>
      </c>
      <c r="AP97" t="str">
        <f>'WOGC Results'!CH7</f>
        <v>4-MC7</v>
      </c>
      <c r="AQ97" t="str">
        <f>'WOGC Results'!CI7</f>
        <v>3-MC7 / c-1,3-DMCyC6</v>
      </c>
      <c r="AR97" t="str">
        <f>'WOGC Results'!CJ7</f>
        <v>t-1,4-DMCyC6</v>
      </c>
      <c r="AS97" t="str">
        <f>'WOGC Results'!CK7</f>
        <v>1,1-DMCyC6</v>
      </c>
      <c r="AT97" t="str">
        <f>'WOGC Results'!CL7</f>
        <v>t-1,2-DMCyC6</v>
      </c>
      <c r="AU97" t="str">
        <f>'WOGC Results'!CM7</f>
        <v>nC8</v>
      </c>
      <c r="AV97" t="str">
        <f>'WOGC Results'!CN7</f>
        <v>ECyC6</v>
      </c>
      <c r="AW97" t="str">
        <f>'WOGC Results'!CO7</f>
        <v>iC9</v>
      </c>
      <c r="AX97" t="str">
        <f>'WOGC Results'!CP7</f>
        <v>E-Benzene</v>
      </c>
      <c r="AY97" t="str">
        <f>'WOGC Results'!CQ7</f>
        <v>m-Xylene</v>
      </c>
      <c r="AZ97" t="str">
        <f>'WOGC Results'!CR7</f>
        <v>p-Xylene</v>
      </c>
      <c r="BA97" t="str">
        <f>'WOGC Results'!CS7</f>
        <v>4-MC8</v>
      </c>
      <c r="BB97" t="str">
        <f>'WOGC Results'!CT7</f>
        <v>2-MC8</v>
      </c>
      <c r="BC97" t="str">
        <f>'WOGC Results'!CU7</f>
        <v>3-MC8</v>
      </c>
      <c r="BD97" t="str">
        <f>'WOGC Results'!CV7</f>
        <v>o-Xylene</v>
      </c>
      <c r="BE97" t="str">
        <f>'WOGC Results'!CW7</f>
        <v>nC9</v>
      </c>
      <c r="BF97" t="str">
        <f>'WOGC Results'!CX7</f>
        <v>ipC10</v>
      </c>
      <c r="BG97" t="str">
        <f>'WOGC Results'!CY7</f>
        <v>nC10</v>
      </c>
      <c r="BH97" t="str">
        <f>'WOGC Results'!CZ7</f>
        <v>ipC11</v>
      </c>
      <c r="BI97" t="str">
        <f>'WOGC Results'!DA7</f>
        <v>nC11</v>
      </c>
      <c r="BJ97" t="str">
        <f>'WOGC Results'!DB7</f>
        <v>nC12</v>
      </c>
      <c r="BK97" t="str">
        <f>'WOGC Results'!DC7</f>
        <v>iC13</v>
      </c>
      <c r="BL97" t="str">
        <f>'WOGC Results'!DD7</f>
        <v>iC14</v>
      </c>
      <c r="BM97" t="str">
        <f>'WOGC Results'!DE7</f>
        <v>nC13</v>
      </c>
      <c r="BN97" t="str">
        <f>'WOGC Results'!DF7</f>
        <v>iC15</v>
      </c>
      <c r="BO97" t="str">
        <f>'WOGC Results'!DG7</f>
        <v>nC14</v>
      </c>
      <c r="BP97" t="str">
        <f>'WOGC Results'!DH7</f>
        <v>iC16</v>
      </c>
      <c r="BQ97" t="str">
        <f>'WOGC Results'!DI7</f>
        <v>nC15</v>
      </c>
      <c r="BR97" t="str">
        <f>'WOGC Results'!DJ7</f>
        <v>nC16</v>
      </c>
      <c r="BS97" t="str">
        <f>'WOGC Results'!DK7</f>
        <v>iC18</v>
      </c>
      <c r="BT97" t="str">
        <f>'WOGC Results'!DL7</f>
        <v>nC17</v>
      </c>
      <c r="BU97" t="str">
        <f>'WOGC Results'!DM7</f>
        <v>Pristane</v>
      </c>
      <c r="BV97" t="str">
        <f>'WOGC Results'!DN7</f>
        <v>PHEN</v>
      </c>
      <c r="BW97" t="str">
        <f>'WOGC Results'!DO7</f>
        <v>nC18</v>
      </c>
      <c r="BX97" t="str">
        <f>'WOGC Results'!DP7</f>
        <v>Phytane</v>
      </c>
      <c r="BY97" t="str">
        <f>'WOGC Results'!DQ7</f>
        <v>nC19</v>
      </c>
      <c r="BZ97" t="str">
        <f>'WOGC Results'!DR7</f>
        <v>nC20</v>
      </c>
      <c r="CA97" t="str">
        <f>'WOGC Results'!DS7</f>
        <v>nC21</v>
      </c>
      <c r="CB97" t="str">
        <f>'WOGC Results'!DT7</f>
        <v>C25HBI</v>
      </c>
      <c r="CC97" t="str">
        <f>'WOGC Results'!DU7</f>
        <v>nC22</v>
      </c>
      <c r="CD97" t="str">
        <f>'WOGC Results'!DV7</f>
        <v>nC23</v>
      </c>
      <c r="CE97" t="str">
        <f>'WOGC Results'!DW7</f>
        <v>nC24</v>
      </c>
      <c r="CF97" t="str">
        <f>'WOGC Results'!DX7</f>
        <v>nC25</v>
      </c>
      <c r="CG97" t="str">
        <f>'WOGC Results'!DY7</f>
        <v>nC26</v>
      </c>
      <c r="CH97" t="str">
        <f>'WOGC Results'!DZ7</f>
        <v>nC27</v>
      </c>
      <c r="CI97" t="str">
        <f>'WOGC Results'!EA7</f>
        <v>nC28</v>
      </c>
      <c r="CJ97" t="str">
        <f>'WOGC Results'!EB7</f>
        <v>nC29</v>
      </c>
      <c r="CK97" t="str">
        <f>'WOGC Results'!EC7</f>
        <v>nC30</v>
      </c>
      <c r="CL97" t="str">
        <f>'WOGC Results'!ED7</f>
        <v>nC31</v>
      </c>
      <c r="CM97" t="str">
        <f>'WOGC Results'!EE7</f>
        <v>nC32</v>
      </c>
      <c r="CN97" t="str">
        <f>'WOGC Results'!EF7</f>
        <v>nC33</v>
      </c>
      <c r="CO97" t="str">
        <f>'WOGC Results'!EG7</f>
        <v>nC34</v>
      </c>
      <c r="CP97" t="str">
        <f>'WOGC Results'!EH7</f>
        <v>nC35</v>
      </c>
      <c r="CQ97" t="str">
        <f>'WOGC Results'!EI7</f>
        <v>nC36</v>
      </c>
      <c r="CR97" t="str">
        <f>'WOGC Results'!EJ7</f>
        <v>nC37</v>
      </c>
      <c r="CS97" t="str">
        <f>'WOGC Results'!EK7</f>
        <v>nC38</v>
      </c>
      <c r="CT97" t="str">
        <f>'WOGC Results'!EL7</f>
        <v>nC39</v>
      </c>
      <c r="CU97" t="str">
        <f>'WOGC Results'!EM7</f>
        <v>nC40</v>
      </c>
      <c r="CV97" t="str">
        <f>'WOGC Results'!EN7</f>
        <v>nC41</v>
      </c>
    </row>
    <row r="98" spans="1:100" x14ac:dyDescent="0.25">
      <c r="A98" t="s">
        <v>527</v>
      </c>
      <c r="B98" t="str">
        <f>'WOGC Results'!AT6</f>
        <v>Normal Alkane C3</v>
      </c>
      <c r="C98" t="str">
        <f>'WOGC Results'!AU6</f>
        <v>Iso-alkane C4</v>
      </c>
      <c r="D98" t="str">
        <f>'WOGC Results'!AV6</f>
        <v>Normal Alkane C4</v>
      </c>
      <c r="E98" t="str">
        <f>'WOGC Results'!AW6</f>
        <v>Iso-alkane C5</v>
      </c>
      <c r="F98" t="str">
        <f>'WOGC Results'!AX6</f>
        <v>Normal Alkane C5</v>
      </c>
      <c r="G98" t="str">
        <f>'WOGC Results'!AY6</f>
        <v>2,2-Dimethylbutane</v>
      </c>
      <c r="H98" t="str">
        <f>'WOGC Results'!AZ6</f>
        <v>Cyclopentane</v>
      </c>
      <c r="I98" t="str">
        <f>'WOGC Results'!BA6</f>
        <v>2,3-Dimethylbutane</v>
      </c>
      <c r="J98" t="str">
        <f>'WOGC Results'!BB6</f>
        <v>2-Methylpentane</v>
      </c>
      <c r="K98" t="str">
        <f>'WOGC Results'!BC6</f>
        <v>3-Methylpentane</v>
      </c>
      <c r="L98" t="str">
        <f>'WOGC Results'!BD6</f>
        <v>Normal Alkane C6</v>
      </c>
      <c r="M98" t="str">
        <f>'WOGC Results'!BE6</f>
        <v>2,2-Dimethylpentane</v>
      </c>
      <c r="N98" t="str">
        <f>'WOGC Results'!BF6</f>
        <v>Methylcyclopentane</v>
      </c>
      <c r="O98" t="str">
        <f>'WOGC Results'!BG6</f>
        <v>2,4-Dimethylpentane</v>
      </c>
      <c r="P98" t="str">
        <f>'WOGC Results'!BH6</f>
        <v>2,2,3-Trimethylbutane</v>
      </c>
      <c r="Q98" t="str">
        <f>'WOGC Results'!BI6</f>
        <v>Benzene</v>
      </c>
      <c r="R98" t="str">
        <f>'WOGC Results'!BJ6</f>
        <v>3,3-Dimethylpentane</v>
      </c>
      <c r="S98" t="str">
        <f>'WOGC Results'!BK6</f>
        <v>Cyclohexane</v>
      </c>
      <c r="T98" t="str">
        <f>'WOGC Results'!BL6</f>
        <v>2-Methylhexane</v>
      </c>
      <c r="U98" t="str">
        <f>'WOGC Results'!BM6</f>
        <v>2,3-Dimethylpentane</v>
      </c>
      <c r="V98" t="str">
        <f>'WOGC Results'!BN6</f>
        <v>1,1-Dimethylcyclopentane</v>
      </c>
      <c r="W98" t="str">
        <f>'WOGC Results'!BO6</f>
        <v>3-Methylhexane</v>
      </c>
      <c r="X98" t="str">
        <f>'WOGC Results'!BP6</f>
        <v>1-cis-3-Dimethylcyclopentane</v>
      </c>
      <c r="Y98" t="str">
        <f>'WOGC Results'!BQ6</f>
        <v>1-trans-3-Dimethylcyclopentane</v>
      </c>
      <c r="Z98" t="str">
        <f>'WOGC Results'!BR6</f>
        <v>3-Ethylpentane</v>
      </c>
      <c r="AA98" t="str">
        <f>'WOGC Results'!BS6</f>
        <v>1-trans-2-Dimethylcyclopentane</v>
      </c>
      <c r="AB98" t="str">
        <f>'WOGC Results'!BT6</f>
        <v>Normal Alkane C7</v>
      </c>
      <c r="AC98" t="str">
        <f>'WOGC Results'!BU6</f>
        <v>Internal Standard</v>
      </c>
      <c r="AD98" t="str">
        <f>'WOGC Results'!BV6</f>
        <v>Methylcyclohexane</v>
      </c>
      <c r="AE98" t="str">
        <f>'WOGC Results'!BW6</f>
        <v>1,1,3,-Trimethylcyclopentane</v>
      </c>
      <c r="AF98" t="str">
        <f>'WOGC Results'!BX6</f>
        <v>2,5-Dimethylhexane</v>
      </c>
      <c r="AG98" t="str">
        <f>'WOGC Results'!BY6</f>
        <v>Ethylcyclopentane</v>
      </c>
      <c r="AH98" t="str">
        <f>'WOGC Results'!BZ6</f>
        <v>2,2,3-Trimethylpentane / 2,4-Dimethylhexane</v>
      </c>
      <c r="AI98" t="str">
        <f>'WOGC Results'!CA6</f>
        <v>1,2,4-Trimethylcyclopentane</v>
      </c>
      <c r="AJ98" t="str">
        <f>'WOGC Results'!CB6</f>
        <v>3,3-Dimethylhexane</v>
      </c>
      <c r="AK98" t="str">
        <f>'WOGC Results'!CC6</f>
        <v>1,2,3-Trimethylcyclopentane</v>
      </c>
      <c r="AL98" t="str">
        <f>'WOGC Results'!CD6</f>
        <v>2,3,4-Trimethylpentane</v>
      </c>
      <c r="AM98" t="str">
        <f>'WOGC Results'!CE6</f>
        <v>Toluene</v>
      </c>
      <c r="AN98" t="str">
        <f>'WOGC Results'!CF6</f>
        <v>2,3-Dimethylhexane</v>
      </c>
      <c r="AO98" t="str">
        <f>'WOGC Results'!CG6</f>
        <v>2-Methylheptane</v>
      </c>
      <c r="AP98" t="str">
        <f>'WOGC Results'!CH6</f>
        <v>4-Methylheptane</v>
      </c>
      <c r="AQ98" t="str">
        <f>'WOGC Results'!CI6</f>
        <v>3-Methylheptane / 1-cis-3-Dimethylcyclohexane</v>
      </c>
      <c r="AR98" t="str">
        <f>'WOGC Results'!CJ6</f>
        <v>1-trans-4-Dimethylcyclohexane</v>
      </c>
      <c r="AS98" t="str">
        <f>'WOGC Results'!CK6</f>
        <v>1,1-Dimethylcyclohexane</v>
      </c>
      <c r="AT98" t="str">
        <f>'WOGC Results'!CL6</f>
        <v>1-trans-2-Dimethylcyclohexane</v>
      </c>
      <c r="AU98" t="str">
        <f>'WOGC Results'!CM6</f>
        <v>Normal Alkane C8</v>
      </c>
      <c r="AV98" t="str">
        <f>'WOGC Results'!CN6</f>
        <v>Ethylcyclohexane</v>
      </c>
      <c r="AW98" t="str">
        <f>'WOGC Results'!CO6</f>
        <v>Isoprenoid C9</v>
      </c>
      <c r="AX98" t="str">
        <f>'WOGC Results'!CP6</f>
        <v>Ethyl-benzene</v>
      </c>
      <c r="AY98" t="str">
        <f>'WOGC Results'!CQ6</f>
        <v>m-xylene</v>
      </c>
      <c r="AZ98" t="str">
        <f>'WOGC Results'!CR6</f>
        <v>p-xylene</v>
      </c>
      <c r="BA98" t="str">
        <f>'WOGC Results'!CS6</f>
        <v>4-Methyloctane</v>
      </c>
      <c r="BB98" t="str">
        <f>'WOGC Results'!CT6</f>
        <v>2-Methyloctane</v>
      </c>
      <c r="BC98" t="str">
        <f>'WOGC Results'!CU6</f>
        <v>3-Methyloctane</v>
      </c>
      <c r="BD98" t="str">
        <f>'WOGC Results'!CV6</f>
        <v>o-xylene</v>
      </c>
      <c r="BE98" t="str">
        <f>'WOGC Results'!CW6</f>
        <v>Normal Alkane C9</v>
      </c>
      <c r="BF98" t="str">
        <f>'WOGC Results'!CX6</f>
        <v>Isoprenoid C10</v>
      </c>
      <c r="BG98" t="str">
        <f>'WOGC Results'!CY6</f>
        <v>Normal Alkane C10</v>
      </c>
      <c r="BH98" t="str">
        <f>'WOGC Results'!CZ6</f>
        <v>Isoprenoid C11</v>
      </c>
      <c r="BI98" t="str">
        <f>'WOGC Results'!DA6</f>
        <v>Normal Alkane C11</v>
      </c>
      <c r="BJ98" t="str">
        <f>'WOGC Results'!DB6</f>
        <v>Normal Alkane C12</v>
      </c>
      <c r="BK98" t="str">
        <f>'WOGC Results'!DC6</f>
        <v>Isoprenoid C13</v>
      </c>
      <c r="BL98" t="str">
        <f>'WOGC Results'!DD6</f>
        <v>Isoprenoid C14</v>
      </c>
      <c r="BM98" t="str">
        <f>'WOGC Results'!DE6</f>
        <v>Normal Alkane C13</v>
      </c>
      <c r="BN98" t="str">
        <f>'WOGC Results'!DF6</f>
        <v>Isoprenoid C15</v>
      </c>
      <c r="BO98" t="str">
        <f>'WOGC Results'!DG6</f>
        <v>Normal Alkane C14</v>
      </c>
      <c r="BP98" t="str">
        <f>'WOGC Results'!DH6</f>
        <v>Isoprenoid C16</v>
      </c>
      <c r="BQ98" t="str">
        <f>'WOGC Results'!DI6</f>
        <v>Normal Alkane C15</v>
      </c>
      <c r="BR98" t="str">
        <f>'WOGC Results'!DJ6</f>
        <v>Normal Alkane C16</v>
      </c>
      <c r="BS98" t="str">
        <f>'WOGC Results'!DK6</f>
        <v>Isoprenoid C18</v>
      </c>
      <c r="BT98" t="str">
        <f>'WOGC Results'!DL6</f>
        <v>Normal Alkane C17</v>
      </c>
      <c r="BU98" t="str">
        <f>'WOGC Results'!DM6</f>
        <v>Isoprenoid C19 (Pristane)</v>
      </c>
      <c r="BV98" t="str">
        <f>'WOGC Results'!DN6</f>
        <v>Phenanthrene</v>
      </c>
      <c r="BW98" t="str">
        <f>'WOGC Results'!DO6</f>
        <v>Normal Alkane C18</v>
      </c>
      <c r="BX98" t="str">
        <f>'WOGC Results'!DP6</f>
        <v>Isoprenoid C20 (Phytane)</v>
      </c>
      <c r="BY98" t="str">
        <f>'WOGC Results'!DQ6</f>
        <v>Normal Alkane C19</v>
      </c>
      <c r="BZ98" t="str">
        <f>'WOGC Results'!DR6</f>
        <v>Normal Alkane C20</v>
      </c>
      <c r="CA98" t="str">
        <f>'WOGC Results'!DS6</f>
        <v>Normal Alkane C21</v>
      </c>
      <c r="CB98" t="str">
        <f>'WOGC Results'!DT6</f>
        <v>Highly Branch Isoprenoid C25</v>
      </c>
      <c r="CC98" t="str">
        <f>'WOGC Results'!DU6</f>
        <v>Normal Alkane C22</v>
      </c>
      <c r="CD98" t="str">
        <f>'WOGC Results'!DV6</f>
        <v>Normal Alkane C23</v>
      </c>
      <c r="CE98" t="str">
        <f>'WOGC Results'!DW6</f>
        <v>Normal Alkane C24</v>
      </c>
      <c r="CF98" t="str">
        <f>'WOGC Results'!DX6</f>
        <v>Normal Alkane C25</v>
      </c>
      <c r="CG98" t="str">
        <f>'WOGC Results'!DY6</f>
        <v>Normal Alkane C26</v>
      </c>
      <c r="CH98" t="str">
        <f>'WOGC Results'!DZ6</f>
        <v>Normal Alkane C27</v>
      </c>
      <c r="CI98" t="str">
        <f>'WOGC Results'!EA6</f>
        <v>Normal Alkane C28</v>
      </c>
      <c r="CJ98" t="str">
        <f>'WOGC Results'!EB6</f>
        <v>Normal Alkane C29</v>
      </c>
      <c r="CK98" t="str">
        <f>'WOGC Results'!EC6</f>
        <v>Normal Alkane C30</v>
      </c>
      <c r="CL98" t="str">
        <f>'WOGC Results'!ED6</f>
        <v>Normal Alkane C31</v>
      </c>
      <c r="CM98" t="str">
        <f>'WOGC Results'!EE6</f>
        <v>Normal Alkane C32</v>
      </c>
      <c r="CN98" t="str">
        <f>'WOGC Results'!EF6</f>
        <v>Normal Alkane C33</v>
      </c>
      <c r="CO98" t="str">
        <f>'WOGC Results'!EG6</f>
        <v>Normal Alkane C34</v>
      </c>
      <c r="CP98" t="str">
        <f>'WOGC Results'!EH6</f>
        <v>Normal Alkane C35</v>
      </c>
      <c r="CQ98" t="str">
        <f>'WOGC Results'!EI6</f>
        <v>Normal Alkane C36</v>
      </c>
      <c r="CR98" t="str">
        <f>'WOGC Results'!EJ6</f>
        <v>Normal Alkane C37</v>
      </c>
      <c r="CS98" t="str">
        <f>'WOGC Results'!EK6</f>
        <v>Normal Alkane C38</v>
      </c>
      <c r="CT98" t="str">
        <f>'WOGC Results'!EL6</f>
        <v>Normal Alkane C39</v>
      </c>
      <c r="CU98" t="str">
        <f>'WOGC Results'!EM6</f>
        <v>Normal Alkane C40</v>
      </c>
      <c r="CV98" t="str">
        <f>'WOGC Results'!EN6</f>
        <v>Normal Alkane C41</v>
      </c>
    </row>
    <row r="99" spans="1:100" x14ac:dyDescent="0.25">
      <c r="A99" t="s">
        <v>533</v>
      </c>
      <c r="B99">
        <f>'WOGC Results'!AT8</f>
        <v>0</v>
      </c>
      <c r="C99">
        <f>'WOGC Results'!AU8</f>
        <v>0</v>
      </c>
      <c r="D99">
        <f>'WOGC Results'!AV8</f>
        <v>0.15004247960313638</v>
      </c>
      <c r="E99">
        <f>'WOGC Results'!AW8</f>
        <v>0</v>
      </c>
      <c r="F99">
        <f>'WOGC Results'!AX8</f>
        <v>0</v>
      </c>
      <c r="G99">
        <f>'WOGC Results'!AY8</f>
        <v>0</v>
      </c>
      <c r="H99">
        <f>'WOGC Results'!AZ8</f>
        <v>0</v>
      </c>
      <c r="I99">
        <f>'WOGC Results'!BA8</f>
        <v>0</v>
      </c>
      <c r="J99">
        <f>'WOGC Results'!BB8</f>
        <v>0</v>
      </c>
      <c r="K99">
        <f>'WOGC Results'!BC8</f>
        <v>0</v>
      </c>
      <c r="L99">
        <f>'WOGC Results'!BD8</f>
        <v>0</v>
      </c>
      <c r="M99">
        <f>'WOGC Results'!BE8</f>
        <v>0</v>
      </c>
      <c r="N99">
        <f>'WOGC Results'!BF8</f>
        <v>0</v>
      </c>
      <c r="O99">
        <f>'WOGC Results'!BG8</f>
        <v>0</v>
      </c>
      <c r="P99">
        <f>'WOGC Results'!BH8</f>
        <v>0</v>
      </c>
      <c r="Q99">
        <f>'WOGC Results'!BI8</f>
        <v>0</v>
      </c>
      <c r="R99">
        <f>'WOGC Results'!BJ8</f>
        <v>0</v>
      </c>
      <c r="S99">
        <f>'WOGC Results'!BK8</f>
        <v>0.13113035619404209</v>
      </c>
      <c r="T99">
        <f>'WOGC Results'!BL8</f>
        <v>8.3000153938593405E-2</v>
      </c>
      <c r="U99">
        <f>'WOGC Results'!BM8</f>
        <v>3.9095566071934026E-2</v>
      </c>
      <c r="V99">
        <f>'WOGC Results'!BN8</f>
        <v>1.8447305826327472E-2</v>
      </c>
      <c r="W99">
        <f>'WOGC Results'!BO8</f>
        <v>0.12156138425555794</v>
      </c>
      <c r="X99">
        <f>'WOGC Results'!BP8</f>
        <v>0</v>
      </c>
      <c r="Y99">
        <f>'WOGC Results'!BQ8</f>
        <v>0</v>
      </c>
      <c r="Z99">
        <f>'WOGC Results'!BR8</f>
        <v>0</v>
      </c>
      <c r="AA99">
        <f>'WOGC Results'!BS8</f>
        <v>9.7961555077739002E-2</v>
      </c>
      <c r="AB99">
        <f>'WOGC Results'!BT8</f>
        <v>0.30688683527080779</v>
      </c>
      <c r="AC99">
        <f>'WOGC Results'!BU8</f>
        <v>18.3</v>
      </c>
      <c r="AD99">
        <f>'WOGC Results'!BV8</f>
        <v>0.69191027862885413</v>
      </c>
      <c r="AE99">
        <f>'WOGC Results'!BW8</f>
        <v>0</v>
      </c>
      <c r="AF99">
        <f>'WOGC Results'!BX8</f>
        <v>0</v>
      </c>
      <c r="AG99">
        <f>'WOGC Results'!BY8</f>
        <v>0</v>
      </c>
      <c r="AH99">
        <f>'WOGC Results'!BZ8</f>
        <v>0</v>
      </c>
      <c r="AI99">
        <f>'WOGC Results'!CA8</f>
        <v>0</v>
      </c>
      <c r="AJ99">
        <f>'WOGC Results'!CB8</f>
        <v>0</v>
      </c>
      <c r="AK99">
        <f>'WOGC Results'!CC8</f>
        <v>0</v>
      </c>
      <c r="AL99">
        <f>'WOGC Results'!CD8</f>
        <v>0</v>
      </c>
      <c r="AM99">
        <f>'WOGC Results'!CE8</f>
        <v>0.30044209177719627</v>
      </c>
      <c r="AN99">
        <f>'WOGC Results'!CF8</f>
        <v>0</v>
      </c>
      <c r="AO99">
        <f>'WOGC Results'!CG8</f>
        <v>0.34472525834372003</v>
      </c>
      <c r="AP99">
        <f>'WOGC Results'!CH8</f>
        <v>0.11333188664160614</v>
      </c>
      <c r="AQ99">
        <f>'WOGC Results'!CI8</f>
        <v>0.62207604864459554</v>
      </c>
      <c r="AR99">
        <f>'WOGC Results'!CJ8</f>
        <v>0.15802889079794818</v>
      </c>
      <c r="AS99">
        <f>'WOGC Results'!CK8</f>
        <v>0.11977117772955473</v>
      </c>
      <c r="AT99">
        <f>'WOGC Results'!CL8</f>
        <v>0.25853490185173233</v>
      </c>
      <c r="AU99">
        <f>'WOGC Results'!CM8</f>
        <v>1.0446165866351507</v>
      </c>
      <c r="AV99">
        <f>'WOGC Results'!CN8</f>
        <v>1.5292180416031462</v>
      </c>
      <c r="AW99">
        <f>'WOGC Results'!CO8</f>
        <v>0.48966092392950605</v>
      </c>
      <c r="AX99">
        <f>'WOGC Results'!CP8</f>
        <v>0.67334492821992364</v>
      </c>
      <c r="AY99">
        <f>'WOGC Results'!CQ8</f>
        <v>0.69394184497887057</v>
      </c>
      <c r="AZ99">
        <f>'WOGC Results'!CR8</f>
        <v>0.2194593279338958</v>
      </c>
      <c r="BA99">
        <f>'WOGC Results'!CS8</f>
        <v>0.34462257137040114</v>
      </c>
      <c r="BB99">
        <f>'WOGC Results'!CT8</f>
        <v>0.55905041935852307</v>
      </c>
      <c r="BC99">
        <f>'WOGC Results'!CU8</f>
        <v>0.73529616097011119</v>
      </c>
      <c r="BD99">
        <f>'WOGC Results'!CV8</f>
        <v>0.60184017201396367</v>
      </c>
      <c r="BE99">
        <f>'WOGC Results'!CW8</f>
        <v>4.433952990133033</v>
      </c>
      <c r="BF99">
        <f>'WOGC Results'!CX8</f>
        <v>2.042728151396124</v>
      </c>
      <c r="BG99">
        <f>'WOGC Results'!CY8</f>
        <v>13.062958908327085</v>
      </c>
      <c r="BH99">
        <f>'WOGC Results'!CZ8</f>
        <v>4.837272889427398</v>
      </c>
      <c r="BI99">
        <f>'WOGC Results'!DA8</f>
        <v>31.682200076969298</v>
      </c>
      <c r="BJ99">
        <f>'WOGC Results'!DB8</f>
        <v>35.122370439817459</v>
      </c>
      <c r="BK99">
        <f>'WOGC Results'!DC8</f>
        <v>11.207984345934779</v>
      </c>
      <c r="BL99">
        <f>'WOGC Results'!DD8</f>
        <v>8.4639683234100875</v>
      </c>
      <c r="BM99">
        <f>'WOGC Results'!DE8</f>
        <v>29.779959882112834</v>
      </c>
      <c r="BN99">
        <f>'WOGC Results'!DF8</f>
        <v>5.5810136454148642</v>
      </c>
      <c r="BO99">
        <f>'WOGC Results'!DG8</f>
        <v>17.209346207896552</v>
      </c>
      <c r="BP99">
        <f>'WOGC Results'!DH8</f>
        <v>4.9440506209684232</v>
      </c>
      <c r="BQ99">
        <f>'WOGC Results'!DI8</f>
        <v>10.92013803822643</v>
      </c>
      <c r="BR99">
        <f>'WOGC Results'!DJ8</f>
        <v>7.4631749929237916</v>
      </c>
      <c r="BS99">
        <f>'WOGC Results'!DK8</f>
        <v>3.2774541297752</v>
      </c>
      <c r="BT99">
        <f>'WOGC Results'!DL8</f>
        <v>6.4148206913332579</v>
      </c>
      <c r="BU99">
        <f>'WOGC Results'!DM8</f>
        <v>3.3269445254967005</v>
      </c>
      <c r="BV99">
        <f>'WOGC Results'!DN8</f>
        <v>0</v>
      </c>
      <c r="BW99">
        <f>'WOGC Results'!DO8</f>
        <v>4.6630950635369128</v>
      </c>
      <c r="BX99">
        <f>'WOGC Results'!DP8</f>
        <v>2.4063584450215769</v>
      </c>
      <c r="BY99">
        <f>'WOGC Results'!DQ8</f>
        <v>3.3962671380829184</v>
      </c>
      <c r="BZ99">
        <f>'WOGC Results'!DR8</f>
        <v>2.6255491798874266</v>
      </c>
      <c r="CA99">
        <f>'WOGC Results'!DS8</f>
        <v>1.5431020896446161</v>
      </c>
      <c r="CB99">
        <f>'WOGC Results'!DT8</f>
        <v>0</v>
      </c>
      <c r="CC99">
        <f>'WOGC Results'!DU8</f>
        <v>1.0164129701964573</v>
      </c>
      <c r="CD99">
        <f>'WOGC Results'!DV8</f>
        <v>0.59522729487876158</v>
      </c>
      <c r="CE99">
        <f>'WOGC Results'!DW8</f>
        <v>0.35753594049462661</v>
      </c>
      <c r="CF99">
        <f>'WOGC Results'!DX8</f>
        <v>0.30630002780304832</v>
      </c>
      <c r="CG99">
        <f>'WOGC Results'!DY8</f>
        <v>0.22819399404441687</v>
      </c>
      <c r="CH99">
        <f>'WOGC Results'!DZ8</f>
        <v>0.13070721316952189</v>
      </c>
      <c r="CI99">
        <f>'WOGC Results'!EA8</f>
        <v>0</v>
      </c>
      <c r="CJ99">
        <f>'WOGC Results'!EB8</f>
        <v>0</v>
      </c>
      <c r="CK99">
        <f>'WOGC Results'!EC8</f>
        <v>0</v>
      </c>
      <c r="CL99">
        <f>'WOGC Results'!ED8</f>
        <v>0</v>
      </c>
      <c r="CM99">
        <f>'WOGC Results'!EE8</f>
        <v>0</v>
      </c>
      <c r="CN99">
        <f>'WOGC Results'!EF8</f>
        <v>0</v>
      </c>
      <c r="CO99">
        <f>'WOGC Results'!EG8</f>
        <v>0</v>
      </c>
      <c r="CP99">
        <f>'WOGC Results'!EH8</f>
        <v>0</v>
      </c>
      <c r="CQ99">
        <f>'WOGC Results'!EI8</f>
        <v>0</v>
      </c>
      <c r="CR99">
        <f>'WOGC Results'!EJ8</f>
        <v>0</v>
      </c>
      <c r="CS99">
        <f>'WOGC Results'!EK8</f>
        <v>0</v>
      </c>
      <c r="CT99">
        <f>'WOGC Results'!EL8</f>
        <v>0</v>
      </c>
      <c r="CU99">
        <f>'WOGC Results'!EM8</f>
        <v>0</v>
      </c>
      <c r="CV99">
        <f>'WOGC Results'!EN8</f>
        <v>0</v>
      </c>
    </row>
    <row r="100" spans="1:100" x14ac:dyDescent="0.25">
      <c r="A100" t="s">
        <v>528</v>
      </c>
      <c r="B100" t="s">
        <v>529</v>
      </c>
      <c r="C100" t="s">
        <v>530</v>
      </c>
      <c r="D100" t="s">
        <v>529</v>
      </c>
      <c r="E100" t="s">
        <v>530</v>
      </c>
      <c r="F100" t="s">
        <v>529</v>
      </c>
      <c r="G100" t="s">
        <v>530</v>
      </c>
      <c r="H100" t="s">
        <v>531</v>
      </c>
      <c r="I100" t="s">
        <v>530</v>
      </c>
      <c r="J100" t="s">
        <v>530</v>
      </c>
      <c r="K100" t="s">
        <v>530</v>
      </c>
      <c r="L100" t="s">
        <v>529</v>
      </c>
      <c r="M100" t="s">
        <v>530</v>
      </c>
      <c r="N100" t="s">
        <v>531</v>
      </c>
      <c r="O100" t="s">
        <v>530</v>
      </c>
      <c r="P100" t="s">
        <v>530</v>
      </c>
      <c r="Q100" t="s">
        <v>532</v>
      </c>
      <c r="R100" t="s">
        <v>530</v>
      </c>
      <c r="S100" t="s">
        <v>531</v>
      </c>
      <c r="T100" t="s">
        <v>530</v>
      </c>
      <c r="U100" t="s">
        <v>530</v>
      </c>
      <c r="V100" t="s">
        <v>531</v>
      </c>
      <c r="W100" t="s">
        <v>530</v>
      </c>
      <c r="X100" t="s">
        <v>531</v>
      </c>
      <c r="Y100" t="s">
        <v>531</v>
      </c>
      <c r="Z100" t="s">
        <v>530</v>
      </c>
      <c r="AA100" t="s">
        <v>531</v>
      </c>
      <c r="AB100" t="s">
        <v>529</v>
      </c>
      <c r="AC100" t="s">
        <v>204</v>
      </c>
      <c r="AD100" t="s">
        <v>531</v>
      </c>
      <c r="AE100" t="s">
        <v>531</v>
      </c>
      <c r="AF100" t="s">
        <v>530</v>
      </c>
      <c r="AG100" t="s">
        <v>531</v>
      </c>
      <c r="AH100" t="s">
        <v>530</v>
      </c>
      <c r="AI100" t="s">
        <v>531</v>
      </c>
      <c r="AJ100" t="s">
        <v>530</v>
      </c>
      <c r="AK100" t="s">
        <v>531</v>
      </c>
      <c r="AL100" t="s">
        <v>530</v>
      </c>
      <c r="AM100" t="s">
        <v>532</v>
      </c>
      <c r="AN100" t="s">
        <v>530</v>
      </c>
      <c r="AO100" t="s">
        <v>530</v>
      </c>
      <c r="AP100" t="s">
        <v>530</v>
      </c>
      <c r="AQ100" t="s">
        <v>531</v>
      </c>
      <c r="AR100" t="s">
        <v>531</v>
      </c>
      <c r="AS100" t="s">
        <v>531</v>
      </c>
      <c r="AT100" t="s">
        <v>531</v>
      </c>
      <c r="AU100" t="s">
        <v>529</v>
      </c>
      <c r="AV100" t="s">
        <v>531</v>
      </c>
      <c r="AW100" t="s">
        <v>530</v>
      </c>
      <c r="AX100" t="s">
        <v>532</v>
      </c>
      <c r="AY100" t="s">
        <v>532</v>
      </c>
      <c r="AZ100" t="s">
        <v>532</v>
      </c>
      <c r="BA100" t="s">
        <v>530</v>
      </c>
      <c r="BB100" t="s">
        <v>530</v>
      </c>
      <c r="BC100" t="s">
        <v>530</v>
      </c>
      <c r="BD100" t="s">
        <v>532</v>
      </c>
      <c r="BE100" t="s">
        <v>529</v>
      </c>
      <c r="BF100" t="s">
        <v>530</v>
      </c>
      <c r="BG100" t="s">
        <v>529</v>
      </c>
      <c r="BH100" t="s">
        <v>530</v>
      </c>
      <c r="BI100" t="s">
        <v>529</v>
      </c>
      <c r="BJ100" t="s">
        <v>529</v>
      </c>
      <c r="BK100" t="s">
        <v>530</v>
      </c>
      <c r="BL100" t="s">
        <v>530</v>
      </c>
      <c r="BM100" t="s">
        <v>529</v>
      </c>
      <c r="BN100" t="s">
        <v>530</v>
      </c>
      <c r="BO100" t="s">
        <v>529</v>
      </c>
      <c r="BP100" t="s">
        <v>530</v>
      </c>
      <c r="BQ100" t="s">
        <v>529</v>
      </c>
      <c r="BR100" t="s">
        <v>529</v>
      </c>
      <c r="BS100" t="s">
        <v>530</v>
      </c>
      <c r="BT100" t="s">
        <v>529</v>
      </c>
      <c r="BU100" t="s">
        <v>530</v>
      </c>
      <c r="BV100" t="s">
        <v>532</v>
      </c>
      <c r="BW100" t="s">
        <v>529</v>
      </c>
      <c r="BX100" t="s">
        <v>530</v>
      </c>
      <c r="BY100" t="s">
        <v>529</v>
      </c>
      <c r="BZ100" t="s">
        <v>529</v>
      </c>
      <c r="CA100" t="s">
        <v>529</v>
      </c>
      <c r="CB100" t="s">
        <v>530</v>
      </c>
      <c r="CC100" t="s">
        <v>529</v>
      </c>
      <c r="CD100" t="s">
        <v>529</v>
      </c>
      <c r="CE100" t="s">
        <v>529</v>
      </c>
      <c r="CF100" t="s">
        <v>529</v>
      </c>
      <c r="CG100" t="s">
        <v>529</v>
      </c>
      <c r="CH100" t="s">
        <v>529</v>
      </c>
      <c r="CI100" t="s">
        <v>529</v>
      </c>
      <c r="CJ100" t="s">
        <v>529</v>
      </c>
      <c r="CK100" t="s">
        <v>529</v>
      </c>
      <c r="CL100" t="s">
        <v>529</v>
      </c>
      <c r="CM100" t="s">
        <v>529</v>
      </c>
      <c r="CN100" t="s">
        <v>529</v>
      </c>
      <c r="CO100" t="s">
        <v>529</v>
      </c>
      <c r="CP100" t="s">
        <v>529</v>
      </c>
      <c r="CQ100" t="s">
        <v>529</v>
      </c>
      <c r="CR100" t="s">
        <v>529</v>
      </c>
      <c r="CS100" t="s">
        <v>529</v>
      </c>
      <c r="CT100" t="s">
        <v>529</v>
      </c>
      <c r="CU100" t="s">
        <v>529</v>
      </c>
      <c r="CV100" t="s">
        <v>529</v>
      </c>
    </row>
    <row r="101" spans="1:100" x14ac:dyDescent="0.25">
      <c r="A101" t="s">
        <v>529</v>
      </c>
      <c r="B101">
        <f t="shared" ref="B101:K105" si="0">IF(B$100=$A101,B$99,"")</f>
        <v>0</v>
      </c>
      <c r="C101" t="str">
        <f t="shared" si="0"/>
        <v/>
      </c>
      <c r="D101">
        <f t="shared" si="0"/>
        <v>0.15004247960313638</v>
      </c>
      <c r="E101" t="str">
        <f t="shared" si="0"/>
        <v/>
      </c>
      <c r="F101">
        <f t="shared" si="0"/>
        <v>0</v>
      </c>
      <c r="G101" t="str">
        <f t="shared" si="0"/>
        <v/>
      </c>
      <c r="H101" t="str">
        <f t="shared" si="0"/>
        <v/>
      </c>
      <c r="I101" t="str">
        <f t="shared" si="0"/>
        <v/>
      </c>
      <c r="J101" t="str">
        <f t="shared" si="0"/>
        <v/>
      </c>
      <c r="K101" t="str">
        <f t="shared" si="0"/>
        <v/>
      </c>
      <c r="L101">
        <f t="shared" ref="L101:U105" si="1">IF(L$100=$A101,L$99,"")</f>
        <v>0</v>
      </c>
      <c r="M101" t="str">
        <f t="shared" si="1"/>
        <v/>
      </c>
      <c r="N101" t="str">
        <f t="shared" si="1"/>
        <v/>
      </c>
      <c r="O101" t="str">
        <f t="shared" si="1"/>
        <v/>
      </c>
      <c r="P101" t="str">
        <f t="shared" si="1"/>
        <v/>
      </c>
      <c r="Q101" t="str">
        <f t="shared" si="1"/>
        <v/>
      </c>
      <c r="R101" t="str">
        <f t="shared" si="1"/>
        <v/>
      </c>
      <c r="S101" t="str">
        <f t="shared" si="1"/>
        <v/>
      </c>
      <c r="T101" t="str">
        <f t="shared" si="1"/>
        <v/>
      </c>
      <c r="U101" t="str">
        <f t="shared" si="1"/>
        <v/>
      </c>
      <c r="V101" t="str">
        <f t="shared" ref="V101:AE105" si="2">IF(V$100=$A101,V$99,"")</f>
        <v/>
      </c>
      <c r="W101" t="str">
        <f t="shared" si="2"/>
        <v/>
      </c>
      <c r="X101" t="str">
        <f t="shared" si="2"/>
        <v/>
      </c>
      <c r="Y101" t="str">
        <f t="shared" si="2"/>
        <v/>
      </c>
      <c r="Z101" t="str">
        <f t="shared" si="2"/>
        <v/>
      </c>
      <c r="AA101" t="str">
        <f t="shared" si="2"/>
        <v/>
      </c>
      <c r="AB101">
        <f t="shared" si="2"/>
        <v>0.30688683527080779</v>
      </c>
      <c r="AC101" t="str">
        <f t="shared" si="2"/>
        <v/>
      </c>
      <c r="AD101" t="str">
        <f t="shared" si="2"/>
        <v/>
      </c>
      <c r="AE101" t="str">
        <f t="shared" si="2"/>
        <v/>
      </c>
      <c r="AF101" t="str">
        <f t="shared" ref="AF101:AO105" si="3">IF(AF$100=$A101,AF$99,"")</f>
        <v/>
      </c>
      <c r="AG101" t="str">
        <f t="shared" si="3"/>
        <v/>
      </c>
      <c r="AH101" t="str">
        <f t="shared" si="3"/>
        <v/>
      </c>
      <c r="AI101" t="str">
        <f t="shared" si="3"/>
        <v/>
      </c>
      <c r="AJ101" t="str">
        <f t="shared" si="3"/>
        <v/>
      </c>
      <c r="AK101" t="str">
        <f t="shared" si="3"/>
        <v/>
      </c>
      <c r="AL101" t="str">
        <f t="shared" si="3"/>
        <v/>
      </c>
      <c r="AM101" t="str">
        <f t="shared" si="3"/>
        <v/>
      </c>
      <c r="AN101" t="str">
        <f t="shared" si="3"/>
        <v/>
      </c>
      <c r="AO101" t="str">
        <f t="shared" si="3"/>
        <v/>
      </c>
      <c r="AP101" t="str">
        <f t="shared" ref="AP101:AY105" si="4">IF(AP$100=$A101,AP$99,"")</f>
        <v/>
      </c>
      <c r="AQ101" t="str">
        <f t="shared" si="4"/>
        <v/>
      </c>
      <c r="AR101" t="str">
        <f t="shared" si="4"/>
        <v/>
      </c>
      <c r="AS101" t="str">
        <f t="shared" si="4"/>
        <v/>
      </c>
      <c r="AT101" t="str">
        <f t="shared" si="4"/>
        <v/>
      </c>
      <c r="AU101">
        <f t="shared" si="4"/>
        <v>1.0446165866351507</v>
      </c>
      <c r="AV101" t="str">
        <f t="shared" si="4"/>
        <v/>
      </c>
      <c r="AW101" t="str">
        <f t="shared" si="4"/>
        <v/>
      </c>
      <c r="AX101" t="str">
        <f t="shared" si="4"/>
        <v/>
      </c>
      <c r="AY101" t="str">
        <f t="shared" si="4"/>
        <v/>
      </c>
      <c r="AZ101" t="str">
        <f t="shared" ref="AZ101:BI105" si="5">IF(AZ$100=$A101,AZ$99,"")</f>
        <v/>
      </c>
      <c r="BA101" t="str">
        <f t="shared" si="5"/>
        <v/>
      </c>
      <c r="BB101" t="str">
        <f t="shared" si="5"/>
        <v/>
      </c>
      <c r="BC101" t="str">
        <f t="shared" si="5"/>
        <v/>
      </c>
      <c r="BD101" t="str">
        <f t="shared" si="5"/>
        <v/>
      </c>
      <c r="BE101">
        <f t="shared" si="5"/>
        <v>4.433952990133033</v>
      </c>
      <c r="BF101" t="str">
        <f t="shared" si="5"/>
        <v/>
      </c>
      <c r="BG101">
        <f t="shared" si="5"/>
        <v>13.062958908327085</v>
      </c>
      <c r="BH101" t="str">
        <f t="shared" si="5"/>
        <v/>
      </c>
      <c r="BI101">
        <f t="shared" si="5"/>
        <v>31.682200076969298</v>
      </c>
      <c r="BJ101">
        <f t="shared" ref="BJ101:BS105" si="6">IF(BJ$100=$A101,BJ$99,"")</f>
        <v>35.122370439817459</v>
      </c>
      <c r="BK101" t="str">
        <f t="shared" si="6"/>
        <v/>
      </c>
      <c r="BL101" t="str">
        <f t="shared" si="6"/>
        <v/>
      </c>
      <c r="BM101">
        <f t="shared" si="6"/>
        <v>29.779959882112834</v>
      </c>
      <c r="BN101" t="str">
        <f t="shared" si="6"/>
        <v/>
      </c>
      <c r="BO101">
        <f t="shared" si="6"/>
        <v>17.209346207896552</v>
      </c>
      <c r="BP101" t="str">
        <f t="shared" si="6"/>
        <v/>
      </c>
      <c r="BQ101">
        <f t="shared" si="6"/>
        <v>10.92013803822643</v>
      </c>
      <c r="BR101">
        <f t="shared" si="6"/>
        <v>7.4631749929237916</v>
      </c>
      <c r="BS101" t="str">
        <f t="shared" si="6"/>
        <v/>
      </c>
      <c r="BT101">
        <f t="shared" ref="BT101:CC105" si="7">IF(BT$100=$A101,BT$99,"")</f>
        <v>6.4148206913332579</v>
      </c>
      <c r="BU101" t="str">
        <f t="shared" si="7"/>
        <v/>
      </c>
      <c r="BV101" t="str">
        <f t="shared" si="7"/>
        <v/>
      </c>
      <c r="BW101">
        <f t="shared" si="7"/>
        <v>4.6630950635369128</v>
      </c>
      <c r="BX101" t="str">
        <f t="shared" si="7"/>
        <v/>
      </c>
      <c r="BY101">
        <f t="shared" si="7"/>
        <v>3.3962671380829184</v>
      </c>
      <c r="BZ101">
        <f t="shared" si="7"/>
        <v>2.6255491798874266</v>
      </c>
      <c r="CA101">
        <f t="shared" si="7"/>
        <v>1.5431020896446161</v>
      </c>
      <c r="CB101" t="str">
        <f t="shared" si="7"/>
        <v/>
      </c>
      <c r="CC101">
        <f t="shared" si="7"/>
        <v>1.0164129701964573</v>
      </c>
      <c r="CD101">
        <f t="shared" ref="CD101:CM105" si="8">IF(CD$100=$A101,CD$99,"")</f>
        <v>0.59522729487876158</v>
      </c>
      <c r="CE101">
        <f t="shared" si="8"/>
        <v>0.35753594049462661</v>
      </c>
      <c r="CF101">
        <f t="shared" si="8"/>
        <v>0.30630002780304832</v>
      </c>
      <c r="CG101">
        <f t="shared" si="8"/>
        <v>0.22819399404441687</v>
      </c>
      <c r="CH101">
        <f t="shared" si="8"/>
        <v>0.13070721316952189</v>
      </c>
      <c r="CI101">
        <f t="shared" si="8"/>
        <v>0</v>
      </c>
      <c r="CJ101">
        <f t="shared" si="8"/>
        <v>0</v>
      </c>
      <c r="CK101">
        <f t="shared" si="8"/>
        <v>0</v>
      </c>
      <c r="CL101">
        <f t="shared" si="8"/>
        <v>0</v>
      </c>
      <c r="CM101">
        <f t="shared" si="8"/>
        <v>0</v>
      </c>
      <c r="CN101">
        <f t="shared" ref="CN101:CV105" si="9">IF(CN$100=$A101,CN$99,"")</f>
        <v>0</v>
      </c>
      <c r="CO101">
        <f t="shared" si="9"/>
        <v>0</v>
      </c>
      <c r="CP101">
        <f t="shared" si="9"/>
        <v>0</v>
      </c>
      <c r="CQ101">
        <f t="shared" si="9"/>
        <v>0</v>
      </c>
      <c r="CR101">
        <f t="shared" si="9"/>
        <v>0</v>
      </c>
      <c r="CS101">
        <f t="shared" si="9"/>
        <v>0</v>
      </c>
      <c r="CT101">
        <f t="shared" si="9"/>
        <v>0</v>
      </c>
      <c r="CU101">
        <f t="shared" si="9"/>
        <v>0</v>
      </c>
      <c r="CV101">
        <f t="shared" si="9"/>
        <v>0</v>
      </c>
    </row>
    <row r="102" spans="1:100" x14ac:dyDescent="0.25">
      <c r="A102" t="s">
        <v>530</v>
      </c>
      <c r="B102" t="str">
        <f t="shared" si="0"/>
        <v/>
      </c>
      <c r="C102">
        <f t="shared" si="0"/>
        <v>0</v>
      </c>
      <c r="D102" t="str">
        <f t="shared" si="0"/>
        <v/>
      </c>
      <c r="E102">
        <f t="shared" si="0"/>
        <v>0</v>
      </c>
      <c r="F102" t="str">
        <f t="shared" si="0"/>
        <v/>
      </c>
      <c r="G102">
        <f t="shared" si="0"/>
        <v>0</v>
      </c>
      <c r="H102" t="str">
        <f t="shared" si="0"/>
        <v/>
      </c>
      <c r="I102">
        <f t="shared" si="0"/>
        <v>0</v>
      </c>
      <c r="J102">
        <f t="shared" si="0"/>
        <v>0</v>
      </c>
      <c r="K102">
        <f t="shared" si="0"/>
        <v>0</v>
      </c>
      <c r="L102" t="str">
        <f t="shared" si="1"/>
        <v/>
      </c>
      <c r="M102">
        <f t="shared" si="1"/>
        <v>0</v>
      </c>
      <c r="N102" t="str">
        <f t="shared" si="1"/>
        <v/>
      </c>
      <c r="O102">
        <f t="shared" si="1"/>
        <v>0</v>
      </c>
      <c r="P102">
        <f t="shared" si="1"/>
        <v>0</v>
      </c>
      <c r="Q102" t="str">
        <f t="shared" si="1"/>
        <v/>
      </c>
      <c r="R102">
        <f t="shared" si="1"/>
        <v>0</v>
      </c>
      <c r="S102" t="str">
        <f t="shared" si="1"/>
        <v/>
      </c>
      <c r="T102">
        <f t="shared" si="1"/>
        <v>8.3000153938593405E-2</v>
      </c>
      <c r="U102">
        <f t="shared" si="1"/>
        <v>3.9095566071934026E-2</v>
      </c>
      <c r="V102" t="str">
        <f t="shared" si="2"/>
        <v/>
      </c>
      <c r="W102">
        <f t="shared" si="2"/>
        <v>0.12156138425555794</v>
      </c>
      <c r="X102" t="str">
        <f t="shared" si="2"/>
        <v/>
      </c>
      <c r="Y102" t="str">
        <f t="shared" si="2"/>
        <v/>
      </c>
      <c r="Z102">
        <f t="shared" si="2"/>
        <v>0</v>
      </c>
      <c r="AA102" t="str">
        <f t="shared" si="2"/>
        <v/>
      </c>
      <c r="AB102" t="str">
        <f t="shared" si="2"/>
        <v/>
      </c>
      <c r="AC102" t="str">
        <f t="shared" si="2"/>
        <v/>
      </c>
      <c r="AD102" t="str">
        <f t="shared" si="2"/>
        <v/>
      </c>
      <c r="AE102" t="str">
        <f t="shared" si="2"/>
        <v/>
      </c>
      <c r="AF102">
        <f t="shared" si="3"/>
        <v>0</v>
      </c>
      <c r="AG102" t="str">
        <f t="shared" si="3"/>
        <v/>
      </c>
      <c r="AH102">
        <f t="shared" si="3"/>
        <v>0</v>
      </c>
      <c r="AI102" t="str">
        <f t="shared" si="3"/>
        <v/>
      </c>
      <c r="AJ102">
        <f t="shared" si="3"/>
        <v>0</v>
      </c>
      <c r="AK102" t="str">
        <f t="shared" si="3"/>
        <v/>
      </c>
      <c r="AL102">
        <f t="shared" si="3"/>
        <v>0</v>
      </c>
      <c r="AM102" t="str">
        <f t="shared" si="3"/>
        <v/>
      </c>
      <c r="AN102">
        <f t="shared" si="3"/>
        <v>0</v>
      </c>
      <c r="AO102">
        <f t="shared" si="3"/>
        <v>0.34472525834372003</v>
      </c>
      <c r="AP102">
        <f t="shared" si="4"/>
        <v>0.11333188664160614</v>
      </c>
      <c r="AQ102" t="str">
        <f t="shared" si="4"/>
        <v/>
      </c>
      <c r="AR102" t="str">
        <f t="shared" si="4"/>
        <v/>
      </c>
      <c r="AS102" t="str">
        <f t="shared" si="4"/>
        <v/>
      </c>
      <c r="AT102" t="str">
        <f t="shared" si="4"/>
        <v/>
      </c>
      <c r="AU102" t="str">
        <f t="shared" si="4"/>
        <v/>
      </c>
      <c r="AV102" t="str">
        <f t="shared" si="4"/>
        <v/>
      </c>
      <c r="AW102">
        <f t="shared" si="4"/>
        <v>0.48966092392950605</v>
      </c>
      <c r="AX102" t="str">
        <f t="shared" si="4"/>
        <v/>
      </c>
      <c r="AY102" t="str">
        <f t="shared" si="4"/>
        <v/>
      </c>
      <c r="AZ102" t="str">
        <f t="shared" si="5"/>
        <v/>
      </c>
      <c r="BA102">
        <f t="shared" si="5"/>
        <v>0.34462257137040114</v>
      </c>
      <c r="BB102">
        <f t="shared" si="5"/>
        <v>0.55905041935852307</v>
      </c>
      <c r="BC102">
        <f t="shared" si="5"/>
        <v>0.73529616097011119</v>
      </c>
      <c r="BD102" t="str">
        <f t="shared" si="5"/>
        <v/>
      </c>
      <c r="BE102" t="str">
        <f t="shared" si="5"/>
        <v/>
      </c>
      <c r="BF102">
        <f t="shared" si="5"/>
        <v>2.042728151396124</v>
      </c>
      <c r="BG102" t="str">
        <f t="shared" si="5"/>
        <v/>
      </c>
      <c r="BH102">
        <f t="shared" si="5"/>
        <v>4.837272889427398</v>
      </c>
      <c r="BI102" t="str">
        <f t="shared" si="5"/>
        <v/>
      </c>
      <c r="BJ102" t="str">
        <f t="shared" si="6"/>
        <v/>
      </c>
      <c r="BK102">
        <f t="shared" si="6"/>
        <v>11.207984345934779</v>
      </c>
      <c r="BL102">
        <f t="shared" si="6"/>
        <v>8.4639683234100875</v>
      </c>
      <c r="BM102" t="str">
        <f t="shared" si="6"/>
        <v/>
      </c>
      <c r="BN102">
        <f t="shared" si="6"/>
        <v>5.5810136454148642</v>
      </c>
      <c r="BO102" t="str">
        <f t="shared" si="6"/>
        <v/>
      </c>
      <c r="BP102">
        <f t="shared" si="6"/>
        <v>4.9440506209684232</v>
      </c>
      <c r="BQ102" t="str">
        <f t="shared" si="6"/>
        <v/>
      </c>
      <c r="BR102" t="str">
        <f t="shared" si="6"/>
        <v/>
      </c>
      <c r="BS102">
        <f t="shared" si="6"/>
        <v>3.2774541297752</v>
      </c>
      <c r="BT102" t="str">
        <f t="shared" si="7"/>
        <v/>
      </c>
      <c r="BU102">
        <f t="shared" si="7"/>
        <v>3.3269445254967005</v>
      </c>
      <c r="BV102" t="str">
        <f t="shared" si="7"/>
        <v/>
      </c>
      <c r="BW102" t="str">
        <f t="shared" si="7"/>
        <v/>
      </c>
      <c r="BX102">
        <f t="shared" si="7"/>
        <v>2.4063584450215769</v>
      </c>
      <c r="BY102" t="str">
        <f t="shared" si="7"/>
        <v/>
      </c>
      <c r="BZ102" t="str">
        <f t="shared" si="7"/>
        <v/>
      </c>
      <c r="CA102" t="str">
        <f t="shared" si="7"/>
        <v/>
      </c>
      <c r="CB102">
        <f t="shared" si="7"/>
        <v>0</v>
      </c>
      <c r="CC102" t="str">
        <f t="shared" si="7"/>
        <v/>
      </c>
      <c r="CD102" t="str">
        <f t="shared" si="8"/>
        <v/>
      </c>
      <c r="CE102" t="str">
        <f t="shared" si="8"/>
        <v/>
      </c>
      <c r="CF102" t="str">
        <f t="shared" si="8"/>
        <v/>
      </c>
      <c r="CG102" t="str">
        <f t="shared" si="8"/>
        <v/>
      </c>
      <c r="CH102" t="str">
        <f t="shared" si="8"/>
        <v/>
      </c>
      <c r="CI102" t="str">
        <f t="shared" si="8"/>
        <v/>
      </c>
      <c r="CJ102" t="str">
        <f t="shared" si="8"/>
        <v/>
      </c>
      <c r="CK102" t="str">
        <f t="shared" si="8"/>
        <v/>
      </c>
      <c r="CL102" t="str">
        <f t="shared" si="8"/>
        <v/>
      </c>
      <c r="CM102" t="str">
        <f t="shared" si="8"/>
        <v/>
      </c>
      <c r="CN102" t="str">
        <f t="shared" si="9"/>
        <v/>
      </c>
      <c r="CO102" t="str">
        <f t="shared" si="9"/>
        <v/>
      </c>
      <c r="CP102" t="str">
        <f t="shared" si="9"/>
        <v/>
      </c>
      <c r="CQ102" t="str">
        <f t="shared" si="9"/>
        <v/>
      </c>
      <c r="CR102" t="str">
        <f t="shared" si="9"/>
        <v/>
      </c>
      <c r="CS102" t="str">
        <f t="shared" si="9"/>
        <v/>
      </c>
      <c r="CT102" t="str">
        <f t="shared" si="9"/>
        <v/>
      </c>
      <c r="CU102" t="str">
        <f t="shared" si="9"/>
        <v/>
      </c>
      <c r="CV102" t="str">
        <f t="shared" si="9"/>
        <v/>
      </c>
    </row>
    <row r="103" spans="1:100" x14ac:dyDescent="0.25">
      <c r="A103" t="s">
        <v>531</v>
      </c>
      <c r="B103" t="str">
        <f t="shared" si="0"/>
        <v/>
      </c>
      <c r="C103" t="str">
        <f t="shared" si="0"/>
        <v/>
      </c>
      <c r="D103" t="str">
        <f t="shared" si="0"/>
        <v/>
      </c>
      <c r="E103" t="str">
        <f t="shared" si="0"/>
        <v/>
      </c>
      <c r="F103" t="str">
        <f t="shared" si="0"/>
        <v/>
      </c>
      <c r="G103" t="str">
        <f t="shared" si="0"/>
        <v/>
      </c>
      <c r="H103">
        <f t="shared" si="0"/>
        <v>0</v>
      </c>
      <c r="I103" t="str">
        <f t="shared" si="0"/>
        <v/>
      </c>
      <c r="J103" t="str">
        <f t="shared" si="0"/>
        <v/>
      </c>
      <c r="K103" t="str">
        <f t="shared" si="0"/>
        <v/>
      </c>
      <c r="L103" t="str">
        <f t="shared" si="1"/>
        <v/>
      </c>
      <c r="M103" t="str">
        <f t="shared" si="1"/>
        <v/>
      </c>
      <c r="N103">
        <f t="shared" si="1"/>
        <v>0</v>
      </c>
      <c r="O103" t="str">
        <f t="shared" si="1"/>
        <v/>
      </c>
      <c r="P103" t="str">
        <f t="shared" si="1"/>
        <v/>
      </c>
      <c r="Q103" t="str">
        <f t="shared" si="1"/>
        <v/>
      </c>
      <c r="R103" t="str">
        <f t="shared" si="1"/>
        <v/>
      </c>
      <c r="S103">
        <f t="shared" si="1"/>
        <v>0.13113035619404209</v>
      </c>
      <c r="T103" t="str">
        <f t="shared" si="1"/>
        <v/>
      </c>
      <c r="U103" t="str">
        <f t="shared" si="1"/>
        <v/>
      </c>
      <c r="V103">
        <f t="shared" si="2"/>
        <v>1.8447305826327472E-2</v>
      </c>
      <c r="W103" t="str">
        <f t="shared" si="2"/>
        <v/>
      </c>
      <c r="X103">
        <f t="shared" si="2"/>
        <v>0</v>
      </c>
      <c r="Y103">
        <f t="shared" si="2"/>
        <v>0</v>
      </c>
      <c r="Z103" t="str">
        <f t="shared" si="2"/>
        <v/>
      </c>
      <c r="AA103">
        <f t="shared" si="2"/>
        <v>9.7961555077739002E-2</v>
      </c>
      <c r="AB103" t="str">
        <f t="shared" si="2"/>
        <v/>
      </c>
      <c r="AC103" t="str">
        <f t="shared" si="2"/>
        <v/>
      </c>
      <c r="AD103">
        <f t="shared" si="2"/>
        <v>0.69191027862885413</v>
      </c>
      <c r="AE103">
        <f t="shared" si="2"/>
        <v>0</v>
      </c>
      <c r="AF103" t="str">
        <f t="shared" si="3"/>
        <v/>
      </c>
      <c r="AG103">
        <f t="shared" si="3"/>
        <v>0</v>
      </c>
      <c r="AH103" t="str">
        <f t="shared" si="3"/>
        <v/>
      </c>
      <c r="AI103">
        <f t="shared" si="3"/>
        <v>0</v>
      </c>
      <c r="AJ103" t="str">
        <f t="shared" si="3"/>
        <v/>
      </c>
      <c r="AK103">
        <f t="shared" si="3"/>
        <v>0</v>
      </c>
      <c r="AL103" t="str">
        <f t="shared" si="3"/>
        <v/>
      </c>
      <c r="AM103" t="str">
        <f t="shared" si="3"/>
        <v/>
      </c>
      <c r="AN103" t="str">
        <f t="shared" si="3"/>
        <v/>
      </c>
      <c r="AO103" t="str">
        <f t="shared" si="3"/>
        <v/>
      </c>
      <c r="AP103" t="str">
        <f t="shared" si="4"/>
        <v/>
      </c>
      <c r="AQ103">
        <f t="shared" si="4"/>
        <v>0.62207604864459554</v>
      </c>
      <c r="AR103">
        <f t="shared" si="4"/>
        <v>0.15802889079794818</v>
      </c>
      <c r="AS103">
        <f t="shared" si="4"/>
        <v>0.11977117772955473</v>
      </c>
      <c r="AT103">
        <f t="shared" si="4"/>
        <v>0.25853490185173233</v>
      </c>
      <c r="AU103" t="str">
        <f t="shared" si="4"/>
        <v/>
      </c>
      <c r="AV103">
        <f t="shared" si="4"/>
        <v>1.5292180416031462</v>
      </c>
      <c r="AW103" t="str">
        <f t="shared" si="4"/>
        <v/>
      </c>
      <c r="AX103" t="str">
        <f t="shared" si="4"/>
        <v/>
      </c>
      <c r="AY103" t="str">
        <f t="shared" si="4"/>
        <v/>
      </c>
      <c r="AZ103" t="str">
        <f t="shared" si="5"/>
        <v/>
      </c>
      <c r="BA103" t="str">
        <f t="shared" si="5"/>
        <v/>
      </c>
      <c r="BB103" t="str">
        <f t="shared" si="5"/>
        <v/>
      </c>
      <c r="BC103" t="str">
        <f t="shared" si="5"/>
        <v/>
      </c>
      <c r="BD103" t="str">
        <f t="shared" si="5"/>
        <v/>
      </c>
      <c r="BE103" t="str">
        <f t="shared" si="5"/>
        <v/>
      </c>
      <c r="BF103" t="str">
        <f t="shared" si="5"/>
        <v/>
      </c>
      <c r="BG103" t="str">
        <f t="shared" si="5"/>
        <v/>
      </c>
      <c r="BH103" t="str">
        <f t="shared" si="5"/>
        <v/>
      </c>
      <c r="BI103" t="str">
        <f t="shared" si="5"/>
        <v/>
      </c>
      <c r="BJ103" t="str">
        <f t="shared" si="6"/>
        <v/>
      </c>
      <c r="BK103" t="str">
        <f t="shared" si="6"/>
        <v/>
      </c>
      <c r="BL103" t="str">
        <f t="shared" si="6"/>
        <v/>
      </c>
      <c r="BM103" t="str">
        <f t="shared" si="6"/>
        <v/>
      </c>
      <c r="BN103" t="str">
        <f t="shared" si="6"/>
        <v/>
      </c>
      <c r="BO103" t="str">
        <f t="shared" si="6"/>
        <v/>
      </c>
      <c r="BP103" t="str">
        <f t="shared" si="6"/>
        <v/>
      </c>
      <c r="BQ103" t="str">
        <f t="shared" si="6"/>
        <v/>
      </c>
      <c r="BR103" t="str">
        <f t="shared" si="6"/>
        <v/>
      </c>
      <c r="BS103" t="str">
        <f t="shared" si="6"/>
        <v/>
      </c>
      <c r="BT103" t="str">
        <f t="shared" si="7"/>
        <v/>
      </c>
      <c r="BU103" t="str">
        <f t="shared" si="7"/>
        <v/>
      </c>
      <c r="BV103" t="str">
        <f t="shared" si="7"/>
        <v/>
      </c>
      <c r="BW103" t="str">
        <f t="shared" si="7"/>
        <v/>
      </c>
      <c r="BX103" t="str">
        <f t="shared" si="7"/>
        <v/>
      </c>
      <c r="BY103" t="str">
        <f t="shared" si="7"/>
        <v/>
      </c>
      <c r="BZ103" t="str">
        <f t="shared" si="7"/>
        <v/>
      </c>
      <c r="CA103" t="str">
        <f t="shared" si="7"/>
        <v/>
      </c>
      <c r="CB103" t="str">
        <f t="shared" si="7"/>
        <v/>
      </c>
      <c r="CC103" t="str">
        <f t="shared" si="7"/>
        <v/>
      </c>
      <c r="CD103" t="str">
        <f t="shared" si="8"/>
        <v/>
      </c>
      <c r="CE103" t="str">
        <f t="shared" si="8"/>
        <v/>
      </c>
      <c r="CF103" t="str">
        <f t="shared" si="8"/>
        <v/>
      </c>
      <c r="CG103" t="str">
        <f t="shared" si="8"/>
        <v/>
      </c>
      <c r="CH103" t="str">
        <f t="shared" si="8"/>
        <v/>
      </c>
      <c r="CI103" t="str">
        <f t="shared" si="8"/>
        <v/>
      </c>
      <c r="CJ103" t="str">
        <f t="shared" si="8"/>
        <v/>
      </c>
      <c r="CK103" t="str">
        <f t="shared" si="8"/>
        <v/>
      </c>
      <c r="CL103" t="str">
        <f t="shared" si="8"/>
        <v/>
      </c>
      <c r="CM103" t="str">
        <f t="shared" si="8"/>
        <v/>
      </c>
      <c r="CN103" t="str">
        <f t="shared" si="9"/>
        <v/>
      </c>
      <c r="CO103" t="str">
        <f t="shared" si="9"/>
        <v/>
      </c>
      <c r="CP103" t="str">
        <f t="shared" si="9"/>
        <v/>
      </c>
      <c r="CQ103" t="str">
        <f t="shared" si="9"/>
        <v/>
      </c>
      <c r="CR103" t="str">
        <f t="shared" si="9"/>
        <v/>
      </c>
      <c r="CS103" t="str">
        <f t="shared" si="9"/>
        <v/>
      </c>
      <c r="CT103" t="str">
        <f t="shared" si="9"/>
        <v/>
      </c>
      <c r="CU103" t="str">
        <f t="shared" si="9"/>
        <v/>
      </c>
      <c r="CV103" t="str">
        <f t="shared" si="9"/>
        <v/>
      </c>
    </row>
    <row r="104" spans="1:100" x14ac:dyDescent="0.25">
      <c r="A104" t="s">
        <v>532</v>
      </c>
      <c r="B104" t="str">
        <f t="shared" si="0"/>
        <v/>
      </c>
      <c r="C104" t="str">
        <f t="shared" si="0"/>
        <v/>
      </c>
      <c r="D104" t="str">
        <f t="shared" si="0"/>
        <v/>
      </c>
      <c r="E104" t="str">
        <f t="shared" si="0"/>
        <v/>
      </c>
      <c r="F104" t="str">
        <f t="shared" si="0"/>
        <v/>
      </c>
      <c r="G104" t="str">
        <f t="shared" si="0"/>
        <v/>
      </c>
      <c r="H104" t="str">
        <f t="shared" si="0"/>
        <v/>
      </c>
      <c r="I104" t="str">
        <f t="shared" si="0"/>
        <v/>
      </c>
      <c r="J104" t="str">
        <f t="shared" si="0"/>
        <v/>
      </c>
      <c r="K104" t="str">
        <f t="shared" si="0"/>
        <v/>
      </c>
      <c r="L104" t="str">
        <f t="shared" si="1"/>
        <v/>
      </c>
      <c r="M104" t="str">
        <f t="shared" si="1"/>
        <v/>
      </c>
      <c r="N104" t="str">
        <f t="shared" si="1"/>
        <v/>
      </c>
      <c r="O104" t="str">
        <f t="shared" si="1"/>
        <v/>
      </c>
      <c r="P104" t="str">
        <f t="shared" si="1"/>
        <v/>
      </c>
      <c r="Q104">
        <f t="shared" si="1"/>
        <v>0</v>
      </c>
      <c r="R104" t="str">
        <f t="shared" si="1"/>
        <v/>
      </c>
      <c r="S104" t="str">
        <f t="shared" si="1"/>
        <v/>
      </c>
      <c r="T104" t="str">
        <f t="shared" si="1"/>
        <v/>
      </c>
      <c r="U104" t="str">
        <f t="shared" si="1"/>
        <v/>
      </c>
      <c r="V104" t="str">
        <f t="shared" si="2"/>
        <v/>
      </c>
      <c r="W104" t="str">
        <f t="shared" si="2"/>
        <v/>
      </c>
      <c r="X104" t="str">
        <f t="shared" si="2"/>
        <v/>
      </c>
      <c r="Y104" t="str">
        <f t="shared" si="2"/>
        <v/>
      </c>
      <c r="Z104" t="str">
        <f t="shared" si="2"/>
        <v/>
      </c>
      <c r="AA104" t="str">
        <f t="shared" si="2"/>
        <v/>
      </c>
      <c r="AB104" t="str">
        <f t="shared" si="2"/>
        <v/>
      </c>
      <c r="AC104" t="str">
        <f t="shared" si="2"/>
        <v/>
      </c>
      <c r="AD104" t="str">
        <f t="shared" si="2"/>
        <v/>
      </c>
      <c r="AE104" t="str">
        <f t="shared" si="2"/>
        <v/>
      </c>
      <c r="AF104" t="str">
        <f t="shared" si="3"/>
        <v/>
      </c>
      <c r="AG104" t="str">
        <f t="shared" si="3"/>
        <v/>
      </c>
      <c r="AH104" t="str">
        <f t="shared" si="3"/>
        <v/>
      </c>
      <c r="AI104" t="str">
        <f t="shared" si="3"/>
        <v/>
      </c>
      <c r="AJ104" t="str">
        <f t="shared" si="3"/>
        <v/>
      </c>
      <c r="AK104" t="str">
        <f t="shared" si="3"/>
        <v/>
      </c>
      <c r="AL104" t="str">
        <f t="shared" si="3"/>
        <v/>
      </c>
      <c r="AM104">
        <f t="shared" si="3"/>
        <v>0.30044209177719627</v>
      </c>
      <c r="AN104" t="str">
        <f t="shared" si="3"/>
        <v/>
      </c>
      <c r="AO104" t="str">
        <f t="shared" si="3"/>
        <v/>
      </c>
      <c r="AP104" t="str">
        <f t="shared" si="4"/>
        <v/>
      </c>
      <c r="AQ104" t="str">
        <f t="shared" si="4"/>
        <v/>
      </c>
      <c r="AR104" t="str">
        <f t="shared" si="4"/>
        <v/>
      </c>
      <c r="AS104" t="str">
        <f t="shared" si="4"/>
        <v/>
      </c>
      <c r="AT104" t="str">
        <f t="shared" si="4"/>
        <v/>
      </c>
      <c r="AU104" t="str">
        <f t="shared" si="4"/>
        <v/>
      </c>
      <c r="AV104" t="str">
        <f t="shared" si="4"/>
        <v/>
      </c>
      <c r="AW104" t="str">
        <f t="shared" si="4"/>
        <v/>
      </c>
      <c r="AX104">
        <f t="shared" si="4"/>
        <v>0.67334492821992364</v>
      </c>
      <c r="AY104">
        <f t="shared" si="4"/>
        <v>0.69394184497887057</v>
      </c>
      <c r="AZ104">
        <f t="shared" si="5"/>
        <v>0.2194593279338958</v>
      </c>
      <c r="BA104" t="str">
        <f t="shared" si="5"/>
        <v/>
      </c>
      <c r="BB104" t="str">
        <f t="shared" si="5"/>
        <v/>
      </c>
      <c r="BC104" t="str">
        <f t="shared" si="5"/>
        <v/>
      </c>
      <c r="BD104">
        <f t="shared" si="5"/>
        <v>0.60184017201396367</v>
      </c>
      <c r="BE104" t="str">
        <f t="shared" si="5"/>
        <v/>
      </c>
      <c r="BF104" t="str">
        <f t="shared" si="5"/>
        <v/>
      </c>
      <c r="BG104" t="str">
        <f t="shared" si="5"/>
        <v/>
      </c>
      <c r="BH104" t="str">
        <f t="shared" si="5"/>
        <v/>
      </c>
      <c r="BI104" t="str">
        <f t="shared" si="5"/>
        <v/>
      </c>
      <c r="BJ104" t="str">
        <f t="shared" si="6"/>
        <v/>
      </c>
      <c r="BK104" t="str">
        <f t="shared" si="6"/>
        <v/>
      </c>
      <c r="BL104" t="str">
        <f t="shared" si="6"/>
        <v/>
      </c>
      <c r="BM104" t="str">
        <f t="shared" si="6"/>
        <v/>
      </c>
      <c r="BN104" t="str">
        <f t="shared" si="6"/>
        <v/>
      </c>
      <c r="BO104" t="str">
        <f t="shared" si="6"/>
        <v/>
      </c>
      <c r="BP104" t="str">
        <f t="shared" si="6"/>
        <v/>
      </c>
      <c r="BQ104" t="str">
        <f t="shared" si="6"/>
        <v/>
      </c>
      <c r="BR104" t="str">
        <f t="shared" si="6"/>
        <v/>
      </c>
      <c r="BS104" t="str">
        <f t="shared" si="6"/>
        <v/>
      </c>
      <c r="BT104" t="str">
        <f t="shared" si="7"/>
        <v/>
      </c>
      <c r="BU104" t="str">
        <f t="shared" si="7"/>
        <v/>
      </c>
      <c r="BV104">
        <f t="shared" si="7"/>
        <v>0</v>
      </c>
      <c r="BW104" t="str">
        <f t="shared" si="7"/>
        <v/>
      </c>
      <c r="BX104" t="str">
        <f t="shared" si="7"/>
        <v/>
      </c>
      <c r="BY104" t="str">
        <f t="shared" si="7"/>
        <v/>
      </c>
      <c r="BZ104" t="str">
        <f t="shared" si="7"/>
        <v/>
      </c>
      <c r="CA104" t="str">
        <f t="shared" si="7"/>
        <v/>
      </c>
      <c r="CB104" t="str">
        <f t="shared" si="7"/>
        <v/>
      </c>
      <c r="CC104" t="str">
        <f t="shared" si="7"/>
        <v/>
      </c>
      <c r="CD104" t="str">
        <f t="shared" si="8"/>
        <v/>
      </c>
      <c r="CE104" t="str">
        <f t="shared" si="8"/>
        <v/>
      </c>
      <c r="CF104" t="str">
        <f t="shared" si="8"/>
        <v/>
      </c>
      <c r="CG104" t="str">
        <f t="shared" si="8"/>
        <v/>
      </c>
      <c r="CH104" t="str">
        <f t="shared" si="8"/>
        <v/>
      </c>
      <c r="CI104" t="str">
        <f t="shared" si="8"/>
        <v/>
      </c>
      <c r="CJ104" t="str">
        <f t="shared" si="8"/>
        <v/>
      </c>
      <c r="CK104" t="str">
        <f t="shared" si="8"/>
        <v/>
      </c>
      <c r="CL104" t="str">
        <f t="shared" si="8"/>
        <v/>
      </c>
      <c r="CM104" t="str">
        <f t="shared" si="8"/>
        <v/>
      </c>
      <c r="CN104" t="str">
        <f t="shared" si="9"/>
        <v/>
      </c>
      <c r="CO104" t="str">
        <f t="shared" si="9"/>
        <v/>
      </c>
      <c r="CP104" t="str">
        <f t="shared" si="9"/>
        <v/>
      </c>
      <c r="CQ104" t="str">
        <f t="shared" si="9"/>
        <v/>
      </c>
      <c r="CR104" t="str">
        <f t="shared" si="9"/>
        <v/>
      </c>
      <c r="CS104" t="str">
        <f t="shared" si="9"/>
        <v/>
      </c>
      <c r="CT104" t="str">
        <f t="shared" si="9"/>
        <v/>
      </c>
      <c r="CU104" t="str">
        <f t="shared" si="9"/>
        <v/>
      </c>
      <c r="CV104" t="str">
        <f t="shared" si="9"/>
        <v/>
      </c>
    </row>
    <row r="105" spans="1:100" x14ac:dyDescent="0.25">
      <c r="A105" t="s">
        <v>204</v>
      </c>
      <c r="B105" t="str">
        <f t="shared" si="0"/>
        <v/>
      </c>
      <c r="C105" t="str">
        <f t="shared" si="0"/>
        <v/>
      </c>
      <c r="D105" t="str">
        <f t="shared" si="0"/>
        <v/>
      </c>
      <c r="E105" t="str">
        <f t="shared" si="0"/>
        <v/>
      </c>
      <c r="F105" t="str">
        <f t="shared" si="0"/>
        <v/>
      </c>
      <c r="G105" t="str">
        <f t="shared" si="0"/>
        <v/>
      </c>
      <c r="H105" t="str">
        <f t="shared" si="0"/>
        <v/>
      </c>
      <c r="I105" t="str">
        <f t="shared" si="0"/>
        <v/>
      </c>
      <c r="J105" t="str">
        <f t="shared" si="0"/>
        <v/>
      </c>
      <c r="K105" t="str">
        <f t="shared" si="0"/>
        <v/>
      </c>
      <c r="L105" t="str">
        <f t="shared" si="1"/>
        <v/>
      </c>
      <c r="M105" t="str">
        <f t="shared" si="1"/>
        <v/>
      </c>
      <c r="N105" t="str">
        <f t="shared" si="1"/>
        <v/>
      </c>
      <c r="O105" t="str">
        <f t="shared" si="1"/>
        <v/>
      </c>
      <c r="P105" t="str">
        <f t="shared" si="1"/>
        <v/>
      </c>
      <c r="Q105" t="str">
        <f t="shared" si="1"/>
        <v/>
      </c>
      <c r="R105" t="str">
        <f t="shared" si="1"/>
        <v/>
      </c>
      <c r="S105" t="str">
        <f t="shared" si="1"/>
        <v/>
      </c>
      <c r="T105" t="str">
        <f t="shared" si="1"/>
        <v/>
      </c>
      <c r="U105" t="str">
        <f t="shared" si="1"/>
        <v/>
      </c>
      <c r="V105" t="str">
        <f t="shared" si="2"/>
        <v/>
      </c>
      <c r="W105" t="str">
        <f t="shared" si="2"/>
        <v/>
      </c>
      <c r="X105" t="str">
        <f t="shared" si="2"/>
        <v/>
      </c>
      <c r="Y105" t="str">
        <f t="shared" si="2"/>
        <v/>
      </c>
      <c r="Z105" t="str">
        <f t="shared" si="2"/>
        <v/>
      </c>
      <c r="AA105" t="str">
        <f t="shared" si="2"/>
        <v/>
      </c>
      <c r="AB105" t="str">
        <f t="shared" si="2"/>
        <v/>
      </c>
      <c r="AC105">
        <f t="shared" si="2"/>
        <v>18.3</v>
      </c>
      <c r="AD105" t="str">
        <f t="shared" si="2"/>
        <v/>
      </c>
      <c r="AE105" t="str">
        <f t="shared" si="2"/>
        <v/>
      </c>
      <c r="AF105" t="str">
        <f t="shared" si="3"/>
        <v/>
      </c>
      <c r="AG105" t="str">
        <f t="shared" si="3"/>
        <v/>
      </c>
      <c r="AH105" t="str">
        <f t="shared" si="3"/>
        <v/>
      </c>
      <c r="AI105" t="str">
        <f t="shared" si="3"/>
        <v/>
      </c>
      <c r="AJ105" t="str">
        <f t="shared" si="3"/>
        <v/>
      </c>
      <c r="AK105" t="str">
        <f t="shared" si="3"/>
        <v/>
      </c>
      <c r="AL105" t="str">
        <f t="shared" si="3"/>
        <v/>
      </c>
      <c r="AM105" t="str">
        <f t="shared" si="3"/>
        <v/>
      </c>
      <c r="AN105" t="str">
        <f t="shared" si="3"/>
        <v/>
      </c>
      <c r="AO105" t="str">
        <f t="shared" si="3"/>
        <v/>
      </c>
      <c r="AP105" t="str">
        <f t="shared" si="4"/>
        <v/>
      </c>
      <c r="AQ105" t="str">
        <f t="shared" si="4"/>
        <v/>
      </c>
      <c r="AR105" t="str">
        <f t="shared" si="4"/>
        <v/>
      </c>
      <c r="AS105" t="str">
        <f t="shared" si="4"/>
        <v/>
      </c>
      <c r="AT105" t="str">
        <f t="shared" si="4"/>
        <v/>
      </c>
      <c r="AU105" t="str">
        <f t="shared" si="4"/>
        <v/>
      </c>
      <c r="AV105" t="str">
        <f t="shared" si="4"/>
        <v/>
      </c>
      <c r="AW105" t="str">
        <f t="shared" si="4"/>
        <v/>
      </c>
      <c r="AX105" t="str">
        <f t="shared" si="4"/>
        <v/>
      </c>
      <c r="AY105" t="str">
        <f t="shared" si="4"/>
        <v/>
      </c>
      <c r="AZ105" t="str">
        <f t="shared" si="5"/>
        <v/>
      </c>
      <c r="BA105" t="str">
        <f t="shared" si="5"/>
        <v/>
      </c>
      <c r="BB105" t="str">
        <f t="shared" si="5"/>
        <v/>
      </c>
      <c r="BC105" t="str">
        <f t="shared" si="5"/>
        <v/>
      </c>
      <c r="BD105" t="str">
        <f t="shared" si="5"/>
        <v/>
      </c>
      <c r="BE105" t="str">
        <f t="shared" si="5"/>
        <v/>
      </c>
      <c r="BF105" t="str">
        <f t="shared" si="5"/>
        <v/>
      </c>
      <c r="BG105" t="str">
        <f t="shared" si="5"/>
        <v/>
      </c>
      <c r="BH105" t="str">
        <f t="shared" si="5"/>
        <v/>
      </c>
      <c r="BI105" t="str">
        <f t="shared" si="5"/>
        <v/>
      </c>
      <c r="BJ105" t="str">
        <f t="shared" si="6"/>
        <v/>
      </c>
      <c r="BK105" t="str">
        <f t="shared" si="6"/>
        <v/>
      </c>
      <c r="BL105" t="str">
        <f t="shared" si="6"/>
        <v/>
      </c>
      <c r="BM105" t="str">
        <f t="shared" si="6"/>
        <v/>
      </c>
      <c r="BN105" t="str">
        <f t="shared" si="6"/>
        <v/>
      </c>
      <c r="BO105" t="str">
        <f t="shared" si="6"/>
        <v/>
      </c>
      <c r="BP105" t="str">
        <f t="shared" si="6"/>
        <v/>
      </c>
      <c r="BQ105" t="str">
        <f t="shared" si="6"/>
        <v/>
      </c>
      <c r="BR105" t="str">
        <f t="shared" si="6"/>
        <v/>
      </c>
      <c r="BS105" t="str">
        <f t="shared" si="6"/>
        <v/>
      </c>
      <c r="BT105" t="str">
        <f t="shared" si="7"/>
        <v/>
      </c>
      <c r="BU105" t="str">
        <f t="shared" si="7"/>
        <v/>
      </c>
      <c r="BV105" t="str">
        <f t="shared" si="7"/>
        <v/>
      </c>
      <c r="BW105" t="str">
        <f t="shared" si="7"/>
        <v/>
      </c>
      <c r="BX105" t="str">
        <f t="shared" si="7"/>
        <v/>
      </c>
      <c r="BY105" t="str">
        <f t="shared" si="7"/>
        <v/>
      </c>
      <c r="BZ105" t="str">
        <f t="shared" si="7"/>
        <v/>
      </c>
      <c r="CA105" t="str">
        <f t="shared" si="7"/>
        <v/>
      </c>
      <c r="CB105" t="str">
        <f t="shared" si="7"/>
        <v/>
      </c>
      <c r="CC105" t="str">
        <f t="shared" si="7"/>
        <v/>
      </c>
      <c r="CD105" t="str">
        <f t="shared" si="8"/>
        <v/>
      </c>
      <c r="CE105" t="str">
        <f t="shared" si="8"/>
        <v/>
      </c>
      <c r="CF105" t="str">
        <f t="shared" si="8"/>
        <v/>
      </c>
      <c r="CG105" t="str">
        <f t="shared" si="8"/>
        <v/>
      </c>
      <c r="CH105" t="str">
        <f t="shared" si="8"/>
        <v/>
      </c>
      <c r="CI105" t="str">
        <f t="shared" si="8"/>
        <v/>
      </c>
      <c r="CJ105" t="str">
        <f t="shared" si="8"/>
        <v/>
      </c>
      <c r="CK105" t="str">
        <f t="shared" si="8"/>
        <v/>
      </c>
      <c r="CL105" t="str">
        <f t="shared" si="8"/>
        <v/>
      </c>
      <c r="CM105" t="str">
        <f t="shared" si="8"/>
        <v/>
      </c>
      <c r="CN105" t="str">
        <f t="shared" si="9"/>
        <v/>
      </c>
      <c r="CO105" t="str">
        <f t="shared" si="9"/>
        <v/>
      </c>
      <c r="CP105" t="str">
        <f t="shared" si="9"/>
        <v/>
      </c>
      <c r="CQ105" t="str">
        <f t="shared" si="9"/>
        <v/>
      </c>
      <c r="CR105" t="str">
        <f t="shared" si="9"/>
        <v/>
      </c>
      <c r="CS105" t="str">
        <f t="shared" si="9"/>
        <v/>
      </c>
      <c r="CT105" t="str">
        <f t="shared" si="9"/>
        <v/>
      </c>
      <c r="CU105" t="str">
        <f t="shared" si="9"/>
        <v/>
      </c>
      <c r="CV105" t="str">
        <f t="shared" si="9"/>
        <v/>
      </c>
    </row>
    <row r="106" spans="1:100" x14ac:dyDescent="0.25">
      <c r="A106" t="s">
        <v>540</v>
      </c>
      <c r="B106">
        <v>3</v>
      </c>
      <c r="C106">
        <v>4</v>
      </c>
      <c r="D106">
        <v>4</v>
      </c>
      <c r="E106">
        <v>5</v>
      </c>
      <c r="F106">
        <v>5</v>
      </c>
      <c r="G106">
        <v>6</v>
      </c>
      <c r="H106">
        <v>5</v>
      </c>
      <c r="I106">
        <v>6</v>
      </c>
      <c r="J106">
        <v>6</v>
      </c>
      <c r="K106">
        <v>6</v>
      </c>
      <c r="L106">
        <v>6</v>
      </c>
      <c r="M106">
        <v>7</v>
      </c>
      <c r="N106">
        <v>6</v>
      </c>
      <c r="O106">
        <v>7</v>
      </c>
      <c r="P106">
        <v>7</v>
      </c>
      <c r="Q106">
        <v>6</v>
      </c>
      <c r="R106">
        <v>7</v>
      </c>
      <c r="S106">
        <v>6</v>
      </c>
      <c r="T106">
        <v>7</v>
      </c>
      <c r="U106">
        <v>7</v>
      </c>
      <c r="V106">
        <v>7</v>
      </c>
      <c r="W106">
        <v>7</v>
      </c>
      <c r="X106">
        <v>7</v>
      </c>
      <c r="Y106">
        <v>7</v>
      </c>
      <c r="Z106">
        <v>6</v>
      </c>
      <c r="AA106">
        <v>7</v>
      </c>
      <c r="AB106">
        <v>7</v>
      </c>
      <c r="AC106">
        <v>0</v>
      </c>
      <c r="AD106">
        <v>7</v>
      </c>
      <c r="AE106">
        <v>8</v>
      </c>
      <c r="AF106">
        <v>8</v>
      </c>
      <c r="AG106">
        <v>7</v>
      </c>
      <c r="AH106">
        <v>8</v>
      </c>
      <c r="AI106">
        <v>8</v>
      </c>
      <c r="AJ106">
        <v>8</v>
      </c>
      <c r="AK106">
        <v>8</v>
      </c>
      <c r="AL106">
        <v>8</v>
      </c>
      <c r="AM106">
        <v>7</v>
      </c>
      <c r="AN106">
        <v>8</v>
      </c>
      <c r="AO106">
        <v>8</v>
      </c>
      <c r="AP106">
        <v>8</v>
      </c>
      <c r="AQ106">
        <v>8</v>
      </c>
      <c r="AR106">
        <v>8</v>
      </c>
      <c r="AS106">
        <v>8</v>
      </c>
      <c r="AT106">
        <v>8</v>
      </c>
      <c r="AU106">
        <v>8</v>
      </c>
      <c r="AV106">
        <v>8</v>
      </c>
      <c r="AW106">
        <v>9</v>
      </c>
      <c r="AX106">
        <v>8</v>
      </c>
      <c r="AY106">
        <v>8</v>
      </c>
      <c r="AZ106">
        <v>8</v>
      </c>
      <c r="BA106">
        <v>9</v>
      </c>
      <c r="BB106">
        <v>9</v>
      </c>
      <c r="BC106">
        <v>9</v>
      </c>
      <c r="BD106">
        <v>8</v>
      </c>
      <c r="BE106">
        <v>9</v>
      </c>
      <c r="BF106">
        <v>10</v>
      </c>
      <c r="BG106">
        <v>10</v>
      </c>
      <c r="BH106">
        <v>11</v>
      </c>
      <c r="BI106">
        <v>11</v>
      </c>
      <c r="BJ106">
        <v>12</v>
      </c>
      <c r="BK106">
        <v>13</v>
      </c>
      <c r="BL106">
        <v>14</v>
      </c>
      <c r="BM106">
        <v>13</v>
      </c>
      <c r="BN106">
        <v>15</v>
      </c>
      <c r="BO106">
        <v>14</v>
      </c>
      <c r="BP106">
        <v>16</v>
      </c>
      <c r="BQ106">
        <v>15</v>
      </c>
      <c r="BR106">
        <v>16</v>
      </c>
      <c r="BS106">
        <v>18</v>
      </c>
      <c r="BT106">
        <v>17</v>
      </c>
      <c r="BU106">
        <v>19</v>
      </c>
      <c r="BV106">
        <v>14</v>
      </c>
      <c r="BW106">
        <v>18</v>
      </c>
      <c r="BX106">
        <v>20</v>
      </c>
      <c r="BY106">
        <v>19</v>
      </c>
      <c r="BZ106">
        <v>20</v>
      </c>
      <c r="CA106">
        <v>21</v>
      </c>
      <c r="CB106">
        <v>25</v>
      </c>
      <c r="CC106">
        <v>22</v>
      </c>
      <c r="CD106">
        <v>23</v>
      </c>
      <c r="CE106">
        <v>24</v>
      </c>
      <c r="CF106">
        <v>25</v>
      </c>
      <c r="CG106">
        <v>26</v>
      </c>
      <c r="CH106">
        <v>27</v>
      </c>
      <c r="CI106">
        <v>28</v>
      </c>
      <c r="CJ106">
        <v>29</v>
      </c>
      <c r="CK106">
        <v>30</v>
      </c>
      <c r="CL106">
        <v>31</v>
      </c>
      <c r="CM106">
        <v>32</v>
      </c>
      <c r="CN106">
        <v>33</v>
      </c>
      <c r="CO106">
        <v>34</v>
      </c>
      <c r="CP106">
        <v>35</v>
      </c>
      <c r="CQ106">
        <v>36</v>
      </c>
      <c r="CR106">
        <v>37</v>
      </c>
      <c r="CS106">
        <v>38</v>
      </c>
      <c r="CT106">
        <v>39</v>
      </c>
      <c r="CU106">
        <v>40</v>
      </c>
      <c r="CV106">
        <v>41</v>
      </c>
    </row>
    <row r="107" spans="1:100" x14ac:dyDescent="0.25">
      <c r="J107" s="103"/>
    </row>
    <row r="108" spans="1:100" x14ac:dyDescent="0.25">
      <c r="J108" s="103"/>
    </row>
    <row r="109" spans="1:100" x14ac:dyDescent="0.25">
      <c r="J109" s="103"/>
    </row>
    <row r="110" spans="1:100" x14ac:dyDescent="0.25">
      <c r="J110" s="103"/>
    </row>
    <row r="111" spans="1:100" x14ac:dyDescent="0.25">
      <c r="J111" s="103"/>
    </row>
    <row r="112" spans="1:100" x14ac:dyDescent="0.25">
      <c r="J112" s="103"/>
    </row>
    <row r="113" spans="10:10" x14ac:dyDescent="0.25">
      <c r="J113" s="103"/>
    </row>
    <row r="114" spans="10:10" x14ac:dyDescent="0.25">
      <c r="J114" s="103"/>
    </row>
    <row r="115" spans="10:10" x14ac:dyDescent="0.25">
      <c r="J115" s="103"/>
    </row>
    <row r="116" spans="10:10" x14ac:dyDescent="0.25">
      <c r="J116" s="103"/>
    </row>
    <row r="117" spans="10:10" x14ac:dyDescent="0.25">
      <c r="J117" s="103"/>
    </row>
    <row r="118" spans="10:10" x14ac:dyDescent="0.25">
      <c r="J118" s="103"/>
    </row>
    <row r="119" spans="10:10" x14ac:dyDescent="0.25">
      <c r="J119" s="103"/>
    </row>
    <row r="120" spans="10:10" x14ac:dyDescent="0.25">
      <c r="J120" s="103"/>
    </row>
    <row r="121" spans="10:10" x14ac:dyDescent="0.25">
      <c r="J121" s="103"/>
    </row>
    <row r="122" spans="10:10" x14ac:dyDescent="0.25">
      <c r="J122" s="103"/>
    </row>
    <row r="123" spans="10:10" x14ac:dyDescent="0.25">
      <c r="J123" s="103"/>
    </row>
    <row r="124" spans="10:10" x14ac:dyDescent="0.25">
      <c r="J124" s="103"/>
    </row>
    <row r="125" spans="10:10" x14ac:dyDescent="0.25">
      <c r="J125" s="103"/>
    </row>
    <row r="126" spans="10:10" x14ac:dyDescent="0.25">
      <c r="J126" s="103"/>
    </row>
    <row r="127" spans="10:10" x14ac:dyDescent="0.25">
      <c r="J127" s="103"/>
    </row>
    <row r="128" spans="10:10" x14ac:dyDescent="0.25">
      <c r="J128" s="103"/>
    </row>
    <row r="129" spans="10:10" x14ac:dyDescent="0.25">
      <c r="J129" s="103"/>
    </row>
    <row r="130" spans="10:10" x14ac:dyDescent="0.25">
      <c r="J130" s="104"/>
    </row>
    <row r="131" spans="10:10" x14ac:dyDescent="0.25">
      <c r="J131" s="103"/>
    </row>
    <row r="132" spans="10:10" x14ac:dyDescent="0.25">
      <c r="J132" s="104"/>
    </row>
    <row r="133" spans="10:10" x14ac:dyDescent="0.25">
      <c r="J133" s="103"/>
    </row>
    <row r="134" spans="10:10" x14ac:dyDescent="0.25">
      <c r="J134" s="104"/>
    </row>
    <row r="135" spans="10:10" x14ac:dyDescent="0.25">
      <c r="J135" s="103"/>
    </row>
    <row r="136" spans="10:10" x14ac:dyDescent="0.25">
      <c r="J136" s="103"/>
    </row>
    <row r="137" spans="10:10" x14ac:dyDescent="0.25">
      <c r="J137" s="103"/>
    </row>
    <row r="138" spans="10:10" x14ac:dyDescent="0.25">
      <c r="J138" s="103"/>
    </row>
    <row r="139" spans="10:10" x14ac:dyDescent="0.25">
      <c r="J139" s="103"/>
    </row>
    <row r="140" spans="10:10" x14ac:dyDescent="0.25">
      <c r="J140" s="103"/>
    </row>
    <row r="141" spans="10:10" x14ac:dyDescent="0.25">
      <c r="J141" s="103"/>
    </row>
    <row r="142" spans="10:10" x14ac:dyDescent="0.25">
      <c r="J142" s="103"/>
    </row>
    <row r="143" spans="10:10" x14ac:dyDescent="0.25">
      <c r="J143" s="103"/>
    </row>
    <row r="144" spans="10:10" x14ac:dyDescent="0.25">
      <c r="J144" s="103"/>
    </row>
    <row r="145" spans="10:10" x14ac:dyDescent="0.25">
      <c r="J145" s="103"/>
    </row>
    <row r="146" spans="10:10" x14ac:dyDescent="0.25">
      <c r="J146" s="103"/>
    </row>
    <row r="147" spans="10:10" x14ac:dyDescent="0.25">
      <c r="J147" s="103"/>
    </row>
    <row r="148" spans="10:10" x14ac:dyDescent="0.25">
      <c r="J148" s="103"/>
    </row>
    <row r="149" spans="10:10" x14ac:dyDescent="0.25">
      <c r="J149" s="103"/>
    </row>
    <row r="150" spans="10:10" x14ac:dyDescent="0.25">
      <c r="J150" s="103"/>
    </row>
    <row r="151" spans="10:10" x14ac:dyDescent="0.25">
      <c r="J151" s="103"/>
    </row>
    <row r="152" spans="10:10" x14ac:dyDescent="0.25">
      <c r="J152" s="103"/>
    </row>
    <row r="153" spans="10:10" x14ac:dyDescent="0.25">
      <c r="J153" s="103"/>
    </row>
    <row r="154" spans="10:10" x14ac:dyDescent="0.25">
      <c r="J154" s="103"/>
    </row>
    <row r="155" spans="10:10" x14ac:dyDescent="0.25">
      <c r="J155" s="103"/>
    </row>
    <row r="156" spans="10:10" x14ac:dyDescent="0.25">
      <c r="J156" s="103"/>
    </row>
    <row r="157" spans="10:10" x14ac:dyDescent="0.25">
      <c r="J157" s="103"/>
    </row>
    <row r="158" spans="10:10" x14ac:dyDescent="0.25">
      <c r="J158" s="103"/>
    </row>
    <row r="159" spans="10:10" x14ac:dyDescent="0.25">
      <c r="J159" s="103"/>
    </row>
    <row r="160" spans="10:10" x14ac:dyDescent="0.25">
      <c r="J160" s="103"/>
    </row>
    <row r="161" spans="10:10" x14ac:dyDescent="0.25">
      <c r="J161" s="103"/>
    </row>
    <row r="162" spans="10:10" x14ac:dyDescent="0.25">
      <c r="J162" s="103"/>
    </row>
    <row r="163" spans="10:10" x14ac:dyDescent="0.25">
      <c r="J163" s="103"/>
    </row>
    <row r="164" spans="10:10" x14ac:dyDescent="0.25">
      <c r="J164" s="103"/>
    </row>
    <row r="165" spans="10:10" x14ac:dyDescent="0.25">
      <c r="J165" s="103"/>
    </row>
    <row r="166" spans="10:10" x14ac:dyDescent="0.25">
      <c r="J166" s="103"/>
    </row>
    <row r="167" spans="10:10" x14ac:dyDescent="0.25">
      <c r="J167" s="103"/>
    </row>
    <row r="168" spans="10:10" x14ac:dyDescent="0.25">
      <c r="J168" s="103"/>
    </row>
    <row r="169" spans="10:10" x14ac:dyDescent="0.25">
      <c r="J169" s="103"/>
    </row>
    <row r="170" spans="10:10" x14ac:dyDescent="0.25">
      <c r="J170" s="103"/>
    </row>
    <row r="171" spans="10:10" x14ac:dyDescent="0.25">
      <c r="J171" s="103"/>
    </row>
    <row r="172" spans="10:10" x14ac:dyDescent="0.25">
      <c r="J172" s="103"/>
    </row>
    <row r="173" spans="10:10" x14ac:dyDescent="0.25">
      <c r="J173" s="103"/>
    </row>
    <row r="174" spans="10:10" x14ac:dyDescent="0.25">
      <c r="J174" s="103"/>
    </row>
    <row r="175" spans="10:10" x14ac:dyDescent="0.25">
      <c r="J175" s="103"/>
    </row>
    <row r="176" spans="10:10" x14ac:dyDescent="0.25">
      <c r="J176" s="103"/>
    </row>
    <row r="177" spans="10:10" x14ac:dyDescent="0.25">
      <c r="J177" s="103"/>
    </row>
    <row r="178" spans="10:10" x14ac:dyDescent="0.25">
      <c r="J178" s="103"/>
    </row>
    <row r="179" spans="10:10" x14ac:dyDescent="0.25">
      <c r="J179" s="103"/>
    </row>
    <row r="180" spans="10:10" x14ac:dyDescent="0.25">
      <c r="J180" s="103"/>
    </row>
    <row r="181" spans="10:10" x14ac:dyDescent="0.25">
      <c r="J181" s="103"/>
    </row>
    <row r="182" spans="10:10" x14ac:dyDescent="0.25">
      <c r="J182" s="103"/>
    </row>
    <row r="183" spans="10:10" x14ac:dyDescent="0.25">
      <c r="J183" s="103"/>
    </row>
    <row r="184" spans="10:10" x14ac:dyDescent="0.25">
      <c r="J184" s="103"/>
    </row>
    <row r="185" spans="10:10" x14ac:dyDescent="0.25">
      <c r="J185" s="103"/>
    </row>
    <row r="186" spans="10:10" x14ac:dyDescent="0.25">
      <c r="J186" s="103"/>
    </row>
    <row r="187" spans="10:10" x14ac:dyDescent="0.25">
      <c r="J187" s="103"/>
    </row>
    <row r="188" spans="10:10" x14ac:dyDescent="0.25">
      <c r="J188" s="103"/>
    </row>
    <row r="189" spans="10:10" x14ac:dyDescent="0.25">
      <c r="J189" s="103"/>
    </row>
    <row r="190" spans="10:10" x14ac:dyDescent="0.25">
      <c r="J190" s="103"/>
    </row>
    <row r="191" spans="10:10" x14ac:dyDescent="0.25">
      <c r="J191" s="103"/>
    </row>
    <row r="192" spans="10:10" x14ac:dyDescent="0.25">
      <c r="J192" s="103"/>
    </row>
    <row r="193" spans="10:10" x14ac:dyDescent="0.25">
      <c r="J193" s="103"/>
    </row>
    <row r="194" spans="10:10" x14ac:dyDescent="0.25">
      <c r="J194" s="103"/>
    </row>
    <row r="195" spans="10:10" x14ac:dyDescent="0.25">
      <c r="J195" s="103"/>
    </row>
    <row r="196" spans="10:10" x14ac:dyDescent="0.25">
      <c r="J196" s="103"/>
    </row>
  </sheetData>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39023-16D0-4D0B-8FA2-960B24C4B696}">
  <dimension ref="A1:CV196"/>
  <sheetViews>
    <sheetView showGridLines="0" zoomScale="40" zoomScaleNormal="40" workbookViewId="0">
      <selection activeCell="V27" sqref="V27"/>
    </sheetView>
  </sheetViews>
  <sheetFormatPr defaultRowHeight="13.8" x14ac:dyDescent="0.25"/>
  <cols>
    <col min="14" max="14" width="9" customWidth="1"/>
    <col min="41" max="41" width="9" customWidth="1"/>
    <col min="42" max="44" width="9.09765625" customWidth="1"/>
    <col min="54" max="56" width="9.19921875" customWidth="1"/>
  </cols>
  <sheetData>
    <row r="1" spans="1:44" ht="45" customHeight="1" x14ac:dyDescent="0.25"/>
    <row r="3" spans="1:44" ht="21.75" customHeight="1" x14ac:dyDescent="0.45">
      <c r="A3" s="106" t="s">
        <v>541</v>
      </c>
      <c r="B3" s="105"/>
      <c r="C3" s="105"/>
      <c r="D3" s="105"/>
      <c r="E3" s="105"/>
      <c r="F3" s="105"/>
      <c r="G3" s="105"/>
      <c r="H3" s="105"/>
      <c r="I3" s="105"/>
      <c r="J3" s="105"/>
      <c r="K3" s="105"/>
      <c r="L3" s="105"/>
      <c r="M3" s="105"/>
      <c r="N3" s="105"/>
      <c r="O3" s="105"/>
      <c r="P3" s="105"/>
      <c r="Q3" s="105"/>
      <c r="R3" s="105"/>
      <c r="S3" s="105"/>
      <c r="T3" s="105"/>
      <c r="U3" s="105"/>
      <c r="V3" s="105"/>
      <c r="W3" s="105"/>
      <c r="X3" s="105"/>
      <c r="Y3" s="105"/>
      <c r="Z3" s="105"/>
      <c r="AA3" s="105"/>
      <c r="AB3" s="105"/>
      <c r="AC3" s="105"/>
      <c r="AD3" s="105"/>
      <c r="AE3" s="105"/>
      <c r="AF3" s="105"/>
      <c r="AG3" s="105"/>
      <c r="AH3" s="105"/>
      <c r="AI3" s="105"/>
      <c r="AJ3" s="105"/>
      <c r="AK3" s="105"/>
      <c r="AL3" s="105"/>
      <c r="AM3" s="105"/>
      <c r="AN3" s="105"/>
      <c r="AO3" s="105"/>
      <c r="AP3" s="105"/>
      <c r="AQ3" s="105"/>
      <c r="AR3" s="105"/>
    </row>
    <row r="51" spans="1:44" ht="21.75" customHeight="1" x14ac:dyDescent="0.45">
      <c r="A51" s="106" t="s">
        <v>542</v>
      </c>
      <c r="B51" s="105"/>
      <c r="C51" s="105"/>
      <c r="D51" s="105"/>
      <c r="E51" s="105"/>
      <c r="F51" s="105"/>
      <c r="G51" s="105"/>
      <c r="H51" s="105"/>
      <c r="I51" s="105"/>
      <c r="J51" s="105"/>
      <c r="K51" s="105"/>
      <c r="L51" s="105"/>
      <c r="M51" s="105"/>
      <c r="N51" s="105"/>
      <c r="O51" s="105"/>
      <c r="P51" s="105"/>
      <c r="Q51" s="105"/>
      <c r="R51" s="105"/>
      <c r="S51" s="105"/>
      <c r="T51" s="105"/>
      <c r="U51" s="105"/>
      <c r="V51" s="105"/>
      <c r="W51" s="105"/>
      <c r="X51" s="105"/>
      <c r="Y51" s="105"/>
      <c r="Z51" s="105"/>
      <c r="AA51" s="105"/>
      <c r="AB51" s="105"/>
      <c r="AC51" s="105"/>
      <c r="AD51" s="105"/>
      <c r="AE51" s="105"/>
      <c r="AF51" s="105"/>
      <c r="AG51" s="105"/>
      <c r="AH51" s="105"/>
      <c r="AI51" s="105"/>
      <c r="AJ51" s="105"/>
      <c r="AK51" s="105"/>
      <c r="AL51" s="105"/>
      <c r="AM51" s="105"/>
      <c r="AN51" s="105"/>
      <c r="AO51" s="105"/>
      <c r="AP51" s="105"/>
      <c r="AQ51" s="105"/>
      <c r="AR51" s="105"/>
    </row>
    <row r="97" spans="1:100" x14ac:dyDescent="0.25">
      <c r="A97" t="s">
        <v>526</v>
      </c>
      <c r="B97" t="str">
        <f>'WOGC Results'!AT7</f>
        <v>nC3</v>
      </c>
      <c r="C97" t="str">
        <f>'WOGC Results'!AU7</f>
        <v>iC4</v>
      </c>
      <c r="D97" t="str">
        <f>'WOGC Results'!AV7</f>
        <v>nC4</v>
      </c>
      <c r="E97" t="str">
        <f>'WOGC Results'!AW7</f>
        <v>iC5</v>
      </c>
      <c r="F97" t="str">
        <f>'WOGC Results'!AX7</f>
        <v>nC5</v>
      </c>
      <c r="G97" t="str">
        <f>'WOGC Results'!AY7</f>
        <v>2,2-DMC4</v>
      </c>
      <c r="H97" t="str">
        <f>'WOGC Results'!AZ7</f>
        <v>CyC5</v>
      </c>
      <c r="I97" t="str">
        <f>'WOGC Results'!BA7</f>
        <v>2,3-DMC4</v>
      </c>
      <c r="J97" t="str">
        <f>'WOGC Results'!BB7</f>
        <v>2-MC5</v>
      </c>
      <c r="K97" t="str">
        <f>'WOGC Results'!BC7</f>
        <v>3-MC5</v>
      </c>
      <c r="L97" t="str">
        <f>'WOGC Results'!BD7</f>
        <v>nC6</v>
      </c>
      <c r="M97" t="str">
        <f>'WOGC Results'!BE7</f>
        <v>2,2-DMC5</v>
      </c>
      <c r="N97" t="str">
        <f>'WOGC Results'!BF7</f>
        <v>MCyC5</v>
      </c>
      <c r="O97" t="str">
        <f>'WOGC Results'!BG7</f>
        <v>2,4-DMC5</v>
      </c>
      <c r="P97" t="str">
        <f>'WOGC Results'!BH7</f>
        <v>2,2,3-TMC4</v>
      </c>
      <c r="Q97" t="str">
        <f>'WOGC Results'!BI7</f>
        <v>Benzene</v>
      </c>
      <c r="R97" t="str">
        <f>'WOGC Results'!BJ7</f>
        <v>3,3-DMC5</v>
      </c>
      <c r="S97" t="str">
        <f>'WOGC Results'!BK7</f>
        <v>CyC6</v>
      </c>
      <c r="T97" t="str">
        <f>'WOGC Results'!BL7</f>
        <v>2-MC6</v>
      </c>
      <c r="U97" t="str">
        <f>'WOGC Results'!BM7</f>
        <v>2,3-DMC5</v>
      </c>
      <c r="V97" t="str">
        <f>'WOGC Results'!BN7</f>
        <v>1,1-DMCyC5</v>
      </c>
      <c r="W97" t="str">
        <f>'WOGC Results'!BO7</f>
        <v>3-MC6</v>
      </c>
      <c r="X97" t="str">
        <f>'WOGC Results'!BP7</f>
        <v>c-1,3-DMCyC5</v>
      </c>
      <c r="Y97" t="str">
        <f>'WOGC Results'!BQ7</f>
        <v>t-1,3-DMCyC5</v>
      </c>
      <c r="Z97" t="str">
        <f>'WOGC Results'!BR7</f>
        <v>3-EC5</v>
      </c>
      <c r="AA97" t="str">
        <f>'WOGC Results'!BS7</f>
        <v>t-1,2-DMCyC5</v>
      </c>
      <c r="AB97" t="str">
        <f>'WOGC Results'!BT7</f>
        <v>nC7</v>
      </c>
      <c r="AC97" t="str">
        <f>'WOGC Results'!BU7</f>
        <v>INTERNAL STANDARD</v>
      </c>
      <c r="AD97" t="str">
        <f>'WOGC Results'!BV7</f>
        <v>mCyC6</v>
      </c>
      <c r="AE97" t="str">
        <f>'WOGC Results'!BW7</f>
        <v>1,1,3-TMCyC5</v>
      </c>
      <c r="AF97" t="str">
        <f>'WOGC Results'!BX7</f>
        <v>2,5-DMC6</v>
      </c>
      <c r="AG97" t="str">
        <f>'WOGC Results'!BY7</f>
        <v>ECyC5</v>
      </c>
      <c r="AH97" t="str">
        <f>'WOGC Results'!BZ7</f>
        <v>2,2,3-TMC5 / 2,4-DMC6</v>
      </c>
      <c r="AI97" t="str">
        <f>'WOGC Results'!CA7</f>
        <v>c,t-1,2,4-TMCyC5</v>
      </c>
      <c r="AJ97" t="str">
        <f>'WOGC Results'!CB7</f>
        <v>3,3-DMC6</v>
      </c>
      <c r="AK97" t="str">
        <f>'WOGC Results'!CC7</f>
        <v>c,t -1,2,3-TMCyC5</v>
      </c>
      <c r="AL97" t="str">
        <f>'WOGC Results'!CD7</f>
        <v>2,3,4-TMC5</v>
      </c>
      <c r="AM97" t="str">
        <f>'WOGC Results'!CE7</f>
        <v>Toluene</v>
      </c>
      <c r="AN97" t="str">
        <f>'WOGC Results'!CF7</f>
        <v>2,3-DMC6</v>
      </c>
      <c r="AO97" t="str">
        <f>'WOGC Results'!CG7</f>
        <v>2-MC7</v>
      </c>
      <c r="AP97" t="str">
        <f>'WOGC Results'!CH7</f>
        <v>4-MC7</v>
      </c>
      <c r="AQ97" t="str">
        <f>'WOGC Results'!CI7</f>
        <v>3-MC7 / c-1,3-DMCyC6</v>
      </c>
      <c r="AR97" t="str">
        <f>'WOGC Results'!CJ7</f>
        <v>t-1,4-DMCyC6</v>
      </c>
      <c r="AS97" t="str">
        <f>'WOGC Results'!CK7</f>
        <v>1,1-DMCyC6</v>
      </c>
      <c r="AT97" t="str">
        <f>'WOGC Results'!CL7</f>
        <v>t-1,2-DMCyC6</v>
      </c>
      <c r="AU97" t="str">
        <f>'WOGC Results'!CM7</f>
        <v>nC8</v>
      </c>
      <c r="AV97" t="str">
        <f>'WOGC Results'!CN7</f>
        <v>ECyC6</v>
      </c>
      <c r="AW97" t="str">
        <f>'WOGC Results'!CO7</f>
        <v>iC9</v>
      </c>
      <c r="AX97" t="str">
        <f>'WOGC Results'!CP7</f>
        <v>E-Benzene</v>
      </c>
      <c r="AY97" t="str">
        <f>'WOGC Results'!CQ7</f>
        <v>m-Xylene</v>
      </c>
      <c r="AZ97" t="str">
        <f>'WOGC Results'!CR7</f>
        <v>p-Xylene</v>
      </c>
      <c r="BA97" t="str">
        <f>'WOGC Results'!CS7</f>
        <v>4-MC8</v>
      </c>
      <c r="BB97" t="str">
        <f>'WOGC Results'!CT7</f>
        <v>2-MC8</v>
      </c>
      <c r="BC97" t="str">
        <f>'WOGC Results'!CU7</f>
        <v>3-MC8</v>
      </c>
      <c r="BD97" t="str">
        <f>'WOGC Results'!CV7</f>
        <v>o-Xylene</v>
      </c>
      <c r="BE97" t="str">
        <f>'WOGC Results'!CW7</f>
        <v>nC9</v>
      </c>
      <c r="BF97" t="str">
        <f>'WOGC Results'!CX7</f>
        <v>ipC10</v>
      </c>
      <c r="BG97" t="str">
        <f>'WOGC Results'!CY7</f>
        <v>nC10</v>
      </c>
      <c r="BH97" t="str">
        <f>'WOGC Results'!CZ7</f>
        <v>ipC11</v>
      </c>
      <c r="BI97" t="str">
        <f>'WOGC Results'!DA7</f>
        <v>nC11</v>
      </c>
      <c r="BJ97" t="str">
        <f>'WOGC Results'!DB7</f>
        <v>nC12</v>
      </c>
      <c r="BK97" t="str">
        <f>'WOGC Results'!DC7</f>
        <v>iC13</v>
      </c>
      <c r="BL97" t="str">
        <f>'WOGC Results'!DD7</f>
        <v>iC14</v>
      </c>
      <c r="BM97" t="str">
        <f>'WOGC Results'!DE7</f>
        <v>nC13</v>
      </c>
      <c r="BN97" t="str">
        <f>'WOGC Results'!DF7</f>
        <v>iC15</v>
      </c>
      <c r="BO97" t="str">
        <f>'WOGC Results'!DG7</f>
        <v>nC14</v>
      </c>
      <c r="BP97" t="str">
        <f>'WOGC Results'!DH7</f>
        <v>iC16</v>
      </c>
      <c r="BQ97" t="str">
        <f>'WOGC Results'!DI7</f>
        <v>nC15</v>
      </c>
      <c r="BR97" t="str">
        <f>'WOGC Results'!DJ7</f>
        <v>nC16</v>
      </c>
      <c r="BS97" t="str">
        <f>'WOGC Results'!DK7</f>
        <v>iC18</v>
      </c>
      <c r="BT97" t="str">
        <f>'WOGC Results'!DL7</f>
        <v>nC17</v>
      </c>
      <c r="BU97" t="str">
        <f>'WOGC Results'!DM7</f>
        <v>Pristane</v>
      </c>
      <c r="BV97" t="str">
        <f>'WOGC Results'!DN7</f>
        <v>PHEN</v>
      </c>
      <c r="BW97" t="str">
        <f>'WOGC Results'!DO7</f>
        <v>nC18</v>
      </c>
      <c r="BX97" t="str">
        <f>'WOGC Results'!DP7</f>
        <v>Phytane</v>
      </c>
      <c r="BY97" t="str">
        <f>'WOGC Results'!DQ7</f>
        <v>nC19</v>
      </c>
      <c r="BZ97" t="str">
        <f>'WOGC Results'!DR7</f>
        <v>nC20</v>
      </c>
      <c r="CA97" t="str">
        <f>'WOGC Results'!DS7</f>
        <v>nC21</v>
      </c>
      <c r="CB97" t="str">
        <f>'WOGC Results'!DT7</f>
        <v>C25HBI</v>
      </c>
      <c r="CC97" t="str">
        <f>'WOGC Results'!DU7</f>
        <v>nC22</v>
      </c>
      <c r="CD97" t="str">
        <f>'WOGC Results'!DV7</f>
        <v>nC23</v>
      </c>
      <c r="CE97" t="str">
        <f>'WOGC Results'!DW7</f>
        <v>nC24</v>
      </c>
      <c r="CF97" t="str">
        <f>'WOGC Results'!DX7</f>
        <v>nC25</v>
      </c>
      <c r="CG97" t="str">
        <f>'WOGC Results'!DY7</f>
        <v>nC26</v>
      </c>
      <c r="CH97" t="str">
        <f>'WOGC Results'!DZ7</f>
        <v>nC27</v>
      </c>
      <c r="CI97" t="str">
        <f>'WOGC Results'!EA7</f>
        <v>nC28</v>
      </c>
      <c r="CJ97" t="str">
        <f>'WOGC Results'!EB7</f>
        <v>nC29</v>
      </c>
      <c r="CK97" t="str">
        <f>'WOGC Results'!EC7</f>
        <v>nC30</v>
      </c>
      <c r="CL97" t="str">
        <f>'WOGC Results'!ED7</f>
        <v>nC31</v>
      </c>
      <c r="CM97" t="str">
        <f>'WOGC Results'!EE7</f>
        <v>nC32</v>
      </c>
      <c r="CN97" t="str">
        <f>'WOGC Results'!EF7</f>
        <v>nC33</v>
      </c>
      <c r="CO97" t="str">
        <f>'WOGC Results'!EG7</f>
        <v>nC34</v>
      </c>
      <c r="CP97" t="str">
        <f>'WOGC Results'!EH7</f>
        <v>nC35</v>
      </c>
      <c r="CQ97" t="str">
        <f>'WOGC Results'!EI7</f>
        <v>nC36</v>
      </c>
      <c r="CR97" t="str">
        <f>'WOGC Results'!EJ7</f>
        <v>nC37</v>
      </c>
      <c r="CS97" t="str">
        <f>'WOGC Results'!EK7</f>
        <v>nC38</v>
      </c>
      <c r="CT97" t="str">
        <f>'WOGC Results'!EL7</f>
        <v>nC39</v>
      </c>
      <c r="CU97" t="str">
        <f>'WOGC Results'!EM7</f>
        <v>nC40</v>
      </c>
      <c r="CV97" t="str">
        <f>'WOGC Results'!EN7</f>
        <v>nC41</v>
      </c>
    </row>
    <row r="98" spans="1:100" x14ac:dyDescent="0.25">
      <c r="A98" t="s">
        <v>527</v>
      </c>
      <c r="B98" t="str">
        <f>'WOGC Results'!AT6</f>
        <v>Normal Alkane C3</v>
      </c>
      <c r="C98" t="str">
        <f>'WOGC Results'!AU6</f>
        <v>Iso-alkane C4</v>
      </c>
      <c r="D98" t="str">
        <f>'WOGC Results'!AV6</f>
        <v>Normal Alkane C4</v>
      </c>
      <c r="E98" t="str">
        <f>'WOGC Results'!AW6</f>
        <v>Iso-alkane C5</v>
      </c>
      <c r="F98" t="str">
        <f>'WOGC Results'!AX6</f>
        <v>Normal Alkane C5</v>
      </c>
      <c r="G98" t="str">
        <f>'WOGC Results'!AY6</f>
        <v>2,2-Dimethylbutane</v>
      </c>
      <c r="H98" t="str">
        <f>'WOGC Results'!AZ6</f>
        <v>Cyclopentane</v>
      </c>
      <c r="I98" t="str">
        <f>'WOGC Results'!BA6</f>
        <v>2,3-Dimethylbutane</v>
      </c>
      <c r="J98" t="str">
        <f>'WOGC Results'!BB6</f>
        <v>2-Methylpentane</v>
      </c>
      <c r="K98" t="str">
        <f>'WOGC Results'!BC6</f>
        <v>3-Methylpentane</v>
      </c>
      <c r="L98" t="str">
        <f>'WOGC Results'!BD6</f>
        <v>Normal Alkane C6</v>
      </c>
      <c r="M98" t="str">
        <f>'WOGC Results'!BE6</f>
        <v>2,2-Dimethylpentane</v>
      </c>
      <c r="N98" t="str">
        <f>'WOGC Results'!BF6</f>
        <v>Methylcyclopentane</v>
      </c>
      <c r="O98" t="str">
        <f>'WOGC Results'!BG6</f>
        <v>2,4-Dimethylpentane</v>
      </c>
      <c r="P98" t="str">
        <f>'WOGC Results'!BH6</f>
        <v>2,2,3-Trimethylbutane</v>
      </c>
      <c r="Q98" t="str">
        <f>'WOGC Results'!BI6</f>
        <v>Benzene</v>
      </c>
      <c r="R98" t="str">
        <f>'WOGC Results'!BJ6</f>
        <v>3,3-Dimethylpentane</v>
      </c>
      <c r="S98" t="str">
        <f>'WOGC Results'!BK6</f>
        <v>Cyclohexane</v>
      </c>
      <c r="T98" t="str">
        <f>'WOGC Results'!BL6</f>
        <v>2-Methylhexane</v>
      </c>
      <c r="U98" t="str">
        <f>'WOGC Results'!BM6</f>
        <v>2,3-Dimethylpentane</v>
      </c>
      <c r="V98" t="str">
        <f>'WOGC Results'!BN6</f>
        <v>1,1-Dimethylcyclopentane</v>
      </c>
      <c r="W98" t="str">
        <f>'WOGC Results'!BO6</f>
        <v>3-Methylhexane</v>
      </c>
      <c r="X98" t="str">
        <f>'WOGC Results'!BP6</f>
        <v>1-cis-3-Dimethylcyclopentane</v>
      </c>
      <c r="Y98" t="str">
        <f>'WOGC Results'!BQ6</f>
        <v>1-trans-3-Dimethylcyclopentane</v>
      </c>
      <c r="Z98" t="str">
        <f>'WOGC Results'!BR6</f>
        <v>3-Ethylpentane</v>
      </c>
      <c r="AA98" t="str">
        <f>'WOGC Results'!BS6</f>
        <v>1-trans-2-Dimethylcyclopentane</v>
      </c>
      <c r="AB98" t="str">
        <f>'WOGC Results'!BT6</f>
        <v>Normal Alkane C7</v>
      </c>
      <c r="AC98" t="str">
        <f>'WOGC Results'!BU6</f>
        <v>Internal Standard</v>
      </c>
      <c r="AD98" t="str">
        <f>'WOGC Results'!BV6</f>
        <v>Methylcyclohexane</v>
      </c>
      <c r="AE98" t="str">
        <f>'WOGC Results'!BW6</f>
        <v>1,1,3,-Trimethylcyclopentane</v>
      </c>
      <c r="AF98" t="str">
        <f>'WOGC Results'!BX6</f>
        <v>2,5-Dimethylhexane</v>
      </c>
      <c r="AG98" t="str">
        <f>'WOGC Results'!BY6</f>
        <v>Ethylcyclopentane</v>
      </c>
      <c r="AH98" t="str">
        <f>'WOGC Results'!BZ6</f>
        <v>2,2,3-Trimethylpentane / 2,4-Dimethylhexane</v>
      </c>
      <c r="AI98" t="str">
        <f>'WOGC Results'!CA6</f>
        <v>1,2,4-Trimethylcyclopentane</v>
      </c>
      <c r="AJ98" t="str">
        <f>'WOGC Results'!CB6</f>
        <v>3,3-Dimethylhexane</v>
      </c>
      <c r="AK98" t="str">
        <f>'WOGC Results'!CC6</f>
        <v>1,2,3-Trimethylcyclopentane</v>
      </c>
      <c r="AL98" t="str">
        <f>'WOGC Results'!CD6</f>
        <v>2,3,4-Trimethylpentane</v>
      </c>
      <c r="AM98" t="str">
        <f>'WOGC Results'!CE6</f>
        <v>Toluene</v>
      </c>
      <c r="AN98" t="str">
        <f>'WOGC Results'!CF6</f>
        <v>2,3-Dimethylhexane</v>
      </c>
      <c r="AO98" t="str">
        <f>'WOGC Results'!CG6</f>
        <v>2-Methylheptane</v>
      </c>
      <c r="AP98" t="str">
        <f>'WOGC Results'!CH6</f>
        <v>4-Methylheptane</v>
      </c>
      <c r="AQ98" t="str">
        <f>'WOGC Results'!CI6</f>
        <v>3-Methylheptane / 1-cis-3-Dimethylcyclohexane</v>
      </c>
      <c r="AR98" t="str">
        <f>'WOGC Results'!CJ6</f>
        <v>1-trans-4-Dimethylcyclohexane</v>
      </c>
      <c r="AS98" t="str">
        <f>'WOGC Results'!CK6</f>
        <v>1,1-Dimethylcyclohexane</v>
      </c>
      <c r="AT98" t="str">
        <f>'WOGC Results'!CL6</f>
        <v>1-trans-2-Dimethylcyclohexane</v>
      </c>
      <c r="AU98" t="str">
        <f>'WOGC Results'!CM6</f>
        <v>Normal Alkane C8</v>
      </c>
      <c r="AV98" t="str">
        <f>'WOGC Results'!CN6</f>
        <v>Ethylcyclohexane</v>
      </c>
      <c r="AW98" t="str">
        <f>'WOGC Results'!CO6</f>
        <v>Isoprenoid C9</v>
      </c>
      <c r="AX98" t="str">
        <f>'WOGC Results'!CP6</f>
        <v>Ethyl-benzene</v>
      </c>
      <c r="AY98" t="str">
        <f>'WOGC Results'!CQ6</f>
        <v>m-xylene</v>
      </c>
      <c r="AZ98" t="str">
        <f>'WOGC Results'!CR6</f>
        <v>p-xylene</v>
      </c>
      <c r="BA98" t="str">
        <f>'WOGC Results'!CS6</f>
        <v>4-Methyloctane</v>
      </c>
      <c r="BB98" t="str">
        <f>'WOGC Results'!CT6</f>
        <v>2-Methyloctane</v>
      </c>
      <c r="BC98" t="str">
        <f>'WOGC Results'!CU6</f>
        <v>3-Methyloctane</v>
      </c>
      <c r="BD98" t="str">
        <f>'WOGC Results'!CV6</f>
        <v>o-xylene</v>
      </c>
      <c r="BE98" t="str">
        <f>'WOGC Results'!CW6</f>
        <v>Normal Alkane C9</v>
      </c>
      <c r="BF98" t="str">
        <f>'WOGC Results'!CX6</f>
        <v>Isoprenoid C10</v>
      </c>
      <c r="BG98" t="str">
        <f>'WOGC Results'!CY6</f>
        <v>Normal Alkane C10</v>
      </c>
      <c r="BH98" t="str">
        <f>'WOGC Results'!CZ6</f>
        <v>Isoprenoid C11</v>
      </c>
      <c r="BI98" t="str">
        <f>'WOGC Results'!DA6</f>
        <v>Normal Alkane C11</v>
      </c>
      <c r="BJ98" t="str">
        <f>'WOGC Results'!DB6</f>
        <v>Normal Alkane C12</v>
      </c>
      <c r="BK98" t="str">
        <f>'WOGC Results'!DC6</f>
        <v>Isoprenoid C13</v>
      </c>
      <c r="BL98" t="str">
        <f>'WOGC Results'!DD6</f>
        <v>Isoprenoid C14</v>
      </c>
      <c r="BM98" t="str">
        <f>'WOGC Results'!DE6</f>
        <v>Normal Alkane C13</v>
      </c>
      <c r="BN98" t="str">
        <f>'WOGC Results'!DF6</f>
        <v>Isoprenoid C15</v>
      </c>
      <c r="BO98" t="str">
        <f>'WOGC Results'!DG6</f>
        <v>Normal Alkane C14</v>
      </c>
      <c r="BP98" t="str">
        <f>'WOGC Results'!DH6</f>
        <v>Isoprenoid C16</v>
      </c>
      <c r="BQ98" t="str">
        <f>'WOGC Results'!DI6</f>
        <v>Normal Alkane C15</v>
      </c>
      <c r="BR98" t="str">
        <f>'WOGC Results'!DJ6</f>
        <v>Normal Alkane C16</v>
      </c>
      <c r="BS98" t="str">
        <f>'WOGC Results'!DK6</f>
        <v>Isoprenoid C18</v>
      </c>
      <c r="BT98" t="str">
        <f>'WOGC Results'!DL6</f>
        <v>Normal Alkane C17</v>
      </c>
      <c r="BU98" t="str">
        <f>'WOGC Results'!DM6</f>
        <v>Isoprenoid C19 (Pristane)</v>
      </c>
      <c r="BV98" t="str">
        <f>'WOGC Results'!DN6</f>
        <v>Phenanthrene</v>
      </c>
      <c r="BW98" t="str">
        <f>'WOGC Results'!DO6</f>
        <v>Normal Alkane C18</v>
      </c>
      <c r="BX98" t="str">
        <f>'WOGC Results'!DP6</f>
        <v>Isoprenoid C20 (Phytane)</v>
      </c>
      <c r="BY98" t="str">
        <f>'WOGC Results'!DQ6</f>
        <v>Normal Alkane C19</v>
      </c>
      <c r="BZ98" t="str">
        <f>'WOGC Results'!DR6</f>
        <v>Normal Alkane C20</v>
      </c>
      <c r="CA98" t="str">
        <f>'WOGC Results'!DS6</f>
        <v>Normal Alkane C21</v>
      </c>
      <c r="CB98" t="str">
        <f>'WOGC Results'!DT6</f>
        <v>Highly Branch Isoprenoid C25</v>
      </c>
      <c r="CC98" t="str">
        <f>'WOGC Results'!DU6</f>
        <v>Normal Alkane C22</v>
      </c>
      <c r="CD98" t="str">
        <f>'WOGC Results'!DV6</f>
        <v>Normal Alkane C23</v>
      </c>
      <c r="CE98" t="str">
        <f>'WOGC Results'!DW6</f>
        <v>Normal Alkane C24</v>
      </c>
      <c r="CF98" t="str">
        <f>'WOGC Results'!DX6</f>
        <v>Normal Alkane C25</v>
      </c>
      <c r="CG98" t="str">
        <f>'WOGC Results'!DY6</f>
        <v>Normal Alkane C26</v>
      </c>
      <c r="CH98" t="str">
        <f>'WOGC Results'!DZ6</f>
        <v>Normal Alkane C27</v>
      </c>
      <c r="CI98" t="str">
        <f>'WOGC Results'!EA6</f>
        <v>Normal Alkane C28</v>
      </c>
      <c r="CJ98" t="str">
        <f>'WOGC Results'!EB6</f>
        <v>Normal Alkane C29</v>
      </c>
      <c r="CK98" t="str">
        <f>'WOGC Results'!EC6</f>
        <v>Normal Alkane C30</v>
      </c>
      <c r="CL98" t="str">
        <f>'WOGC Results'!ED6</f>
        <v>Normal Alkane C31</v>
      </c>
      <c r="CM98" t="str">
        <f>'WOGC Results'!EE6</f>
        <v>Normal Alkane C32</v>
      </c>
      <c r="CN98" t="str">
        <f>'WOGC Results'!EF6</f>
        <v>Normal Alkane C33</v>
      </c>
      <c r="CO98" t="str">
        <f>'WOGC Results'!EG6</f>
        <v>Normal Alkane C34</v>
      </c>
      <c r="CP98" t="str">
        <f>'WOGC Results'!EH6</f>
        <v>Normal Alkane C35</v>
      </c>
      <c r="CQ98" t="str">
        <f>'WOGC Results'!EI6</f>
        <v>Normal Alkane C36</v>
      </c>
      <c r="CR98" t="str">
        <f>'WOGC Results'!EJ6</f>
        <v>Normal Alkane C37</v>
      </c>
      <c r="CS98" t="str">
        <f>'WOGC Results'!EK6</f>
        <v>Normal Alkane C38</v>
      </c>
      <c r="CT98" t="str">
        <f>'WOGC Results'!EL6</f>
        <v>Normal Alkane C39</v>
      </c>
      <c r="CU98" t="str">
        <f>'WOGC Results'!EM6</f>
        <v>Normal Alkane C40</v>
      </c>
      <c r="CV98" t="str">
        <f>'WOGC Results'!EN6</f>
        <v>Normal Alkane C41</v>
      </c>
    </row>
    <row r="99" spans="1:100" x14ac:dyDescent="0.25">
      <c r="A99" t="s">
        <v>533</v>
      </c>
      <c r="B99">
        <f>'WOGC Results'!AT9</f>
        <v>1.5081270037563526</v>
      </c>
      <c r="C99">
        <f>'WOGC Results'!AU9</f>
        <v>1.3104399290620166</v>
      </c>
      <c r="D99">
        <f>'WOGC Results'!AV9</f>
        <v>6.585104747228768</v>
      </c>
      <c r="E99">
        <f>'WOGC Results'!AW9</f>
        <v>7.2493045791596069</v>
      </c>
      <c r="F99">
        <f>'WOGC Results'!AX9</f>
        <v>11.620885711129114</v>
      </c>
      <c r="G99">
        <f>'WOGC Results'!AY9</f>
        <v>0.15557755339913087</v>
      </c>
      <c r="H99">
        <f>'WOGC Results'!AZ9</f>
        <v>1.6633546622965307</v>
      </c>
      <c r="I99">
        <f>'WOGC Results'!BA9</f>
        <v>1.0365048427487662</v>
      </c>
      <c r="J99">
        <f>'WOGC Results'!BB9</f>
        <v>7.6517873896571391</v>
      </c>
      <c r="K99">
        <f>'WOGC Results'!BC9</f>
        <v>4.837368281652795</v>
      </c>
      <c r="L99">
        <f>'WOGC Results'!BD9</f>
        <v>15.052128291365911</v>
      </c>
      <c r="M99">
        <f>'WOGC Results'!BE9</f>
        <v>0.29441720556824036</v>
      </c>
      <c r="N99">
        <f>'WOGC Results'!BF9</f>
        <v>9.1223619908669065</v>
      </c>
      <c r="O99">
        <f>'WOGC Results'!BG9</f>
        <v>0.96446405501951815</v>
      </c>
      <c r="P99">
        <f>'WOGC Results'!BH9</f>
        <v>6.0776628673491935E-2</v>
      </c>
      <c r="Q99">
        <f>'WOGC Results'!BI9</f>
        <v>2.2476525367349192</v>
      </c>
      <c r="R99">
        <f>'WOGC Results'!BJ9</f>
        <v>0.18144521893643664</v>
      </c>
      <c r="S99">
        <f>'WOGC Results'!BK9</f>
        <v>8.9387484348530606</v>
      </c>
      <c r="T99">
        <f>'WOGC Results'!BL9</f>
        <v>5.6433797957943579</v>
      </c>
      <c r="U99">
        <f>'WOGC Results'!BM9</f>
        <v>1.8731056170361637</v>
      </c>
      <c r="V99">
        <f>'WOGC Results'!BN9</f>
        <v>1.8373090981070932</v>
      </c>
      <c r="W99">
        <f>'WOGC Results'!BO9</f>
        <v>6.1468438333210571</v>
      </c>
      <c r="X99">
        <f>'WOGC Results'!BP9</f>
        <v>2.7675636186197243</v>
      </c>
      <c r="Y99">
        <f>'WOGC Results'!BQ9</f>
        <v>2.6160869485158722</v>
      </c>
      <c r="Z99">
        <f>'WOGC Results'!BR9</f>
        <v>0</v>
      </c>
      <c r="AA99">
        <f>'WOGC Results'!BS9</f>
        <v>4.4983515780363854</v>
      </c>
      <c r="AB99">
        <f>'WOGC Results'!BT9</f>
        <v>17.3190390375267</v>
      </c>
      <c r="AC99">
        <f>'WOGC Results'!BU9</f>
        <v>39.22</v>
      </c>
      <c r="AD99">
        <f>'WOGC Results'!BV9</f>
        <v>25.156591800471386</v>
      </c>
      <c r="AE99">
        <f>'WOGC Results'!BW9</f>
        <v>2.1049660271046622</v>
      </c>
      <c r="AF99">
        <f>'WOGC Results'!BX9</f>
        <v>0.9905444017455991</v>
      </c>
      <c r="AG99">
        <f>'WOGC Results'!BY9</f>
        <v>0.89423593209103636</v>
      </c>
      <c r="AH99">
        <f>'WOGC Results'!BZ9</f>
        <v>1.3414988752117549</v>
      </c>
      <c r="AI99">
        <f>'WOGC Results'!CA9</f>
        <v>2.0053958440745379</v>
      </c>
      <c r="AJ99">
        <f>'WOGC Results'!CB9</f>
        <v>0.26009103944170286</v>
      </c>
      <c r="AK99">
        <f>'WOGC Results'!CC9</f>
        <v>1.5841859854901672</v>
      </c>
      <c r="AL99">
        <f>'WOGC Results'!CD9</f>
        <v>0.20131791089710538</v>
      </c>
      <c r="AM99">
        <f>'WOGC Results'!CE9</f>
        <v>10.046916276377331</v>
      </c>
      <c r="AN99">
        <f>'WOGC Results'!CF9</f>
        <v>1.756368017879502</v>
      </c>
      <c r="AO99">
        <f>'WOGC Results'!CG9</f>
        <v>7.5112590163511816</v>
      </c>
      <c r="AP99">
        <f>'WOGC Results'!CH9</f>
        <v>2.4350513846026369</v>
      </c>
      <c r="AQ99">
        <f>'WOGC Results'!CI9</f>
        <v>13.138941207188626</v>
      </c>
      <c r="AR99">
        <f>'WOGC Results'!CJ9</f>
        <v>4.1767119024821389</v>
      </c>
      <c r="AS99">
        <f>'WOGC Results'!CK9</f>
        <v>0.60328878802386388</v>
      </c>
      <c r="AT99">
        <f>'WOGC Results'!CL9</f>
        <v>3.9329770936142001</v>
      </c>
      <c r="AU99">
        <f>'WOGC Results'!CM9</f>
        <v>16.471989261710981</v>
      </c>
      <c r="AV99">
        <f>'WOGC Results'!CN9</f>
        <v>6.8898414137880231</v>
      </c>
      <c r="AW99">
        <f>'WOGC Results'!CO9</f>
        <v>2.9378017305001101</v>
      </c>
      <c r="AX99">
        <f>'WOGC Results'!CP9</f>
        <v>1.8348666045057815</v>
      </c>
      <c r="AY99">
        <f>'WOGC Results'!CQ9</f>
        <v>9.1172610726780565</v>
      </c>
      <c r="AZ99">
        <f>'WOGC Results'!CR9</f>
        <v>3.2448324832437208</v>
      </c>
      <c r="BA99">
        <f>'WOGC Results'!CS9</f>
        <v>2.4002159029977168</v>
      </c>
      <c r="BB99">
        <f>'WOGC Results'!CT9</f>
        <v>3.1471688480518525</v>
      </c>
      <c r="BC99">
        <f>'WOGC Results'!CU9</f>
        <v>3.2271138653605358</v>
      </c>
      <c r="BD99">
        <f>'WOGC Results'!CV9</f>
        <v>4.3352225786256167</v>
      </c>
      <c r="BE99">
        <f>'WOGC Results'!CW9</f>
        <v>17.128752925167561</v>
      </c>
      <c r="BF99">
        <f>'WOGC Results'!CX9</f>
        <v>3.819614950743905</v>
      </c>
      <c r="BG99">
        <f>'WOGC Results'!CY9</f>
        <v>13.448537313931647</v>
      </c>
      <c r="BH99">
        <f>'WOGC Results'!CZ9</f>
        <v>2.9488968098162331</v>
      </c>
      <c r="BI99">
        <f>'WOGC Results'!DA9</f>
        <v>13.547889670260368</v>
      </c>
      <c r="BJ99">
        <f>'WOGC Results'!DB9</f>
        <v>11.694981815202182</v>
      </c>
      <c r="BK99">
        <f>'WOGC Results'!DC9</f>
        <v>2.8068474410307873</v>
      </c>
      <c r="BL99">
        <f>'WOGC Results'!DD9</f>
        <v>2.697437503222361</v>
      </c>
      <c r="BM99">
        <f>'WOGC Results'!DE9</f>
        <v>11.439159926346024</v>
      </c>
      <c r="BN99">
        <f>'WOGC Results'!DF9</f>
        <v>2.2805961848622669</v>
      </c>
      <c r="BO99">
        <f>'WOGC Results'!DG9</f>
        <v>10.193298437615084</v>
      </c>
      <c r="BP99">
        <f>'WOGC Results'!DH9</f>
        <v>3.7196449523550856</v>
      </c>
      <c r="BQ99">
        <f>'WOGC Results'!DI9</f>
        <v>10.456139437605877</v>
      </c>
      <c r="BR99">
        <f>'WOGC Results'!DJ9</f>
        <v>8.8798594871381731</v>
      </c>
      <c r="BS99">
        <f>'WOGC Results'!DK9</f>
        <v>3.9250649200854388</v>
      </c>
      <c r="BT99">
        <f>'WOGC Results'!DL9</f>
        <v>8.6997799955807604</v>
      </c>
      <c r="BU99">
        <f>'WOGC Results'!DM9</f>
        <v>5.1231540251896579</v>
      </c>
      <c r="BV99">
        <f>'WOGC Results'!DN9</f>
        <v>0</v>
      </c>
      <c r="BW99">
        <f>'WOGC Results'!DO9</f>
        <v>7.3534856831406055</v>
      </c>
      <c r="BX99">
        <f>'WOGC Results'!DP9</f>
        <v>2.6788987628434113</v>
      </c>
      <c r="BY99">
        <f>'WOGC Results'!DQ9</f>
        <v>6.267423595786993</v>
      </c>
      <c r="BZ99">
        <f>'WOGC Results'!DR9</f>
        <v>6.1741193314325491</v>
      </c>
      <c r="CA99">
        <f>'WOGC Results'!DS9</f>
        <v>5.2342651837630143</v>
      </c>
      <c r="CB99">
        <f>'WOGC Results'!DT9</f>
        <v>0</v>
      </c>
      <c r="CC99">
        <f>'WOGC Results'!DU9</f>
        <v>4.698572645407002</v>
      </c>
      <c r="CD99">
        <f>'WOGC Results'!DV9</f>
        <v>4.3753225023158473</v>
      </c>
      <c r="CE99">
        <f>'WOGC Results'!DW9</f>
        <v>3.9637646632333468</v>
      </c>
      <c r="CF99">
        <f>'WOGC Results'!DX9</f>
        <v>3.7091729460829685</v>
      </c>
      <c r="CG99">
        <f>'WOGC Results'!DY9</f>
        <v>2.9829834374781292</v>
      </c>
      <c r="CH99">
        <f>'WOGC Results'!DZ9</f>
        <v>2.5668561723945031</v>
      </c>
      <c r="CI99">
        <f>'WOGC Results'!EA9</f>
        <v>2.2440215078418597</v>
      </c>
      <c r="CJ99">
        <f>'WOGC Results'!EB9</f>
        <v>1.7408467291912644</v>
      </c>
      <c r="CK99">
        <f>'WOGC Results'!EC9</f>
        <v>1.4996383433093474</v>
      </c>
      <c r="CL99">
        <f>'WOGC Results'!ED9</f>
        <v>1.5093937184057613</v>
      </c>
      <c r="CM99">
        <f>'WOGC Results'!EE9</f>
        <v>1.0404977420992783</v>
      </c>
      <c r="CN99">
        <f>'WOGC Results'!EF9</f>
        <v>1.0026192049938378</v>
      </c>
      <c r="CO99">
        <f>'WOGC Results'!EG9</f>
        <v>0.82224362876315282</v>
      </c>
      <c r="CP99">
        <f>'WOGC Results'!EH9</f>
        <v>0.56926564959544224</v>
      </c>
      <c r="CQ99">
        <f>'WOGC Results'!EI9</f>
        <v>0.31796018266185461</v>
      </c>
      <c r="CR99">
        <f>'WOGC Results'!EJ9</f>
        <v>0.22757248287545112</v>
      </c>
      <c r="CS99">
        <f>'WOGC Results'!EK9</f>
        <v>0.17219593430065552</v>
      </c>
      <c r="CT99">
        <f>'WOGC Results'!EL9</f>
        <v>0</v>
      </c>
      <c r="CU99">
        <f>'WOGC Results'!EM9</f>
        <v>0</v>
      </c>
      <c r="CV99">
        <f>'WOGC Results'!EN9</f>
        <v>0</v>
      </c>
    </row>
    <row r="100" spans="1:100" x14ac:dyDescent="0.25">
      <c r="A100" t="s">
        <v>528</v>
      </c>
      <c r="B100" t="s">
        <v>529</v>
      </c>
      <c r="C100" t="s">
        <v>530</v>
      </c>
      <c r="D100" t="s">
        <v>529</v>
      </c>
      <c r="E100" t="s">
        <v>530</v>
      </c>
      <c r="F100" t="s">
        <v>529</v>
      </c>
      <c r="G100" t="s">
        <v>530</v>
      </c>
      <c r="H100" t="s">
        <v>531</v>
      </c>
      <c r="I100" t="s">
        <v>530</v>
      </c>
      <c r="J100" t="s">
        <v>530</v>
      </c>
      <c r="K100" t="s">
        <v>530</v>
      </c>
      <c r="L100" t="s">
        <v>529</v>
      </c>
      <c r="M100" t="s">
        <v>530</v>
      </c>
      <c r="N100" t="s">
        <v>531</v>
      </c>
      <c r="O100" t="s">
        <v>530</v>
      </c>
      <c r="P100" t="s">
        <v>530</v>
      </c>
      <c r="Q100" t="s">
        <v>532</v>
      </c>
      <c r="R100" t="s">
        <v>530</v>
      </c>
      <c r="S100" t="s">
        <v>531</v>
      </c>
      <c r="T100" t="s">
        <v>530</v>
      </c>
      <c r="U100" t="s">
        <v>530</v>
      </c>
      <c r="V100" t="s">
        <v>531</v>
      </c>
      <c r="W100" t="s">
        <v>530</v>
      </c>
      <c r="X100" t="s">
        <v>531</v>
      </c>
      <c r="Y100" t="s">
        <v>531</v>
      </c>
      <c r="Z100" t="s">
        <v>530</v>
      </c>
      <c r="AA100" t="s">
        <v>531</v>
      </c>
      <c r="AB100" t="s">
        <v>529</v>
      </c>
      <c r="AC100" t="s">
        <v>204</v>
      </c>
      <c r="AD100" t="s">
        <v>531</v>
      </c>
      <c r="AE100" t="s">
        <v>531</v>
      </c>
      <c r="AF100" t="s">
        <v>530</v>
      </c>
      <c r="AG100" t="s">
        <v>531</v>
      </c>
      <c r="AH100" t="s">
        <v>530</v>
      </c>
      <c r="AI100" t="s">
        <v>531</v>
      </c>
      <c r="AJ100" t="s">
        <v>530</v>
      </c>
      <c r="AK100" t="s">
        <v>531</v>
      </c>
      <c r="AL100" t="s">
        <v>530</v>
      </c>
      <c r="AM100" t="s">
        <v>532</v>
      </c>
      <c r="AN100" t="s">
        <v>530</v>
      </c>
      <c r="AO100" t="s">
        <v>530</v>
      </c>
      <c r="AP100" t="s">
        <v>530</v>
      </c>
      <c r="AQ100" t="s">
        <v>531</v>
      </c>
      <c r="AR100" t="s">
        <v>531</v>
      </c>
      <c r="AS100" t="s">
        <v>531</v>
      </c>
      <c r="AT100" t="s">
        <v>531</v>
      </c>
      <c r="AU100" t="s">
        <v>529</v>
      </c>
      <c r="AV100" t="s">
        <v>531</v>
      </c>
      <c r="AW100" t="s">
        <v>530</v>
      </c>
      <c r="AX100" t="s">
        <v>532</v>
      </c>
      <c r="AY100" t="s">
        <v>532</v>
      </c>
      <c r="AZ100" t="s">
        <v>532</v>
      </c>
      <c r="BA100" t="s">
        <v>530</v>
      </c>
      <c r="BB100" t="s">
        <v>530</v>
      </c>
      <c r="BC100" t="s">
        <v>530</v>
      </c>
      <c r="BD100" t="s">
        <v>532</v>
      </c>
      <c r="BE100" t="s">
        <v>529</v>
      </c>
      <c r="BF100" t="s">
        <v>530</v>
      </c>
      <c r="BG100" t="s">
        <v>529</v>
      </c>
      <c r="BH100" t="s">
        <v>530</v>
      </c>
      <c r="BI100" t="s">
        <v>529</v>
      </c>
      <c r="BJ100" t="s">
        <v>529</v>
      </c>
      <c r="BK100" t="s">
        <v>530</v>
      </c>
      <c r="BL100" t="s">
        <v>530</v>
      </c>
      <c r="BM100" t="s">
        <v>529</v>
      </c>
      <c r="BN100" t="s">
        <v>530</v>
      </c>
      <c r="BO100" t="s">
        <v>529</v>
      </c>
      <c r="BP100" t="s">
        <v>530</v>
      </c>
      <c r="BQ100" t="s">
        <v>529</v>
      </c>
      <c r="BR100" t="s">
        <v>529</v>
      </c>
      <c r="BS100" t="s">
        <v>530</v>
      </c>
      <c r="BT100" t="s">
        <v>529</v>
      </c>
      <c r="BU100" t="s">
        <v>530</v>
      </c>
      <c r="BV100" t="s">
        <v>532</v>
      </c>
      <c r="BW100" t="s">
        <v>529</v>
      </c>
      <c r="BX100" t="s">
        <v>530</v>
      </c>
      <c r="BY100" t="s">
        <v>529</v>
      </c>
      <c r="BZ100" t="s">
        <v>529</v>
      </c>
      <c r="CA100" t="s">
        <v>529</v>
      </c>
      <c r="CB100" t="s">
        <v>530</v>
      </c>
      <c r="CC100" t="s">
        <v>529</v>
      </c>
      <c r="CD100" t="s">
        <v>529</v>
      </c>
      <c r="CE100" t="s">
        <v>529</v>
      </c>
      <c r="CF100" t="s">
        <v>529</v>
      </c>
      <c r="CG100" t="s">
        <v>529</v>
      </c>
      <c r="CH100" t="s">
        <v>529</v>
      </c>
      <c r="CI100" t="s">
        <v>529</v>
      </c>
      <c r="CJ100" t="s">
        <v>529</v>
      </c>
      <c r="CK100" t="s">
        <v>529</v>
      </c>
      <c r="CL100" t="s">
        <v>529</v>
      </c>
      <c r="CM100" t="s">
        <v>529</v>
      </c>
      <c r="CN100" t="s">
        <v>529</v>
      </c>
      <c r="CO100" t="s">
        <v>529</v>
      </c>
      <c r="CP100" t="s">
        <v>529</v>
      </c>
      <c r="CQ100" t="s">
        <v>529</v>
      </c>
      <c r="CR100" t="s">
        <v>529</v>
      </c>
      <c r="CS100" t="s">
        <v>529</v>
      </c>
      <c r="CT100" t="s">
        <v>529</v>
      </c>
      <c r="CU100" t="s">
        <v>529</v>
      </c>
      <c r="CV100" t="s">
        <v>529</v>
      </c>
    </row>
    <row r="101" spans="1:100" x14ac:dyDescent="0.25">
      <c r="A101" t="s">
        <v>529</v>
      </c>
      <c r="B101">
        <f t="shared" ref="B101:Q105" si="0">IF(B$100=$A101,B$99,"")</f>
        <v>1.5081270037563526</v>
      </c>
      <c r="C101" t="str">
        <f t="shared" si="0"/>
        <v/>
      </c>
      <c r="D101">
        <f t="shared" si="0"/>
        <v>6.585104747228768</v>
      </c>
      <c r="E101" t="str">
        <f t="shared" si="0"/>
        <v/>
      </c>
      <c r="F101">
        <f t="shared" si="0"/>
        <v>11.620885711129114</v>
      </c>
      <c r="G101" t="str">
        <f t="shared" si="0"/>
        <v/>
      </c>
      <c r="H101" t="str">
        <f t="shared" si="0"/>
        <v/>
      </c>
      <c r="I101" t="str">
        <f t="shared" si="0"/>
        <v/>
      </c>
      <c r="J101" t="str">
        <f t="shared" si="0"/>
        <v/>
      </c>
      <c r="K101" t="str">
        <f t="shared" si="0"/>
        <v/>
      </c>
      <c r="L101">
        <f t="shared" si="0"/>
        <v>15.052128291365911</v>
      </c>
      <c r="M101" t="str">
        <f t="shared" si="0"/>
        <v/>
      </c>
      <c r="N101" t="str">
        <f t="shared" si="0"/>
        <v/>
      </c>
      <c r="O101" t="str">
        <f t="shared" si="0"/>
        <v/>
      </c>
      <c r="P101" t="str">
        <f t="shared" si="0"/>
        <v/>
      </c>
      <c r="Q101" t="str">
        <f t="shared" si="0"/>
        <v/>
      </c>
      <c r="R101" t="str">
        <f t="shared" ref="R101:AG105" si="1">IF(R$100=$A101,R$99,"")</f>
        <v/>
      </c>
      <c r="S101" t="str">
        <f t="shared" si="1"/>
        <v/>
      </c>
      <c r="T101" t="str">
        <f t="shared" si="1"/>
        <v/>
      </c>
      <c r="U101" t="str">
        <f t="shared" si="1"/>
        <v/>
      </c>
      <c r="V101" t="str">
        <f t="shared" si="1"/>
        <v/>
      </c>
      <c r="W101" t="str">
        <f t="shared" si="1"/>
        <v/>
      </c>
      <c r="X101" t="str">
        <f t="shared" si="1"/>
        <v/>
      </c>
      <c r="Y101" t="str">
        <f t="shared" si="1"/>
        <v/>
      </c>
      <c r="Z101" t="str">
        <f t="shared" si="1"/>
        <v/>
      </c>
      <c r="AA101" t="str">
        <f t="shared" si="1"/>
        <v/>
      </c>
      <c r="AB101">
        <f t="shared" si="1"/>
        <v>17.3190390375267</v>
      </c>
      <c r="AC101" t="str">
        <f t="shared" si="1"/>
        <v/>
      </c>
      <c r="AD101" t="str">
        <f t="shared" si="1"/>
        <v/>
      </c>
      <c r="AE101" t="str">
        <f t="shared" si="1"/>
        <v/>
      </c>
      <c r="AF101" t="str">
        <f t="shared" si="1"/>
        <v/>
      </c>
      <c r="AG101" t="str">
        <f t="shared" si="1"/>
        <v/>
      </c>
      <c r="AH101" t="str">
        <f t="shared" ref="AH101:AW105" si="2">IF(AH$100=$A101,AH$99,"")</f>
        <v/>
      </c>
      <c r="AI101" t="str">
        <f t="shared" si="2"/>
        <v/>
      </c>
      <c r="AJ101" t="str">
        <f t="shared" si="2"/>
        <v/>
      </c>
      <c r="AK101" t="str">
        <f t="shared" si="2"/>
        <v/>
      </c>
      <c r="AL101" t="str">
        <f t="shared" si="2"/>
        <v/>
      </c>
      <c r="AM101" t="str">
        <f t="shared" si="2"/>
        <v/>
      </c>
      <c r="AN101" t="str">
        <f t="shared" si="2"/>
        <v/>
      </c>
      <c r="AO101" t="str">
        <f t="shared" si="2"/>
        <v/>
      </c>
      <c r="AP101" t="str">
        <f t="shared" si="2"/>
        <v/>
      </c>
      <c r="AQ101" t="str">
        <f t="shared" si="2"/>
        <v/>
      </c>
      <c r="AR101" t="str">
        <f t="shared" si="2"/>
        <v/>
      </c>
      <c r="AS101" t="str">
        <f t="shared" si="2"/>
        <v/>
      </c>
      <c r="AT101" t="str">
        <f t="shared" si="2"/>
        <v/>
      </c>
      <c r="AU101">
        <f t="shared" si="2"/>
        <v>16.471989261710981</v>
      </c>
      <c r="AV101" t="str">
        <f t="shared" si="2"/>
        <v/>
      </c>
      <c r="AW101" t="str">
        <f t="shared" si="2"/>
        <v/>
      </c>
      <c r="AX101" t="str">
        <f t="shared" ref="AX101:BM105" si="3">IF(AX$100=$A101,AX$99,"")</f>
        <v/>
      </c>
      <c r="AY101" t="str">
        <f t="shared" si="3"/>
        <v/>
      </c>
      <c r="AZ101" t="str">
        <f t="shared" si="3"/>
        <v/>
      </c>
      <c r="BA101" t="str">
        <f t="shared" si="3"/>
        <v/>
      </c>
      <c r="BB101" t="str">
        <f t="shared" si="3"/>
        <v/>
      </c>
      <c r="BC101" t="str">
        <f t="shared" si="3"/>
        <v/>
      </c>
      <c r="BD101" t="str">
        <f t="shared" si="3"/>
        <v/>
      </c>
      <c r="BE101">
        <f t="shared" si="3"/>
        <v>17.128752925167561</v>
      </c>
      <c r="BF101" t="str">
        <f t="shared" si="3"/>
        <v/>
      </c>
      <c r="BG101">
        <f t="shared" si="3"/>
        <v>13.448537313931647</v>
      </c>
      <c r="BH101" t="str">
        <f t="shared" si="3"/>
        <v/>
      </c>
      <c r="BI101">
        <f t="shared" si="3"/>
        <v>13.547889670260368</v>
      </c>
      <c r="BJ101">
        <f t="shared" si="3"/>
        <v>11.694981815202182</v>
      </c>
      <c r="BK101" t="str">
        <f t="shared" si="3"/>
        <v/>
      </c>
      <c r="BL101" t="str">
        <f t="shared" si="3"/>
        <v/>
      </c>
      <c r="BM101">
        <f t="shared" si="3"/>
        <v>11.439159926346024</v>
      </c>
      <c r="BN101" t="str">
        <f t="shared" ref="BN101:CC105" si="4">IF(BN$100=$A101,BN$99,"")</f>
        <v/>
      </c>
      <c r="BO101">
        <f t="shared" si="4"/>
        <v>10.193298437615084</v>
      </c>
      <c r="BP101" t="str">
        <f t="shared" si="4"/>
        <v/>
      </c>
      <c r="BQ101">
        <f t="shared" si="4"/>
        <v>10.456139437605877</v>
      </c>
      <c r="BR101">
        <f t="shared" si="4"/>
        <v>8.8798594871381731</v>
      </c>
      <c r="BS101" t="str">
        <f t="shared" si="4"/>
        <v/>
      </c>
      <c r="BT101">
        <f t="shared" si="4"/>
        <v>8.6997799955807604</v>
      </c>
      <c r="BU101" t="str">
        <f t="shared" si="4"/>
        <v/>
      </c>
      <c r="BV101" t="str">
        <f t="shared" si="4"/>
        <v/>
      </c>
      <c r="BW101">
        <f t="shared" si="4"/>
        <v>7.3534856831406055</v>
      </c>
      <c r="BX101" t="str">
        <f t="shared" si="4"/>
        <v/>
      </c>
      <c r="BY101">
        <f t="shared" si="4"/>
        <v>6.267423595786993</v>
      </c>
      <c r="BZ101">
        <f t="shared" si="4"/>
        <v>6.1741193314325491</v>
      </c>
      <c r="CA101">
        <f t="shared" si="4"/>
        <v>5.2342651837630143</v>
      </c>
      <c r="CB101" t="str">
        <f t="shared" si="4"/>
        <v/>
      </c>
      <c r="CC101">
        <f t="shared" si="4"/>
        <v>4.698572645407002</v>
      </c>
      <c r="CD101">
        <f t="shared" ref="CD101:CS105" si="5">IF(CD$100=$A101,CD$99,"")</f>
        <v>4.3753225023158473</v>
      </c>
      <c r="CE101">
        <f t="shared" si="5"/>
        <v>3.9637646632333468</v>
      </c>
      <c r="CF101">
        <f t="shared" si="5"/>
        <v>3.7091729460829685</v>
      </c>
      <c r="CG101">
        <f t="shared" si="5"/>
        <v>2.9829834374781292</v>
      </c>
      <c r="CH101">
        <f t="shared" si="5"/>
        <v>2.5668561723945031</v>
      </c>
      <c r="CI101">
        <f t="shared" si="5"/>
        <v>2.2440215078418597</v>
      </c>
      <c r="CJ101">
        <f t="shared" si="5"/>
        <v>1.7408467291912644</v>
      </c>
      <c r="CK101">
        <f t="shared" si="5"/>
        <v>1.4996383433093474</v>
      </c>
      <c r="CL101">
        <f t="shared" si="5"/>
        <v>1.5093937184057613</v>
      </c>
      <c r="CM101">
        <f t="shared" si="5"/>
        <v>1.0404977420992783</v>
      </c>
      <c r="CN101">
        <f t="shared" si="5"/>
        <v>1.0026192049938378</v>
      </c>
      <c r="CO101">
        <f t="shared" si="5"/>
        <v>0.82224362876315282</v>
      </c>
      <c r="CP101">
        <f t="shared" si="5"/>
        <v>0.56926564959544224</v>
      </c>
      <c r="CQ101">
        <f t="shared" si="5"/>
        <v>0.31796018266185461</v>
      </c>
      <c r="CR101">
        <f t="shared" si="5"/>
        <v>0.22757248287545112</v>
      </c>
      <c r="CS101">
        <f t="shared" si="5"/>
        <v>0.17219593430065552</v>
      </c>
      <c r="CT101">
        <f t="shared" ref="CN101:CV105" si="6">IF(CT$100=$A101,CT$99,"")</f>
        <v>0</v>
      </c>
      <c r="CU101">
        <f t="shared" si="6"/>
        <v>0</v>
      </c>
      <c r="CV101">
        <f t="shared" si="6"/>
        <v>0</v>
      </c>
    </row>
    <row r="102" spans="1:100" x14ac:dyDescent="0.25">
      <c r="A102" t="s">
        <v>530</v>
      </c>
      <c r="B102" t="str">
        <f t="shared" si="0"/>
        <v/>
      </c>
      <c r="C102">
        <f t="shared" si="0"/>
        <v>1.3104399290620166</v>
      </c>
      <c r="D102" t="str">
        <f t="shared" si="0"/>
        <v/>
      </c>
      <c r="E102">
        <f t="shared" si="0"/>
        <v>7.2493045791596069</v>
      </c>
      <c r="F102" t="str">
        <f t="shared" si="0"/>
        <v/>
      </c>
      <c r="G102">
        <f t="shared" si="0"/>
        <v>0.15557755339913087</v>
      </c>
      <c r="H102" t="str">
        <f t="shared" si="0"/>
        <v/>
      </c>
      <c r="I102">
        <f t="shared" si="0"/>
        <v>1.0365048427487662</v>
      </c>
      <c r="J102">
        <f t="shared" si="0"/>
        <v>7.6517873896571391</v>
      </c>
      <c r="K102">
        <f t="shared" si="0"/>
        <v>4.837368281652795</v>
      </c>
      <c r="L102" t="str">
        <f t="shared" si="0"/>
        <v/>
      </c>
      <c r="M102">
        <f t="shared" si="0"/>
        <v>0.29441720556824036</v>
      </c>
      <c r="N102" t="str">
        <f t="shared" si="0"/>
        <v/>
      </c>
      <c r="O102">
        <f t="shared" si="0"/>
        <v>0.96446405501951815</v>
      </c>
      <c r="P102">
        <f t="shared" si="0"/>
        <v>6.0776628673491935E-2</v>
      </c>
      <c r="Q102" t="str">
        <f t="shared" si="0"/>
        <v/>
      </c>
      <c r="R102">
        <f t="shared" si="1"/>
        <v>0.18144521893643664</v>
      </c>
      <c r="S102" t="str">
        <f t="shared" si="1"/>
        <v/>
      </c>
      <c r="T102">
        <f t="shared" si="1"/>
        <v>5.6433797957943579</v>
      </c>
      <c r="U102">
        <f t="shared" si="1"/>
        <v>1.8731056170361637</v>
      </c>
      <c r="V102" t="str">
        <f t="shared" si="1"/>
        <v/>
      </c>
      <c r="W102">
        <f t="shared" si="1"/>
        <v>6.1468438333210571</v>
      </c>
      <c r="X102" t="str">
        <f t="shared" si="1"/>
        <v/>
      </c>
      <c r="Y102" t="str">
        <f t="shared" si="1"/>
        <v/>
      </c>
      <c r="Z102">
        <f t="shared" si="1"/>
        <v>0</v>
      </c>
      <c r="AA102" t="str">
        <f t="shared" si="1"/>
        <v/>
      </c>
      <c r="AB102" t="str">
        <f t="shared" si="1"/>
        <v/>
      </c>
      <c r="AC102" t="str">
        <f t="shared" si="1"/>
        <v/>
      </c>
      <c r="AD102" t="str">
        <f t="shared" si="1"/>
        <v/>
      </c>
      <c r="AE102" t="str">
        <f t="shared" si="1"/>
        <v/>
      </c>
      <c r="AF102">
        <f t="shared" si="1"/>
        <v>0.9905444017455991</v>
      </c>
      <c r="AG102" t="str">
        <f t="shared" si="1"/>
        <v/>
      </c>
      <c r="AH102">
        <f t="shared" si="2"/>
        <v>1.3414988752117549</v>
      </c>
      <c r="AI102" t="str">
        <f t="shared" si="2"/>
        <v/>
      </c>
      <c r="AJ102">
        <f t="shared" si="2"/>
        <v>0.26009103944170286</v>
      </c>
      <c r="AK102" t="str">
        <f t="shared" si="2"/>
        <v/>
      </c>
      <c r="AL102">
        <f t="shared" si="2"/>
        <v>0.20131791089710538</v>
      </c>
      <c r="AM102" t="str">
        <f t="shared" si="2"/>
        <v/>
      </c>
      <c r="AN102">
        <f t="shared" si="2"/>
        <v>1.756368017879502</v>
      </c>
      <c r="AO102">
        <f t="shared" si="2"/>
        <v>7.5112590163511816</v>
      </c>
      <c r="AP102">
        <f t="shared" si="2"/>
        <v>2.4350513846026369</v>
      </c>
      <c r="AQ102" t="str">
        <f t="shared" si="2"/>
        <v/>
      </c>
      <c r="AR102" t="str">
        <f t="shared" si="2"/>
        <v/>
      </c>
      <c r="AS102" t="str">
        <f t="shared" si="2"/>
        <v/>
      </c>
      <c r="AT102" t="str">
        <f t="shared" si="2"/>
        <v/>
      </c>
      <c r="AU102" t="str">
        <f t="shared" si="2"/>
        <v/>
      </c>
      <c r="AV102" t="str">
        <f t="shared" si="2"/>
        <v/>
      </c>
      <c r="AW102">
        <f t="shared" si="2"/>
        <v>2.9378017305001101</v>
      </c>
      <c r="AX102" t="str">
        <f t="shared" si="3"/>
        <v/>
      </c>
      <c r="AY102" t="str">
        <f t="shared" si="3"/>
        <v/>
      </c>
      <c r="AZ102" t="str">
        <f t="shared" si="3"/>
        <v/>
      </c>
      <c r="BA102">
        <f t="shared" si="3"/>
        <v>2.4002159029977168</v>
      </c>
      <c r="BB102">
        <f t="shared" si="3"/>
        <v>3.1471688480518525</v>
      </c>
      <c r="BC102">
        <f t="shared" si="3"/>
        <v>3.2271138653605358</v>
      </c>
      <c r="BD102" t="str">
        <f t="shared" si="3"/>
        <v/>
      </c>
      <c r="BE102" t="str">
        <f t="shared" si="3"/>
        <v/>
      </c>
      <c r="BF102">
        <f t="shared" si="3"/>
        <v>3.819614950743905</v>
      </c>
      <c r="BG102" t="str">
        <f t="shared" si="3"/>
        <v/>
      </c>
      <c r="BH102">
        <f t="shared" si="3"/>
        <v>2.9488968098162331</v>
      </c>
      <c r="BI102" t="str">
        <f t="shared" si="3"/>
        <v/>
      </c>
      <c r="BJ102" t="str">
        <f t="shared" si="3"/>
        <v/>
      </c>
      <c r="BK102">
        <f t="shared" si="3"/>
        <v>2.8068474410307873</v>
      </c>
      <c r="BL102">
        <f t="shared" si="3"/>
        <v>2.697437503222361</v>
      </c>
      <c r="BM102" t="str">
        <f t="shared" si="3"/>
        <v/>
      </c>
      <c r="BN102">
        <f t="shared" si="4"/>
        <v>2.2805961848622669</v>
      </c>
      <c r="BO102" t="str">
        <f t="shared" si="4"/>
        <v/>
      </c>
      <c r="BP102">
        <f t="shared" si="4"/>
        <v>3.7196449523550856</v>
      </c>
      <c r="BQ102" t="str">
        <f t="shared" si="4"/>
        <v/>
      </c>
      <c r="BR102" t="str">
        <f t="shared" si="4"/>
        <v/>
      </c>
      <c r="BS102">
        <f t="shared" si="4"/>
        <v>3.9250649200854388</v>
      </c>
      <c r="BT102" t="str">
        <f t="shared" si="4"/>
        <v/>
      </c>
      <c r="BU102">
        <f t="shared" si="4"/>
        <v>5.1231540251896579</v>
      </c>
      <c r="BV102" t="str">
        <f t="shared" si="4"/>
        <v/>
      </c>
      <c r="BW102" t="str">
        <f t="shared" si="4"/>
        <v/>
      </c>
      <c r="BX102">
        <f t="shared" si="4"/>
        <v>2.6788987628434113</v>
      </c>
      <c r="BY102" t="str">
        <f t="shared" si="4"/>
        <v/>
      </c>
      <c r="BZ102" t="str">
        <f t="shared" si="4"/>
        <v/>
      </c>
      <c r="CA102" t="str">
        <f t="shared" si="4"/>
        <v/>
      </c>
      <c r="CB102">
        <f t="shared" si="4"/>
        <v>0</v>
      </c>
      <c r="CC102" t="str">
        <f t="shared" si="4"/>
        <v/>
      </c>
      <c r="CD102" t="str">
        <f t="shared" si="5"/>
        <v/>
      </c>
      <c r="CE102" t="str">
        <f t="shared" si="5"/>
        <v/>
      </c>
      <c r="CF102" t="str">
        <f t="shared" si="5"/>
        <v/>
      </c>
      <c r="CG102" t="str">
        <f t="shared" si="5"/>
        <v/>
      </c>
      <c r="CH102" t="str">
        <f t="shared" si="5"/>
        <v/>
      </c>
      <c r="CI102" t="str">
        <f t="shared" si="5"/>
        <v/>
      </c>
      <c r="CJ102" t="str">
        <f t="shared" si="5"/>
        <v/>
      </c>
      <c r="CK102" t="str">
        <f t="shared" si="5"/>
        <v/>
      </c>
      <c r="CL102" t="str">
        <f t="shared" si="5"/>
        <v/>
      </c>
      <c r="CM102" t="str">
        <f t="shared" si="5"/>
        <v/>
      </c>
      <c r="CN102" t="str">
        <f t="shared" si="6"/>
        <v/>
      </c>
      <c r="CO102" t="str">
        <f t="shared" si="6"/>
        <v/>
      </c>
      <c r="CP102" t="str">
        <f t="shared" si="6"/>
        <v/>
      </c>
      <c r="CQ102" t="str">
        <f t="shared" si="6"/>
        <v/>
      </c>
      <c r="CR102" t="str">
        <f t="shared" si="6"/>
        <v/>
      </c>
      <c r="CS102" t="str">
        <f t="shared" si="6"/>
        <v/>
      </c>
      <c r="CT102" t="str">
        <f t="shared" si="6"/>
        <v/>
      </c>
      <c r="CU102" t="str">
        <f t="shared" si="6"/>
        <v/>
      </c>
      <c r="CV102" t="str">
        <f t="shared" si="6"/>
        <v/>
      </c>
    </row>
    <row r="103" spans="1:100" x14ac:dyDescent="0.25">
      <c r="A103" t="s">
        <v>531</v>
      </c>
      <c r="B103" t="str">
        <f t="shared" si="0"/>
        <v/>
      </c>
      <c r="C103" t="str">
        <f t="shared" si="0"/>
        <v/>
      </c>
      <c r="D103" t="str">
        <f t="shared" si="0"/>
        <v/>
      </c>
      <c r="E103" t="str">
        <f t="shared" si="0"/>
        <v/>
      </c>
      <c r="F103" t="str">
        <f t="shared" si="0"/>
        <v/>
      </c>
      <c r="G103" t="str">
        <f t="shared" si="0"/>
        <v/>
      </c>
      <c r="H103">
        <f t="shared" si="0"/>
        <v>1.6633546622965307</v>
      </c>
      <c r="I103" t="str">
        <f t="shared" si="0"/>
        <v/>
      </c>
      <c r="J103" t="str">
        <f t="shared" si="0"/>
        <v/>
      </c>
      <c r="K103" t="str">
        <f t="shared" si="0"/>
        <v/>
      </c>
      <c r="L103" t="str">
        <f t="shared" si="0"/>
        <v/>
      </c>
      <c r="M103" t="str">
        <f t="shared" si="0"/>
        <v/>
      </c>
      <c r="N103">
        <f t="shared" si="0"/>
        <v>9.1223619908669065</v>
      </c>
      <c r="O103" t="str">
        <f t="shared" si="0"/>
        <v/>
      </c>
      <c r="P103" t="str">
        <f t="shared" si="0"/>
        <v/>
      </c>
      <c r="Q103" t="str">
        <f t="shared" si="0"/>
        <v/>
      </c>
      <c r="R103" t="str">
        <f t="shared" si="1"/>
        <v/>
      </c>
      <c r="S103">
        <f t="shared" si="1"/>
        <v>8.9387484348530606</v>
      </c>
      <c r="T103" t="str">
        <f t="shared" si="1"/>
        <v/>
      </c>
      <c r="U103" t="str">
        <f t="shared" si="1"/>
        <v/>
      </c>
      <c r="V103">
        <f t="shared" si="1"/>
        <v>1.8373090981070932</v>
      </c>
      <c r="W103" t="str">
        <f t="shared" si="1"/>
        <v/>
      </c>
      <c r="X103">
        <f t="shared" si="1"/>
        <v>2.7675636186197243</v>
      </c>
      <c r="Y103">
        <f t="shared" si="1"/>
        <v>2.6160869485158722</v>
      </c>
      <c r="Z103" t="str">
        <f t="shared" si="1"/>
        <v/>
      </c>
      <c r="AA103">
        <f t="shared" si="1"/>
        <v>4.4983515780363854</v>
      </c>
      <c r="AB103" t="str">
        <f t="shared" si="1"/>
        <v/>
      </c>
      <c r="AC103" t="str">
        <f t="shared" si="1"/>
        <v/>
      </c>
      <c r="AD103">
        <f t="shared" si="1"/>
        <v>25.156591800471386</v>
      </c>
      <c r="AE103">
        <f t="shared" si="1"/>
        <v>2.1049660271046622</v>
      </c>
      <c r="AF103" t="str">
        <f t="shared" si="1"/>
        <v/>
      </c>
      <c r="AG103">
        <f t="shared" si="1"/>
        <v>0.89423593209103636</v>
      </c>
      <c r="AH103" t="str">
        <f t="shared" si="2"/>
        <v/>
      </c>
      <c r="AI103">
        <f t="shared" si="2"/>
        <v>2.0053958440745379</v>
      </c>
      <c r="AJ103" t="str">
        <f t="shared" si="2"/>
        <v/>
      </c>
      <c r="AK103">
        <f t="shared" si="2"/>
        <v>1.5841859854901672</v>
      </c>
      <c r="AL103" t="str">
        <f t="shared" si="2"/>
        <v/>
      </c>
      <c r="AM103" t="str">
        <f t="shared" si="2"/>
        <v/>
      </c>
      <c r="AN103" t="str">
        <f t="shared" si="2"/>
        <v/>
      </c>
      <c r="AO103" t="str">
        <f t="shared" si="2"/>
        <v/>
      </c>
      <c r="AP103" t="str">
        <f t="shared" si="2"/>
        <v/>
      </c>
      <c r="AQ103">
        <f t="shared" si="2"/>
        <v>13.138941207188626</v>
      </c>
      <c r="AR103">
        <f t="shared" si="2"/>
        <v>4.1767119024821389</v>
      </c>
      <c r="AS103">
        <f t="shared" si="2"/>
        <v>0.60328878802386388</v>
      </c>
      <c r="AT103">
        <f t="shared" si="2"/>
        <v>3.9329770936142001</v>
      </c>
      <c r="AU103" t="str">
        <f t="shared" si="2"/>
        <v/>
      </c>
      <c r="AV103">
        <f t="shared" si="2"/>
        <v>6.8898414137880231</v>
      </c>
      <c r="AW103" t="str">
        <f t="shared" si="2"/>
        <v/>
      </c>
      <c r="AX103" t="str">
        <f t="shared" si="3"/>
        <v/>
      </c>
      <c r="AY103" t="str">
        <f t="shared" si="3"/>
        <v/>
      </c>
      <c r="AZ103" t="str">
        <f t="shared" si="3"/>
        <v/>
      </c>
      <c r="BA103" t="str">
        <f t="shared" si="3"/>
        <v/>
      </c>
      <c r="BB103" t="str">
        <f t="shared" si="3"/>
        <v/>
      </c>
      <c r="BC103" t="str">
        <f t="shared" si="3"/>
        <v/>
      </c>
      <c r="BD103" t="str">
        <f t="shared" si="3"/>
        <v/>
      </c>
      <c r="BE103" t="str">
        <f t="shared" si="3"/>
        <v/>
      </c>
      <c r="BF103" t="str">
        <f t="shared" si="3"/>
        <v/>
      </c>
      <c r="BG103" t="str">
        <f t="shared" si="3"/>
        <v/>
      </c>
      <c r="BH103" t="str">
        <f t="shared" si="3"/>
        <v/>
      </c>
      <c r="BI103" t="str">
        <f t="shared" si="3"/>
        <v/>
      </c>
      <c r="BJ103" t="str">
        <f t="shared" si="3"/>
        <v/>
      </c>
      <c r="BK103" t="str">
        <f t="shared" si="3"/>
        <v/>
      </c>
      <c r="BL103" t="str">
        <f t="shared" si="3"/>
        <v/>
      </c>
      <c r="BM103" t="str">
        <f t="shared" si="3"/>
        <v/>
      </c>
      <c r="BN103" t="str">
        <f t="shared" si="4"/>
        <v/>
      </c>
      <c r="BO103" t="str">
        <f t="shared" si="4"/>
        <v/>
      </c>
      <c r="BP103" t="str">
        <f t="shared" si="4"/>
        <v/>
      </c>
      <c r="BQ103" t="str">
        <f t="shared" si="4"/>
        <v/>
      </c>
      <c r="BR103" t="str">
        <f t="shared" si="4"/>
        <v/>
      </c>
      <c r="BS103" t="str">
        <f t="shared" si="4"/>
        <v/>
      </c>
      <c r="BT103" t="str">
        <f t="shared" si="4"/>
        <v/>
      </c>
      <c r="BU103" t="str">
        <f t="shared" si="4"/>
        <v/>
      </c>
      <c r="BV103" t="str">
        <f t="shared" si="4"/>
        <v/>
      </c>
      <c r="BW103" t="str">
        <f t="shared" si="4"/>
        <v/>
      </c>
      <c r="BX103" t="str">
        <f t="shared" si="4"/>
        <v/>
      </c>
      <c r="BY103" t="str">
        <f t="shared" si="4"/>
        <v/>
      </c>
      <c r="BZ103" t="str">
        <f t="shared" si="4"/>
        <v/>
      </c>
      <c r="CA103" t="str">
        <f t="shared" si="4"/>
        <v/>
      </c>
      <c r="CB103" t="str">
        <f t="shared" si="4"/>
        <v/>
      </c>
      <c r="CC103" t="str">
        <f t="shared" si="4"/>
        <v/>
      </c>
      <c r="CD103" t="str">
        <f t="shared" si="5"/>
        <v/>
      </c>
      <c r="CE103" t="str">
        <f t="shared" si="5"/>
        <v/>
      </c>
      <c r="CF103" t="str">
        <f t="shared" si="5"/>
        <v/>
      </c>
      <c r="CG103" t="str">
        <f t="shared" si="5"/>
        <v/>
      </c>
      <c r="CH103" t="str">
        <f t="shared" si="5"/>
        <v/>
      </c>
      <c r="CI103" t="str">
        <f t="shared" si="5"/>
        <v/>
      </c>
      <c r="CJ103" t="str">
        <f t="shared" si="5"/>
        <v/>
      </c>
      <c r="CK103" t="str">
        <f t="shared" si="5"/>
        <v/>
      </c>
      <c r="CL103" t="str">
        <f t="shared" si="5"/>
        <v/>
      </c>
      <c r="CM103" t="str">
        <f t="shared" si="5"/>
        <v/>
      </c>
      <c r="CN103" t="str">
        <f t="shared" si="6"/>
        <v/>
      </c>
      <c r="CO103" t="str">
        <f t="shared" si="6"/>
        <v/>
      </c>
      <c r="CP103" t="str">
        <f t="shared" si="6"/>
        <v/>
      </c>
      <c r="CQ103" t="str">
        <f t="shared" si="6"/>
        <v/>
      </c>
      <c r="CR103" t="str">
        <f t="shared" si="6"/>
        <v/>
      </c>
      <c r="CS103" t="str">
        <f t="shared" si="6"/>
        <v/>
      </c>
      <c r="CT103" t="str">
        <f t="shared" si="6"/>
        <v/>
      </c>
      <c r="CU103" t="str">
        <f t="shared" si="6"/>
        <v/>
      </c>
      <c r="CV103" t="str">
        <f t="shared" si="6"/>
        <v/>
      </c>
    </row>
    <row r="104" spans="1:100" x14ac:dyDescent="0.25">
      <c r="A104" t="s">
        <v>532</v>
      </c>
      <c r="B104" t="str">
        <f t="shared" si="0"/>
        <v/>
      </c>
      <c r="C104" t="str">
        <f t="shared" si="0"/>
        <v/>
      </c>
      <c r="D104" t="str">
        <f t="shared" si="0"/>
        <v/>
      </c>
      <c r="E104" t="str">
        <f t="shared" si="0"/>
        <v/>
      </c>
      <c r="F104" t="str">
        <f t="shared" si="0"/>
        <v/>
      </c>
      <c r="G104" t="str">
        <f t="shared" si="0"/>
        <v/>
      </c>
      <c r="H104" t="str">
        <f t="shared" si="0"/>
        <v/>
      </c>
      <c r="I104" t="str">
        <f t="shared" si="0"/>
        <v/>
      </c>
      <c r="J104" t="str">
        <f t="shared" si="0"/>
        <v/>
      </c>
      <c r="K104" t="str">
        <f t="shared" si="0"/>
        <v/>
      </c>
      <c r="L104" t="str">
        <f t="shared" si="0"/>
        <v/>
      </c>
      <c r="M104" t="str">
        <f t="shared" si="0"/>
        <v/>
      </c>
      <c r="N104" t="str">
        <f t="shared" si="0"/>
        <v/>
      </c>
      <c r="O104" t="str">
        <f t="shared" si="0"/>
        <v/>
      </c>
      <c r="P104" t="str">
        <f t="shared" si="0"/>
        <v/>
      </c>
      <c r="Q104">
        <f t="shared" si="0"/>
        <v>2.2476525367349192</v>
      </c>
      <c r="R104" t="str">
        <f t="shared" si="1"/>
        <v/>
      </c>
      <c r="S104" t="str">
        <f t="shared" si="1"/>
        <v/>
      </c>
      <c r="T104" t="str">
        <f t="shared" si="1"/>
        <v/>
      </c>
      <c r="U104" t="str">
        <f t="shared" si="1"/>
        <v/>
      </c>
      <c r="V104" t="str">
        <f t="shared" si="1"/>
        <v/>
      </c>
      <c r="W104" t="str">
        <f t="shared" si="1"/>
        <v/>
      </c>
      <c r="X104" t="str">
        <f t="shared" si="1"/>
        <v/>
      </c>
      <c r="Y104" t="str">
        <f t="shared" si="1"/>
        <v/>
      </c>
      <c r="Z104" t="str">
        <f t="shared" si="1"/>
        <v/>
      </c>
      <c r="AA104" t="str">
        <f t="shared" si="1"/>
        <v/>
      </c>
      <c r="AB104" t="str">
        <f t="shared" si="1"/>
        <v/>
      </c>
      <c r="AC104" t="str">
        <f t="shared" si="1"/>
        <v/>
      </c>
      <c r="AD104" t="str">
        <f t="shared" si="1"/>
        <v/>
      </c>
      <c r="AE104" t="str">
        <f t="shared" si="1"/>
        <v/>
      </c>
      <c r="AF104" t="str">
        <f t="shared" si="1"/>
        <v/>
      </c>
      <c r="AG104" t="str">
        <f t="shared" si="1"/>
        <v/>
      </c>
      <c r="AH104" t="str">
        <f t="shared" si="2"/>
        <v/>
      </c>
      <c r="AI104" t="str">
        <f t="shared" si="2"/>
        <v/>
      </c>
      <c r="AJ104" t="str">
        <f t="shared" si="2"/>
        <v/>
      </c>
      <c r="AK104" t="str">
        <f t="shared" si="2"/>
        <v/>
      </c>
      <c r="AL104" t="str">
        <f t="shared" si="2"/>
        <v/>
      </c>
      <c r="AM104">
        <f t="shared" si="2"/>
        <v>10.046916276377331</v>
      </c>
      <c r="AN104" t="str">
        <f t="shared" si="2"/>
        <v/>
      </c>
      <c r="AO104" t="str">
        <f t="shared" si="2"/>
        <v/>
      </c>
      <c r="AP104" t="str">
        <f t="shared" si="2"/>
        <v/>
      </c>
      <c r="AQ104" t="str">
        <f t="shared" si="2"/>
        <v/>
      </c>
      <c r="AR104" t="str">
        <f t="shared" si="2"/>
        <v/>
      </c>
      <c r="AS104" t="str">
        <f t="shared" si="2"/>
        <v/>
      </c>
      <c r="AT104" t="str">
        <f t="shared" si="2"/>
        <v/>
      </c>
      <c r="AU104" t="str">
        <f t="shared" si="2"/>
        <v/>
      </c>
      <c r="AV104" t="str">
        <f t="shared" si="2"/>
        <v/>
      </c>
      <c r="AW104" t="str">
        <f t="shared" si="2"/>
        <v/>
      </c>
      <c r="AX104">
        <f t="shared" si="3"/>
        <v>1.8348666045057815</v>
      </c>
      <c r="AY104">
        <f t="shared" si="3"/>
        <v>9.1172610726780565</v>
      </c>
      <c r="AZ104">
        <f t="shared" si="3"/>
        <v>3.2448324832437208</v>
      </c>
      <c r="BA104" t="str">
        <f t="shared" si="3"/>
        <v/>
      </c>
      <c r="BB104" t="str">
        <f t="shared" si="3"/>
        <v/>
      </c>
      <c r="BC104" t="str">
        <f t="shared" si="3"/>
        <v/>
      </c>
      <c r="BD104">
        <f t="shared" si="3"/>
        <v>4.3352225786256167</v>
      </c>
      <c r="BE104" t="str">
        <f t="shared" si="3"/>
        <v/>
      </c>
      <c r="BF104" t="str">
        <f t="shared" si="3"/>
        <v/>
      </c>
      <c r="BG104" t="str">
        <f t="shared" si="3"/>
        <v/>
      </c>
      <c r="BH104" t="str">
        <f t="shared" si="3"/>
        <v/>
      </c>
      <c r="BI104" t="str">
        <f t="shared" si="3"/>
        <v/>
      </c>
      <c r="BJ104" t="str">
        <f t="shared" si="3"/>
        <v/>
      </c>
      <c r="BK104" t="str">
        <f t="shared" si="3"/>
        <v/>
      </c>
      <c r="BL104" t="str">
        <f t="shared" si="3"/>
        <v/>
      </c>
      <c r="BM104" t="str">
        <f t="shared" si="3"/>
        <v/>
      </c>
      <c r="BN104" t="str">
        <f t="shared" si="4"/>
        <v/>
      </c>
      <c r="BO104" t="str">
        <f t="shared" si="4"/>
        <v/>
      </c>
      <c r="BP104" t="str">
        <f t="shared" si="4"/>
        <v/>
      </c>
      <c r="BQ104" t="str">
        <f t="shared" si="4"/>
        <v/>
      </c>
      <c r="BR104" t="str">
        <f t="shared" si="4"/>
        <v/>
      </c>
      <c r="BS104" t="str">
        <f t="shared" si="4"/>
        <v/>
      </c>
      <c r="BT104" t="str">
        <f t="shared" si="4"/>
        <v/>
      </c>
      <c r="BU104" t="str">
        <f t="shared" si="4"/>
        <v/>
      </c>
      <c r="BV104">
        <f t="shared" si="4"/>
        <v>0</v>
      </c>
      <c r="BW104" t="str">
        <f t="shared" si="4"/>
        <v/>
      </c>
      <c r="BX104" t="str">
        <f t="shared" si="4"/>
        <v/>
      </c>
      <c r="BY104" t="str">
        <f t="shared" si="4"/>
        <v/>
      </c>
      <c r="BZ104" t="str">
        <f t="shared" si="4"/>
        <v/>
      </c>
      <c r="CA104" t="str">
        <f t="shared" si="4"/>
        <v/>
      </c>
      <c r="CB104" t="str">
        <f t="shared" si="4"/>
        <v/>
      </c>
      <c r="CC104" t="str">
        <f t="shared" si="4"/>
        <v/>
      </c>
      <c r="CD104" t="str">
        <f t="shared" si="5"/>
        <v/>
      </c>
      <c r="CE104" t="str">
        <f t="shared" si="5"/>
        <v/>
      </c>
      <c r="CF104" t="str">
        <f t="shared" si="5"/>
        <v/>
      </c>
      <c r="CG104" t="str">
        <f t="shared" si="5"/>
        <v/>
      </c>
      <c r="CH104" t="str">
        <f t="shared" si="5"/>
        <v/>
      </c>
      <c r="CI104" t="str">
        <f t="shared" si="5"/>
        <v/>
      </c>
      <c r="CJ104" t="str">
        <f t="shared" si="5"/>
        <v/>
      </c>
      <c r="CK104" t="str">
        <f t="shared" si="5"/>
        <v/>
      </c>
      <c r="CL104" t="str">
        <f t="shared" si="5"/>
        <v/>
      </c>
      <c r="CM104" t="str">
        <f t="shared" si="5"/>
        <v/>
      </c>
      <c r="CN104" t="str">
        <f t="shared" si="6"/>
        <v/>
      </c>
      <c r="CO104" t="str">
        <f t="shared" si="6"/>
        <v/>
      </c>
      <c r="CP104" t="str">
        <f t="shared" si="6"/>
        <v/>
      </c>
      <c r="CQ104" t="str">
        <f t="shared" si="6"/>
        <v/>
      </c>
      <c r="CR104" t="str">
        <f t="shared" si="6"/>
        <v/>
      </c>
      <c r="CS104" t="str">
        <f t="shared" si="6"/>
        <v/>
      </c>
      <c r="CT104" t="str">
        <f t="shared" si="6"/>
        <v/>
      </c>
      <c r="CU104" t="str">
        <f t="shared" si="6"/>
        <v/>
      </c>
      <c r="CV104" t="str">
        <f t="shared" si="6"/>
        <v/>
      </c>
    </row>
    <row r="105" spans="1:100" x14ac:dyDescent="0.25">
      <c r="A105" t="s">
        <v>204</v>
      </c>
      <c r="B105" t="str">
        <f t="shared" si="0"/>
        <v/>
      </c>
      <c r="C105" t="str">
        <f t="shared" si="0"/>
        <v/>
      </c>
      <c r="D105" t="str">
        <f t="shared" si="0"/>
        <v/>
      </c>
      <c r="E105" t="str">
        <f t="shared" si="0"/>
        <v/>
      </c>
      <c r="F105" t="str">
        <f t="shared" si="0"/>
        <v/>
      </c>
      <c r="G105" t="str">
        <f t="shared" si="0"/>
        <v/>
      </c>
      <c r="H105" t="str">
        <f t="shared" si="0"/>
        <v/>
      </c>
      <c r="I105" t="str">
        <f t="shared" si="0"/>
        <v/>
      </c>
      <c r="J105" t="str">
        <f t="shared" si="0"/>
        <v/>
      </c>
      <c r="K105" t="str">
        <f t="shared" si="0"/>
        <v/>
      </c>
      <c r="L105" t="str">
        <f t="shared" si="0"/>
        <v/>
      </c>
      <c r="M105" t="str">
        <f t="shared" si="0"/>
        <v/>
      </c>
      <c r="N105" t="str">
        <f t="shared" si="0"/>
        <v/>
      </c>
      <c r="O105" t="str">
        <f t="shared" si="0"/>
        <v/>
      </c>
      <c r="P105" t="str">
        <f t="shared" si="0"/>
        <v/>
      </c>
      <c r="Q105" t="str">
        <f t="shared" si="0"/>
        <v/>
      </c>
      <c r="R105" t="str">
        <f t="shared" si="1"/>
        <v/>
      </c>
      <c r="S105" t="str">
        <f t="shared" si="1"/>
        <v/>
      </c>
      <c r="T105" t="str">
        <f t="shared" si="1"/>
        <v/>
      </c>
      <c r="U105" t="str">
        <f t="shared" si="1"/>
        <v/>
      </c>
      <c r="V105" t="str">
        <f t="shared" si="1"/>
        <v/>
      </c>
      <c r="W105" t="str">
        <f t="shared" si="1"/>
        <v/>
      </c>
      <c r="X105" t="str">
        <f t="shared" si="1"/>
        <v/>
      </c>
      <c r="Y105" t="str">
        <f t="shared" si="1"/>
        <v/>
      </c>
      <c r="Z105" t="str">
        <f t="shared" si="1"/>
        <v/>
      </c>
      <c r="AA105" t="str">
        <f t="shared" si="1"/>
        <v/>
      </c>
      <c r="AB105" t="str">
        <f t="shared" si="1"/>
        <v/>
      </c>
      <c r="AC105">
        <f t="shared" si="1"/>
        <v>39.22</v>
      </c>
      <c r="AD105" t="str">
        <f t="shared" si="1"/>
        <v/>
      </c>
      <c r="AE105" t="str">
        <f t="shared" si="1"/>
        <v/>
      </c>
      <c r="AF105" t="str">
        <f t="shared" si="1"/>
        <v/>
      </c>
      <c r="AG105" t="str">
        <f t="shared" si="1"/>
        <v/>
      </c>
      <c r="AH105" t="str">
        <f t="shared" si="2"/>
        <v/>
      </c>
      <c r="AI105" t="str">
        <f t="shared" si="2"/>
        <v/>
      </c>
      <c r="AJ105" t="str">
        <f t="shared" si="2"/>
        <v/>
      </c>
      <c r="AK105" t="str">
        <f t="shared" si="2"/>
        <v/>
      </c>
      <c r="AL105" t="str">
        <f t="shared" si="2"/>
        <v/>
      </c>
      <c r="AM105" t="str">
        <f t="shared" si="2"/>
        <v/>
      </c>
      <c r="AN105" t="str">
        <f t="shared" si="2"/>
        <v/>
      </c>
      <c r="AO105" t="str">
        <f t="shared" si="2"/>
        <v/>
      </c>
      <c r="AP105" t="str">
        <f t="shared" si="2"/>
        <v/>
      </c>
      <c r="AQ105" t="str">
        <f t="shared" si="2"/>
        <v/>
      </c>
      <c r="AR105" t="str">
        <f t="shared" si="2"/>
        <v/>
      </c>
      <c r="AS105" t="str">
        <f t="shared" si="2"/>
        <v/>
      </c>
      <c r="AT105" t="str">
        <f t="shared" si="2"/>
        <v/>
      </c>
      <c r="AU105" t="str">
        <f t="shared" si="2"/>
        <v/>
      </c>
      <c r="AV105" t="str">
        <f t="shared" si="2"/>
        <v/>
      </c>
      <c r="AW105" t="str">
        <f t="shared" si="2"/>
        <v/>
      </c>
      <c r="AX105" t="str">
        <f t="shared" si="3"/>
        <v/>
      </c>
      <c r="AY105" t="str">
        <f t="shared" si="3"/>
        <v/>
      </c>
      <c r="AZ105" t="str">
        <f t="shared" si="3"/>
        <v/>
      </c>
      <c r="BA105" t="str">
        <f t="shared" si="3"/>
        <v/>
      </c>
      <c r="BB105" t="str">
        <f t="shared" si="3"/>
        <v/>
      </c>
      <c r="BC105" t="str">
        <f t="shared" si="3"/>
        <v/>
      </c>
      <c r="BD105" t="str">
        <f t="shared" si="3"/>
        <v/>
      </c>
      <c r="BE105" t="str">
        <f t="shared" si="3"/>
        <v/>
      </c>
      <c r="BF105" t="str">
        <f t="shared" si="3"/>
        <v/>
      </c>
      <c r="BG105" t="str">
        <f t="shared" si="3"/>
        <v/>
      </c>
      <c r="BH105" t="str">
        <f t="shared" si="3"/>
        <v/>
      </c>
      <c r="BI105" t="str">
        <f t="shared" si="3"/>
        <v/>
      </c>
      <c r="BJ105" t="str">
        <f t="shared" si="3"/>
        <v/>
      </c>
      <c r="BK105" t="str">
        <f t="shared" si="3"/>
        <v/>
      </c>
      <c r="BL105" t="str">
        <f t="shared" si="3"/>
        <v/>
      </c>
      <c r="BM105" t="str">
        <f t="shared" si="3"/>
        <v/>
      </c>
      <c r="BN105" t="str">
        <f t="shared" si="4"/>
        <v/>
      </c>
      <c r="BO105" t="str">
        <f t="shared" si="4"/>
        <v/>
      </c>
      <c r="BP105" t="str">
        <f t="shared" si="4"/>
        <v/>
      </c>
      <c r="BQ105" t="str">
        <f t="shared" si="4"/>
        <v/>
      </c>
      <c r="BR105" t="str">
        <f t="shared" si="4"/>
        <v/>
      </c>
      <c r="BS105" t="str">
        <f t="shared" si="4"/>
        <v/>
      </c>
      <c r="BT105" t="str">
        <f t="shared" si="4"/>
        <v/>
      </c>
      <c r="BU105" t="str">
        <f t="shared" si="4"/>
        <v/>
      </c>
      <c r="BV105" t="str">
        <f t="shared" si="4"/>
        <v/>
      </c>
      <c r="BW105" t="str">
        <f t="shared" si="4"/>
        <v/>
      </c>
      <c r="BX105" t="str">
        <f t="shared" si="4"/>
        <v/>
      </c>
      <c r="BY105" t="str">
        <f t="shared" si="4"/>
        <v/>
      </c>
      <c r="BZ105" t="str">
        <f t="shared" si="4"/>
        <v/>
      </c>
      <c r="CA105" t="str">
        <f t="shared" si="4"/>
        <v/>
      </c>
      <c r="CB105" t="str">
        <f t="shared" si="4"/>
        <v/>
      </c>
      <c r="CC105" t="str">
        <f t="shared" si="4"/>
        <v/>
      </c>
      <c r="CD105" t="str">
        <f t="shared" si="5"/>
        <v/>
      </c>
      <c r="CE105" t="str">
        <f t="shared" si="5"/>
        <v/>
      </c>
      <c r="CF105" t="str">
        <f t="shared" si="5"/>
        <v/>
      </c>
      <c r="CG105" t="str">
        <f t="shared" si="5"/>
        <v/>
      </c>
      <c r="CH105" t="str">
        <f t="shared" si="5"/>
        <v/>
      </c>
      <c r="CI105" t="str">
        <f t="shared" si="5"/>
        <v/>
      </c>
      <c r="CJ105" t="str">
        <f t="shared" si="5"/>
        <v/>
      </c>
      <c r="CK105" t="str">
        <f t="shared" si="5"/>
        <v/>
      </c>
      <c r="CL105" t="str">
        <f t="shared" si="5"/>
        <v/>
      </c>
      <c r="CM105" t="str">
        <f t="shared" si="5"/>
        <v/>
      </c>
      <c r="CN105" t="str">
        <f t="shared" si="6"/>
        <v/>
      </c>
      <c r="CO105" t="str">
        <f t="shared" si="6"/>
        <v/>
      </c>
      <c r="CP105" t="str">
        <f t="shared" si="6"/>
        <v/>
      </c>
      <c r="CQ105" t="str">
        <f t="shared" si="6"/>
        <v/>
      </c>
      <c r="CR105" t="str">
        <f t="shared" si="6"/>
        <v/>
      </c>
      <c r="CS105" t="str">
        <f t="shared" si="6"/>
        <v/>
      </c>
      <c r="CT105" t="str">
        <f t="shared" si="6"/>
        <v/>
      </c>
      <c r="CU105" t="str">
        <f t="shared" si="6"/>
        <v/>
      </c>
      <c r="CV105" t="str">
        <f t="shared" si="6"/>
        <v/>
      </c>
    </row>
    <row r="106" spans="1:100" x14ac:dyDescent="0.25">
      <c r="A106" t="s">
        <v>540</v>
      </c>
      <c r="B106">
        <v>3</v>
      </c>
      <c r="C106">
        <v>4</v>
      </c>
      <c r="D106">
        <v>4</v>
      </c>
      <c r="E106">
        <v>5</v>
      </c>
      <c r="F106">
        <v>5</v>
      </c>
      <c r="G106">
        <v>6</v>
      </c>
      <c r="H106">
        <v>5</v>
      </c>
      <c r="I106">
        <v>6</v>
      </c>
      <c r="J106">
        <v>6</v>
      </c>
      <c r="K106">
        <v>6</v>
      </c>
      <c r="L106">
        <v>6</v>
      </c>
      <c r="M106">
        <v>7</v>
      </c>
      <c r="N106">
        <v>6</v>
      </c>
      <c r="O106">
        <v>7</v>
      </c>
      <c r="P106">
        <v>7</v>
      </c>
      <c r="Q106">
        <v>6</v>
      </c>
      <c r="R106">
        <v>7</v>
      </c>
      <c r="S106">
        <v>6</v>
      </c>
      <c r="T106">
        <v>7</v>
      </c>
      <c r="U106">
        <v>7</v>
      </c>
      <c r="V106">
        <v>7</v>
      </c>
      <c r="W106">
        <v>7</v>
      </c>
      <c r="X106">
        <v>7</v>
      </c>
      <c r="Y106">
        <v>7</v>
      </c>
      <c r="Z106">
        <v>6</v>
      </c>
      <c r="AA106">
        <v>7</v>
      </c>
      <c r="AB106">
        <v>7</v>
      </c>
      <c r="AC106">
        <v>0</v>
      </c>
      <c r="AD106">
        <v>7</v>
      </c>
      <c r="AE106">
        <v>8</v>
      </c>
      <c r="AF106">
        <v>8</v>
      </c>
      <c r="AG106">
        <v>7</v>
      </c>
      <c r="AH106">
        <v>8</v>
      </c>
      <c r="AI106">
        <v>8</v>
      </c>
      <c r="AJ106">
        <v>8</v>
      </c>
      <c r="AK106">
        <v>8</v>
      </c>
      <c r="AL106">
        <v>8</v>
      </c>
      <c r="AM106">
        <v>7</v>
      </c>
      <c r="AN106">
        <v>8</v>
      </c>
      <c r="AO106">
        <v>8</v>
      </c>
      <c r="AP106">
        <v>8</v>
      </c>
      <c r="AQ106">
        <v>8</v>
      </c>
      <c r="AR106">
        <v>8</v>
      </c>
      <c r="AS106">
        <v>8</v>
      </c>
      <c r="AT106">
        <v>8</v>
      </c>
      <c r="AU106">
        <v>8</v>
      </c>
      <c r="AV106">
        <v>8</v>
      </c>
      <c r="AW106">
        <v>9</v>
      </c>
      <c r="AX106">
        <v>8</v>
      </c>
      <c r="AY106">
        <v>8</v>
      </c>
      <c r="AZ106">
        <v>8</v>
      </c>
      <c r="BA106">
        <v>9</v>
      </c>
      <c r="BB106">
        <v>9</v>
      </c>
      <c r="BC106">
        <v>9</v>
      </c>
      <c r="BD106">
        <v>8</v>
      </c>
      <c r="BE106">
        <v>9</v>
      </c>
      <c r="BF106">
        <v>10</v>
      </c>
      <c r="BG106">
        <v>10</v>
      </c>
      <c r="BH106">
        <v>11</v>
      </c>
      <c r="BI106">
        <v>11</v>
      </c>
      <c r="BJ106">
        <v>12</v>
      </c>
      <c r="BK106">
        <v>13</v>
      </c>
      <c r="BL106">
        <v>14</v>
      </c>
      <c r="BM106">
        <v>13</v>
      </c>
      <c r="BN106">
        <v>15</v>
      </c>
      <c r="BO106">
        <v>14</v>
      </c>
      <c r="BP106">
        <v>16</v>
      </c>
      <c r="BQ106">
        <v>15</v>
      </c>
      <c r="BR106">
        <v>16</v>
      </c>
      <c r="BS106">
        <v>18</v>
      </c>
      <c r="BT106">
        <v>17</v>
      </c>
      <c r="BU106">
        <v>19</v>
      </c>
      <c r="BV106">
        <v>14</v>
      </c>
      <c r="BW106">
        <v>18</v>
      </c>
      <c r="BX106">
        <v>20</v>
      </c>
      <c r="BY106">
        <v>19</v>
      </c>
      <c r="BZ106">
        <v>20</v>
      </c>
      <c r="CA106">
        <v>21</v>
      </c>
      <c r="CB106">
        <v>25</v>
      </c>
      <c r="CC106">
        <v>22</v>
      </c>
      <c r="CD106">
        <v>23</v>
      </c>
      <c r="CE106">
        <v>24</v>
      </c>
      <c r="CF106">
        <v>25</v>
      </c>
      <c r="CG106">
        <v>26</v>
      </c>
      <c r="CH106">
        <v>27</v>
      </c>
      <c r="CI106">
        <v>28</v>
      </c>
      <c r="CJ106">
        <v>29</v>
      </c>
      <c r="CK106">
        <v>30</v>
      </c>
      <c r="CL106">
        <v>31</v>
      </c>
      <c r="CM106">
        <v>32</v>
      </c>
      <c r="CN106">
        <v>33</v>
      </c>
      <c r="CO106">
        <v>34</v>
      </c>
      <c r="CP106">
        <v>35</v>
      </c>
      <c r="CQ106">
        <v>36</v>
      </c>
      <c r="CR106">
        <v>37</v>
      </c>
      <c r="CS106">
        <v>38</v>
      </c>
      <c r="CT106">
        <v>39</v>
      </c>
      <c r="CU106">
        <v>40</v>
      </c>
      <c r="CV106">
        <v>41</v>
      </c>
    </row>
    <row r="107" spans="1:100" x14ac:dyDescent="0.25">
      <c r="J107" s="103"/>
    </row>
    <row r="108" spans="1:100" x14ac:dyDescent="0.25">
      <c r="J108" s="103"/>
    </row>
    <row r="109" spans="1:100" x14ac:dyDescent="0.25">
      <c r="J109" s="103"/>
    </row>
    <row r="110" spans="1:100" x14ac:dyDescent="0.25">
      <c r="J110" s="103"/>
    </row>
    <row r="111" spans="1:100" x14ac:dyDescent="0.25">
      <c r="J111" s="103"/>
    </row>
    <row r="112" spans="1:100" x14ac:dyDescent="0.25">
      <c r="J112" s="103"/>
    </row>
    <row r="113" spans="10:10" x14ac:dyDescent="0.25">
      <c r="J113" s="103"/>
    </row>
    <row r="114" spans="10:10" x14ac:dyDescent="0.25">
      <c r="J114" s="103"/>
    </row>
    <row r="115" spans="10:10" x14ac:dyDescent="0.25">
      <c r="J115" s="103"/>
    </row>
    <row r="116" spans="10:10" x14ac:dyDescent="0.25">
      <c r="J116" s="103"/>
    </row>
    <row r="117" spans="10:10" x14ac:dyDescent="0.25">
      <c r="J117" s="103"/>
    </row>
    <row r="118" spans="10:10" x14ac:dyDescent="0.25">
      <c r="J118" s="103"/>
    </row>
    <row r="119" spans="10:10" x14ac:dyDescent="0.25">
      <c r="J119" s="103"/>
    </row>
    <row r="120" spans="10:10" x14ac:dyDescent="0.25">
      <c r="J120" s="103"/>
    </row>
    <row r="121" spans="10:10" x14ac:dyDescent="0.25">
      <c r="J121" s="103"/>
    </row>
    <row r="122" spans="10:10" x14ac:dyDescent="0.25">
      <c r="J122" s="103"/>
    </row>
    <row r="123" spans="10:10" x14ac:dyDescent="0.25">
      <c r="J123" s="103"/>
    </row>
    <row r="124" spans="10:10" x14ac:dyDescent="0.25">
      <c r="J124" s="103"/>
    </row>
    <row r="125" spans="10:10" x14ac:dyDescent="0.25">
      <c r="J125" s="103"/>
    </row>
    <row r="126" spans="10:10" x14ac:dyDescent="0.25">
      <c r="J126" s="103"/>
    </row>
    <row r="127" spans="10:10" x14ac:dyDescent="0.25">
      <c r="J127" s="103"/>
    </row>
    <row r="128" spans="10:10" x14ac:dyDescent="0.25">
      <c r="J128" s="103"/>
    </row>
    <row r="129" spans="10:10" x14ac:dyDescent="0.25">
      <c r="J129" s="103"/>
    </row>
    <row r="130" spans="10:10" x14ac:dyDescent="0.25">
      <c r="J130" s="104"/>
    </row>
    <row r="131" spans="10:10" x14ac:dyDescent="0.25">
      <c r="J131" s="103"/>
    </row>
    <row r="132" spans="10:10" x14ac:dyDescent="0.25">
      <c r="J132" s="104"/>
    </row>
    <row r="133" spans="10:10" x14ac:dyDescent="0.25">
      <c r="J133" s="103"/>
    </row>
    <row r="134" spans="10:10" x14ac:dyDescent="0.25">
      <c r="J134" s="104"/>
    </row>
    <row r="135" spans="10:10" x14ac:dyDescent="0.25">
      <c r="J135" s="103"/>
    </row>
    <row r="136" spans="10:10" x14ac:dyDescent="0.25">
      <c r="J136" s="103"/>
    </row>
    <row r="137" spans="10:10" x14ac:dyDescent="0.25">
      <c r="J137" s="103"/>
    </row>
    <row r="138" spans="10:10" x14ac:dyDescent="0.25">
      <c r="J138" s="103"/>
    </row>
    <row r="139" spans="10:10" x14ac:dyDescent="0.25">
      <c r="J139" s="103"/>
    </row>
    <row r="140" spans="10:10" x14ac:dyDescent="0.25">
      <c r="J140" s="103"/>
    </row>
    <row r="141" spans="10:10" x14ac:dyDescent="0.25">
      <c r="J141" s="103"/>
    </row>
    <row r="142" spans="10:10" x14ac:dyDescent="0.25">
      <c r="J142" s="103"/>
    </row>
    <row r="143" spans="10:10" x14ac:dyDescent="0.25">
      <c r="J143" s="103"/>
    </row>
    <row r="144" spans="10:10" x14ac:dyDescent="0.25">
      <c r="J144" s="103"/>
    </row>
    <row r="145" spans="10:10" x14ac:dyDescent="0.25">
      <c r="J145" s="103"/>
    </row>
    <row r="146" spans="10:10" x14ac:dyDescent="0.25">
      <c r="J146" s="103"/>
    </row>
    <row r="147" spans="10:10" x14ac:dyDescent="0.25">
      <c r="J147" s="103"/>
    </row>
    <row r="148" spans="10:10" x14ac:dyDescent="0.25">
      <c r="J148" s="103"/>
    </row>
    <row r="149" spans="10:10" x14ac:dyDescent="0.25">
      <c r="J149" s="103"/>
    </row>
    <row r="150" spans="10:10" x14ac:dyDescent="0.25">
      <c r="J150" s="103"/>
    </row>
    <row r="151" spans="10:10" x14ac:dyDescent="0.25">
      <c r="J151" s="103"/>
    </row>
    <row r="152" spans="10:10" x14ac:dyDescent="0.25">
      <c r="J152" s="103"/>
    </row>
    <row r="153" spans="10:10" x14ac:dyDescent="0.25">
      <c r="J153" s="103"/>
    </row>
    <row r="154" spans="10:10" x14ac:dyDescent="0.25">
      <c r="J154" s="103"/>
    </row>
    <row r="155" spans="10:10" x14ac:dyDescent="0.25">
      <c r="J155" s="103"/>
    </row>
    <row r="156" spans="10:10" x14ac:dyDescent="0.25">
      <c r="J156" s="103"/>
    </row>
    <row r="157" spans="10:10" x14ac:dyDescent="0.25">
      <c r="J157" s="103"/>
    </row>
    <row r="158" spans="10:10" x14ac:dyDescent="0.25">
      <c r="J158" s="103"/>
    </row>
    <row r="159" spans="10:10" x14ac:dyDescent="0.25">
      <c r="J159" s="103"/>
    </row>
    <row r="160" spans="10:10" x14ac:dyDescent="0.25">
      <c r="J160" s="103"/>
    </row>
    <row r="161" spans="10:10" x14ac:dyDescent="0.25">
      <c r="J161" s="103"/>
    </row>
    <row r="162" spans="10:10" x14ac:dyDescent="0.25">
      <c r="J162" s="103"/>
    </row>
    <row r="163" spans="10:10" x14ac:dyDescent="0.25">
      <c r="J163" s="103"/>
    </row>
    <row r="164" spans="10:10" x14ac:dyDescent="0.25">
      <c r="J164" s="103"/>
    </row>
    <row r="165" spans="10:10" x14ac:dyDescent="0.25">
      <c r="J165" s="103"/>
    </row>
    <row r="166" spans="10:10" x14ac:dyDescent="0.25">
      <c r="J166" s="103"/>
    </row>
    <row r="167" spans="10:10" x14ac:dyDescent="0.25">
      <c r="J167" s="103"/>
    </row>
    <row r="168" spans="10:10" x14ac:dyDescent="0.25">
      <c r="J168" s="103"/>
    </row>
    <row r="169" spans="10:10" x14ac:dyDescent="0.25">
      <c r="J169" s="103"/>
    </row>
    <row r="170" spans="10:10" x14ac:dyDescent="0.25">
      <c r="J170" s="103"/>
    </row>
    <row r="171" spans="10:10" x14ac:dyDescent="0.25">
      <c r="J171" s="103"/>
    </row>
    <row r="172" spans="10:10" x14ac:dyDescent="0.25">
      <c r="J172" s="103"/>
    </row>
    <row r="173" spans="10:10" x14ac:dyDescent="0.25">
      <c r="J173" s="103"/>
    </row>
    <row r="174" spans="10:10" x14ac:dyDescent="0.25">
      <c r="J174" s="103"/>
    </row>
    <row r="175" spans="10:10" x14ac:dyDescent="0.25">
      <c r="J175" s="103"/>
    </row>
    <row r="176" spans="10:10" x14ac:dyDescent="0.25">
      <c r="J176" s="103"/>
    </row>
    <row r="177" spans="10:10" x14ac:dyDescent="0.25">
      <c r="J177" s="103"/>
    </row>
    <row r="178" spans="10:10" x14ac:dyDescent="0.25">
      <c r="J178" s="103"/>
    </row>
    <row r="179" spans="10:10" x14ac:dyDescent="0.25">
      <c r="J179" s="103"/>
    </row>
    <row r="180" spans="10:10" x14ac:dyDescent="0.25">
      <c r="J180" s="103"/>
    </row>
    <row r="181" spans="10:10" x14ac:dyDescent="0.25">
      <c r="J181" s="103"/>
    </row>
    <row r="182" spans="10:10" x14ac:dyDescent="0.25">
      <c r="J182" s="103"/>
    </row>
    <row r="183" spans="10:10" x14ac:dyDescent="0.25">
      <c r="J183" s="103"/>
    </row>
    <row r="184" spans="10:10" x14ac:dyDescent="0.25">
      <c r="J184" s="103"/>
    </row>
    <row r="185" spans="10:10" x14ac:dyDescent="0.25">
      <c r="J185" s="103"/>
    </row>
    <row r="186" spans="10:10" x14ac:dyDescent="0.25">
      <c r="J186" s="103"/>
    </row>
    <row r="187" spans="10:10" x14ac:dyDescent="0.25">
      <c r="J187" s="103"/>
    </row>
    <row r="188" spans="10:10" x14ac:dyDescent="0.25">
      <c r="J188" s="103"/>
    </row>
    <row r="189" spans="10:10" x14ac:dyDescent="0.25">
      <c r="J189" s="103"/>
    </row>
    <row r="190" spans="10:10" x14ac:dyDescent="0.25">
      <c r="J190" s="103"/>
    </row>
    <row r="191" spans="10:10" x14ac:dyDescent="0.25">
      <c r="J191" s="103"/>
    </row>
    <row r="192" spans="10:10" x14ac:dyDescent="0.25">
      <c r="J192" s="103"/>
    </row>
    <row r="193" spans="10:10" x14ac:dyDescent="0.25">
      <c r="J193" s="103"/>
    </row>
    <row r="194" spans="10:10" x14ac:dyDescent="0.25">
      <c r="J194" s="103"/>
    </row>
    <row r="195" spans="10:10" x14ac:dyDescent="0.25">
      <c r="J195" s="103"/>
    </row>
    <row r="196" spans="10:10" x14ac:dyDescent="0.25">
      <c r="J196" s="103"/>
    </row>
  </sheetData>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7AD0B1-222D-4F35-8CB9-22306EF3CE38}">
  <sheetPr codeName="Sheet60"/>
  <dimension ref="A2:Z77"/>
  <sheetViews>
    <sheetView showGridLines="0" showRuler="0" showWhiteSpace="0" view="pageLayout" zoomScale="60" zoomScaleNormal="85" zoomScaleSheetLayoutView="85" zoomScalePageLayoutView="60" workbookViewId="0">
      <selection activeCell="C2" sqref="C2"/>
    </sheetView>
  </sheetViews>
  <sheetFormatPr defaultColWidth="9.3984375" defaultRowHeight="15" customHeight="1" x14ac:dyDescent="0.25"/>
  <cols>
    <col min="1" max="6" width="9.3984375" style="119"/>
    <col min="7" max="7" width="12.19921875" style="119" customWidth="1"/>
    <col min="8" max="10" width="9.3984375" style="119"/>
    <col min="11" max="11" width="11.3984375" style="119" customWidth="1"/>
    <col min="12" max="12" width="13.5" style="119" customWidth="1"/>
    <col min="13" max="13" width="9.3984375" style="119" customWidth="1"/>
    <col min="14" max="19" width="9.3984375" style="119"/>
    <col min="20" max="20" width="9.3984375" style="119" customWidth="1"/>
    <col min="21" max="22" width="9.3984375" style="119"/>
    <col min="23" max="25" width="9.3984375" style="119" customWidth="1"/>
    <col min="26" max="16384" width="9.3984375" style="119"/>
  </cols>
  <sheetData>
    <row r="2" spans="1:25" ht="15" customHeight="1" x14ac:dyDescent="0.25">
      <c r="O2" s="120"/>
      <c r="R2" s="121"/>
    </row>
    <row r="3" spans="1:25" s="126" customFormat="1" ht="15" customHeight="1" x14ac:dyDescent="0.25">
      <c r="A3" s="122" t="s">
        <v>543</v>
      </c>
      <c r="B3" s="123"/>
      <c r="C3" s="123"/>
      <c r="D3" s="123"/>
      <c r="E3" s="123"/>
      <c r="F3" s="124"/>
      <c r="G3" s="123"/>
      <c r="H3" s="123"/>
      <c r="I3" s="123"/>
      <c r="J3" s="123"/>
      <c r="K3" s="123"/>
      <c r="L3" s="125"/>
      <c r="M3" s="122" t="s">
        <v>543</v>
      </c>
      <c r="N3" s="123"/>
      <c r="O3" s="123"/>
      <c r="P3" s="123"/>
      <c r="Q3" s="123"/>
      <c r="R3" s="124"/>
      <c r="S3" s="123"/>
      <c r="T3" s="123"/>
      <c r="U3" s="123"/>
      <c r="V3" s="123"/>
      <c r="W3" s="123"/>
      <c r="X3" s="125"/>
      <c r="Y3" s="125"/>
    </row>
    <row r="5" spans="1:25" s="126" customFormat="1" ht="15" customHeight="1" x14ac:dyDescent="0.25">
      <c r="A5" s="127" t="s">
        <v>556</v>
      </c>
      <c r="G5" s="128"/>
      <c r="M5" s="127" t="s">
        <v>550</v>
      </c>
      <c r="S5" s="128"/>
      <c r="Y5" s="128"/>
    </row>
    <row r="8" spans="1:25" ht="15" customHeight="1" x14ac:dyDescent="0.25">
      <c r="U8" s="129"/>
      <c r="V8" s="129"/>
    </row>
    <row r="9" spans="1:25" ht="15" customHeight="1" x14ac:dyDescent="0.25">
      <c r="N9"/>
      <c r="O9"/>
      <c r="U9" s="129"/>
      <c r="V9" s="129"/>
    </row>
    <row r="10" spans="1:25" ht="15" customHeight="1" x14ac:dyDescent="0.25">
      <c r="N10"/>
      <c r="O10"/>
      <c r="P10" s="130"/>
      <c r="Q10" s="130"/>
      <c r="R10" s="130"/>
      <c r="U10" s="129"/>
      <c r="V10" s="129"/>
    </row>
    <row r="11" spans="1:25" ht="15" customHeight="1" x14ac:dyDescent="0.25">
      <c r="N11"/>
      <c r="O11"/>
      <c r="T11" s="129"/>
      <c r="U11" s="129"/>
      <c r="V11" s="129"/>
    </row>
    <row r="12" spans="1:25" ht="15" customHeight="1" x14ac:dyDescent="0.25">
      <c r="N12"/>
      <c r="O12"/>
      <c r="U12" s="129"/>
      <c r="V12" s="129"/>
    </row>
    <row r="13" spans="1:25" ht="15" customHeight="1" x14ac:dyDescent="0.25">
      <c r="N13"/>
      <c r="O13"/>
      <c r="U13" s="129"/>
      <c r="V13" s="129"/>
    </row>
    <row r="14" spans="1:25" ht="15" customHeight="1" x14ac:dyDescent="0.25">
      <c r="N14"/>
      <c r="O14"/>
      <c r="U14" s="129"/>
      <c r="V14" s="129"/>
    </row>
    <row r="15" spans="1:25" ht="15" customHeight="1" x14ac:dyDescent="0.25">
      <c r="N15"/>
      <c r="O15"/>
      <c r="U15" s="129"/>
      <c r="V15" s="129"/>
    </row>
    <row r="16" spans="1:25" ht="15" customHeight="1" x14ac:dyDescent="0.25">
      <c r="N16"/>
      <c r="O16"/>
      <c r="T16" s="129"/>
      <c r="U16" s="129"/>
      <c r="V16" s="129"/>
    </row>
    <row r="17" spans="14:26" ht="15" customHeight="1" x14ac:dyDescent="0.25">
      <c r="N17"/>
      <c r="O17"/>
      <c r="U17" s="129"/>
      <c r="V17" s="129"/>
    </row>
    <row r="18" spans="14:26" ht="15" customHeight="1" x14ac:dyDescent="0.25">
      <c r="N18"/>
      <c r="O18"/>
      <c r="T18" s="131"/>
    </row>
    <row r="19" spans="14:26" ht="15" customHeight="1" x14ac:dyDescent="0.25">
      <c r="N19"/>
      <c r="O19"/>
      <c r="T19" s="131"/>
    </row>
    <row r="20" spans="14:26" ht="15" customHeight="1" x14ac:dyDescent="0.25">
      <c r="N20"/>
      <c r="O20"/>
      <c r="T20" s="131"/>
    </row>
    <row r="21" spans="14:26" ht="15" customHeight="1" x14ac:dyDescent="0.25">
      <c r="N21"/>
      <c r="O21"/>
    </row>
    <row r="22" spans="14:26" ht="15" customHeight="1" x14ac:dyDescent="0.25">
      <c r="N22"/>
      <c r="O22"/>
    </row>
    <row r="23" spans="14:26" ht="15" customHeight="1" x14ac:dyDescent="0.25">
      <c r="N23"/>
      <c r="O23"/>
    </row>
    <row r="24" spans="14:26" ht="15" customHeight="1" x14ac:dyDescent="0.25">
      <c r="N24"/>
      <c r="O24"/>
      <c r="U24" s="127"/>
      <c r="V24" s="132"/>
      <c r="W24" s="133"/>
      <c r="X24" s="133"/>
      <c r="Y24" s="133"/>
    </row>
    <row r="25" spans="14:26" ht="15" customHeight="1" x14ac:dyDescent="0.25">
      <c r="N25"/>
      <c r="O25"/>
      <c r="U25" s="132"/>
      <c r="V25" s="132"/>
      <c r="W25" s="133"/>
      <c r="X25" s="133"/>
      <c r="Y25" s="133"/>
    </row>
    <row r="26" spans="14:26" ht="15" customHeight="1" x14ac:dyDescent="0.25">
      <c r="N26"/>
      <c r="O26"/>
      <c r="U26" s="132"/>
      <c r="W26" s="141"/>
      <c r="Y26" s="133"/>
    </row>
    <row r="27" spans="14:26" ht="15" customHeight="1" x14ac:dyDescent="0.25">
      <c r="U27" s="138"/>
      <c r="V27" s="141"/>
      <c r="W27" s="141"/>
      <c r="Y27" s="133"/>
    </row>
    <row r="28" spans="14:26" ht="15" customHeight="1" x14ac:dyDescent="0.25">
      <c r="U28" s="138"/>
      <c r="V28" s="139"/>
      <c r="W28" s="139"/>
      <c r="Y28" s="133"/>
    </row>
    <row r="30" spans="14:26" ht="15" customHeight="1" x14ac:dyDescent="0.25">
      <c r="Z30" s="134"/>
    </row>
    <row r="31" spans="14:26" ht="15" customHeight="1" x14ac:dyDescent="0.25">
      <c r="Y31" s="133"/>
    </row>
    <row r="32" spans="14:26" ht="15" customHeight="1" x14ac:dyDescent="0.25">
      <c r="Y32" s="140"/>
    </row>
    <row r="33" spans="1:25" ht="15" customHeight="1" x14ac:dyDescent="0.25">
      <c r="Y33" s="140"/>
    </row>
    <row r="34" spans="1:25" ht="15" customHeight="1" x14ac:dyDescent="0.25">
      <c r="U34" s="133"/>
      <c r="V34" s="137"/>
      <c r="W34" s="137"/>
      <c r="X34" s="137"/>
      <c r="Y34" s="137"/>
    </row>
    <row r="35" spans="1:25" ht="15" customHeight="1" x14ac:dyDescent="0.25">
      <c r="U35" s="132"/>
      <c r="Y35" s="133"/>
    </row>
    <row r="36" spans="1:25" ht="15" customHeight="1" x14ac:dyDescent="0.25">
      <c r="U36" s="132"/>
      <c r="Y36" s="133"/>
    </row>
    <row r="37" spans="1:25" ht="15" customHeight="1" x14ac:dyDescent="0.25">
      <c r="L37" s="134" t="s">
        <v>545</v>
      </c>
      <c r="U37" s="132"/>
      <c r="V37" s="132"/>
      <c r="W37" s="133"/>
      <c r="X37" s="133"/>
      <c r="Y37" s="152" t="s">
        <v>568</v>
      </c>
    </row>
    <row r="38" spans="1:25" ht="15" customHeight="1" x14ac:dyDescent="0.25">
      <c r="L38" s="134"/>
      <c r="U38" s="132"/>
      <c r="V38" s="132"/>
      <c r="W38" s="133"/>
      <c r="X38" s="133"/>
    </row>
    <row r="39" spans="1:25" ht="15" customHeight="1" x14ac:dyDescent="0.25">
      <c r="L39" s="134"/>
      <c r="U39" s="132"/>
      <c r="V39" s="132"/>
      <c r="W39" s="133"/>
      <c r="X39" s="133"/>
      <c r="Y39" s="134"/>
    </row>
    <row r="43" spans="1:25" ht="15" customHeight="1" x14ac:dyDescent="0.25">
      <c r="A43" s="122" t="s">
        <v>543</v>
      </c>
      <c r="B43" s="123"/>
      <c r="C43" s="123"/>
      <c r="D43" s="123"/>
      <c r="E43" s="123"/>
      <c r="F43" s="124"/>
      <c r="G43" s="123"/>
      <c r="H43" s="123"/>
      <c r="I43" s="123"/>
      <c r="J43" s="123"/>
      <c r="K43" s="123"/>
      <c r="L43" s="125"/>
      <c r="M43" s="122" t="s">
        <v>543</v>
      </c>
      <c r="N43" s="123"/>
      <c r="O43" s="123"/>
      <c r="P43" s="123"/>
      <c r="Q43" s="123"/>
      <c r="R43" s="124"/>
      <c r="S43" s="123"/>
      <c r="T43" s="123"/>
      <c r="U43" s="123"/>
      <c r="V43" s="123"/>
      <c r="W43" s="123"/>
      <c r="X43" s="125"/>
      <c r="Y43" s="125"/>
    </row>
    <row r="44" spans="1:25" ht="15" customHeight="1" x14ac:dyDescent="0.25">
      <c r="A44" s="131"/>
      <c r="B44" s="131"/>
      <c r="C44" s="131"/>
      <c r="D44" s="131"/>
      <c r="E44" s="131"/>
      <c r="F44" s="131"/>
      <c r="G44" s="131"/>
      <c r="H44" s="131"/>
      <c r="I44" s="131"/>
      <c r="J44" s="131"/>
      <c r="K44" s="131"/>
      <c r="L44" s="131"/>
      <c r="N44" s="131"/>
      <c r="O44" s="131"/>
      <c r="P44" s="131"/>
      <c r="Q44" s="131"/>
      <c r="R44" s="131"/>
      <c r="S44" s="131"/>
      <c r="T44" s="131"/>
      <c r="U44" s="131"/>
      <c r="V44" s="131"/>
      <c r="W44" s="131"/>
      <c r="X44" s="131"/>
    </row>
    <row r="45" spans="1:25" ht="15" customHeight="1" x14ac:dyDescent="0.35">
      <c r="A45" s="127" t="s">
        <v>549</v>
      </c>
      <c r="B45" s="126"/>
      <c r="C45" s="126"/>
      <c r="D45" s="126"/>
      <c r="E45" s="126"/>
      <c r="F45" s="131"/>
      <c r="G45" s="136"/>
      <c r="H45" s="131"/>
      <c r="I45" s="131"/>
      <c r="J45" s="131"/>
      <c r="K45" s="131"/>
      <c r="L45" s="131"/>
      <c r="M45" s="135" t="s">
        <v>548</v>
      </c>
      <c r="N45" s="131"/>
      <c r="O45" s="131"/>
      <c r="P45" s="131"/>
      <c r="Q45" s="131"/>
      <c r="R45" s="131"/>
      <c r="S45" s="131"/>
      <c r="T45" s="131"/>
      <c r="U45" s="131"/>
      <c r="V45" s="131"/>
      <c r="W45" s="131"/>
      <c r="X45" s="131"/>
    </row>
    <row r="46" spans="1:25" ht="15" customHeight="1" x14ac:dyDescent="0.25">
      <c r="A46" s="131"/>
      <c r="B46" s="131"/>
      <c r="C46" s="131"/>
      <c r="D46" s="131"/>
      <c r="E46" s="131"/>
      <c r="F46" s="131"/>
      <c r="G46" s="131"/>
      <c r="H46" s="131"/>
      <c r="I46" s="131"/>
      <c r="J46" s="131"/>
      <c r="K46" s="131"/>
      <c r="L46" s="131"/>
      <c r="M46" s="131"/>
      <c r="N46" s="131"/>
      <c r="O46" s="131"/>
      <c r="P46" s="131"/>
      <c r="Q46" s="131"/>
      <c r="R46" s="131"/>
      <c r="S46" s="131"/>
      <c r="T46" s="131"/>
      <c r="U46" s="131"/>
      <c r="V46" s="131"/>
      <c r="W46" s="131"/>
      <c r="X46" s="131"/>
    </row>
    <row r="47" spans="1:25" ht="15" customHeight="1" x14ac:dyDescent="0.25">
      <c r="A47" s="131"/>
      <c r="B47" s="131"/>
      <c r="C47" s="131"/>
      <c r="D47" s="131"/>
      <c r="E47" s="131"/>
      <c r="F47" s="131"/>
      <c r="G47" s="131"/>
      <c r="H47" s="131"/>
      <c r="I47" s="131"/>
      <c r="J47" s="131"/>
      <c r="K47" s="131"/>
      <c r="L47" s="131"/>
      <c r="M47" s="131"/>
      <c r="N47" s="131"/>
      <c r="O47" s="131"/>
      <c r="P47" s="131"/>
      <c r="Q47" s="131"/>
      <c r="R47" s="131"/>
      <c r="S47" s="131"/>
      <c r="T47" s="131"/>
      <c r="U47" s="131"/>
      <c r="V47" s="131"/>
      <c r="W47" s="131"/>
      <c r="X47" s="131"/>
    </row>
    <row r="48" spans="1:25" ht="15" customHeight="1" x14ac:dyDescent="0.25">
      <c r="A48" s="131"/>
      <c r="B48" s="131"/>
      <c r="C48" s="131"/>
      <c r="D48" s="131"/>
      <c r="E48" s="131"/>
      <c r="F48" s="131"/>
      <c r="G48" s="131"/>
      <c r="H48" s="131"/>
      <c r="I48" s="131"/>
      <c r="J48" s="131"/>
      <c r="K48" s="131"/>
      <c r="L48" s="131"/>
      <c r="M48" s="131"/>
      <c r="N48" s="131"/>
      <c r="O48" s="131"/>
      <c r="P48" s="131"/>
      <c r="Q48" s="131"/>
      <c r="R48" s="131"/>
      <c r="S48" s="131"/>
      <c r="T48" s="131"/>
      <c r="U48" s="131"/>
      <c r="V48" s="131"/>
      <c r="W48" s="131"/>
      <c r="X48" s="131"/>
    </row>
    <row r="49" spans="1:24" ht="15" customHeight="1" x14ac:dyDescent="0.25">
      <c r="A49" s="131"/>
      <c r="B49" s="142" t="s">
        <v>558</v>
      </c>
      <c r="C49" s="131"/>
      <c r="D49" s="142" t="s">
        <v>559</v>
      </c>
      <c r="E49" s="131"/>
      <c r="F49" s="131"/>
      <c r="G49" s="131"/>
      <c r="H49" s="131"/>
      <c r="I49" s="131"/>
      <c r="J49" s="131"/>
      <c r="K49" s="131"/>
      <c r="L49" s="131"/>
      <c r="M49" s="131"/>
      <c r="N49" s="131"/>
      <c r="O49" s="131"/>
      <c r="P49" s="131"/>
      <c r="Q49" s="131"/>
      <c r="R49" s="131"/>
      <c r="S49" s="131"/>
      <c r="T49" s="131"/>
      <c r="U49" s="131"/>
      <c r="V49" s="131"/>
      <c r="W49" s="131"/>
      <c r="X49" s="131"/>
    </row>
    <row r="50" spans="1:24" ht="15" customHeight="1" x14ac:dyDescent="0.25">
      <c r="A50" s="131"/>
      <c r="B50" t="s">
        <v>551</v>
      </c>
      <c r="C50" t="s">
        <v>552</v>
      </c>
      <c r="D50" s="142" t="s">
        <v>551</v>
      </c>
      <c r="E50" s="142" t="s">
        <v>552</v>
      </c>
      <c r="F50" s="131"/>
      <c r="G50" s="131"/>
      <c r="H50" s="131"/>
      <c r="I50" s="131"/>
      <c r="J50" s="131"/>
      <c r="K50" s="131"/>
      <c r="L50" s="131"/>
      <c r="M50" s="131"/>
      <c r="N50" s="131"/>
      <c r="O50" s="131"/>
      <c r="P50" s="131"/>
      <c r="Q50" s="131"/>
      <c r="R50" s="131"/>
      <c r="S50" s="131"/>
      <c r="T50" s="131"/>
      <c r="U50" s="131"/>
      <c r="V50" s="131"/>
      <c r="W50" s="131"/>
      <c r="X50" s="131"/>
    </row>
    <row r="51" spans="1:24" ht="15" customHeight="1" x14ac:dyDescent="0.25">
      <c r="A51" s="131"/>
      <c r="B51">
        <f>19.07+24.7*LOG(C51)</f>
        <v>-5.629999999999999</v>
      </c>
      <c r="C51">
        <v>0.1</v>
      </c>
      <c r="D51">
        <f>-0.6964*E51^2+8.301*E51+3.1024</f>
        <v>3.9255360000000001</v>
      </c>
      <c r="E51">
        <v>0.1</v>
      </c>
      <c r="F51" s="131"/>
      <c r="G51" s="131"/>
      <c r="H51" s="131"/>
      <c r="I51" s="131"/>
      <c r="J51" s="131"/>
      <c r="K51" s="131"/>
      <c r="L51" s="131"/>
      <c r="M51" s="131"/>
      <c r="N51" s="131"/>
      <c r="O51" s="131"/>
      <c r="P51" s="131"/>
      <c r="Q51" s="131"/>
      <c r="R51" s="131"/>
      <c r="S51" s="131"/>
      <c r="T51" s="131"/>
      <c r="U51" s="131"/>
      <c r="V51" s="131"/>
      <c r="W51" s="131"/>
      <c r="X51" s="131"/>
    </row>
    <row r="52" spans="1:24" ht="15" customHeight="1" x14ac:dyDescent="0.25">
      <c r="A52" s="131"/>
      <c r="B52">
        <f t="shared" ref="B52:B54" si="0">19.07+24.7*LOG(C52)</f>
        <v>4.1991182141993288</v>
      </c>
      <c r="C52">
        <v>0.25</v>
      </c>
      <c r="D52">
        <f t="shared" ref="D52:D67" si="1">-0.6964*E52^2+8.301*E52+3.1024</f>
        <v>5.134125</v>
      </c>
      <c r="E52">
        <v>0.25</v>
      </c>
      <c r="F52" s="131"/>
      <c r="G52" s="131"/>
      <c r="H52" s="131"/>
      <c r="I52" s="131"/>
      <c r="J52" s="131"/>
      <c r="K52" s="131"/>
      <c r="L52" s="131"/>
      <c r="M52" s="131"/>
      <c r="N52" s="131"/>
      <c r="O52" s="131"/>
      <c r="P52" s="131"/>
      <c r="Q52" s="131"/>
      <c r="R52" s="131"/>
      <c r="S52" s="131"/>
      <c r="T52" s="131"/>
      <c r="U52" s="131"/>
      <c r="V52" s="131"/>
      <c r="W52" s="131"/>
      <c r="X52" s="131"/>
    </row>
    <row r="53" spans="1:24" ht="15" customHeight="1" x14ac:dyDescent="0.25">
      <c r="A53" s="131"/>
      <c r="B53">
        <f t="shared" si="0"/>
        <v>11.634559107099665</v>
      </c>
      <c r="C53">
        <v>0.5</v>
      </c>
      <c r="D53">
        <f t="shared" si="1"/>
        <v>7.0787999999999993</v>
      </c>
      <c r="E53">
        <v>0.5</v>
      </c>
      <c r="F53" s="131"/>
      <c r="G53" s="131"/>
      <c r="H53" s="131"/>
      <c r="I53" s="131"/>
      <c r="J53" s="131"/>
      <c r="K53" s="131"/>
      <c r="L53" s="131"/>
      <c r="M53" s="131"/>
      <c r="N53" s="131"/>
      <c r="O53" s="131"/>
      <c r="P53" s="131"/>
      <c r="Q53" s="131"/>
      <c r="R53" s="131"/>
      <c r="S53" s="131"/>
      <c r="T53" s="131"/>
      <c r="U53" s="131"/>
      <c r="V53" s="131"/>
      <c r="W53" s="131"/>
      <c r="X53" s="131"/>
    </row>
    <row r="54" spans="1:24" ht="15" customHeight="1" x14ac:dyDescent="0.25">
      <c r="A54" s="131"/>
      <c r="B54">
        <f t="shared" si="0"/>
        <v>15.984013205774993</v>
      </c>
      <c r="C54">
        <v>0.75</v>
      </c>
      <c r="D54">
        <f t="shared" si="1"/>
        <v>8.9364249999999998</v>
      </c>
      <c r="E54">
        <v>0.75</v>
      </c>
      <c r="F54" s="131"/>
      <c r="G54" s="131"/>
      <c r="H54" s="131"/>
      <c r="I54" s="131"/>
      <c r="J54" s="131"/>
      <c r="K54" s="131"/>
      <c r="L54" s="131"/>
      <c r="M54" s="131"/>
      <c r="N54" s="131"/>
      <c r="O54" s="131"/>
      <c r="P54" s="131"/>
      <c r="Q54" s="131"/>
      <c r="R54" s="131"/>
      <c r="S54" s="131"/>
      <c r="T54" s="131"/>
      <c r="U54" s="131"/>
      <c r="V54" s="131"/>
      <c r="W54" s="131"/>
      <c r="X54" s="131"/>
    </row>
    <row r="55" spans="1:24" ht="15" customHeight="1" x14ac:dyDescent="0.25">
      <c r="A55" s="131"/>
      <c r="B55">
        <f>19.07+24.7*LOG(C55)</f>
        <v>19.07</v>
      </c>
      <c r="C55">
        <v>1</v>
      </c>
      <c r="D55">
        <f t="shared" si="1"/>
        <v>10.707000000000001</v>
      </c>
      <c r="E55">
        <v>1</v>
      </c>
      <c r="F55" s="131"/>
      <c r="G55" s="131"/>
      <c r="H55" s="131"/>
      <c r="I55" s="131"/>
      <c r="J55" s="131"/>
      <c r="K55" s="131"/>
      <c r="L55" s="131"/>
      <c r="M55" s="131"/>
      <c r="N55" s="131"/>
      <c r="O55" s="131"/>
      <c r="P55" s="131"/>
      <c r="Q55" s="131"/>
      <c r="R55" s="131"/>
      <c r="S55" s="131"/>
      <c r="T55" s="131"/>
      <c r="U55" s="131"/>
      <c r="V55" s="131"/>
      <c r="W55" s="131"/>
      <c r="X55" s="131"/>
    </row>
    <row r="56" spans="1:24" ht="15" customHeight="1" x14ac:dyDescent="0.25">
      <c r="A56" s="131"/>
      <c r="B56">
        <f t="shared" ref="B56:B67" si="2">19.07+24.7*LOG(C56)</f>
        <v>21.463677321298995</v>
      </c>
      <c r="C56">
        <v>1.25</v>
      </c>
      <c r="D56">
        <f t="shared" si="1"/>
        <v>12.390525</v>
      </c>
      <c r="E56">
        <v>1.25</v>
      </c>
      <c r="F56" s="131"/>
      <c r="G56" s="131"/>
      <c r="H56" s="131"/>
      <c r="I56" s="131"/>
      <c r="J56" s="131"/>
      <c r="K56" s="131"/>
      <c r="L56" s="131"/>
      <c r="M56" s="131"/>
      <c r="N56" s="131"/>
      <c r="O56" s="131"/>
      <c r="P56" s="131"/>
      <c r="Q56" s="131"/>
      <c r="R56" s="131"/>
      <c r="S56" s="131"/>
      <c r="T56" s="131"/>
      <c r="U56" s="131"/>
      <c r="V56" s="131"/>
      <c r="W56" s="131"/>
      <c r="X56" s="131"/>
    </row>
    <row r="57" spans="1:24" ht="15" customHeight="1" x14ac:dyDescent="0.25">
      <c r="A57" s="131"/>
      <c r="B57">
        <f t="shared" si="2"/>
        <v>23.419454098675327</v>
      </c>
      <c r="C57">
        <v>1.5</v>
      </c>
      <c r="D57">
        <f t="shared" si="1"/>
        <v>13.986999999999998</v>
      </c>
      <c r="E57">
        <v>1.5</v>
      </c>
      <c r="F57" s="131"/>
      <c r="G57" s="131"/>
      <c r="H57" s="131"/>
      <c r="I57" s="131"/>
      <c r="J57" s="131"/>
      <c r="K57" s="131"/>
      <c r="L57" s="131"/>
      <c r="M57" s="131"/>
      <c r="N57" s="131"/>
      <c r="O57" s="131"/>
      <c r="P57" s="131"/>
      <c r="Q57" s="131"/>
      <c r="R57" s="131"/>
      <c r="S57" s="131"/>
      <c r="T57" s="131"/>
      <c r="U57" s="131"/>
      <c r="V57" s="131"/>
      <c r="W57" s="131"/>
      <c r="X57" s="131"/>
    </row>
    <row r="58" spans="1:24" ht="15" customHeight="1" x14ac:dyDescent="0.25">
      <c r="A58" s="131"/>
      <c r="B58">
        <f t="shared" si="2"/>
        <v>25.073039802551474</v>
      </c>
      <c r="C58">
        <v>1.75</v>
      </c>
      <c r="D58">
        <f t="shared" si="1"/>
        <v>15.496424999999999</v>
      </c>
      <c r="E58">
        <v>1.75</v>
      </c>
      <c r="F58" s="131"/>
      <c r="G58" s="131"/>
      <c r="H58" s="131"/>
      <c r="I58" s="131"/>
      <c r="J58" s="131"/>
      <c r="K58" s="131"/>
      <c r="L58" s="131"/>
      <c r="M58" s="131"/>
      <c r="N58" s="131"/>
      <c r="O58" s="131"/>
      <c r="P58" s="131"/>
      <c r="Q58" s="131"/>
      <c r="R58" s="131"/>
      <c r="S58" s="131"/>
      <c r="T58" s="131"/>
      <c r="U58" s="131"/>
      <c r="V58" s="131"/>
      <c r="W58" s="131"/>
      <c r="X58" s="131"/>
    </row>
    <row r="59" spans="1:24" ht="15" customHeight="1" x14ac:dyDescent="0.25">
      <c r="A59" s="131"/>
      <c r="B59">
        <f t="shared" si="2"/>
        <v>26.505440892900335</v>
      </c>
      <c r="C59">
        <v>2</v>
      </c>
      <c r="D59">
        <f t="shared" si="1"/>
        <v>16.918800000000001</v>
      </c>
      <c r="E59">
        <v>2</v>
      </c>
      <c r="F59" s="131"/>
      <c r="G59" s="131"/>
      <c r="H59" s="131"/>
      <c r="I59" s="131"/>
      <c r="J59" s="131"/>
      <c r="K59" s="131"/>
      <c r="L59" s="131"/>
      <c r="M59" s="131"/>
      <c r="N59" s="131"/>
      <c r="O59" s="131"/>
      <c r="P59" s="131"/>
      <c r="Q59" s="131"/>
      <c r="R59" s="131"/>
      <c r="S59" s="131"/>
      <c r="T59" s="131"/>
      <c r="U59" s="131"/>
      <c r="V59" s="131"/>
      <c r="W59" s="131"/>
      <c r="X59" s="131"/>
    </row>
    <row r="60" spans="1:24" ht="15" customHeight="1" x14ac:dyDescent="0.25">
      <c r="A60" s="131"/>
      <c r="B60">
        <f t="shared" si="2"/>
        <v>27.768908197350655</v>
      </c>
      <c r="C60">
        <v>2.25</v>
      </c>
      <c r="D60">
        <f t="shared" si="1"/>
        <v>18.254125000000002</v>
      </c>
      <c r="E60">
        <v>2.25</v>
      </c>
      <c r="F60" s="131"/>
      <c r="G60" s="131"/>
      <c r="H60" s="131"/>
      <c r="I60" s="131"/>
      <c r="J60" s="131"/>
      <c r="K60" s="131"/>
      <c r="L60" s="131"/>
      <c r="M60" s="131"/>
      <c r="N60" s="131"/>
      <c r="O60" s="131"/>
      <c r="P60" s="131"/>
      <c r="Q60" s="131"/>
      <c r="R60" s="131"/>
      <c r="S60" s="131"/>
      <c r="T60" s="131"/>
      <c r="U60" s="131"/>
      <c r="V60" s="131"/>
      <c r="W60" s="131"/>
      <c r="X60" s="131"/>
    </row>
    <row r="61" spans="1:24" ht="15" customHeight="1" x14ac:dyDescent="0.25">
      <c r="A61" s="131"/>
      <c r="B61">
        <f t="shared" si="2"/>
        <v>28.899118214199326</v>
      </c>
      <c r="C61">
        <v>2.5</v>
      </c>
      <c r="D61">
        <f t="shared" si="1"/>
        <v>19.502400000000002</v>
      </c>
      <c r="E61">
        <v>2.5</v>
      </c>
      <c r="F61" s="131"/>
      <c r="G61" s="131"/>
      <c r="H61" s="131"/>
      <c r="I61" s="131"/>
      <c r="J61" s="131"/>
      <c r="K61" s="131"/>
      <c r="L61" s="131"/>
      <c r="M61" s="131"/>
      <c r="N61" s="131"/>
      <c r="O61" s="131"/>
      <c r="P61" s="131"/>
      <c r="Q61" s="131"/>
      <c r="R61" s="131"/>
      <c r="S61" s="131"/>
      <c r="T61" s="131"/>
      <c r="U61" s="131"/>
      <c r="V61" s="131"/>
      <c r="W61" s="131"/>
      <c r="X61" s="131"/>
    </row>
    <row r="62" spans="1:24" ht="15" customHeight="1" x14ac:dyDescent="0.25">
      <c r="A62" s="131"/>
      <c r="B62">
        <f t="shared" si="2"/>
        <v>29.921517537607485</v>
      </c>
      <c r="C62">
        <v>2.75</v>
      </c>
      <c r="D62">
        <f t="shared" si="1"/>
        <v>20.663625</v>
      </c>
      <c r="E62">
        <v>2.75</v>
      </c>
      <c r="F62" s="131"/>
      <c r="G62" s="131"/>
      <c r="H62" s="131"/>
      <c r="I62" s="131"/>
      <c r="J62" s="131"/>
      <c r="K62" s="131"/>
      <c r="L62" s="131"/>
      <c r="M62" s="131"/>
      <c r="N62" s="131"/>
      <c r="O62" s="131"/>
      <c r="P62" s="131"/>
      <c r="Q62" s="131"/>
      <c r="R62" s="131"/>
      <c r="S62" s="131"/>
      <c r="T62" s="131"/>
      <c r="U62" s="131"/>
      <c r="V62" s="131"/>
      <c r="W62" s="131"/>
      <c r="X62" s="131"/>
    </row>
    <row r="63" spans="1:24" ht="15" customHeight="1" x14ac:dyDescent="0.25">
      <c r="A63" s="131"/>
      <c r="B63">
        <f t="shared" si="2"/>
        <v>30.854894991575662</v>
      </c>
      <c r="C63">
        <v>3</v>
      </c>
      <c r="D63">
        <f t="shared" si="1"/>
        <v>21.737799999999996</v>
      </c>
      <c r="E63">
        <v>3</v>
      </c>
      <c r="F63" s="131"/>
      <c r="G63" s="131"/>
      <c r="H63" s="131"/>
      <c r="I63" s="131"/>
      <c r="J63" s="131"/>
      <c r="K63" s="131"/>
      <c r="L63" s="131"/>
      <c r="M63" s="131"/>
      <c r="N63" s="131"/>
      <c r="O63" s="131"/>
      <c r="P63" s="131"/>
      <c r="Q63" s="131"/>
      <c r="R63" s="131"/>
      <c r="S63" s="131"/>
      <c r="T63" s="131"/>
      <c r="U63" s="131"/>
      <c r="V63" s="131"/>
      <c r="W63" s="131"/>
      <c r="X63" s="131"/>
    </row>
    <row r="64" spans="1:24" ht="15" customHeight="1" x14ac:dyDescent="0.25">
      <c r="A64" s="131"/>
      <c r="B64">
        <f t="shared" si="2"/>
        <v>31.713519016178196</v>
      </c>
      <c r="C64">
        <v>3.25</v>
      </c>
      <c r="D64">
        <f t="shared" si="1"/>
        <v>22.724924999999999</v>
      </c>
      <c r="E64">
        <v>3.25</v>
      </c>
      <c r="F64" s="131"/>
      <c r="G64" s="131"/>
      <c r="H64" s="131"/>
      <c r="I64" s="131"/>
      <c r="J64" s="131"/>
      <c r="K64" s="131"/>
      <c r="L64" s="131"/>
      <c r="M64" s="131"/>
      <c r="N64" s="131"/>
      <c r="O64" s="131"/>
      <c r="P64" s="131"/>
      <c r="Q64" s="131"/>
      <c r="R64" s="131"/>
      <c r="S64" s="131"/>
      <c r="T64" s="131"/>
      <c r="U64" s="131"/>
      <c r="V64" s="131"/>
      <c r="W64" s="131"/>
      <c r="X64" s="131"/>
    </row>
    <row r="65" spans="1:25" ht="15" customHeight="1" x14ac:dyDescent="0.25">
      <c r="A65" s="131"/>
      <c r="B65">
        <f t="shared" si="2"/>
        <v>32.508480695451809</v>
      </c>
      <c r="C65">
        <v>3.5</v>
      </c>
      <c r="D65">
        <f t="shared" si="1"/>
        <v>23.624999999999996</v>
      </c>
      <c r="E65">
        <v>3.5</v>
      </c>
      <c r="F65" s="131"/>
      <c r="G65" s="131"/>
      <c r="H65" s="182" t="s">
        <v>553</v>
      </c>
      <c r="I65" s="182"/>
      <c r="J65" s="182"/>
      <c r="K65" s="182"/>
      <c r="L65" s="182"/>
      <c r="M65" s="131"/>
      <c r="N65" s="131"/>
      <c r="O65" s="131"/>
      <c r="P65" s="131"/>
      <c r="Q65" s="131"/>
      <c r="R65" s="131"/>
      <c r="S65" s="131"/>
      <c r="T65" s="131"/>
      <c r="U65" s="131"/>
      <c r="V65" s="131"/>
      <c r="W65" s="131"/>
      <c r="X65" s="131"/>
    </row>
    <row r="66" spans="1:25" ht="15" customHeight="1" x14ac:dyDescent="0.25">
      <c r="A66" s="131"/>
      <c r="B66">
        <f t="shared" si="2"/>
        <v>33.248572312874657</v>
      </c>
      <c r="C66">
        <v>3.75</v>
      </c>
      <c r="D66">
        <f t="shared" si="1"/>
        <v>24.438025</v>
      </c>
      <c r="E66">
        <v>3.75</v>
      </c>
      <c r="F66" s="131"/>
      <c r="G66" s="131"/>
      <c r="H66" s="182"/>
      <c r="I66" s="182"/>
      <c r="J66" s="182"/>
      <c r="K66" s="182"/>
      <c r="L66" s="182"/>
      <c r="M66" s="131"/>
      <c r="N66" s="131"/>
      <c r="O66" s="131"/>
      <c r="P66" s="131"/>
      <c r="Q66" s="131"/>
      <c r="R66" s="131"/>
      <c r="S66" s="131"/>
      <c r="T66" s="131"/>
      <c r="U66" s="131"/>
      <c r="V66" s="131"/>
      <c r="W66" s="131"/>
      <c r="X66" s="131"/>
    </row>
    <row r="67" spans="1:25" ht="15" customHeight="1" x14ac:dyDescent="0.25">
      <c r="A67" s="131"/>
      <c r="B67">
        <f t="shared" si="2"/>
        <v>33.94088178580067</v>
      </c>
      <c r="C67">
        <v>4</v>
      </c>
      <c r="D67">
        <f t="shared" si="1"/>
        <v>25.163999999999998</v>
      </c>
      <c r="E67">
        <v>4</v>
      </c>
      <c r="F67" s="131"/>
      <c r="G67" s="131"/>
      <c r="H67" s="182"/>
      <c r="I67" s="182"/>
      <c r="J67" s="182"/>
      <c r="K67" s="182"/>
      <c r="L67" s="182"/>
      <c r="M67" s="131"/>
      <c r="N67" s="131"/>
      <c r="O67" s="131"/>
      <c r="P67" s="131"/>
      <c r="Q67" s="131"/>
      <c r="R67" s="131"/>
      <c r="S67" s="131"/>
      <c r="T67" s="131"/>
      <c r="U67" s="131"/>
      <c r="V67" s="131"/>
      <c r="W67" s="131"/>
      <c r="X67" s="131"/>
    </row>
    <row r="68" spans="1:25" ht="15" customHeight="1" x14ac:dyDescent="0.25">
      <c r="A68" s="131"/>
      <c r="B68" s="131"/>
      <c r="C68" s="131"/>
      <c r="D68" s="131"/>
      <c r="E68" s="131"/>
      <c r="F68" s="131"/>
      <c r="G68" s="131"/>
      <c r="H68" s="131"/>
      <c r="I68" s="131"/>
      <c r="J68" s="131"/>
      <c r="K68" s="131"/>
      <c r="L68" s="131"/>
      <c r="M68" s="131"/>
      <c r="N68" s="131"/>
      <c r="O68" s="131"/>
      <c r="P68" s="131"/>
      <c r="Q68" s="131"/>
      <c r="R68" s="131"/>
      <c r="S68" s="131"/>
      <c r="T68" s="131"/>
      <c r="U68" s="183" t="s">
        <v>557</v>
      </c>
      <c r="V68" s="183"/>
      <c r="W68" s="183"/>
      <c r="X68" s="183"/>
    </row>
    <row r="69" spans="1:25" ht="15" customHeight="1" x14ac:dyDescent="0.25">
      <c r="A69" s="131"/>
      <c r="B69" s="131"/>
      <c r="C69" s="131"/>
      <c r="D69" s="131"/>
      <c r="E69" s="131"/>
      <c r="F69" s="131"/>
      <c r="G69" s="131"/>
      <c r="H69" s="131"/>
      <c r="I69" s="131"/>
      <c r="J69" s="131"/>
      <c r="K69" s="131"/>
      <c r="L69" s="131"/>
      <c r="M69" s="131"/>
      <c r="N69" s="131"/>
      <c r="O69" s="131"/>
      <c r="P69" s="131"/>
      <c r="Q69" s="131"/>
      <c r="R69" s="131"/>
      <c r="S69" s="131"/>
      <c r="T69" s="131"/>
      <c r="U69" s="183"/>
      <c r="V69" s="183"/>
      <c r="W69" s="183"/>
      <c r="X69" s="183"/>
    </row>
    <row r="70" spans="1:25" ht="15" customHeight="1" x14ac:dyDescent="0.25">
      <c r="A70" s="131"/>
      <c r="B70" s="131"/>
      <c r="C70" s="131"/>
      <c r="D70" s="131"/>
      <c r="E70" s="131"/>
      <c r="F70" s="131"/>
      <c r="G70" s="131"/>
      <c r="H70" s="131"/>
      <c r="I70" s="131"/>
      <c r="J70" s="131"/>
      <c r="K70" s="131"/>
      <c r="L70" s="131"/>
      <c r="M70" s="131"/>
      <c r="N70" s="131"/>
      <c r="O70" s="131"/>
      <c r="P70" s="131"/>
      <c r="Q70" s="131"/>
      <c r="R70" s="131"/>
      <c r="S70" s="131"/>
      <c r="T70" s="131"/>
      <c r="U70" s="183"/>
      <c r="V70" s="183"/>
      <c r="W70" s="183"/>
      <c r="X70" s="183"/>
    </row>
    <row r="71" spans="1:25" ht="15" customHeight="1" x14ac:dyDescent="0.25">
      <c r="A71" s="131"/>
      <c r="B71" s="131"/>
      <c r="C71" s="131"/>
      <c r="D71" s="131"/>
      <c r="E71" s="131"/>
      <c r="F71" s="131"/>
      <c r="G71" s="131"/>
      <c r="H71" s="131"/>
      <c r="I71" s="131"/>
      <c r="J71" s="131"/>
      <c r="K71" s="131"/>
      <c r="L71" s="131"/>
      <c r="M71" s="131"/>
      <c r="N71" s="131"/>
      <c r="O71" s="131"/>
      <c r="P71" s="131"/>
      <c r="Q71" s="131"/>
      <c r="R71" s="131"/>
      <c r="S71" s="131"/>
      <c r="T71" s="131"/>
      <c r="U71" s="183"/>
      <c r="V71" s="183"/>
      <c r="W71" s="183"/>
      <c r="X71" s="183"/>
    </row>
    <row r="72" spans="1:25" ht="15" customHeight="1" x14ac:dyDescent="0.25">
      <c r="A72" s="131"/>
      <c r="B72" s="131"/>
      <c r="C72" s="131"/>
      <c r="D72" s="131"/>
      <c r="E72" s="131"/>
      <c r="F72" s="131"/>
      <c r="G72" s="131"/>
      <c r="H72" s="131"/>
      <c r="I72" s="131"/>
      <c r="J72" s="131"/>
      <c r="K72" s="131"/>
      <c r="L72" s="131"/>
      <c r="M72" s="131"/>
      <c r="N72" s="131"/>
      <c r="O72" s="131"/>
      <c r="P72" s="131"/>
      <c r="Q72" s="131"/>
      <c r="R72" s="131"/>
      <c r="S72" s="131"/>
      <c r="T72" s="131"/>
      <c r="U72" s="131"/>
      <c r="V72" s="131"/>
      <c r="W72" s="131"/>
      <c r="X72" s="131"/>
    </row>
    <row r="73" spans="1:25" ht="15" customHeight="1" x14ac:dyDescent="0.25">
      <c r="A73" s="131"/>
      <c r="B73" s="131"/>
      <c r="C73" s="131"/>
      <c r="D73" s="131"/>
      <c r="E73" s="131"/>
      <c r="F73" s="131"/>
      <c r="G73" s="131"/>
      <c r="H73" s="131"/>
      <c r="I73" s="131"/>
      <c r="J73" s="131"/>
      <c r="K73" s="131"/>
      <c r="L73" s="131"/>
      <c r="M73" s="131"/>
      <c r="N73" s="131"/>
      <c r="O73" s="131"/>
      <c r="P73" s="131"/>
      <c r="Q73" s="131"/>
      <c r="R73" s="131"/>
      <c r="S73" s="131"/>
      <c r="T73" s="131"/>
      <c r="U73" s="131"/>
      <c r="V73" s="131"/>
      <c r="W73" s="131"/>
      <c r="X73" s="131"/>
    </row>
    <row r="74" spans="1:25" ht="15" customHeight="1" x14ac:dyDescent="0.25">
      <c r="A74" s="131"/>
      <c r="B74" s="131"/>
      <c r="C74" s="131"/>
      <c r="D74" s="131"/>
      <c r="E74" s="131"/>
      <c r="F74" s="131"/>
      <c r="G74" s="131"/>
      <c r="H74" s="131"/>
      <c r="I74" s="131"/>
      <c r="J74" s="131"/>
      <c r="K74" s="131"/>
      <c r="L74" s="131"/>
      <c r="M74" s="131"/>
      <c r="N74" s="131"/>
      <c r="O74" s="131"/>
      <c r="P74" s="131"/>
      <c r="Q74" s="131"/>
      <c r="R74" s="131"/>
      <c r="S74" s="131"/>
      <c r="T74" s="131"/>
      <c r="U74" s="131"/>
      <c r="V74" s="131"/>
      <c r="W74" s="131"/>
      <c r="X74" s="131"/>
    </row>
    <row r="75" spans="1:25" ht="15" customHeight="1" x14ac:dyDescent="0.25">
      <c r="A75" s="131"/>
      <c r="B75" s="131"/>
      <c r="C75" s="131"/>
      <c r="D75" s="131"/>
      <c r="E75" s="131"/>
      <c r="F75" s="131"/>
      <c r="G75" s="131"/>
      <c r="H75" s="131"/>
      <c r="I75" s="131"/>
      <c r="J75" s="131"/>
      <c r="K75" s="131"/>
      <c r="L75" s="131"/>
      <c r="M75" s="131"/>
      <c r="N75" s="131"/>
      <c r="O75" s="131"/>
      <c r="P75" s="131"/>
      <c r="Q75" s="131"/>
      <c r="R75" s="131"/>
      <c r="S75" s="131"/>
      <c r="T75" s="131"/>
      <c r="U75" s="131"/>
      <c r="V75" s="131"/>
      <c r="W75" s="131"/>
      <c r="X75" s="131"/>
    </row>
    <row r="76" spans="1:25" ht="15" customHeight="1" x14ac:dyDescent="0.25">
      <c r="A76" s="131"/>
      <c r="B76" s="131"/>
      <c r="C76" s="131"/>
      <c r="D76" s="131"/>
      <c r="E76" s="131"/>
      <c r="F76" s="131"/>
      <c r="G76" s="131"/>
      <c r="H76" s="131"/>
      <c r="I76" s="131"/>
      <c r="J76" s="131"/>
      <c r="K76" s="131"/>
      <c r="L76" s="134" t="s">
        <v>546</v>
      </c>
      <c r="M76" s="131"/>
      <c r="N76" s="131"/>
      <c r="O76" s="131"/>
      <c r="P76" s="131"/>
      <c r="Q76" s="131"/>
      <c r="R76" s="131"/>
      <c r="S76" s="131"/>
      <c r="T76" s="131"/>
      <c r="U76" s="131"/>
      <c r="V76" s="131"/>
      <c r="W76" s="131"/>
      <c r="Y76" s="134" t="s">
        <v>547</v>
      </c>
    </row>
    <row r="77" spans="1:25" ht="15" customHeight="1" x14ac:dyDescent="0.25">
      <c r="M77" s="131"/>
      <c r="N77" s="131"/>
      <c r="O77" s="131"/>
      <c r="P77" s="131"/>
      <c r="Q77" s="131"/>
      <c r="R77" s="131"/>
      <c r="S77" s="131"/>
      <c r="T77" s="131"/>
      <c r="U77" s="131"/>
      <c r="V77" s="131"/>
      <c r="W77" s="131"/>
      <c r="X77" s="131"/>
    </row>
  </sheetData>
  <mergeCells count="2">
    <mergeCell ref="H65:L67"/>
    <mergeCell ref="U68:X71"/>
  </mergeCells>
  <printOptions horizontalCentered="1"/>
  <pageMargins left="0.5" right="0.5" top="0.5" bottom="0.5" header="0" footer="0"/>
  <pageSetup scale="96" orientation="landscape" r:id="rId1"/>
  <colBreaks count="1" manualBreakCount="1">
    <brk id="12" max="36"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B93ED2-2299-4DF8-85C6-B590DDD1CF46}">
  <sheetPr codeName="Sheet61"/>
  <dimension ref="A5:W5"/>
  <sheetViews>
    <sheetView showGridLines="0" zoomScale="70" zoomScaleNormal="70" workbookViewId="0">
      <selection activeCell="E1" sqref="E1"/>
    </sheetView>
  </sheetViews>
  <sheetFormatPr defaultRowHeight="13.8" x14ac:dyDescent="0.25"/>
  <sheetData>
    <row r="5" spans="1:23" ht="18" x14ac:dyDescent="0.25">
      <c r="A5" s="118" t="s">
        <v>555</v>
      </c>
      <c r="B5" s="116"/>
      <c r="C5" s="116"/>
      <c r="D5" s="116"/>
      <c r="E5" s="116"/>
      <c r="F5" s="115"/>
      <c r="G5" s="116"/>
      <c r="H5" s="116"/>
      <c r="I5" s="116"/>
      <c r="J5" s="116"/>
      <c r="K5" s="116"/>
      <c r="L5" s="117"/>
      <c r="M5" s="116"/>
      <c r="N5" s="116"/>
      <c r="O5" s="117"/>
      <c r="P5" s="116"/>
      <c r="Q5" s="116"/>
      <c r="R5" s="117"/>
      <c r="S5" s="116"/>
      <c r="T5" s="116"/>
      <c r="U5" s="117"/>
      <c r="V5" s="117"/>
      <c r="W5" s="117"/>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422770-5295-47EB-99FD-BE6ED339DED9}">
  <sheetPr codeName="Sheet62"/>
  <dimension ref="A1:BE3"/>
  <sheetViews>
    <sheetView showGridLines="0" zoomScale="30" zoomScaleNormal="30" workbookViewId="0">
      <selection activeCell="BF3" sqref="BF3"/>
    </sheetView>
  </sheetViews>
  <sheetFormatPr defaultRowHeight="13.8" x14ac:dyDescent="0.25"/>
  <cols>
    <col min="32" max="32" width="10" customWidth="1"/>
    <col min="44" max="44" width="3.69921875" customWidth="1"/>
  </cols>
  <sheetData>
    <row r="1" spans="1:57" ht="45" customHeight="1" x14ac:dyDescent="0.25"/>
    <row r="3" spans="1:57" ht="21.75" customHeight="1" x14ac:dyDescent="0.45">
      <c r="A3" s="106" t="s">
        <v>544</v>
      </c>
      <c r="B3" s="105"/>
      <c r="C3" s="105"/>
      <c r="D3" s="105"/>
      <c r="E3" s="105"/>
      <c r="F3" s="105"/>
      <c r="G3" s="105"/>
      <c r="H3" s="105"/>
      <c r="I3" s="105"/>
      <c r="J3" s="105"/>
      <c r="K3" s="105"/>
      <c r="L3" s="105"/>
      <c r="M3" s="105"/>
      <c r="N3" s="105"/>
      <c r="O3" s="105"/>
      <c r="P3" s="105"/>
      <c r="Q3" s="105"/>
      <c r="R3" s="105"/>
      <c r="S3" s="105"/>
      <c r="T3" s="105"/>
      <c r="U3" s="105"/>
      <c r="V3" s="105"/>
      <c r="W3" s="105"/>
      <c r="X3" s="105"/>
      <c r="Y3" s="105"/>
      <c r="Z3" s="105"/>
      <c r="AA3" s="105"/>
      <c r="AB3" s="105"/>
      <c r="AC3" s="105"/>
      <c r="AD3" s="105"/>
      <c r="AE3" s="105"/>
      <c r="AF3" s="105"/>
      <c r="AG3" s="105"/>
      <c r="AH3" s="105"/>
      <c r="AI3" s="105"/>
      <c r="AJ3" s="105"/>
      <c r="AK3" s="105"/>
      <c r="AL3" s="105"/>
      <c r="AM3" s="105"/>
      <c r="AN3" s="105"/>
      <c r="AO3" s="105"/>
      <c r="AP3" s="105"/>
      <c r="AQ3" s="105"/>
      <c r="AR3" s="105"/>
      <c r="AS3" s="105"/>
      <c r="AT3" s="105"/>
      <c r="AU3" s="105"/>
      <c r="AV3" s="105"/>
      <c r="AW3" s="105"/>
      <c r="AX3" s="105"/>
      <c r="AY3" s="105"/>
      <c r="AZ3" s="105"/>
      <c r="BA3" s="105"/>
      <c r="BB3" s="105"/>
      <c r="BC3" s="105"/>
      <c r="BD3" s="105"/>
      <c r="BE3" s="105"/>
    </row>
  </sheetData>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D1AD1-126D-4A0F-A080-B0A6A3428117}">
  <sheetPr codeName="Sheet63"/>
  <dimension ref="A1:U266"/>
  <sheetViews>
    <sheetView zoomScale="55" zoomScaleNormal="55" workbookViewId="0">
      <selection activeCell="J22" sqref="J22"/>
    </sheetView>
  </sheetViews>
  <sheetFormatPr defaultRowHeight="13.8" x14ac:dyDescent="0.25"/>
  <cols>
    <col min="1" max="1" width="12" style="31" bestFit="1" customWidth="1"/>
    <col min="2" max="2" width="23.19921875" style="31" customWidth="1"/>
    <col min="3" max="3" width="28.19921875" style="31" bestFit="1" customWidth="1"/>
    <col min="4" max="4" width="13.8984375" style="31" bestFit="1" customWidth="1"/>
    <col min="5" max="5" width="22.59765625" style="31" bestFit="1" customWidth="1"/>
    <col min="6" max="6" width="18.09765625" style="31" customWidth="1"/>
    <col min="7" max="7" width="16.19921875" style="31" bestFit="1" customWidth="1"/>
    <col min="8" max="8" width="18.5" style="31" bestFit="1" customWidth="1"/>
    <col min="9" max="9" width="13.19921875" style="31" bestFit="1" customWidth="1"/>
    <col min="10" max="10" width="16.09765625" style="31" bestFit="1" customWidth="1"/>
    <col min="11" max="11" width="17.5" style="31" bestFit="1" customWidth="1"/>
    <col min="12" max="12" width="12.09765625" style="31" bestFit="1" customWidth="1"/>
    <col min="13" max="13" width="19.09765625" style="31" bestFit="1" customWidth="1"/>
    <col min="14" max="14" width="10.3984375" style="31" bestFit="1" customWidth="1"/>
    <col min="15" max="15" width="15.59765625" style="31" bestFit="1" customWidth="1"/>
    <col min="16" max="16" width="13.69921875" style="31" bestFit="1" customWidth="1"/>
    <col min="17" max="17" width="23.09765625" style="31" bestFit="1" customWidth="1"/>
    <col min="18" max="19" width="9" style="31"/>
    <col min="20" max="20" width="16.19921875" style="35" bestFit="1" customWidth="1"/>
    <col min="21" max="257" width="9" style="31"/>
    <col min="258" max="258" width="19.09765625" style="31" bestFit="1" customWidth="1"/>
    <col min="259" max="259" width="24.19921875" style="31" bestFit="1" customWidth="1"/>
    <col min="260" max="260" width="13.8984375" style="31" bestFit="1" customWidth="1"/>
    <col min="261" max="261" width="22.59765625" style="31" bestFit="1" customWidth="1"/>
    <col min="262" max="262" width="18.09765625" style="31" customWidth="1"/>
    <col min="263" max="263" width="16.19921875" style="31" bestFit="1" customWidth="1"/>
    <col min="264" max="264" width="15.69921875" style="31" bestFit="1" customWidth="1"/>
    <col min="265" max="265" width="13.19921875" style="31" bestFit="1" customWidth="1"/>
    <col min="266" max="266" width="16.09765625" style="31" bestFit="1" customWidth="1"/>
    <col min="267" max="267" width="17.5" style="31" bestFit="1" customWidth="1"/>
    <col min="268" max="268" width="12.09765625" style="31" bestFit="1" customWidth="1"/>
    <col min="269" max="269" width="19.09765625" style="31" bestFit="1" customWidth="1"/>
    <col min="270" max="270" width="10.3984375" style="31" bestFit="1" customWidth="1"/>
    <col min="271" max="271" width="9" style="31"/>
    <col min="272" max="272" width="12.8984375" style="31" bestFit="1" customWidth="1"/>
    <col min="273" max="513" width="9" style="31"/>
    <col min="514" max="514" width="19.09765625" style="31" bestFit="1" customWidth="1"/>
    <col min="515" max="515" width="24.19921875" style="31" bestFit="1" customWidth="1"/>
    <col min="516" max="516" width="13.8984375" style="31" bestFit="1" customWidth="1"/>
    <col min="517" max="517" width="22.59765625" style="31" bestFit="1" customWidth="1"/>
    <col min="518" max="518" width="18.09765625" style="31" customWidth="1"/>
    <col min="519" max="519" width="16.19921875" style="31" bestFit="1" customWidth="1"/>
    <col min="520" max="520" width="15.69921875" style="31" bestFit="1" customWidth="1"/>
    <col min="521" max="521" width="13.19921875" style="31" bestFit="1" customWidth="1"/>
    <col min="522" max="522" width="16.09765625" style="31" bestFit="1" customWidth="1"/>
    <col min="523" max="523" width="17.5" style="31" bestFit="1" customWidth="1"/>
    <col min="524" max="524" width="12.09765625" style="31" bestFit="1" customWidth="1"/>
    <col min="525" max="525" width="19.09765625" style="31" bestFit="1" customWidth="1"/>
    <col min="526" max="526" width="10.3984375" style="31" bestFit="1" customWidth="1"/>
    <col min="527" max="527" width="9" style="31"/>
    <col min="528" max="528" width="12.8984375" style="31" bestFit="1" customWidth="1"/>
    <col min="529" max="769" width="9" style="31"/>
    <col min="770" max="770" width="19.09765625" style="31" bestFit="1" customWidth="1"/>
    <col min="771" max="771" width="24.19921875" style="31" bestFit="1" customWidth="1"/>
    <col min="772" max="772" width="13.8984375" style="31" bestFit="1" customWidth="1"/>
    <col min="773" max="773" width="22.59765625" style="31" bestFit="1" customWidth="1"/>
    <col min="774" max="774" width="18.09765625" style="31" customWidth="1"/>
    <col min="775" max="775" width="16.19921875" style="31" bestFit="1" customWidth="1"/>
    <col min="776" max="776" width="15.69921875" style="31" bestFit="1" customWidth="1"/>
    <col min="777" max="777" width="13.19921875" style="31" bestFit="1" customWidth="1"/>
    <col min="778" max="778" width="16.09765625" style="31" bestFit="1" customWidth="1"/>
    <col min="779" max="779" width="17.5" style="31" bestFit="1" customWidth="1"/>
    <col min="780" max="780" width="12.09765625" style="31" bestFit="1" customWidth="1"/>
    <col min="781" max="781" width="19.09765625" style="31" bestFit="1" customWidth="1"/>
    <col min="782" max="782" width="10.3984375" style="31" bestFit="1" customWidth="1"/>
    <col min="783" max="783" width="9" style="31"/>
    <col min="784" max="784" width="12.8984375" style="31" bestFit="1" customWidth="1"/>
    <col min="785" max="1025" width="9" style="31"/>
    <col min="1026" max="1026" width="19.09765625" style="31" bestFit="1" customWidth="1"/>
    <col min="1027" max="1027" width="24.19921875" style="31" bestFit="1" customWidth="1"/>
    <col min="1028" max="1028" width="13.8984375" style="31" bestFit="1" customWidth="1"/>
    <col min="1029" max="1029" width="22.59765625" style="31" bestFit="1" customWidth="1"/>
    <col min="1030" max="1030" width="18.09765625" style="31" customWidth="1"/>
    <col min="1031" max="1031" width="16.19921875" style="31" bestFit="1" customWidth="1"/>
    <col min="1032" max="1032" width="15.69921875" style="31" bestFit="1" customWidth="1"/>
    <col min="1033" max="1033" width="13.19921875" style="31" bestFit="1" customWidth="1"/>
    <col min="1034" max="1034" width="16.09765625" style="31" bestFit="1" customWidth="1"/>
    <col min="1035" max="1035" width="17.5" style="31" bestFit="1" customWidth="1"/>
    <col min="1036" max="1036" width="12.09765625" style="31" bestFit="1" customWidth="1"/>
    <col min="1037" max="1037" width="19.09765625" style="31" bestFit="1" customWidth="1"/>
    <col min="1038" max="1038" width="10.3984375" style="31" bestFit="1" customWidth="1"/>
    <col min="1039" max="1039" width="9" style="31"/>
    <col min="1040" max="1040" width="12.8984375" style="31" bestFit="1" customWidth="1"/>
    <col min="1041" max="1281" width="9" style="31"/>
    <col min="1282" max="1282" width="19.09765625" style="31" bestFit="1" customWidth="1"/>
    <col min="1283" max="1283" width="24.19921875" style="31" bestFit="1" customWidth="1"/>
    <col min="1284" max="1284" width="13.8984375" style="31" bestFit="1" customWidth="1"/>
    <col min="1285" max="1285" width="22.59765625" style="31" bestFit="1" customWidth="1"/>
    <col min="1286" max="1286" width="18.09765625" style="31" customWidth="1"/>
    <col min="1287" max="1287" width="16.19921875" style="31" bestFit="1" customWidth="1"/>
    <col min="1288" max="1288" width="15.69921875" style="31" bestFit="1" customWidth="1"/>
    <col min="1289" max="1289" width="13.19921875" style="31" bestFit="1" customWidth="1"/>
    <col min="1290" max="1290" width="16.09765625" style="31" bestFit="1" customWidth="1"/>
    <col min="1291" max="1291" width="17.5" style="31" bestFit="1" customWidth="1"/>
    <col min="1292" max="1292" width="12.09765625" style="31" bestFit="1" customWidth="1"/>
    <col min="1293" max="1293" width="19.09765625" style="31" bestFit="1" customWidth="1"/>
    <col min="1294" max="1294" width="10.3984375" style="31" bestFit="1" customWidth="1"/>
    <col min="1295" max="1295" width="9" style="31"/>
    <col min="1296" max="1296" width="12.8984375" style="31" bestFit="1" customWidth="1"/>
    <col min="1297" max="1537" width="9" style="31"/>
    <col min="1538" max="1538" width="19.09765625" style="31" bestFit="1" customWidth="1"/>
    <col min="1539" max="1539" width="24.19921875" style="31" bestFit="1" customWidth="1"/>
    <col min="1540" max="1540" width="13.8984375" style="31" bestFit="1" customWidth="1"/>
    <col min="1541" max="1541" width="22.59765625" style="31" bestFit="1" customWidth="1"/>
    <col min="1542" max="1542" width="18.09765625" style="31" customWidth="1"/>
    <col min="1543" max="1543" width="16.19921875" style="31" bestFit="1" customWidth="1"/>
    <col min="1544" max="1544" width="15.69921875" style="31" bestFit="1" customWidth="1"/>
    <col min="1545" max="1545" width="13.19921875" style="31" bestFit="1" customWidth="1"/>
    <col min="1546" max="1546" width="16.09765625" style="31" bestFit="1" customWidth="1"/>
    <col min="1547" max="1547" width="17.5" style="31" bestFit="1" customWidth="1"/>
    <col min="1548" max="1548" width="12.09765625" style="31" bestFit="1" customWidth="1"/>
    <col min="1549" max="1549" width="19.09765625" style="31" bestFit="1" customWidth="1"/>
    <col min="1550" max="1550" width="10.3984375" style="31" bestFit="1" customWidth="1"/>
    <col min="1551" max="1551" width="9" style="31"/>
    <col min="1552" max="1552" width="12.8984375" style="31" bestFit="1" customWidth="1"/>
    <col min="1553" max="1793" width="9" style="31"/>
    <col min="1794" max="1794" width="19.09765625" style="31" bestFit="1" customWidth="1"/>
    <col min="1795" max="1795" width="24.19921875" style="31" bestFit="1" customWidth="1"/>
    <col min="1796" max="1796" width="13.8984375" style="31" bestFit="1" customWidth="1"/>
    <col min="1797" max="1797" width="22.59765625" style="31" bestFit="1" customWidth="1"/>
    <col min="1798" max="1798" width="18.09765625" style="31" customWidth="1"/>
    <col min="1799" max="1799" width="16.19921875" style="31" bestFit="1" customWidth="1"/>
    <col min="1800" max="1800" width="15.69921875" style="31" bestFit="1" customWidth="1"/>
    <col min="1801" max="1801" width="13.19921875" style="31" bestFit="1" customWidth="1"/>
    <col min="1802" max="1802" width="16.09765625" style="31" bestFit="1" customWidth="1"/>
    <col min="1803" max="1803" width="17.5" style="31" bestFit="1" customWidth="1"/>
    <col min="1804" max="1804" width="12.09765625" style="31" bestFit="1" customWidth="1"/>
    <col min="1805" max="1805" width="19.09765625" style="31" bestFit="1" customWidth="1"/>
    <col min="1806" max="1806" width="10.3984375" style="31" bestFit="1" customWidth="1"/>
    <col min="1807" max="1807" width="9" style="31"/>
    <col min="1808" max="1808" width="12.8984375" style="31" bestFit="1" customWidth="1"/>
    <col min="1809" max="2049" width="9" style="31"/>
    <col min="2050" max="2050" width="19.09765625" style="31" bestFit="1" customWidth="1"/>
    <col min="2051" max="2051" width="24.19921875" style="31" bestFit="1" customWidth="1"/>
    <col min="2052" max="2052" width="13.8984375" style="31" bestFit="1" customWidth="1"/>
    <col min="2053" max="2053" width="22.59765625" style="31" bestFit="1" customWidth="1"/>
    <col min="2054" max="2054" width="18.09765625" style="31" customWidth="1"/>
    <col min="2055" max="2055" width="16.19921875" style="31" bestFit="1" customWidth="1"/>
    <col min="2056" max="2056" width="15.69921875" style="31" bestFit="1" customWidth="1"/>
    <col min="2057" max="2057" width="13.19921875" style="31" bestFit="1" customWidth="1"/>
    <col min="2058" max="2058" width="16.09765625" style="31" bestFit="1" customWidth="1"/>
    <col min="2059" max="2059" width="17.5" style="31" bestFit="1" customWidth="1"/>
    <col min="2060" max="2060" width="12.09765625" style="31" bestFit="1" customWidth="1"/>
    <col min="2061" max="2061" width="19.09765625" style="31" bestFit="1" customWidth="1"/>
    <col min="2062" max="2062" width="10.3984375" style="31" bestFit="1" customWidth="1"/>
    <col min="2063" max="2063" width="9" style="31"/>
    <col min="2064" max="2064" width="12.8984375" style="31" bestFit="1" customWidth="1"/>
    <col min="2065" max="2305" width="9" style="31"/>
    <col min="2306" max="2306" width="19.09765625" style="31" bestFit="1" customWidth="1"/>
    <col min="2307" max="2307" width="24.19921875" style="31" bestFit="1" customWidth="1"/>
    <col min="2308" max="2308" width="13.8984375" style="31" bestFit="1" customWidth="1"/>
    <col min="2309" max="2309" width="22.59765625" style="31" bestFit="1" customWidth="1"/>
    <col min="2310" max="2310" width="18.09765625" style="31" customWidth="1"/>
    <col min="2311" max="2311" width="16.19921875" style="31" bestFit="1" customWidth="1"/>
    <col min="2312" max="2312" width="15.69921875" style="31" bestFit="1" customWidth="1"/>
    <col min="2313" max="2313" width="13.19921875" style="31" bestFit="1" customWidth="1"/>
    <col min="2314" max="2314" width="16.09765625" style="31" bestFit="1" customWidth="1"/>
    <col min="2315" max="2315" width="17.5" style="31" bestFit="1" customWidth="1"/>
    <col min="2316" max="2316" width="12.09765625" style="31" bestFit="1" customWidth="1"/>
    <col min="2317" max="2317" width="19.09765625" style="31" bestFit="1" customWidth="1"/>
    <col min="2318" max="2318" width="10.3984375" style="31" bestFit="1" customWidth="1"/>
    <col min="2319" max="2319" width="9" style="31"/>
    <col min="2320" max="2320" width="12.8984375" style="31" bestFit="1" customWidth="1"/>
    <col min="2321" max="2561" width="9" style="31"/>
    <col min="2562" max="2562" width="19.09765625" style="31" bestFit="1" customWidth="1"/>
    <col min="2563" max="2563" width="24.19921875" style="31" bestFit="1" customWidth="1"/>
    <col min="2564" max="2564" width="13.8984375" style="31" bestFit="1" customWidth="1"/>
    <col min="2565" max="2565" width="22.59765625" style="31" bestFit="1" customWidth="1"/>
    <col min="2566" max="2566" width="18.09765625" style="31" customWidth="1"/>
    <col min="2567" max="2567" width="16.19921875" style="31" bestFit="1" customWidth="1"/>
    <col min="2568" max="2568" width="15.69921875" style="31" bestFit="1" customWidth="1"/>
    <col min="2569" max="2569" width="13.19921875" style="31" bestFit="1" customWidth="1"/>
    <col min="2570" max="2570" width="16.09765625" style="31" bestFit="1" customWidth="1"/>
    <col min="2571" max="2571" width="17.5" style="31" bestFit="1" customWidth="1"/>
    <col min="2572" max="2572" width="12.09765625" style="31" bestFit="1" customWidth="1"/>
    <col min="2573" max="2573" width="19.09765625" style="31" bestFit="1" customWidth="1"/>
    <col min="2574" max="2574" width="10.3984375" style="31" bestFit="1" customWidth="1"/>
    <col min="2575" max="2575" width="9" style="31"/>
    <col min="2576" max="2576" width="12.8984375" style="31" bestFit="1" customWidth="1"/>
    <col min="2577" max="2817" width="9" style="31"/>
    <col min="2818" max="2818" width="19.09765625" style="31" bestFit="1" customWidth="1"/>
    <col min="2819" max="2819" width="24.19921875" style="31" bestFit="1" customWidth="1"/>
    <col min="2820" max="2820" width="13.8984375" style="31" bestFit="1" customWidth="1"/>
    <col min="2821" max="2821" width="22.59765625" style="31" bestFit="1" customWidth="1"/>
    <col min="2822" max="2822" width="18.09765625" style="31" customWidth="1"/>
    <col min="2823" max="2823" width="16.19921875" style="31" bestFit="1" customWidth="1"/>
    <col min="2824" max="2824" width="15.69921875" style="31" bestFit="1" customWidth="1"/>
    <col min="2825" max="2825" width="13.19921875" style="31" bestFit="1" customWidth="1"/>
    <col min="2826" max="2826" width="16.09765625" style="31" bestFit="1" customWidth="1"/>
    <col min="2827" max="2827" width="17.5" style="31" bestFit="1" customWidth="1"/>
    <col min="2828" max="2828" width="12.09765625" style="31" bestFit="1" customWidth="1"/>
    <col min="2829" max="2829" width="19.09765625" style="31" bestFit="1" customWidth="1"/>
    <col min="2830" max="2830" width="10.3984375" style="31" bestFit="1" customWidth="1"/>
    <col min="2831" max="2831" width="9" style="31"/>
    <col min="2832" max="2832" width="12.8984375" style="31" bestFit="1" customWidth="1"/>
    <col min="2833" max="3073" width="9" style="31"/>
    <col min="3074" max="3074" width="19.09765625" style="31" bestFit="1" customWidth="1"/>
    <col min="3075" max="3075" width="24.19921875" style="31" bestFit="1" customWidth="1"/>
    <col min="3076" max="3076" width="13.8984375" style="31" bestFit="1" customWidth="1"/>
    <col min="3077" max="3077" width="22.59765625" style="31" bestFit="1" customWidth="1"/>
    <col min="3078" max="3078" width="18.09765625" style="31" customWidth="1"/>
    <col min="3079" max="3079" width="16.19921875" style="31" bestFit="1" customWidth="1"/>
    <col min="3080" max="3080" width="15.69921875" style="31" bestFit="1" customWidth="1"/>
    <col min="3081" max="3081" width="13.19921875" style="31" bestFit="1" customWidth="1"/>
    <col min="3082" max="3082" width="16.09765625" style="31" bestFit="1" customWidth="1"/>
    <col min="3083" max="3083" width="17.5" style="31" bestFit="1" customWidth="1"/>
    <col min="3084" max="3084" width="12.09765625" style="31" bestFit="1" customWidth="1"/>
    <col min="3085" max="3085" width="19.09765625" style="31" bestFit="1" customWidth="1"/>
    <col min="3086" max="3086" width="10.3984375" style="31" bestFit="1" customWidth="1"/>
    <col min="3087" max="3087" width="9" style="31"/>
    <col min="3088" max="3088" width="12.8984375" style="31" bestFit="1" customWidth="1"/>
    <col min="3089" max="3329" width="9" style="31"/>
    <col min="3330" max="3330" width="19.09765625" style="31" bestFit="1" customWidth="1"/>
    <col min="3331" max="3331" width="24.19921875" style="31" bestFit="1" customWidth="1"/>
    <col min="3332" max="3332" width="13.8984375" style="31" bestFit="1" customWidth="1"/>
    <col min="3333" max="3333" width="22.59765625" style="31" bestFit="1" customWidth="1"/>
    <col min="3334" max="3334" width="18.09765625" style="31" customWidth="1"/>
    <col min="3335" max="3335" width="16.19921875" style="31" bestFit="1" customWidth="1"/>
    <col min="3336" max="3336" width="15.69921875" style="31" bestFit="1" customWidth="1"/>
    <col min="3337" max="3337" width="13.19921875" style="31" bestFit="1" customWidth="1"/>
    <col min="3338" max="3338" width="16.09765625" style="31" bestFit="1" customWidth="1"/>
    <col min="3339" max="3339" width="17.5" style="31" bestFit="1" customWidth="1"/>
    <col min="3340" max="3340" width="12.09765625" style="31" bestFit="1" customWidth="1"/>
    <col min="3341" max="3341" width="19.09765625" style="31" bestFit="1" customWidth="1"/>
    <col min="3342" max="3342" width="10.3984375" style="31" bestFit="1" customWidth="1"/>
    <col min="3343" max="3343" width="9" style="31"/>
    <col min="3344" max="3344" width="12.8984375" style="31" bestFit="1" customWidth="1"/>
    <col min="3345" max="3585" width="9" style="31"/>
    <col min="3586" max="3586" width="19.09765625" style="31" bestFit="1" customWidth="1"/>
    <col min="3587" max="3587" width="24.19921875" style="31" bestFit="1" customWidth="1"/>
    <col min="3588" max="3588" width="13.8984375" style="31" bestFit="1" customWidth="1"/>
    <col min="3589" max="3589" width="22.59765625" style="31" bestFit="1" customWidth="1"/>
    <col min="3590" max="3590" width="18.09765625" style="31" customWidth="1"/>
    <col min="3591" max="3591" width="16.19921875" style="31" bestFit="1" customWidth="1"/>
    <col min="3592" max="3592" width="15.69921875" style="31" bestFit="1" customWidth="1"/>
    <col min="3593" max="3593" width="13.19921875" style="31" bestFit="1" customWidth="1"/>
    <col min="3594" max="3594" width="16.09765625" style="31" bestFit="1" customWidth="1"/>
    <col min="3595" max="3595" width="17.5" style="31" bestFit="1" customWidth="1"/>
    <col min="3596" max="3596" width="12.09765625" style="31" bestFit="1" customWidth="1"/>
    <col min="3597" max="3597" width="19.09765625" style="31" bestFit="1" customWidth="1"/>
    <col min="3598" max="3598" width="10.3984375" style="31" bestFit="1" customWidth="1"/>
    <col min="3599" max="3599" width="9" style="31"/>
    <col min="3600" max="3600" width="12.8984375" style="31" bestFit="1" customWidth="1"/>
    <col min="3601" max="3841" width="9" style="31"/>
    <col min="3842" max="3842" width="19.09765625" style="31" bestFit="1" customWidth="1"/>
    <col min="3843" max="3843" width="24.19921875" style="31" bestFit="1" customWidth="1"/>
    <col min="3844" max="3844" width="13.8984375" style="31" bestFit="1" customWidth="1"/>
    <col min="3845" max="3845" width="22.59765625" style="31" bestFit="1" customWidth="1"/>
    <col min="3846" max="3846" width="18.09765625" style="31" customWidth="1"/>
    <col min="3847" max="3847" width="16.19921875" style="31" bestFit="1" customWidth="1"/>
    <col min="3848" max="3848" width="15.69921875" style="31" bestFit="1" customWidth="1"/>
    <col min="3849" max="3849" width="13.19921875" style="31" bestFit="1" customWidth="1"/>
    <col min="3850" max="3850" width="16.09765625" style="31" bestFit="1" customWidth="1"/>
    <col min="3851" max="3851" width="17.5" style="31" bestFit="1" customWidth="1"/>
    <col min="3852" max="3852" width="12.09765625" style="31" bestFit="1" customWidth="1"/>
    <col min="3853" max="3853" width="19.09765625" style="31" bestFit="1" customWidth="1"/>
    <col min="3854" max="3854" width="10.3984375" style="31" bestFit="1" customWidth="1"/>
    <col min="3855" max="3855" width="9" style="31"/>
    <col min="3856" max="3856" width="12.8984375" style="31" bestFit="1" customWidth="1"/>
    <col min="3857" max="4097" width="9" style="31"/>
    <col min="4098" max="4098" width="19.09765625" style="31" bestFit="1" customWidth="1"/>
    <col min="4099" max="4099" width="24.19921875" style="31" bestFit="1" customWidth="1"/>
    <col min="4100" max="4100" width="13.8984375" style="31" bestFit="1" customWidth="1"/>
    <col min="4101" max="4101" width="22.59765625" style="31" bestFit="1" customWidth="1"/>
    <col min="4102" max="4102" width="18.09765625" style="31" customWidth="1"/>
    <col min="4103" max="4103" width="16.19921875" style="31" bestFit="1" customWidth="1"/>
    <col min="4104" max="4104" width="15.69921875" style="31" bestFit="1" customWidth="1"/>
    <col min="4105" max="4105" width="13.19921875" style="31" bestFit="1" customWidth="1"/>
    <col min="4106" max="4106" width="16.09765625" style="31" bestFit="1" customWidth="1"/>
    <col min="4107" max="4107" width="17.5" style="31" bestFit="1" customWidth="1"/>
    <col min="4108" max="4108" width="12.09765625" style="31" bestFit="1" customWidth="1"/>
    <col min="4109" max="4109" width="19.09765625" style="31" bestFit="1" customWidth="1"/>
    <col min="4110" max="4110" width="10.3984375" style="31" bestFit="1" customWidth="1"/>
    <col min="4111" max="4111" width="9" style="31"/>
    <col min="4112" max="4112" width="12.8984375" style="31" bestFit="1" customWidth="1"/>
    <col min="4113" max="4353" width="9" style="31"/>
    <col min="4354" max="4354" width="19.09765625" style="31" bestFit="1" customWidth="1"/>
    <col min="4355" max="4355" width="24.19921875" style="31" bestFit="1" customWidth="1"/>
    <col min="4356" max="4356" width="13.8984375" style="31" bestFit="1" customWidth="1"/>
    <col min="4357" max="4357" width="22.59765625" style="31" bestFit="1" customWidth="1"/>
    <col min="4358" max="4358" width="18.09765625" style="31" customWidth="1"/>
    <col min="4359" max="4359" width="16.19921875" style="31" bestFit="1" customWidth="1"/>
    <col min="4360" max="4360" width="15.69921875" style="31" bestFit="1" customWidth="1"/>
    <col min="4361" max="4361" width="13.19921875" style="31" bestFit="1" customWidth="1"/>
    <col min="4362" max="4362" width="16.09765625" style="31" bestFit="1" customWidth="1"/>
    <col min="4363" max="4363" width="17.5" style="31" bestFit="1" customWidth="1"/>
    <col min="4364" max="4364" width="12.09765625" style="31" bestFit="1" customWidth="1"/>
    <col min="4365" max="4365" width="19.09765625" style="31" bestFit="1" customWidth="1"/>
    <col min="4366" max="4366" width="10.3984375" style="31" bestFit="1" customWidth="1"/>
    <col min="4367" max="4367" width="9" style="31"/>
    <col min="4368" max="4368" width="12.8984375" style="31" bestFit="1" customWidth="1"/>
    <col min="4369" max="4609" width="9" style="31"/>
    <col min="4610" max="4610" width="19.09765625" style="31" bestFit="1" customWidth="1"/>
    <col min="4611" max="4611" width="24.19921875" style="31" bestFit="1" customWidth="1"/>
    <col min="4612" max="4612" width="13.8984375" style="31" bestFit="1" customWidth="1"/>
    <col min="4613" max="4613" width="22.59765625" style="31" bestFit="1" customWidth="1"/>
    <col min="4614" max="4614" width="18.09765625" style="31" customWidth="1"/>
    <col min="4615" max="4615" width="16.19921875" style="31" bestFit="1" customWidth="1"/>
    <col min="4616" max="4616" width="15.69921875" style="31" bestFit="1" customWidth="1"/>
    <col min="4617" max="4617" width="13.19921875" style="31" bestFit="1" customWidth="1"/>
    <col min="4618" max="4618" width="16.09765625" style="31" bestFit="1" customWidth="1"/>
    <col min="4619" max="4619" width="17.5" style="31" bestFit="1" customWidth="1"/>
    <col min="4620" max="4620" width="12.09765625" style="31" bestFit="1" customWidth="1"/>
    <col min="4621" max="4621" width="19.09765625" style="31" bestFit="1" customWidth="1"/>
    <col min="4622" max="4622" width="10.3984375" style="31" bestFit="1" customWidth="1"/>
    <col min="4623" max="4623" width="9" style="31"/>
    <col min="4624" max="4624" width="12.8984375" style="31" bestFit="1" customWidth="1"/>
    <col min="4625" max="4865" width="9" style="31"/>
    <col min="4866" max="4866" width="19.09765625" style="31" bestFit="1" customWidth="1"/>
    <col min="4867" max="4867" width="24.19921875" style="31" bestFit="1" customWidth="1"/>
    <col min="4868" max="4868" width="13.8984375" style="31" bestFit="1" customWidth="1"/>
    <col min="4869" max="4869" width="22.59765625" style="31" bestFit="1" customWidth="1"/>
    <col min="4870" max="4870" width="18.09765625" style="31" customWidth="1"/>
    <col min="4871" max="4871" width="16.19921875" style="31" bestFit="1" customWidth="1"/>
    <col min="4872" max="4872" width="15.69921875" style="31" bestFit="1" customWidth="1"/>
    <col min="4873" max="4873" width="13.19921875" style="31" bestFit="1" customWidth="1"/>
    <col min="4874" max="4874" width="16.09765625" style="31" bestFit="1" customWidth="1"/>
    <col min="4875" max="4875" width="17.5" style="31" bestFit="1" customWidth="1"/>
    <col min="4876" max="4876" width="12.09765625" style="31" bestFit="1" customWidth="1"/>
    <col min="4877" max="4877" width="19.09765625" style="31" bestFit="1" customWidth="1"/>
    <col min="4878" max="4878" width="10.3984375" style="31" bestFit="1" customWidth="1"/>
    <col min="4879" max="4879" width="9" style="31"/>
    <col min="4880" max="4880" width="12.8984375" style="31" bestFit="1" customWidth="1"/>
    <col min="4881" max="5121" width="9" style="31"/>
    <col min="5122" max="5122" width="19.09765625" style="31" bestFit="1" customWidth="1"/>
    <col min="5123" max="5123" width="24.19921875" style="31" bestFit="1" customWidth="1"/>
    <col min="5124" max="5124" width="13.8984375" style="31" bestFit="1" customWidth="1"/>
    <col min="5125" max="5125" width="22.59765625" style="31" bestFit="1" customWidth="1"/>
    <col min="5126" max="5126" width="18.09765625" style="31" customWidth="1"/>
    <col min="5127" max="5127" width="16.19921875" style="31" bestFit="1" customWidth="1"/>
    <col min="5128" max="5128" width="15.69921875" style="31" bestFit="1" customWidth="1"/>
    <col min="5129" max="5129" width="13.19921875" style="31" bestFit="1" customWidth="1"/>
    <col min="5130" max="5130" width="16.09765625" style="31" bestFit="1" customWidth="1"/>
    <col min="5131" max="5131" width="17.5" style="31" bestFit="1" customWidth="1"/>
    <col min="5132" max="5132" width="12.09765625" style="31" bestFit="1" customWidth="1"/>
    <col min="5133" max="5133" width="19.09765625" style="31" bestFit="1" customWidth="1"/>
    <col min="5134" max="5134" width="10.3984375" style="31" bestFit="1" customWidth="1"/>
    <col min="5135" max="5135" width="9" style="31"/>
    <col min="5136" max="5136" width="12.8984375" style="31" bestFit="1" customWidth="1"/>
    <col min="5137" max="5377" width="9" style="31"/>
    <col min="5378" max="5378" width="19.09765625" style="31" bestFit="1" customWidth="1"/>
    <col min="5379" max="5379" width="24.19921875" style="31" bestFit="1" customWidth="1"/>
    <col min="5380" max="5380" width="13.8984375" style="31" bestFit="1" customWidth="1"/>
    <col min="5381" max="5381" width="22.59765625" style="31" bestFit="1" customWidth="1"/>
    <col min="5382" max="5382" width="18.09765625" style="31" customWidth="1"/>
    <col min="5383" max="5383" width="16.19921875" style="31" bestFit="1" customWidth="1"/>
    <col min="5384" max="5384" width="15.69921875" style="31" bestFit="1" customWidth="1"/>
    <col min="5385" max="5385" width="13.19921875" style="31" bestFit="1" customWidth="1"/>
    <col min="5386" max="5386" width="16.09765625" style="31" bestFit="1" customWidth="1"/>
    <col min="5387" max="5387" width="17.5" style="31" bestFit="1" customWidth="1"/>
    <col min="5388" max="5388" width="12.09765625" style="31" bestFit="1" customWidth="1"/>
    <col min="5389" max="5389" width="19.09765625" style="31" bestFit="1" customWidth="1"/>
    <col min="5390" max="5390" width="10.3984375" style="31" bestFit="1" customWidth="1"/>
    <col min="5391" max="5391" width="9" style="31"/>
    <col min="5392" max="5392" width="12.8984375" style="31" bestFit="1" customWidth="1"/>
    <col min="5393" max="5633" width="9" style="31"/>
    <col min="5634" max="5634" width="19.09765625" style="31" bestFit="1" customWidth="1"/>
    <col min="5635" max="5635" width="24.19921875" style="31" bestFit="1" customWidth="1"/>
    <col min="5636" max="5636" width="13.8984375" style="31" bestFit="1" customWidth="1"/>
    <col min="5637" max="5637" width="22.59765625" style="31" bestFit="1" customWidth="1"/>
    <col min="5638" max="5638" width="18.09765625" style="31" customWidth="1"/>
    <col min="5639" max="5639" width="16.19921875" style="31" bestFit="1" customWidth="1"/>
    <col min="5640" max="5640" width="15.69921875" style="31" bestFit="1" customWidth="1"/>
    <col min="5641" max="5641" width="13.19921875" style="31" bestFit="1" customWidth="1"/>
    <col min="5642" max="5642" width="16.09765625" style="31" bestFit="1" customWidth="1"/>
    <col min="5643" max="5643" width="17.5" style="31" bestFit="1" customWidth="1"/>
    <col min="5644" max="5644" width="12.09765625" style="31" bestFit="1" customWidth="1"/>
    <col min="5645" max="5645" width="19.09765625" style="31" bestFit="1" customWidth="1"/>
    <col min="5646" max="5646" width="10.3984375" style="31" bestFit="1" customWidth="1"/>
    <col min="5647" max="5647" width="9" style="31"/>
    <col min="5648" max="5648" width="12.8984375" style="31" bestFit="1" customWidth="1"/>
    <col min="5649" max="5889" width="9" style="31"/>
    <col min="5890" max="5890" width="19.09765625" style="31" bestFit="1" customWidth="1"/>
    <col min="5891" max="5891" width="24.19921875" style="31" bestFit="1" customWidth="1"/>
    <col min="5892" max="5892" width="13.8984375" style="31" bestFit="1" customWidth="1"/>
    <col min="5893" max="5893" width="22.59765625" style="31" bestFit="1" customWidth="1"/>
    <col min="5894" max="5894" width="18.09765625" style="31" customWidth="1"/>
    <col min="5895" max="5895" width="16.19921875" style="31" bestFit="1" customWidth="1"/>
    <col min="5896" max="5896" width="15.69921875" style="31" bestFit="1" customWidth="1"/>
    <col min="5897" max="5897" width="13.19921875" style="31" bestFit="1" customWidth="1"/>
    <col min="5898" max="5898" width="16.09765625" style="31" bestFit="1" customWidth="1"/>
    <col min="5899" max="5899" width="17.5" style="31" bestFit="1" customWidth="1"/>
    <col min="5900" max="5900" width="12.09765625" style="31" bestFit="1" customWidth="1"/>
    <col min="5901" max="5901" width="19.09765625" style="31" bestFit="1" customWidth="1"/>
    <col min="5902" max="5902" width="10.3984375" style="31" bestFit="1" customWidth="1"/>
    <col min="5903" max="5903" width="9" style="31"/>
    <col min="5904" max="5904" width="12.8984375" style="31" bestFit="1" customWidth="1"/>
    <col min="5905" max="6145" width="9" style="31"/>
    <col min="6146" max="6146" width="19.09765625" style="31" bestFit="1" customWidth="1"/>
    <col min="6147" max="6147" width="24.19921875" style="31" bestFit="1" customWidth="1"/>
    <col min="6148" max="6148" width="13.8984375" style="31" bestFit="1" customWidth="1"/>
    <col min="6149" max="6149" width="22.59765625" style="31" bestFit="1" customWidth="1"/>
    <col min="6150" max="6150" width="18.09765625" style="31" customWidth="1"/>
    <col min="6151" max="6151" width="16.19921875" style="31" bestFit="1" customWidth="1"/>
    <col min="6152" max="6152" width="15.69921875" style="31" bestFit="1" customWidth="1"/>
    <col min="6153" max="6153" width="13.19921875" style="31" bestFit="1" customWidth="1"/>
    <col min="6154" max="6154" width="16.09765625" style="31" bestFit="1" customWidth="1"/>
    <col min="6155" max="6155" width="17.5" style="31" bestFit="1" customWidth="1"/>
    <col min="6156" max="6156" width="12.09765625" style="31" bestFit="1" customWidth="1"/>
    <col min="6157" max="6157" width="19.09765625" style="31" bestFit="1" customWidth="1"/>
    <col min="6158" max="6158" width="10.3984375" style="31" bestFit="1" customWidth="1"/>
    <col min="6159" max="6159" width="9" style="31"/>
    <col min="6160" max="6160" width="12.8984375" style="31" bestFit="1" customWidth="1"/>
    <col min="6161" max="6401" width="9" style="31"/>
    <col min="6402" max="6402" width="19.09765625" style="31" bestFit="1" customWidth="1"/>
    <col min="6403" max="6403" width="24.19921875" style="31" bestFit="1" customWidth="1"/>
    <col min="6404" max="6404" width="13.8984375" style="31" bestFit="1" customWidth="1"/>
    <col min="6405" max="6405" width="22.59765625" style="31" bestFit="1" customWidth="1"/>
    <col min="6406" max="6406" width="18.09765625" style="31" customWidth="1"/>
    <col min="6407" max="6407" width="16.19921875" style="31" bestFit="1" customWidth="1"/>
    <col min="6408" max="6408" width="15.69921875" style="31" bestFit="1" customWidth="1"/>
    <col min="6409" max="6409" width="13.19921875" style="31" bestFit="1" customWidth="1"/>
    <col min="6410" max="6410" width="16.09765625" style="31" bestFit="1" customWidth="1"/>
    <col min="6411" max="6411" width="17.5" style="31" bestFit="1" customWidth="1"/>
    <col min="6412" max="6412" width="12.09765625" style="31" bestFit="1" customWidth="1"/>
    <col min="6413" max="6413" width="19.09765625" style="31" bestFit="1" customWidth="1"/>
    <col min="6414" max="6414" width="10.3984375" style="31" bestFit="1" customWidth="1"/>
    <col min="6415" max="6415" width="9" style="31"/>
    <col min="6416" max="6416" width="12.8984375" style="31" bestFit="1" customWidth="1"/>
    <col min="6417" max="6657" width="9" style="31"/>
    <col min="6658" max="6658" width="19.09765625" style="31" bestFit="1" customWidth="1"/>
    <col min="6659" max="6659" width="24.19921875" style="31" bestFit="1" customWidth="1"/>
    <col min="6660" max="6660" width="13.8984375" style="31" bestFit="1" customWidth="1"/>
    <col min="6661" max="6661" width="22.59765625" style="31" bestFit="1" customWidth="1"/>
    <col min="6662" max="6662" width="18.09765625" style="31" customWidth="1"/>
    <col min="6663" max="6663" width="16.19921875" style="31" bestFit="1" customWidth="1"/>
    <col min="6664" max="6664" width="15.69921875" style="31" bestFit="1" customWidth="1"/>
    <col min="6665" max="6665" width="13.19921875" style="31" bestFit="1" customWidth="1"/>
    <col min="6666" max="6666" width="16.09765625" style="31" bestFit="1" customWidth="1"/>
    <col min="6667" max="6667" width="17.5" style="31" bestFit="1" customWidth="1"/>
    <col min="6668" max="6668" width="12.09765625" style="31" bestFit="1" customWidth="1"/>
    <col min="6669" max="6669" width="19.09765625" style="31" bestFit="1" customWidth="1"/>
    <col min="6670" max="6670" width="10.3984375" style="31" bestFit="1" customWidth="1"/>
    <col min="6671" max="6671" width="9" style="31"/>
    <col min="6672" max="6672" width="12.8984375" style="31" bestFit="1" customWidth="1"/>
    <col min="6673" max="6913" width="9" style="31"/>
    <col min="6914" max="6914" width="19.09765625" style="31" bestFit="1" customWidth="1"/>
    <col min="6915" max="6915" width="24.19921875" style="31" bestFit="1" customWidth="1"/>
    <col min="6916" max="6916" width="13.8984375" style="31" bestFit="1" customWidth="1"/>
    <col min="6917" max="6917" width="22.59765625" style="31" bestFit="1" customWidth="1"/>
    <col min="6918" max="6918" width="18.09765625" style="31" customWidth="1"/>
    <col min="6919" max="6919" width="16.19921875" style="31" bestFit="1" customWidth="1"/>
    <col min="6920" max="6920" width="15.69921875" style="31" bestFit="1" customWidth="1"/>
    <col min="6921" max="6921" width="13.19921875" style="31" bestFit="1" customWidth="1"/>
    <col min="6922" max="6922" width="16.09765625" style="31" bestFit="1" customWidth="1"/>
    <col min="6923" max="6923" width="17.5" style="31" bestFit="1" customWidth="1"/>
    <col min="6924" max="6924" width="12.09765625" style="31" bestFit="1" customWidth="1"/>
    <col min="6925" max="6925" width="19.09765625" style="31" bestFit="1" customWidth="1"/>
    <col min="6926" max="6926" width="10.3984375" style="31" bestFit="1" customWidth="1"/>
    <col min="6927" max="6927" width="9" style="31"/>
    <col min="6928" max="6928" width="12.8984375" style="31" bestFit="1" customWidth="1"/>
    <col min="6929" max="7169" width="9" style="31"/>
    <col min="7170" max="7170" width="19.09765625" style="31" bestFit="1" customWidth="1"/>
    <col min="7171" max="7171" width="24.19921875" style="31" bestFit="1" customWidth="1"/>
    <col min="7172" max="7172" width="13.8984375" style="31" bestFit="1" customWidth="1"/>
    <col min="7173" max="7173" width="22.59765625" style="31" bestFit="1" customWidth="1"/>
    <col min="7174" max="7174" width="18.09765625" style="31" customWidth="1"/>
    <col min="7175" max="7175" width="16.19921875" style="31" bestFit="1" customWidth="1"/>
    <col min="7176" max="7176" width="15.69921875" style="31" bestFit="1" customWidth="1"/>
    <col min="7177" max="7177" width="13.19921875" style="31" bestFit="1" customWidth="1"/>
    <col min="7178" max="7178" width="16.09765625" style="31" bestFit="1" customWidth="1"/>
    <col min="7179" max="7179" width="17.5" style="31" bestFit="1" customWidth="1"/>
    <col min="7180" max="7180" width="12.09765625" style="31" bestFit="1" customWidth="1"/>
    <col min="7181" max="7181" width="19.09765625" style="31" bestFit="1" customWidth="1"/>
    <col min="7182" max="7182" width="10.3984375" style="31" bestFit="1" customWidth="1"/>
    <col min="7183" max="7183" width="9" style="31"/>
    <col min="7184" max="7184" width="12.8984375" style="31" bestFit="1" customWidth="1"/>
    <col min="7185" max="7425" width="9" style="31"/>
    <col min="7426" max="7426" width="19.09765625" style="31" bestFit="1" customWidth="1"/>
    <col min="7427" max="7427" width="24.19921875" style="31" bestFit="1" customWidth="1"/>
    <col min="7428" max="7428" width="13.8984375" style="31" bestFit="1" customWidth="1"/>
    <col min="7429" max="7429" width="22.59765625" style="31" bestFit="1" customWidth="1"/>
    <col min="7430" max="7430" width="18.09765625" style="31" customWidth="1"/>
    <col min="7431" max="7431" width="16.19921875" style="31" bestFit="1" customWidth="1"/>
    <col min="7432" max="7432" width="15.69921875" style="31" bestFit="1" customWidth="1"/>
    <col min="7433" max="7433" width="13.19921875" style="31" bestFit="1" customWidth="1"/>
    <col min="7434" max="7434" width="16.09765625" style="31" bestFit="1" customWidth="1"/>
    <col min="7435" max="7435" width="17.5" style="31" bestFit="1" customWidth="1"/>
    <col min="7436" max="7436" width="12.09765625" style="31" bestFit="1" customWidth="1"/>
    <col min="7437" max="7437" width="19.09765625" style="31" bestFit="1" customWidth="1"/>
    <col min="7438" max="7438" width="10.3984375" style="31" bestFit="1" customWidth="1"/>
    <col min="7439" max="7439" width="9" style="31"/>
    <col min="7440" max="7440" width="12.8984375" style="31" bestFit="1" customWidth="1"/>
    <col min="7441" max="7681" width="9" style="31"/>
    <col min="7682" max="7682" width="19.09765625" style="31" bestFit="1" customWidth="1"/>
    <col min="7683" max="7683" width="24.19921875" style="31" bestFit="1" customWidth="1"/>
    <col min="7684" max="7684" width="13.8984375" style="31" bestFit="1" customWidth="1"/>
    <col min="7685" max="7685" width="22.59765625" style="31" bestFit="1" customWidth="1"/>
    <col min="7686" max="7686" width="18.09765625" style="31" customWidth="1"/>
    <col min="7687" max="7687" width="16.19921875" style="31" bestFit="1" customWidth="1"/>
    <col min="7688" max="7688" width="15.69921875" style="31" bestFit="1" customWidth="1"/>
    <col min="7689" max="7689" width="13.19921875" style="31" bestFit="1" customWidth="1"/>
    <col min="7690" max="7690" width="16.09765625" style="31" bestFit="1" customWidth="1"/>
    <col min="7691" max="7691" width="17.5" style="31" bestFit="1" customWidth="1"/>
    <col min="7692" max="7692" width="12.09765625" style="31" bestFit="1" customWidth="1"/>
    <col min="7693" max="7693" width="19.09765625" style="31" bestFit="1" customWidth="1"/>
    <col min="7694" max="7694" width="10.3984375" style="31" bestFit="1" customWidth="1"/>
    <col min="7695" max="7695" width="9" style="31"/>
    <col min="7696" max="7696" width="12.8984375" style="31" bestFit="1" customWidth="1"/>
    <col min="7697" max="7937" width="9" style="31"/>
    <col min="7938" max="7938" width="19.09765625" style="31" bestFit="1" customWidth="1"/>
    <col min="7939" max="7939" width="24.19921875" style="31" bestFit="1" customWidth="1"/>
    <col min="7940" max="7940" width="13.8984375" style="31" bestFit="1" customWidth="1"/>
    <col min="7941" max="7941" width="22.59765625" style="31" bestFit="1" customWidth="1"/>
    <col min="7942" max="7942" width="18.09765625" style="31" customWidth="1"/>
    <col min="7943" max="7943" width="16.19921875" style="31" bestFit="1" customWidth="1"/>
    <col min="7944" max="7944" width="15.69921875" style="31" bestFit="1" customWidth="1"/>
    <col min="7945" max="7945" width="13.19921875" style="31" bestFit="1" customWidth="1"/>
    <col min="7946" max="7946" width="16.09765625" style="31" bestFit="1" customWidth="1"/>
    <col min="7947" max="7947" width="17.5" style="31" bestFit="1" customWidth="1"/>
    <col min="7948" max="7948" width="12.09765625" style="31" bestFit="1" customWidth="1"/>
    <col min="7949" max="7949" width="19.09765625" style="31" bestFit="1" customWidth="1"/>
    <col min="7950" max="7950" width="10.3984375" style="31" bestFit="1" customWidth="1"/>
    <col min="7951" max="7951" width="9" style="31"/>
    <col min="7952" max="7952" width="12.8984375" style="31" bestFit="1" customWidth="1"/>
    <col min="7953" max="8193" width="9" style="31"/>
    <col min="8194" max="8194" width="19.09765625" style="31" bestFit="1" customWidth="1"/>
    <col min="8195" max="8195" width="24.19921875" style="31" bestFit="1" customWidth="1"/>
    <col min="8196" max="8196" width="13.8984375" style="31" bestFit="1" customWidth="1"/>
    <col min="8197" max="8197" width="22.59765625" style="31" bestFit="1" customWidth="1"/>
    <col min="8198" max="8198" width="18.09765625" style="31" customWidth="1"/>
    <col min="8199" max="8199" width="16.19921875" style="31" bestFit="1" customWidth="1"/>
    <col min="8200" max="8200" width="15.69921875" style="31" bestFit="1" customWidth="1"/>
    <col min="8201" max="8201" width="13.19921875" style="31" bestFit="1" customWidth="1"/>
    <col min="8202" max="8202" width="16.09765625" style="31" bestFit="1" customWidth="1"/>
    <col min="8203" max="8203" width="17.5" style="31" bestFit="1" customWidth="1"/>
    <col min="8204" max="8204" width="12.09765625" style="31" bestFit="1" customWidth="1"/>
    <col min="8205" max="8205" width="19.09765625" style="31" bestFit="1" customWidth="1"/>
    <col min="8206" max="8206" width="10.3984375" style="31" bestFit="1" customWidth="1"/>
    <col min="8207" max="8207" width="9" style="31"/>
    <col min="8208" max="8208" width="12.8984375" style="31" bestFit="1" customWidth="1"/>
    <col min="8209" max="8449" width="9" style="31"/>
    <col min="8450" max="8450" width="19.09765625" style="31" bestFit="1" customWidth="1"/>
    <col min="8451" max="8451" width="24.19921875" style="31" bestFit="1" customWidth="1"/>
    <col min="8452" max="8452" width="13.8984375" style="31" bestFit="1" customWidth="1"/>
    <col min="8453" max="8453" width="22.59765625" style="31" bestFit="1" customWidth="1"/>
    <col min="8454" max="8454" width="18.09765625" style="31" customWidth="1"/>
    <col min="8455" max="8455" width="16.19921875" style="31" bestFit="1" customWidth="1"/>
    <col min="8456" max="8456" width="15.69921875" style="31" bestFit="1" customWidth="1"/>
    <col min="8457" max="8457" width="13.19921875" style="31" bestFit="1" customWidth="1"/>
    <col min="8458" max="8458" width="16.09765625" style="31" bestFit="1" customWidth="1"/>
    <col min="8459" max="8459" width="17.5" style="31" bestFit="1" customWidth="1"/>
    <col min="8460" max="8460" width="12.09765625" style="31" bestFit="1" customWidth="1"/>
    <col min="8461" max="8461" width="19.09765625" style="31" bestFit="1" customWidth="1"/>
    <col min="8462" max="8462" width="10.3984375" style="31" bestFit="1" customWidth="1"/>
    <col min="8463" max="8463" width="9" style="31"/>
    <col min="8464" max="8464" width="12.8984375" style="31" bestFit="1" customWidth="1"/>
    <col min="8465" max="8705" width="9" style="31"/>
    <col min="8706" max="8706" width="19.09765625" style="31" bestFit="1" customWidth="1"/>
    <col min="8707" max="8707" width="24.19921875" style="31" bestFit="1" customWidth="1"/>
    <col min="8708" max="8708" width="13.8984375" style="31" bestFit="1" customWidth="1"/>
    <col min="8709" max="8709" width="22.59765625" style="31" bestFit="1" customWidth="1"/>
    <col min="8710" max="8710" width="18.09765625" style="31" customWidth="1"/>
    <col min="8711" max="8711" width="16.19921875" style="31" bestFit="1" customWidth="1"/>
    <col min="8712" max="8712" width="15.69921875" style="31" bestFit="1" customWidth="1"/>
    <col min="8713" max="8713" width="13.19921875" style="31" bestFit="1" customWidth="1"/>
    <col min="8714" max="8714" width="16.09765625" style="31" bestFit="1" customWidth="1"/>
    <col min="8715" max="8715" width="17.5" style="31" bestFit="1" customWidth="1"/>
    <col min="8716" max="8716" width="12.09765625" style="31" bestFit="1" customWidth="1"/>
    <col min="8717" max="8717" width="19.09765625" style="31" bestFit="1" customWidth="1"/>
    <col min="8718" max="8718" width="10.3984375" style="31" bestFit="1" customWidth="1"/>
    <col min="8719" max="8719" width="9" style="31"/>
    <col min="8720" max="8720" width="12.8984375" style="31" bestFit="1" customWidth="1"/>
    <col min="8721" max="8961" width="9" style="31"/>
    <col min="8962" max="8962" width="19.09765625" style="31" bestFit="1" customWidth="1"/>
    <col min="8963" max="8963" width="24.19921875" style="31" bestFit="1" customWidth="1"/>
    <col min="8964" max="8964" width="13.8984375" style="31" bestFit="1" customWidth="1"/>
    <col min="8965" max="8965" width="22.59765625" style="31" bestFit="1" customWidth="1"/>
    <col min="8966" max="8966" width="18.09765625" style="31" customWidth="1"/>
    <col min="8967" max="8967" width="16.19921875" style="31" bestFit="1" customWidth="1"/>
    <col min="8968" max="8968" width="15.69921875" style="31" bestFit="1" customWidth="1"/>
    <col min="8969" max="8969" width="13.19921875" style="31" bestFit="1" customWidth="1"/>
    <col min="8970" max="8970" width="16.09765625" style="31" bestFit="1" customWidth="1"/>
    <col min="8971" max="8971" width="17.5" style="31" bestFit="1" customWidth="1"/>
    <col min="8972" max="8972" width="12.09765625" style="31" bestFit="1" customWidth="1"/>
    <col min="8973" max="8973" width="19.09765625" style="31" bestFit="1" customWidth="1"/>
    <col min="8974" max="8974" width="10.3984375" style="31" bestFit="1" customWidth="1"/>
    <col min="8975" max="8975" width="9" style="31"/>
    <col min="8976" max="8976" width="12.8984375" style="31" bestFit="1" customWidth="1"/>
    <col min="8977" max="9217" width="9" style="31"/>
    <col min="9218" max="9218" width="19.09765625" style="31" bestFit="1" customWidth="1"/>
    <col min="9219" max="9219" width="24.19921875" style="31" bestFit="1" customWidth="1"/>
    <col min="9220" max="9220" width="13.8984375" style="31" bestFit="1" customWidth="1"/>
    <col min="9221" max="9221" width="22.59765625" style="31" bestFit="1" customWidth="1"/>
    <col min="9222" max="9222" width="18.09765625" style="31" customWidth="1"/>
    <col min="9223" max="9223" width="16.19921875" style="31" bestFit="1" customWidth="1"/>
    <col min="9224" max="9224" width="15.69921875" style="31" bestFit="1" customWidth="1"/>
    <col min="9225" max="9225" width="13.19921875" style="31" bestFit="1" customWidth="1"/>
    <col min="9226" max="9226" width="16.09765625" style="31" bestFit="1" customWidth="1"/>
    <col min="9227" max="9227" width="17.5" style="31" bestFit="1" customWidth="1"/>
    <col min="9228" max="9228" width="12.09765625" style="31" bestFit="1" customWidth="1"/>
    <col min="9229" max="9229" width="19.09765625" style="31" bestFit="1" customWidth="1"/>
    <col min="9230" max="9230" width="10.3984375" style="31" bestFit="1" customWidth="1"/>
    <col min="9231" max="9231" width="9" style="31"/>
    <col min="9232" max="9232" width="12.8984375" style="31" bestFit="1" customWidth="1"/>
    <col min="9233" max="9473" width="9" style="31"/>
    <col min="9474" max="9474" width="19.09765625" style="31" bestFit="1" customWidth="1"/>
    <col min="9475" max="9475" width="24.19921875" style="31" bestFit="1" customWidth="1"/>
    <col min="9476" max="9476" width="13.8984375" style="31" bestFit="1" customWidth="1"/>
    <col min="9477" max="9477" width="22.59765625" style="31" bestFit="1" customWidth="1"/>
    <col min="9478" max="9478" width="18.09765625" style="31" customWidth="1"/>
    <col min="9479" max="9479" width="16.19921875" style="31" bestFit="1" customWidth="1"/>
    <col min="9480" max="9480" width="15.69921875" style="31" bestFit="1" customWidth="1"/>
    <col min="9481" max="9481" width="13.19921875" style="31" bestFit="1" customWidth="1"/>
    <col min="9482" max="9482" width="16.09765625" style="31" bestFit="1" customWidth="1"/>
    <col min="9483" max="9483" width="17.5" style="31" bestFit="1" customWidth="1"/>
    <col min="9484" max="9484" width="12.09765625" style="31" bestFit="1" customWidth="1"/>
    <col min="9485" max="9485" width="19.09765625" style="31" bestFit="1" customWidth="1"/>
    <col min="9486" max="9486" width="10.3984375" style="31" bestFit="1" customWidth="1"/>
    <col min="9487" max="9487" width="9" style="31"/>
    <col min="9488" max="9488" width="12.8984375" style="31" bestFit="1" customWidth="1"/>
    <col min="9489" max="9729" width="9" style="31"/>
    <col min="9730" max="9730" width="19.09765625" style="31" bestFit="1" customWidth="1"/>
    <col min="9731" max="9731" width="24.19921875" style="31" bestFit="1" customWidth="1"/>
    <col min="9732" max="9732" width="13.8984375" style="31" bestFit="1" customWidth="1"/>
    <col min="9733" max="9733" width="22.59765625" style="31" bestFit="1" customWidth="1"/>
    <col min="9734" max="9734" width="18.09765625" style="31" customWidth="1"/>
    <col min="9735" max="9735" width="16.19921875" style="31" bestFit="1" customWidth="1"/>
    <col min="9736" max="9736" width="15.69921875" style="31" bestFit="1" customWidth="1"/>
    <col min="9737" max="9737" width="13.19921875" style="31" bestFit="1" customWidth="1"/>
    <col min="9738" max="9738" width="16.09765625" style="31" bestFit="1" customWidth="1"/>
    <col min="9739" max="9739" width="17.5" style="31" bestFit="1" customWidth="1"/>
    <col min="9740" max="9740" width="12.09765625" style="31" bestFit="1" customWidth="1"/>
    <col min="9741" max="9741" width="19.09765625" style="31" bestFit="1" customWidth="1"/>
    <col min="9742" max="9742" width="10.3984375" style="31" bestFit="1" customWidth="1"/>
    <col min="9743" max="9743" width="9" style="31"/>
    <col min="9744" max="9744" width="12.8984375" style="31" bestFit="1" customWidth="1"/>
    <col min="9745" max="9985" width="9" style="31"/>
    <col min="9986" max="9986" width="19.09765625" style="31" bestFit="1" customWidth="1"/>
    <col min="9987" max="9987" width="24.19921875" style="31" bestFit="1" customWidth="1"/>
    <col min="9988" max="9988" width="13.8984375" style="31" bestFit="1" customWidth="1"/>
    <col min="9989" max="9989" width="22.59765625" style="31" bestFit="1" customWidth="1"/>
    <col min="9990" max="9990" width="18.09765625" style="31" customWidth="1"/>
    <col min="9991" max="9991" width="16.19921875" style="31" bestFit="1" customWidth="1"/>
    <col min="9992" max="9992" width="15.69921875" style="31" bestFit="1" customWidth="1"/>
    <col min="9993" max="9993" width="13.19921875" style="31" bestFit="1" customWidth="1"/>
    <col min="9994" max="9994" width="16.09765625" style="31" bestFit="1" customWidth="1"/>
    <col min="9995" max="9995" width="17.5" style="31" bestFit="1" customWidth="1"/>
    <col min="9996" max="9996" width="12.09765625" style="31" bestFit="1" customWidth="1"/>
    <col min="9997" max="9997" width="19.09765625" style="31" bestFit="1" customWidth="1"/>
    <col min="9998" max="9998" width="10.3984375" style="31" bestFit="1" customWidth="1"/>
    <col min="9999" max="9999" width="9" style="31"/>
    <col min="10000" max="10000" width="12.8984375" style="31" bestFit="1" customWidth="1"/>
    <col min="10001" max="10241" width="9" style="31"/>
    <col min="10242" max="10242" width="19.09765625" style="31" bestFit="1" customWidth="1"/>
    <col min="10243" max="10243" width="24.19921875" style="31" bestFit="1" customWidth="1"/>
    <col min="10244" max="10244" width="13.8984375" style="31" bestFit="1" customWidth="1"/>
    <col min="10245" max="10245" width="22.59765625" style="31" bestFit="1" customWidth="1"/>
    <col min="10246" max="10246" width="18.09765625" style="31" customWidth="1"/>
    <col min="10247" max="10247" width="16.19921875" style="31" bestFit="1" customWidth="1"/>
    <col min="10248" max="10248" width="15.69921875" style="31" bestFit="1" customWidth="1"/>
    <col min="10249" max="10249" width="13.19921875" style="31" bestFit="1" customWidth="1"/>
    <col min="10250" max="10250" width="16.09765625" style="31" bestFit="1" customWidth="1"/>
    <col min="10251" max="10251" width="17.5" style="31" bestFit="1" customWidth="1"/>
    <col min="10252" max="10252" width="12.09765625" style="31" bestFit="1" customWidth="1"/>
    <col min="10253" max="10253" width="19.09765625" style="31" bestFit="1" customWidth="1"/>
    <col min="10254" max="10254" width="10.3984375" style="31" bestFit="1" customWidth="1"/>
    <col min="10255" max="10255" width="9" style="31"/>
    <col min="10256" max="10256" width="12.8984375" style="31" bestFit="1" customWidth="1"/>
    <col min="10257" max="10497" width="9" style="31"/>
    <col min="10498" max="10498" width="19.09765625" style="31" bestFit="1" customWidth="1"/>
    <col min="10499" max="10499" width="24.19921875" style="31" bestFit="1" customWidth="1"/>
    <col min="10500" max="10500" width="13.8984375" style="31" bestFit="1" customWidth="1"/>
    <col min="10501" max="10501" width="22.59765625" style="31" bestFit="1" customWidth="1"/>
    <col min="10502" max="10502" width="18.09765625" style="31" customWidth="1"/>
    <col min="10503" max="10503" width="16.19921875" style="31" bestFit="1" customWidth="1"/>
    <col min="10504" max="10504" width="15.69921875" style="31" bestFit="1" customWidth="1"/>
    <col min="10505" max="10505" width="13.19921875" style="31" bestFit="1" customWidth="1"/>
    <col min="10506" max="10506" width="16.09765625" style="31" bestFit="1" customWidth="1"/>
    <col min="10507" max="10507" width="17.5" style="31" bestFit="1" customWidth="1"/>
    <col min="10508" max="10508" width="12.09765625" style="31" bestFit="1" customWidth="1"/>
    <col min="10509" max="10509" width="19.09765625" style="31" bestFit="1" customWidth="1"/>
    <col min="10510" max="10510" width="10.3984375" style="31" bestFit="1" customWidth="1"/>
    <col min="10511" max="10511" width="9" style="31"/>
    <col min="10512" max="10512" width="12.8984375" style="31" bestFit="1" customWidth="1"/>
    <col min="10513" max="10753" width="9" style="31"/>
    <col min="10754" max="10754" width="19.09765625" style="31" bestFit="1" customWidth="1"/>
    <col min="10755" max="10755" width="24.19921875" style="31" bestFit="1" customWidth="1"/>
    <col min="10756" max="10756" width="13.8984375" style="31" bestFit="1" customWidth="1"/>
    <col min="10757" max="10757" width="22.59765625" style="31" bestFit="1" customWidth="1"/>
    <col min="10758" max="10758" width="18.09765625" style="31" customWidth="1"/>
    <col min="10759" max="10759" width="16.19921875" style="31" bestFit="1" customWidth="1"/>
    <col min="10760" max="10760" width="15.69921875" style="31" bestFit="1" customWidth="1"/>
    <col min="10761" max="10761" width="13.19921875" style="31" bestFit="1" customWidth="1"/>
    <col min="10762" max="10762" width="16.09765625" style="31" bestFit="1" customWidth="1"/>
    <col min="10763" max="10763" width="17.5" style="31" bestFit="1" customWidth="1"/>
    <col min="10764" max="10764" width="12.09765625" style="31" bestFit="1" customWidth="1"/>
    <col min="10765" max="10765" width="19.09765625" style="31" bestFit="1" customWidth="1"/>
    <col min="10766" max="10766" width="10.3984375" style="31" bestFit="1" customWidth="1"/>
    <col min="10767" max="10767" width="9" style="31"/>
    <col min="10768" max="10768" width="12.8984375" style="31" bestFit="1" customWidth="1"/>
    <col min="10769" max="11009" width="9" style="31"/>
    <col min="11010" max="11010" width="19.09765625" style="31" bestFit="1" customWidth="1"/>
    <col min="11011" max="11011" width="24.19921875" style="31" bestFit="1" customWidth="1"/>
    <col min="11012" max="11012" width="13.8984375" style="31" bestFit="1" customWidth="1"/>
    <col min="11013" max="11013" width="22.59765625" style="31" bestFit="1" customWidth="1"/>
    <col min="11014" max="11014" width="18.09765625" style="31" customWidth="1"/>
    <col min="11015" max="11015" width="16.19921875" style="31" bestFit="1" customWidth="1"/>
    <col min="11016" max="11016" width="15.69921875" style="31" bestFit="1" customWidth="1"/>
    <col min="11017" max="11017" width="13.19921875" style="31" bestFit="1" customWidth="1"/>
    <col min="11018" max="11018" width="16.09765625" style="31" bestFit="1" customWidth="1"/>
    <col min="11019" max="11019" width="17.5" style="31" bestFit="1" customWidth="1"/>
    <col min="11020" max="11020" width="12.09765625" style="31" bestFit="1" customWidth="1"/>
    <col min="11021" max="11021" width="19.09765625" style="31" bestFit="1" customWidth="1"/>
    <col min="11022" max="11022" width="10.3984375" style="31" bestFit="1" customWidth="1"/>
    <col min="11023" max="11023" width="9" style="31"/>
    <col min="11024" max="11024" width="12.8984375" style="31" bestFit="1" customWidth="1"/>
    <col min="11025" max="11265" width="9" style="31"/>
    <col min="11266" max="11266" width="19.09765625" style="31" bestFit="1" customWidth="1"/>
    <col min="11267" max="11267" width="24.19921875" style="31" bestFit="1" customWidth="1"/>
    <col min="11268" max="11268" width="13.8984375" style="31" bestFit="1" customWidth="1"/>
    <col min="11269" max="11269" width="22.59765625" style="31" bestFit="1" customWidth="1"/>
    <col min="11270" max="11270" width="18.09765625" style="31" customWidth="1"/>
    <col min="11271" max="11271" width="16.19921875" style="31" bestFit="1" customWidth="1"/>
    <col min="11272" max="11272" width="15.69921875" style="31" bestFit="1" customWidth="1"/>
    <col min="11273" max="11273" width="13.19921875" style="31" bestFit="1" customWidth="1"/>
    <col min="11274" max="11274" width="16.09765625" style="31" bestFit="1" customWidth="1"/>
    <col min="11275" max="11275" width="17.5" style="31" bestFit="1" customWidth="1"/>
    <col min="11276" max="11276" width="12.09765625" style="31" bestFit="1" customWidth="1"/>
    <col min="11277" max="11277" width="19.09765625" style="31" bestFit="1" customWidth="1"/>
    <col min="11278" max="11278" width="10.3984375" style="31" bestFit="1" customWidth="1"/>
    <col min="11279" max="11279" width="9" style="31"/>
    <col min="11280" max="11280" width="12.8984375" style="31" bestFit="1" customWidth="1"/>
    <col min="11281" max="11521" width="9" style="31"/>
    <col min="11522" max="11522" width="19.09765625" style="31" bestFit="1" customWidth="1"/>
    <col min="11523" max="11523" width="24.19921875" style="31" bestFit="1" customWidth="1"/>
    <col min="11524" max="11524" width="13.8984375" style="31" bestFit="1" customWidth="1"/>
    <col min="11525" max="11525" width="22.59765625" style="31" bestFit="1" customWidth="1"/>
    <col min="11526" max="11526" width="18.09765625" style="31" customWidth="1"/>
    <col min="11527" max="11527" width="16.19921875" style="31" bestFit="1" customWidth="1"/>
    <col min="11528" max="11528" width="15.69921875" style="31" bestFit="1" customWidth="1"/>
    <col min="11529" max="11529" width="13.19921875" style="31" bestFit="1" customWidth="1"/>
    <col min="11530" max="11530" width="16.09765625" style="31" bestFit="1" customWidth="1"/>
    <col min="11531" max="11531" width="17.5" style="31" bestFit="1" customWidth="1"/>
    <col min="11532" max="11532" width="12.09765625" style="31" bestFit="1" customWidth="1"/>
    <col min="11533" max="11533" width="19.09765625" style="31" bestFit="1" customWidth="1"/>
    <col min="11534" max="11534" width="10.3984375" style="31" bestFit="1" customWidth="1"/>
    <col min="11535" max="11535" width="9" style="31"/>
    <col min="11536" max="11536" width="12.8984375" style="31" bestFit="1" customWidth="1"/>
    <col min="11537" max="11777" width="9" style="31"/>
    <col min="11778" max="11778" width="19.09765625" style="31" bestFit="1" customWidth="1"/>
    <col min="11779" max="11779" width="24.19921875" style="31" bestFit="1" customWidth="1"/>
    <col min="11780" max="11780" width="13.8984375" style="31" bestFit="1" customWidth="1"/>
    <col min="11781" max="11781" width="22.59765625" style="31" bestFit="1" customWidth="1"/>
    <col min="11782" max="11782" width="18.09765625" style="31" customWidth="1"/>
    <col min="11783" max="11783" width="16.19921875" style="31" bestFit="1" customWidth="1"/>
    <col min="11784" max="11784" width="15.69921875" style="31" bestFit="1" customWidth="1"/>
    <col min="11785" max="11785" width="13.19921875" style="31" bestFit="1" customWidth="1"/>
    <col min="11786" max="11786" width="16.09765625" style="31" bestFit="1" customWidth="1"/>
    <col min="11787" max="11787" width="17.5" style="31" bestFit="1" customWidth="1"/>
    <col min="11788" max="11788" width="12.09765625" style="31" bestFit="1" customWidth="1"/>
    <col min="11789" max="11789" width="19.09765625" style="31" bestFit="1" customWidth="1"/>
    <col min="11790" max="11790" width="10.3984375" style="31" bestFit="1" customWidth="1"/>
    <col min="11791" max="11791" width="9" style="31"/>
    <col min="11792" max="11792" width="12.8984375" style="31" bestFit="1" customWidth="1"/>
    <col min="11793" max="12033" width="9" style="31"/>
    <col min="12034" max="12034" width="19.09765625" style="31" bestFit="1" customWidth="1"/>
    <col min="12035" max="12035" width="24.19921875" style="31" bestFit="1" customWidth="1"/>
    <col min="12036" max="12036" width="13.8984375" style="31" bestFit="1" customWidth="1"/>
    <col min="12037" max="12037" width="22.59765625" style="31" bestFit="1" customWidth="1"/>
    <col min="12038" max="12038" width="18.09765625" style="31" customWidth="1"/>
    <col min="12039" max="12039" width="16.19921875" style="31" bestFit="1" customWidth="1"/>
    <col min="12040" max="12040" width="15.69921875" style="31" bestFit="1" customWidth="1"/>
    <col min="12041" max="12041" width="13.19921875" style="31" bestFit="1" customWidth="1"/>
    <col min="12042" max="12042" width="16.09765625" style="31" bestFit="1" customWidth="1"/>
    <col min="12043" max="12043" width="17.5" style="31" bestFit="1" customWidth="1"/>
    <col min="12044" max="12044" width="12.09765625" style="31" bestFit="1" customWidth="1"/>
    <col min="12045" max="12045" width="19.09765625" style="31" bestFit="1" customWidth="1"/>
    <col min="12046" max="12046" width="10.3984375" style="31" bestFit="1" customWidth="1"/>
    <col min="12047" max="12047" width="9" style="31"/>
    <col min="12048" max="12048" width="12.8984375" style="31" bestFit="1" customWidth="1"/>
    <col min="12049" max="12289" width="9" style="31"/>
    <col min="12290" max="12290" width="19.09765625" style="31" bestFit="1" customWidth="1"/>
    <col min="12291" max="12291" width="24.19921875" style="31" bestFit="1" customWidth="1"/>
    <col min="12292" max="12292" width="13.8984375" style="31" bestFit="1" customWidth="1"/>
    <col min="12293" max="12293" width="22.59765625" style="31" bestFit="1" customWidth="1"/>
    <col min="12294" max="12294" width="18.09765625" style="31" customWidth="1"/>
    <col min="12295" max="12295" width="16.19921875" style="31" bestFit="1" customWidth="1"/>
    <col min="12296" max="12296" width="15.69921875" style="31" bestFit="1" customWidth="1"/>
    <col min="12297" max="12297" width="13.19921875" style="31" bestFit="1" customWidth="1"/>
    <col min="12298" max="12298" width="16.09765625" style="31" bestFit="1" customWidth="1"/>
    <col min="12299" max="12299" width="17.5" style="31" bestFit="1" customWidth="1"/>
    <col min="12300" max="12300" width="12.09765625" style="31" bestFit="1" customWidth="1"/>
    <col min="12301" max="12301" width="19.09765625" style="31" bestFit="1" customWidth="1"/>
    <col min="12302" max="12302" width="10.3984375" style="31" bestFit="1" customWidth="1"/>
    <col min="12303" max="12303" width="9" style="31"/>
    <col min="12304" max="12304" width="12.8984375" style="31" bestFit="1" customWidth="1"/>
    <col min="12305" max="12545" width="9" style="31"/>
    <col min="12546" max="12546" width="19.09765625" style="31" bestFit="1" customWidth="1"/>
    <col min="12547" max="12547" width="24.19921875" style="31" bestFit="1" customWidth="1"/>
    <col min="12548" max="12548" width="13.8984375" style="31" bestFit="1" customWidth="1"/>
    <col min="12549" max="12549" width="22.59765625" style="31" bestFit="1" customWidth="1"/>
    <col min="12550" max="12550" width="18.09765625" style="31" customWidth="1"/>
    <col min="12551" max="12551" width="16.19921875" style="31" bestFit="1" customWidth="1"/>
    <col min="12552" max="12552" width="15.69921875" style="31" bestFit="1" customWidth="1"/>
    <col min="12553" max="12553" width="13.19921875" style="31" bestFit="1" customWidth="1"/>
    <col min="12554" max="12554" width="16.09765625" style="31" bestFit="1" customWidth="1"/>
    <col min="12555" max="12555" width="17.5" style="31" bestFit="1" customWidth="1"/>
    <col min="12556" max="12556" width="12.09765625" style="31" bestFit="1" customWidth="1"/>
    <col min="12557" max="12557" width="19.09765625" style="31" bestFit="1" customWidth="1"/>
    <col min="12558" max="12558" width="10.3984375" style="31" bestFit="1" customWidth="1"/>
    <col min="12559" max="12559" width="9" style="31"/>
    <col min="12560" max="12560" width="12.8984375" style="31" bestFit="1" customWidth="1"/>
    <col min="12561" max="12801" width="9" style="31"/>
    <col min="12802" max="12802" width="19.09765625" style="31" bestFit="1" customWidth="1"/>
    <col min="12803" max="12803" width="24.19921875" style="31" bestFit="1" customWidth="1"/>
    <col min="12804" max="12804" width="13.8984375" style="31" bestFit="1" customWidth="1"/>
    <col min="12805" max="12805" width="22.59765625" style="31" bestFit="1" customWidth="1"/>
    <col min="12806" max="12806" width="18.09765625" style="31" customWidth="1"/>
    <col min="12807" max="12807" width="16.19921875" style="31" bestFit="1" customWidth="1"/>
    <col min="12808" max="12808" width="15.69921875" style="31" bestFit="1" customWidth="1"/>
    <col min="12809" max="12809" width="13.19921875" style="31" bestFit="1" customWidth="1"/>
    <col min="12810" max="12810" width="16.09765625" style="31" bestFit="1" customWidth="1"/>
    <col min="12811" max="12811" width="17.5" style="31" bestFit="1" customWidth="1"/>
    <col min="12812" max="12812" width="12.09765625" style="31" bestFit="1" customWidth="1"/>
    <col min="12813" max="12813" width="19.09765625" style="31" bestFit="1" customWidth="1"/>
    <col min="12814" max="12814" width="10.3984375" style="31" bestFit="1" customWidth="1"/>
    <col min="12815" max="12815" width="9" style="31"/>
    <col min="12816" max="12816" width="12.8984375" style="31" bestFit="1" customWidth="1"/>
    <col min="12817" max="13057" width="9" style="31"/>
    <col min="13058" max="13058" width="19.09765625" style="31" bestFit="1" customWidth="1"/>
    <col min="13059" max="13059" width="24.19921875" style="31" bestFit="1" customWidth="1"/>
    <col min="13060" max="13060" width="13.8984375" style="31" bestFit="1" customWidth="1"/>
    <col min="13061" max="13061" width="22.59765625" style="31" bestFit="1" customWidth="1"/>
    <col min="13062" max="13062" width="18.09765625" style="31" customWidth="1"/>
    <col min="13063" max="13063" width="16.19921875" style="31" bestFit="1" customWidth="1"/>
    <col min="13064" max="13064" width="15.69921875" style="31" bestFit="1" customWidth="1"/>
    <col min="13065" max="13065" width="13.19921875" style="31" bestFit="1" customWidth="1"/>
    <col min="13066" max="13066" width="16.09765625" style="31" bestFit="1" customWidth="1"/>
    <col min="13067" max="13067" width="17.5" style="31" bestFit="1" customWidth="1"/>
    <col min="13068" max="13068" width="12.09765625" style="31" bestFit="1" customWidth="1"/>
    <col min="13069" max="13069" width="19.09765625" style="31" bestFit="1" customWidth="1"/>
    <col min="13070" max="13070" width="10.3984375" style="31" bestFit="1" customWidth="1"/>
    <col min="13071" max="13071" width="9" style="31"/>
    <col min="13072" max="13072" width="12.8984375" style="31" bestFit="1" customWidth="1"/>
    <col min="13073" max="13313" width="9" style="31"/>
    <col min="13314" max="13314" width="19.09765625" style="31" bestFit="1" customWidth="1"/>
    <col min="13315" max="13315" width="24.19921875" style="31" bestFit="1" customWidth="1"/>
    <col min="13316" max="13316" width="13.8984375" style="31" bestFit="1" customWidth="1"/>
    <col min="13317" max="13317" width="22.59765625" style="31" bestFit="1" customWidth="1"/>
    <col min="13318" max="13318" width="18.09765625" style="31" customWidth="1"/>
    <col min="13319" max="13319" width="16.19921875" style="31" bestFit="1" customWidth="1"/>
    <col min="13320" max="13320" width="15.69921875" style="31" bestFit="1" customWidth="1"/>
    <col min="13321" max="13321" width="13.19921875" style="31" bestFit="1" customWidth="1"/>
    <col min="13322" max="13322" width="16.09765625" style="31" bestFit="1" customWidth="1"/>
    <col min="13323" max="13323" width="17.5" style="31" bestFit="1" customWidth="1"/>
    <col min="13324" max="13324" width="12.09765625" style="31" bestFit="1" customWidth="1"/>
    <col min="13325" max="13325" width="19.09765625" style="31" bestFit="1" customWidth="1"/>
    <col min="13326" max="13326" width="10.3984375" style="31" bestFit="1" customWidth="1"/>
    <col min="13327" max="13327" width="9" style="31"/>
    <col min="13328" max="13328" width="12.8984375" style="31" bestFit="1" customWidth="1"/>
    <col min="13329" max="13569" width="9" style="31"/>
    <col min="13570" max="13570" width="19.09765625" style="31" bestFit="1" customWidth="1"/>
    <col min="13571" max="13571" width="24.19921875" style="31" bestFit="1" customWidth="1"/>
    <col min="13572" max="13572" width="13.8984375" style="31" bestFit="1" customWidth="1"/>
    <col min="13573" max="13573" width="22.59765625" style="31" bestFit="1" customWidth="1"/>
    <col min="13574" max="13574" width="18.09765625" style="31" customWidth="1"/>
    <col min="13575" max="13575" width="16.19921875" style="31" bestFit="1" customWidth="1"/>
    <col min="13576" max="13576" width="15.69921875" style="31" bestFit="1" customWidth="1"/>
    <col min="13577" max="13577" width="13.19921875" style="31" bestFit="1" customWidth="1"/>
    <col min="13578" max="13578" width="16.09765625" style="31" bestFit="1" customWidth="1"/>
    <col min="13579" max="13579" width="17.5" style="31" bestFit="1" customWidth="1"/>
    <col min="13580" max="13580" width="12.09765625" style="31" bestFit="1" customWidth="1"/>
    <col min="13581" max="13581" width="19.09765625" style="31" bestFit="1" customWidth="1"/>
    <col min="13582" max="13582" width="10.3984375" style="31" bestFit="1" customWidth="1"/>
    <col min="13583" max="13583" width="9" style="31"/>
    <col min="13584" max="13584" width="12.8984375" style="31" bestFit="1" customWidth="1"/>
    <col min="13585" max="13825" width="9" style="31"/>
    <col min="13826" max="13826" width="19.09765625" style="31" bestFit="1" customWidth="1"/>
    <col min="13827" max="13827" width="24.19921875" style="31" bestFit="1" customWidth="1"/>
    <col min="13828" max="13828" width="13.8984375" style="31" bestFit="1" customWidth="1"/>
    <col min="13829" max="13829" width="22.59765625" style="31" bestFit="1" customWidth="1"/>
    <col min="13830" max="13830" width="18.09765625" style="31" customWidth="1"/>
    <col min="13831" max="13831" width="16.19921875" style="31" bestFit="1" customWidth="1"/>
    <col min="13832" max="13832" width="15.69921875" style="31" bestFit="1" customWidth="1"/>
    <col min="13833" max="13833" width="13.19921875" style="31" bestFit="1" customWidth="1"/>
    <col min="13834" max="13834" width="16.09765625" style="31" bestFit="1" customWidth="1"/>
    <col min="13835" max="13835" width="17.5" style="31" bestFit="1" customWidth="1"/>
    <col min="13836" max="13836" width="12.09765625" style="31" bestFit="1" customWidth="1"/>
    <col min="13837" max="13837" width="19.09765625" style="31" bestFit="1" customWidth="1"/>
    <col min="13838" max="13838" width="10.3984375" style="31" bestFit="1" customWidth="1"/>
    <col min="13839" max="13839" width="9" style="31"/>
    <col min="13840" max="13840" width="12.8984375" style="31" bestFit="1" customWidth="1"/>
    <col min="13841" max="14081" width="9" style="31"/>
    <col min="14082" max="14082" width="19.09765625" style="31" bestFit="1" customWidth="1"/>
    <col min="14083" max="14083" width="24.19921875" style="31" bestFit="1" customWidth="1"/>
    <col min="14084" max="14084" width="13.8984375" style="31" bestFit="1" customWidth="1"/>
    <col min="14085" max="14085" width="22.59765625" style="31" bestFit="1" customWidth="1"/>
    <col min="14086" max="14086" width="18.09765625" style="31" customWidth="1"/>
    <col min="14087" max="14087" width="16.19921875" style="31" bestFit="1" customWidth="1"/>
    <col min="14088" max="14088" width="15.69921875" style="31" bestFit="1" customWidth="1"/>
    <col min="14089" max="14089" width="13.19921875" style="31" bestFit="1" customWidth="1"/>
    <col min="14090" max="14090" width="16.09765625" style="31" bestFit="1" customWidth="1"/>
    <col min="14091" max="14091" width="17.5" style="31" bestFit="1" customWidth="1"/>
    <col min="14092" max="14092" width="12.09765625" style="31" bestFit="1" customWidth="1"/>
    <col min="14093" max="14093" width="19.09765625" style="31" bestFit="1" customWidth="1"/>
    <col min="14094" max="14094" width="10.3984375" style="31" bestFit="1" customWidth="1"/>
    <col min="14095" max="14095" width="9" style="31"/>
    <col min="14096" max="14096" width="12.8984375" style="31" bestFit="1" customWidth="1"/>
    <col min="14097" max="14337" width="9" style="31"/>
    <col min="14338" max="14338" width="19.09765625" style="31" bestFit="1" customWidth="1"/>
    <col min="14339" max="14339" width="24.19921875" style="31" bestFit="1" customWidth="1"/>
    <col min="14340" max="14340" width="13.8984375" style="31" bestFit="1" customWidth="1"/>
    <col min="14341" max="14341" width="22.59765625" style="31" bestFit="1" customWidth="1"/>
    <col min="14342" max="14342" width="18.09765625" style="31" customWidth="1"/>
    <col min="14343" max="14343" width="16.19921875" style="31" bestFit="1" customWidth="1"/>
    <col min="14344" max="14344" width="15.69921875" style="31" bestFit="1" customWidth="1"/>
    <col min="14345" max="14345" width="13.19921875" style="31" bestFit="1" customWidth="1"/>
    <col min="14346" max="14346" width="16.09765625" style="31" bestFit="1" customWidth="1"/>
    <col min="14347" max="14347" width="17.5" style="31" bestFit="1" customWidth="1"/>
    <col min="14348" max="14348" width="12.09765625" style="31" bestFit="1" customWidth="1"/>
    <col min="14349" max="14349" width="19.09765625" style="31" bestFit="1" customWidth="1"/>
    <col min="14350" max="14350" width="10.3984375" style="31" bestFit="1" customWidth="1"/>
    <col min="14351" max="14351" width="9" style="31"/>
    <col min="14352" max="14352" width="12.8984375" style="31" bestFit="1" customWidth="1"/>
    <col min="14353" max="14593" width="9" style="31"/>
    <col min="14594" max="14594" width="19.09765625" style="31" bestFit="1" customWidth="1"/>
    <col min="14595" max="14595" width="24.19921875" style="31" bestFit="1" customWidth="1"/>
    <col min="14596" max="14596" width="13.8984375" style="31" bestFit="1" customWidth="1"/>
    <col min="14597" max="14597" width="22.59765625" style="31" bestFit="1" customWidth="1"/>
    <col min="14598" max="14598" width="18.09765625" style="31" customWidth="1"/>
    <col min="14599" max="14599" width="16.19921875" style="31" bestFit="1" customWidth="1"/>
    <col min="14600" max="14600" width="15.69921875" style="31" bestFit="1" customWidth="1"/>
    <col min="14601" max="14601" width="13.19921875" style="31" bestFit="1" customWidth="1"/>
    <col min="14602" max="14602" width="16.09765625" style="31" bestFit="1" customWidth="1"/>
    <col min="14603" max="14603" width="17.5" style="31" bestFit="1" customWidth="1"/>
    <col min="14604" max="14604" width="12.09765625" style="31" bestFit="1" customWidth="1"/>
    <col min="14605" max="14605" width="19.09765625" style="31" bestFit="1" customWidth="1"/>
    <col min="14606" max="14606" width="10.3984375" style="31" bestFit="1" customWidth="1"/>
    <col min="14607" max="14607" width="9" style="31"/>
    <col min="14608" max="14608" width="12.8984375" style="31" bestFit="1" customWidth="1"/>
    <col min="14609" max="14849" width="9" style="31"/>
    <col min="14850" max="14850" width="19.09765625" style="31" bestFit="1" customWidth="1"/>
    <col min="14851" max="14851" width="24.19921875" style="31" bestFit="1" customWidth="1"/>
    <col min="14852" max="14852" width="13.8984375" style="31" bestFit="1" customWidth="1"/>
    <col min="14853" max="14853" width="22.59765625" style="31" bestFit="1" customWidth="1"/>
    <col min="14854" max="14854" width="18.09765625" style="31" customWidth="1"/>
    <col min="14855" max="14855" width="16.19921875" style="31" bestFit="1" customWidth="1"/>
    <col min="14856" max="14856" width="15.69921875" style="31" bestFit="1" customWidth="1"/>
    <col min="14857" max="14857" width="13.19921875" style="31" bestFit="1" customWidth="1"/>
    <col min="14858" max="14858" width="16.09765625" style="31" bestFit="1" customWidth="1"/>
    <col min="14859" max="14859" width="17.5" style="31" bestFit="1" customWidth="1"/>
    <col min="14860" max="14860" width="12.09765625" style="31" bestFit="1" customWidth="1"/>
    <col min="14861" max="14861" width="19.09765625" style="31" bestFit="1" customWidth="1"/>
    <col min="14862" max="14862" width="10.3984375" style="31" bestFit="1" customWidth="1"/>
    <col min="14863" max="14863" width="9" style="31"/>
    <col min="14864" max="14864" width="12.8984375" style="31" bestFit="1" customWidth="1"/>
    <col min="14865" max="15105" width="9" style="31"/>
    <col min="15106" max="15106" width="19.09765625" style="31" bestFit="1" customWidth="1"/>
    <col min="15107" max="15107" width="24.19921875" style="31" bestFit="1" customWidth="1"/>
    <col min="15108" max="15108" width="13.8984375" style="31" bestFit="1" customWidth="1"/>
    <col min="15109" max="15109" width="22.59765625" style="31" bestFit="1" customWidth="1"/>
    <col min="15110" max="15110" width="18.09765625" style="31" customWidth="1"/>
    <col min="15111" max="15111" width="16.19921875" style="31" bestFit="1" customWidth="1"/>
    <col min="15112" max="15112" width="15.69921875" style="31" bestFit="1" customWidth="1"/>
    <col min="15113" max="15113" width="13.19921875" style="31" bestFit="1" customWidth="1"/>
    <col min="15114" max="15114" width="16.09765625" style="31" bestFit="1" customWidth="1"/>
    <col min="15115" max="15115" width="17.5" style="31" bestFit="1" customWidth="1"/>
    <col min="15116" max="15116" width="12.09765625" style="31" bestFit="1" customWidth="1"/>
    <col min="15117" max="15117" width="19.09765625" style="31" bestFit="1" customWidth="1"/>
    <col min="15118" max="15118" width="10.3984375" style="31" bestFit="1" customWidth="1"/>
    <col min="15119" max="15119" width="9" style="31"/>
    <col min="15120" max="15120" width="12.8984375" style="31" bestFit="1" customWidth="1"/>
    <col min="15121" max="15361" width="9" style="31"/>
    <col min="15362" max="15362" width="19.09765625" style="31" bestFit="1" customWidth="1"/>
    <col min="15363" max="15363" width="24.19921875" style="31" bestFit="1" customWidth="1"/>
    <col min="15364" max="15364" width="13.8984375" style="31" bestFit="1" customWidth="1"/>
    <col min="15365" max="15365" width="22.59765625" style="31" bestFit="1" customWidth="1"/>
    <col min="15366" max="15366" width="18.09765625" style="31" customWidth="1"/>
    <col min="15367" max="15367" width="16.19921875" style="31" bestFit="1" customWidth="1"/>
    <col min="15368" max="15368" width="15.69921875" style="31" bestFit="1" customWidth="1"/>
    <col min="15369" max="15369" width="13.19921875" style="31" bestFit="1" customWidth="1"/>
    <col min="15370" max="15370" width="16.09765625" style="31" bestFit="1" customWidth="1"/>
    <col min="15371" max="15371" width="17.5" style="31" bestFit="1" customWidth="1"/>
    <col min="15372" max="15372" width="12.09765625" style="31" bestFit="1" customWidth="1"/>
    <col min="15373" max="15373" width="19.09765625" style="31" bestFit="1" customWidth="1"/>
    <col min="15374" max="15374" width="10.3984375" style="31" bestFit="1" customWidth="1"/>
    <col min="15375" max="15375" width="9" style="31"/>
    <col min="15376" max="15376" width="12.8984375" style="31" bestFit="1" customWidth="1"/>
    <col min="15377" max="15617" width="9" style="31"/>
    <col min="15618" max="15618" width="19.09765625" style="31" bestFit="1" customWidth="1"/>
    <col min="15619" max="15619" width="24.19921875" style="31" bestFit="1" customWidth="1"/>
    <col min="15620" max="15620" width="13.8984375" style="31" bestFit="1" customWidth="1"/>
    <col min="15621" max="15621" width="22.59765625" style="31" bestFit="1" customWidth="1"/>
    <col min="15622" max="15622" width="18.09765625" style="31" customWidth="1"/>
    <col min="15623" max="15623" width="16.19921875" style="31" bestFit="1" customWidth="1"/>
    <col min="15624" max="15624" width="15.69921875" style="31" bestFit="1" customWidth="1"/>
    <col min="15625" max="15625" width="13.19921875" style="31" bestFit="1" customWidth="1"/>
    <col min="15626" max="15626" width="16.09765625" style="31" bestFit="1" customWidth="1"/>
    <col min="15627" max="15627" width="17.5" style="31" bestFit="1" customWidth="1"/>
    <col min="15628" max="15628" width="12.09765625" style="31" bestFit="1" customWidth="1"/>
    <col min="15629" max="15629" width="19.09765625" style="31" bestFit="1" customWidth="1"/>
    <col min="15630" max="15630" width="10.3984375" style="31" bestFit="1" customWidth="1"/>
    <col min="15631" max="15631" width="9" style="31"/>
    <col min="15632" max="15632" width="12.8984375" style="31" bestFit="1" customWidth="1"/>
    <col min="15633" max="15873" width="9" style="31"/>
    <col min="15874" max="15874" width="19.09765625" style="31" bestFit="1" customWidth="1"/>
    <col min="15875" max="15875" width="24.19921875" style="31" bestFit="1" customWidth="1"/>
    <col min="15876" max="15876" width="13.8984375" style="31" bestFit="1" customWidth="1"/>
    <col min="15877" max="15877" width="22.59765625" style="31" bestFit="1" customWidth="1"/>
    <col min="15878" max="15878" width="18.09765625" style="31" customWidth="1"/>
    <col min="15879" max="15879" width="16.19921875" style="31" bestFit="1" customWidth="1"/>
    <col min="15880" max="15880" width="15.69921875" style="31" bestFit="1" customWidth="1"/>
    <col min="15881" max="15881" width="13.19921875" style="31" bestFit="1" customWidth="1"/>
    <col min="15882" max="15882" width="16.09765625" style="31" bestFit="1" customWidth="1"/>
    <col min="15883" max="15883" width="17.5" style="31" bestFit="1" customWidth="1"/>
    <col min="15884" max="15884" width="12.09765625" style="31" bestFit="1" customWidth="1"/>
    <col min="15885" max="15885" width="19.09765625" style="31" bestFit="1" customWidth="1"/>
    <col min="15886" max="15886" width="10.3984375" style="31" bestFit="1" customWidth="1"/>
    <col min="15887" max="15887" width="9" style="31"/>
    <col min="15888" max="15888" width="12.8984375" style="31" bestFit="1" customWidth="1"/>
    <col min="15889" max="16129" width="9" style="31"/>
    <col min="16130" max="16130" width="19.09765625" style="31" bestFit="1" customWidth="1"/>
    <col min="16131" max="16131" width="24.19921875" style="31" bestFit="1" customWidth="1"/>
    <col min="16132" max="16132" width="13.8984375" style="31" bestFit="1" customWidth="1"/>
    <col min="16133" max="16133" width="22.59765625" style="31" bestFit="1" customWidth="1"/>
    <col min="16134" max="16134" width="18.09765625" style="31" customWidth="1"/>
    <col min="16135" max="16135" width="16.19921875" style="31" bestFit="1" customWidth="1"/>
    <col min="16136" max="16136" width="15.69921875" style="31" bestFit="1" customWidth="1"/>
    <col min="16137" max="16137" width="13.19921875" style="31" bestFit="1" customWidth="1"/>
    <col min="16138" max="16138" width="16.09765625" style="31" bestFit="1" customWidth="1"/>
    <col min="16139" max="16139" width="17.5" style="31" bestFit="1" customWidth="1"/>
    <col min="16140" max="16140" width="12.09765625" style="31" bestFit="1" customWidth="1"/>
    <col min="16141" max="16141" width="19.09765625" style="31" bestFit="1" customWidth="1"/>
    <col min="16142" max="16142" width="10.3984375" style="31" bestFit="1" customWidth="1"/>
    <col min="16143" max="16143" width="9" style="31"/>
    <col min="16144" max="16144" width="12.8984375" style="31" bestFit="1" customWidth="1"/>
    <col min="16145" max="16384" width="9" style="31"/>
  </cols>
  <sheetData>
    <row r="1" spans="1:21" x14ac:dyDescent="0.25">
      <c r="A1" s="33" t="s">
        <v>280</v>
      </c>
      <c r="B1" s="33" t="s">
        <v>281</v>
      </c>
      <c r="C1" s="33" t="s">
        <v>282</v>
      </c>
      <c r="D1" s="33" t="s">
        <v>283</v>
      </c>
      <c r="E1" s="33" t="s">
        <v>284</v>
      </c>
      <c r="F1" s="33" t="s">
        <v>285</v>
      </c>
      <c r="G1" s="33" t="s">
        <v>286</v>
      </c>
      <c r="H1" s="33"/>
      <c r="I1" s="33"/>
      <c r="J1" s="33"/>
      <c r="K1" s="33"/>
      <c r="L1" s="33"/>
      <c r="M1" s="33"/>
      <c r="N1" s="33"/>
      <c r="O1" s="33"/>
      <c r="P1" s="33"/>
      <c r="Q1" s="33"/>
      <c r="R1" s="33"/>
      <c r="S1" s="33"/>
      <c r="T1" s="33"/>
      <c r="U1" s="30"/>
    </row>
    <row r="2" spans="1:21" x14ac:dyDescent="0.25">
      <c r="A2" s="33"/>
      <c r="B2" s="33">
        <v>10206</v>
      </c>
      <c r="C2" s="39" t="s">
        <v>287</v>
      </c>
      <c r="D2" s="33"/>
      <c r="E2" s="36" t="s">
        <v>573</v>
      </c>
      <c r="F2" s="33"/>
      <c r="G2" s="33"/>
      <c r="H2" s="33"/>
      <c r="I2" s="33"/>
      <c r="J2" s="33"/>
      <c r="K2" s="33"/>
      <c r="L2" s="33"/>
      <c r="M2" s="33"/>
      <c r="N2" s="33"/>
      <c r="O2" s="33"/>
      <c r="P2" s="33"/>
      <c r="Q2" s="33"/>
      <c r="R2" s="33"/>
      <c r="S2" s="33"/>
      <c r="T2" s="33"/>
      <c r="U2" s="30"/>
    </row>
    <row r="3" spans="1:21" x14ac:dyDescent="0.25">
      <c r="A3" s="33" t="s">
        <v>288</v>
      </c>
      <c r="B3" s="33" t="s">
        <v>289</v>
      </c>
      <c r="C3" s="33" t="s">
        <v>290</v>
      </c>
      <c r="D3" s="33" t="s">
        <v>291</v>
      </c>
      <c r="E3" s="33" t="s">
        <v>292</v>
      </c>
      <c r="F3" s="33" t="s">
        <v>148</v>
      </c>
      <c r="G3" s="33" t="s">
        <v>293</v>
      </c>
      <c r="H3" s="33" t="s">
        <v>294</v>
      </c>
      <c r="I3" s="33" t="s">
        <v>295</v>
      </c>
      <c r="J3" s="33" t="s">
        <v>296</v>
      </c>
      <c r="K3" s="33" t="s">
        <v>297</v>
      </c>
      <c r="L3" s="33"/>
      <c r="M3" s="33"/>
      <c r="N3" s="33"/>
      <c r="O3" s="33"/>
      <c r="P3" s="33"/>
      <c r="Q3" s="33"/>
      <c r="R3" s="33"/>
      <c r="S3" s="33"/>
      <c r="T3" s="33"/>
      <c r="U3" s="30"/>
    </row>
    <row r="4" spans="1:21" x14ac:dyDescent="0.25">
      <c r="A4" s="33"/>
      <c r="B4" s="37" t="s">
        <v>583</v>
      </c>
      <c r="C4" s="38">
        <v>44474.545138888891</v>
      </c>
      <c r="D4" s="36"/>
      <c r="E4" s="36" t="s">
        <v>569</v>
      </c>
      <c r="F4" s="40" t="s">
        <v>578</v>
      </c>
      <c r="G4" s="33" t="s">
        <v>298</v>
      </c>
      <c r="H4" s="33"/>
      <c r="I4" s="33"/>
      <c r="J4" s="37"/>
      <c r="K4" s="167">
        <v>44475</v>
      </c>
      <c r="L4" s="33"/>
      <c r="M4" s="33"/>
      <c r="N4" s="33"/>
      <c r="O4" s="33"/>
      <c r="P4" s="33"/>
      <c r="Q4" s="33"/>
      <c r="R4" s="33"/>
      <c r="S4" s="33"/>
      <c r="T4" s="33"/>
      <c r="U4" s="30"/>
    </row>
    <row r="5" spans="1:21" x14ac:dyDescent="0.25">
      <c r="A5" s="33" t="s">
        <v>299</v>
      </c>
      <c r="B5" s="33" t="s">
        <v>300</v>
      </c>
      <c r="C5" s="33" t="s">
        <v>301</v>
      </c>
      <c r="D5" s="33" t="s">
        <v>302</v>
      </c>
      <c r="E5" s="33" t="s">
        <v>303</v>
      </c>
      <c r="F5" s="33" t="s">
        <v>304</v>
      </c>
      <c r="G5" s="33" t="s">
        <v>305</v>
      </c>
      <c r="H5" s="33" t="s">
        <v>306</v>
      </c>
      <c r="I5" s="33" t="s">
        <v>307</v>
      </c>
      <c r="J5" s="33" t="s">
        <v>308</v>
      </c>
      <c r="K5" s="33" t="s">
        <v>309</v>
      </c>
      <c r="L5" s="33" t="s">
        <v>310</v>
      </c>
      <c r="M5" s="33" t="s">
        <v>311</v>
      </c>
      <c r="N5" s="33" t="s">
        <v>312</v>
      </c>
      <c r="O5" s="33" t="s">
        <v>294</v>
      </c>
      <c r="P5" s="33" t="s">
        <v>313</v>
      </c>
      <c r="Q5" s="33" t="s">
        <v>314</v>
      </c>
      <c r="R5" s="33"/>
      <c r="S5" s="33"/>
      <c r="T5" s="33"/>
      <c r="U5" s="30"/>
    </row>
    <row r="6" spans="1:21" x14ac:dyDescent="0.25">
      <c r="A6" s="33"/>
      <c r="B6" s="33">
        <v>10206</v>
      </c>
      <c r="C6" s="33"/>
      <c r="D6" s="33"/>
      <c r="E6" s="33"/>
      <c r="F6" s="33"/>
      <c r="G6" s="33"/>
      <c r="H6" s="33"/>
      <c r="I6" s="33"/>
      <c r="J6" s="33"/>
      <c r="K6" s="33"/>
      <c r="L6" s="33"/>
      <c r="M6" s="33"/>
      <c r="N6" s="33"/>
      <c r="O6" s="33"/>
      <c r="P6" s="33"/>
      <c r="Q6" s="33"/>
      <c r="R6" s="33"/>
      <c r="S6" s="33"/>
      <c r="T6" s="33"/>
      <c r="U6" s="30"/>
    </row>
    <row r="7" spans="1:21" x14ac:dyDescent="0.25">
      <c r="A7" s="33" t="s">
        <v>315</v>
      </c>
      <c r="B7" s="33" t="s">
        <v>316</v>
      </c>
      <c r="C7" s="33" t="s">
        <v>317</v>
      </c>
      <c r="D7" s="33" t="s">
        <v>318</v>
      </c>
      <c r="E7" s="33" t="s">
        <v>319</v>
      </c>
      <c r="F7" s="33" t="s">
        <v>320</v>
      </c>
      <c r="G7" s="33" t="s">
        <v>321</v>
      </c>
      <c r="H7" s="33" t="s">
        <v>322</v>
      </c>
      <c r="I7" s="33" t="s">
        <v>323</v>
      </c>
      <c r="J7" s="33" t="s">
        <v>324</v>
      </c>
      <c r="K7" s="33" t="s">
        <v>325</v>
      </c>
      <c r="L7" s="33" t="s">
        <v>326</v>
      </c>
      <c r="M7" s="33" t="s">
        <v>327</v>
      </c>
      <c r="N7" s="33" t="s">
        <v>328</v>
      </c>
      <c r="O7" s="33" t="s">
        <v>329</v>
      </c>
      <c r="P7" s="33" t="s">
        <v>330</v>
      </c>
      <c r="Q7" s="33" t="s">
        <v>331</v>
      </c>
      <c r="R7" s="33" t="s">
        <v>332</v>
      </c>
      <c r="S7" s="33" t="s">
        <v>294</v>
      </c>
      <c r="T7" s="33" t="s">
        <v>333</v>
      </c>
      <c r="U7" s="30"/>
    </row>
    <row r="8" spans="1:21" x14ac:dyDescent="0.25">
      <c r="A8" s="35"/>
      <c r="B8" s="35" t="s">
        <v>334</v>
      </c>
      <c r="C8" s="35" t="s">
        <v>446</v>
      </c>
      <c r="D8" s="35" t="s">
        <v>447</v>
      </c>
      <c r="E8" s="35"/>
      <c r="F8" s="35" t="s">
        <v>335</v>
      </c>
      <c r="G8" s="41">
        <v>10</v>
      </c>
      <c r="H8" s="42" t="s">
        <v>580</v>
      </c>
      <c r="I8" s="35"/>
      <c r="J8" s="35"/>
      <c r="K8" s="35"/>
      <c r="L8" s="35"/>
      <c r="M8" s="35"/>
      <c r="N8" s="35"/>
      <c r="O8" s="35"/>
      <c r="P8" s="34">
        <v>10</v>
      </c>
      <c r="Q8" s="35"/>
      <c r="R8" s="35"/>
      <c r="S8" s="35"/>
      <c r="T8" s="34" t="s">
        <v>575</v>
      </c>
    </row>
    <row r="9" spans="1:21" x14ac:dyDescent="0.25">
      <c r="A9" s="35"/>
      <c r="B9" s="43" t="s">
        <v>336</v>
      </c>
      <c r="C9" s="35" t="s">
        <v>448</v>
      </c>
      <c r="D9" s="35" t="s">
        <v>447</v>
      </c>
      <c r="E9" s="35"/>
      <c r="F9" s="35" t="s">
        <v>335</v>
      </c>
      <c r="G9" s="41">
        <v>150</v>
      </c>
      <c r="H9" s="42" t="s">
        <v>581</v>
      </c>
      <c r="I9" s="35"/>
      <c r="J9" s="35"/>
      <c r="K9" s="35"/>
      <c r="L9" s="35"/>
      <c r="M9" s="35"/>
      <c r="N9" s="35"/>
      <c r="O9" s="35"/>
      <c r="P9" s="34">
        <v>10</v>
      </c>
      <c r="Q9" s="35"/>
      <c r="R9" s="35"/>
      <c r="S9" s="35"/>
      <c r="T9" s="34" t="s">
        <v>575</v>
      </c>
    </row>
    <row r="10" spans="1:21" x14ac:dyDescent="0.25">
      <c r="A10" s="35"/>
      <c r="B10" s="43" t="s">
        <v>337</v>
      </c>
      <c r="C10" s="35" t="s">
        <v>449</v>
      </c>
      <c r="D10" s="35" t="s">
        <v>447</v>
      </c>
      <c r="E10" s="35"/>
      <c r="F10" s="35" t="s">
        <v>335</v>
      </c>
      <c r="G10" s="41">
        <v>10</v>
      </c>
      <c r="H10" s="42" t="s">
        <v>580</v>
      </c>
      <c r="I10" s="35"/>
      <c r="J10" s="35"/>
      <c r="K10" s="35"/>
      <c r="L10" s="35"/>
      <c r="M10" s="35"/>
      <c r="N10" s="35"/>
      <c r="O10" s="35"/>
      <c r="P10" s="34">
        <v>10</v>
      </c>
      <c r="Q10" s="35"/>
      <c r="R10" s="35"/>
      <c r="S10" s="35"/>
      <c r="T10" s="34" t="s">
        <v>575</v>
      </c>
    </row>
    <row r="11" spans="1:21" x14ac:dyDescent="0.25">
      <c r="A11" s="35"/>
      <c r="B11" s="35" t="s">
        <v>338</v>
      </c>
      <c r="C11" s="35" t="s">
        <v>450</v>
      </c>
      <c r="D11" s="35" t="s">
        <v>447</v>
      </c>
      <c r="E11" s="35"/>
      <c r="F11" s="35" t="s">
        <v>335</v>
      </c>
      <c r="G11" s="41">
        <v>10</v>
      </c>
      <c r="H11" s="42" t="s">
        <v>580</v>
      </c>
      <c r="I11" s="35"/>
      <c r="J11" s="35"/>
      <c r="K11" s="35"/>
      <c r="L11" s="35"/>
      <c r="M11" s="35"/>
      <c r="N11" s="35"/>
      <c r="O11" s="35"/>
      <c r="P11" s="34">
        <v>10</v>
      </c>
      <c r="Q11" s="35"/>
      <c r="R11" s="35"/>
      <c r="S11" s="35"/>
      <c r="T11" s="34" t="s">
        <v>575</v>
      </c>
    </row>
    <row r="12" spans="1:21" x14ac:dyDescent="0.25">
      <c r="A12" s="35"/>
      <c r="B12" s="35" t="s">
        <v>339</v>
      </c>
      <c r="C12" s="35" t="s">
        <v>451</v>
      </c>
      <c r="D12" s="35" t="s">
        <v>447</v>
      </c>
      <c r="E12" s="35"/>
      <c r="F12" s="35" t="s">
        <v>335</v>
      </c>
      <c r="G12" s="41">
        <v>10</v>
      </c>
      <c r="H12" s="42" t="s">
        <v>580</v>
      </c>
      <c r="I12" s="35"/>
      <c r="J12" s="35"/>
      <c r="K12" s="35"/>
      <c r="L12" s="35"/>
      <c r="M12" s="35"/>
      <c r="N12" s="35"/>
      <c r="O12" s="35"/>
      <c r="P12" s="34">
        <v>10</v>
      </c>
      <c r="Q12" s="35"/>
      <c r="R12" s="35"/>
      <c r="S12" s="35"/>
      <c r="T12" s="34" t="s">
        <v>575</v>
      </c>
    </row>
    <row r="13" spans="1:21" x14ac:dyDescent="0.25">
      <c r="A13" s="35"/>
      <c r="B13" s="43" t="s">
        <v>340</v>
      </c>
      <c r="C13" s="35" t="s">
        <v>452</v>
      </c>
      <c r="D13" s="35" t="s">
        <v>447</v>
      </c>
      <c r="E13" s="35"/>
      <c r="F13" s="35" t="s">
        <v>335</v>
      </c>
      <c r="G13" s="41">
        <v>10</v>
      </c>
      <c r="H13" s="42" t="s">
        <v>580</v>
      </c>
      <c r="I13" s="35"/>
      <c r="J13" s="35"/>
      <c r="K13" s="35"/>
      <c r="L13" s="35"/>
      <c r="M13" s="35"/>
      <c r="N13" s="35"/>
      <c r="O13" s="35"/>
      <c r="P13" s="34">
        <v>10</v>
      </c>
      <c r="Q13" s="35"/>
      <c r="R13" s="35"/>
      <c r="S13" s="35"/>
      <c r="T13" s="34" t="s">
        <v>575</v>
      </c>
    </row>
    <row r="14" spans="1:21" x14ac:dyDescent="0.25">
      <c r="A14" s="35"/>
      <c r="B14" s="35" t="s">
        <v>341</v>
      </c>
      <c r="C14" s="35" t="s">
        <v>453</v>
      </c>
      <c r="D14" s="35" t="s">
        <v>447</v>
      </c>
      <c r="E14" s="35"/>
      <c r="F14" s="35" t="s">
        <v>335</v>
      </c>
      <c r="G14" s="41">
        <v>10</v>
      </c>
      <c r="H14" s="42" t="s">
        <v>580</v>
      </c>
      <c r="I14" s="35"/>
      <c r="J14" s="35"/>
      <c r="K14" s="35"/>
      <c r="L14" s="35"/>
      <c r="M14" s="35"/>
      <c r="N14" s="35"/>
      <c r="O14" s="35"/>
      <c r="P14" s="34">
        <v>10</v>
      </c>
      <c r="Q14" s="35"/>
      <c r="R14" s="35"/>
      <c r="S14" s="35"/>
      <c r="T14" s="34" t="s">
        <v>575</v>
      </c>
    </row>
    <row r="15" spans="1:21" x14ac:dyDescent="0.25">
      <c r="A15" s="35"/>
      <c r="B15" s="43" t="s">
        <v>342</v>
      </c>
      <c r="C15" s="35" t="s">
        <v>454</v>
      </c>
      <c r="D15" s="35" t="s">
        <v>447</v>
      </c>
      <c r="E15" s="35"/>
      <c r="F15" s="35" t="s">
        <v>335</v>
      </c>
      <c r="G15" s="41">
        <v>10</v>
      </c>
      <c r="H15" s="42" t="s">
        <v>580</v>
      </c>
      <c r="I15" s="35"/>
      <c r="J15" s="35"/>
      <c r="K15" s="35"/>
      <c r="L15" s="35"/>
      <c r="M15" s="35"/>
      <c r="N15" s="35"/>
      <c r="O15" s="35"/>
      <c r="P15" s="34">
        <v>10</v>
      </c>
      <c r="Q15" s="35"/>
      <c r="R15" s="35"/>
      <c r="S15" s="35"/>
      <c r="T15" s="34" t="s">
        <v>575</v>
      </c>
    </row>
    <row r="16" spans="1:21" x14ac:dyDescent="0.25">
      <c r="A16" s="35"/>
      <c r="B16" s="35" t="s">
        <v>343</v>
      </c>
      <c r="C16" s="35" t="s">
        <v>455</v>
      </c>
      <c r="D16" s="35" t="s">
        <v>447</v>
      </c>
      <c r="E16" s="35"/>
      <c r="F16" s="35" t="s">
        <v>335</v>
      </c>
      <c r="G16" s="41">
        <v>10</v>
      </c>
      <c r="H16" s="42" t="s">
        <v>580</v>
      </c>
      <c r="I16" s="35"/>
      <c r="J16" s="35"/>
      <c r="K16" s="35"/>
      <c r="L16" s="35"/>
      <c r="M16" s="35"/>
      <c r="N16" s="35"/>
      <c r="O16" s="35"/>
      <c r="P16" s="34">
        <v>10</v>
      </c>
      <c r="Q16" s="35"/>
      <c r="R16" s="35"/>
      <c r="S16" s="35"/>
      <c r="T16" s="34" t="s">
        <v>575</v>
      </c>
    </row>
    <row r="17" spans="1:20" x14ac:dyDescent="0.25">
      <c r="A17" s="35"/>
      <c r="B17" s="35" t="s">
        <v>344</v>
      </c>
      <c r="C17" s="35" t="s">
        <v>456</v>
      </c>
      <c r="D17" s="35" t="s">
        <v>447</v>
      </c>
      <c r="E17" s="35"/>
      <c r="F17" s="35" t="s">
        <v>335</v>
      </c>
      <c r="G17" s="41">
        <v>10</v>
      </c>
      <c r="H17" s="42" t="s">
        <v>580</v>
      </c>
      <c r="I17" s="35"/>
      <c r="J17" s="35"/>
      <c r="K17" s="35"/>
      <c r="L17" s="35"/>
      <c r="M17" s="35"/>
      <c r="N17" s="35"/>
      <c r="O17" s="35"/>
      <c r="P17" s="34">
        <v>10</v>
      </c>
      <c r="Q17" s="35"/>
      <c r="R17" s="35"/>
      <c r="S17" s="35"/>
      <c r="T17" s="34" t="s">
        <v>575</v>
      </c>
    </row>
    <row r="18" spans="1:20" x14ac:dyDescent="0.25">
      <c r="A18" s="35"/>
      <c r="B18" s="35" t="s">
        <v>345</v>
      </c>
      <c r="C18" s="35" t="s">
        <v>457</v>
      </c>
      <c r="D18" s="35" t="s">
        <v>447</v>
      </c>
      <c r="E18" s="35"/>
      <c r="F18" s="35" t="s">
        <v>335</v>
      </c>
      <c r="G18" s="41">
        <v>10</v>
      </c>
      <c r="H18" s="42" t="s">
        <v>580</v>
      </c>
      <c r="I18" s="35"/>
      <c r="J18" s="35"/>
      <c r="K18" s="35"/>
      <c r="L18" s="35"/>
      <c r="M18" s="35"/>
      <c r="N18" s="35"/>
      <c r="O18" s="35"/>
      <c r="P18" s="34">
        <v>10</v>
      </c>
      <c r="Q18" s="35"/>
      <c r="R18" s="35"/>
      <c r="S18" s="35"/>
      <c r="T18" s="34" t="s">
        <v>575</v>
      </c>
    </row>
    <row r="19" spans="1:20" x14ac:dyDescent="0.25">
      <c r="A19" s="35"/>
      <c r="B19" s="35" t="s">
        <v>346</v>
      </c>
      <c r="C19" s="35" t="s">
        <v>458</v>
      </c>
      <c r="D19" s="35" t="s">
        <v>447</v>
      </c>
      <c r="E19" s="35"/>
      <c r="F19" s="35" t="s">
        <v>335</v>
      </c>
      <c r="G19" s="41">
        <v>10</v>
      </c>
      <c r="H19" s="42" t="s">
        <v>580</v>
      </c>
      <c r="I19" s="35"/>
      <c r="J19" s="35"/>
      <c r="K19" s="35"/>
      <c r="L19" s="35"/>
      <c r="M19" s="35"/>
      <c r="N19" s="35"/>
      <c r="O19" s="35"/>
      <c r="P19" s="34">
        <v>10</v>
      </c>
      <c r="Q19" s="35"/>
      <c r="R19" s="35"/>
      <c r="S19" s="35"/>
      <c r="T19" s="34" t="s">
        <v>575</v>
      </c>
    </row>
    <row r="20" spans="1:20" x14ac:dyDescent="0.25">
      <c r="A20" s="35"/>
      <c r="B20" s="35" t="s">
        <v>347</v>
      </c>
      <c r="C20" s="35" t="s">
        <v>459</v>
      </c>
      <c r="D20" s="35" t="s">
        <v>447</v>
      </c>
      <c r="E20" s="35"/>
      <c r="F20" s="35" t="s">
        <v>335</v>
      </c>
      <c r="G20" s="41">
        <v>10</v>
      </c>
      <c r="H20" s="42" t="s">
        <v>580</v>
      </c>
      <c r="I20" s="35"/>
      <c r="J20" s="35"/>
      <c r="K20" s="35"/>
      <c r="L20" s="35"/>
      <c r="M20" s="35"/>
      <c r="N20" s="35"/>
      <c r="O20" s="35"/>
      <c r="P20" s="34">
        <v>10</v>
      </c>
      <c r="Q20" s="35"/>
      <c r="R20" s="35"/>
      <c r="S20" s="35"/>
      <c r="T20" s="34" t="s">
        <v>575</v>
      </c>
    </row>
    <row r="21" spans="1:20" x14ac:dyDescent="0.25">
      <c r="A21" s="35"/>
      <c r="B21" s="35" t="s">
        <v>348</v>
      </c>
      <c r="C21" s="35" t="s">
        <v>460</v>
      </c>
      <c r="D21" s="35" t="s">
        <v>447</v>
      </c>
      <c r="E21" s="35"/>
      <c r="F21" s="35" t="s">
        <v>335</v>
      </c>
      <c r="G21" s="41">
        <v>10</v>
      </c>
      <c r="H21" s="42" t="s">
        <v>580</v>
      </c>
      <c r="I21" s="35"/>
      <c r="J21" s="35"/>
      <c r="K21" s="35"/>
      <c r="L21" s="35"/>
      <c r="M21" s="35"/>
      <c r="N21" s="35"/>
      <c r="O21" s="35"/>
      <c r="P21" s="34">
        <v>10</v>
      </c>
      <c r="Q21" s="35"/>
      <c r="R21" s="35"/>
      <c r="S21" s="35"/>
      <c r="T21" s="34" t="s">
        <v>575</v>
      </c>
    </row>
    <row r="22" spans="1:20" x14ac:dyDescent="0.25">
      <c r="A22" s="35"/>
      <c r="B22" s="43" t="s">
        <v>349</v>
      </c>
      <c r="C22" s="35" t="s">
        <v>461</v>
      </c>
      <c r="D22" s="35" t="s">
        <v>447</v>
      </c>
      <c r="E22" s="35"/>
      <c r="F22" s="35" t="s">
        <v>335</v>
      </c>
      <c r="G22" s="41">
        <v>10</v>
      </c>
      <c r="H22" s="42" t="s">
        <v>580</v>
      </c>
      <c r="I22" s="35"/>
      <c r="J22" s="35"/>
      <c r="K22" s="35"/>
      <c r="L22" s="35"/>
      <c r="M22" s="35"/>
      <c r="N22" s="35"/>
      <c r="O22" s="35"/>
      <c r="P22" s="34">
        <v>10</v>
      </c>
      <c r="Q22" s="35"/>
      <c r="R22" s="35"/>
      <c r="S22" s="35"/>
      <c r="T22" s="34" t="s">
        <v>575</v>
      </c>
    </row>
    <row r="23" spans="1:20" x14ac:dyDescent="0.25">
      <c r="A23" s="35"/>
      <c r="B23" s="35" t="s">
        <v>350</v>
      </c>
      <c r="C23" s="35" t="s">
        <v>462</v>
      </c>
      <c r="D23" s="35" t="s">
        <v>447</v>
      </c>
      <c r="E23" s="35"/>
      <c r="F23" s="35" t="s">
        <v>335</v>
      </c>
      <c r="G23" s="41">
        <v>39</v>
      </c>
      <c r="H23" s="42" t="s">
        <v>581</v>
      </c>
      <c r="I23" s="35"/>
      <c r="J23" s="35"/>
      <c r="K23" s="35"/>
      <c r="L23" s="35"/>
      <c r="M23" s="35"/>
      <c r="N23" s="35"/>
      <c r="O23" s="35"/>
      <c r="P23" s="34">
        <v>10</v>
      </c>
      <c r="Q23" s="35"/>
      <c r="R23" s="35"/>
      <c r="S23" s="35"/>
      <c r="T23" s="34" t="s">
        <v>575</v>
      </c>
    </row>
    <row r="24" spans="1:20" x14ac:dyDescent="0.25">
      <c r="A24" s="35"/>
      <c r="B24" s="43" t="s">
        <v>351</v>
      </c>
      <c r="C24" s="35" t="s">
        <v>463</v>
      </c>
      <c r="D24" s="35" t="s">
        <v>447</v>
      </c>
      <c r="E24" s="35"/>
      <c r="F24" s="35" t="s">
        <v>335</v>
      </c>
      <c r="G24" s="41">
        <v>131</v>
      </c>
      <c r="H24" s="42" t="s">
        <v>581</v>
      </c>
      <c r="I24" s="35"/>
      <c r="J24" s="35"/>
      <c r="K24" s="35"/>
      <c r="L24" s="35"/>
      <c r="M24" s="35"/>
      <c r="N24" s="35"/>
      <c r="O24" s="35"/>
      <c r="P24" s="35">
        <v>10</v>
      </c>
      <c r="Q24" s="35"/>
      <c r="R24" s="35"/>
      <c r="S24" s="35"/>
      <c r="T24" s="34" t="s">
        <v>575</v>
      </c>
    </row>
    <row r="25" spans="1:20" x14ac:dyDescent="0.25">
      <c r="A25" s="35"/>
      <c r="B25" s="43" t="s">
        <v>567</v>
      </c>
      <c r="C25" s="35" t="s">
        <v>195</v>
      </c>
      <c r="D25" s="35" t="s">
        <v>447</v>
      </c>
      <c r="E25" s="35"/>
      <c r="F25" s="35" t="s">
        <v>335</v>
      </c>
      <c r="G25" s="41">
        <v>83</v>
      </c>
      <c r="H25" s="42" t="s">
        <v>581</v>
      </c>
      <c r="I25" s="35"/>
      <c r="J25" s="35"/>
      <c r="K25" s="35"/>
      <c r="L25" s="35"/>
      <c r="M25" s="35"/>
      <c r="N25" s="35"/>
      <c r="O25" s="35"/>
      <c r="P25" s="35">
        <v>10</v>
      </c>
      <c r="Q25" s="35"/>
      <c r="R25" s="35"/>
      <c r="S25" s="35"/>
      <c r="T25" s="34" t="s">
        <v>575</v>
      </c>
    </row>
    <row r="26" spans="1:20" x14ac:dyDescent="0.25">
      <c r="A26" s="35"/>
      <c r="B26" s="35" t="s">
        <v>350</v>
      </c>
      <c r="C26" s="35" t="s">
        <v>462</v>
      </c>
      <c r="D26" s="35" t="s">
        <v>447</v>
      </c>
      <c r="E26" s="35"/>
      <c r="F26" s="35" t="s">
        <v>335</v>
      </c>
      <c r="G26" s="41">
        <v>39</v>
      </c>
      <c r="H26" s="42" t="s">
        <v>581</v>
      </c>
      <c r="I26" s="35"/>
      <c r="J26" s="35"/>
      <c r="K26" s="35"/>
      <c r="L26" s="35"/>
      <c r="M26" s="35"/>
      <c r="N26" s="35"/>
      <c r="O26" s="35"/>
      <c r="P26" s="35">
        <v>10</v>
      </c>
      <c r="Q26" s="35"/>
      <c r="R26" s="35"/>
      <c r="S26" s="35"/>
      <c r="T26" s="34" t="s">
        <v>575</v>
      </c>
    </row>
    <row r="27" spans="1:20" x14ac:dyDescent="0.25">
      <c r="A27" s="35"/>
      <c r="B27" s="35" t="s">
        <v>353</v>
      </c>
      <c r="C27" s="35" t="s">
        <v>465</v>
      </c>
      <c r="D27" s="35" t="s">
        <v>447</v>
      </c>
      <c r="E27" s="35"/>
      <c r="F27" s="35" t="s">
        <v>335</v>
      </c>
      <c r="G27" s="41">
        <v>18</v>
      </c>
      <c r="H27" s="42" t="s">
        <v>581</v>
      </c>
      <c r="I27" s="35"/>
      <c r="J27" s="35"/>
      <c r="K27" s="35"/>
      <c r="L27" s="35"/>
      <c r="M27" s="35"/>
      <c r="N27" s="35"/>
      <c r="O27" s="35"/>
      <c r="P27" s="35">
        <v>10</v>
      </c>
      <c r="Q27" s="35"/>
      <c r="R27" s="35"/>
      <c r="S27" s="35"/>
      <c r="T27" s="34" t="s">
        <v>575</v>
      </c>
    </row>
    <row r="28" spans="1:20" x14ac:dyDescent="0.25">
      <c r="A28" s="35"/>
      <c r="B28" s="43" t="s">
        <v>352</v>
      </c>
      <c r="C28" s="35" t="s">
        <v>464</v>
      </c>
      <c r="D28" s="35" t="s">
        <v>447</v>
      </c>
      <c r="E28" s="35"/>
      <c r="F28" s="35" t="s">
        <v>335</v>
      </c>
      <c r="G28" s="41">
        <v>122</v>
      </c>
      <c r="H28" s="42" t="s">
        <v>581</v>
      </c>
      <c r="I28" s="35"/>
      <c r="J28" s="35"/>
      <c r="K28" s="35"/>
      <c r="L28" s="35"/>
      <c r="M28" s="35"/>
      <c r="N28" s="35"/>
      <c r="O28" s="35"/>
      <c r="P28" s="35">
        <v>10</v>
      </c>
      <c r="Q28" s="35"/>
      <c r="R28" s="35"/>
      <c r="S28" s="35"/>
      <c r="T28" s="34" t="s">
        <v>575</v>
      </c>
    </row>
    <row r="29" spans="1:20" x14ac:dyDescent="0.25">
      <c r="A29" s="35"/>
      <c r="B29" s="44" t="s">
        <v>354</v>
      </c>
      <c r="C29" s="35" t="s">
        <v>466</v>
      </c>
      <c r="D29" s="35" t="s">
        <v>447</v>
      </c>
      <c r="E29" s="35"/>
      <c r="F29" s="35" t="s">
        <v>335</v>
      </c>
      <c r="G29" s="41">
        <v>10</v>
      </c>
      <c r="H29" s="42" t="s">
        <v>580</v>
      </c>
      <c r="I29" s="35"/>
      <c r="J29" s="35"/>
      <c r="K29" s="35"/>
      <c r="L29" s="35"/>
      <c r="M29" s="35"/>
      <c r="N29" s="35"/>
      <c r="O29" s="35"/>
      <c r="P29" s="35">
        <v>10</v>
      </c>
      <c r="Q29" s="35"/>
      <c r="R29" s="35"/>
      <c r="S29" s="35"/>
      <c r="T29" s="34" t="s">
        <v>575</v>
      </c>
    </row>
    <row r="30" spans="1:20" x14ac:dyDescent="0.25">
      <c r="A30" s="35"/>
      <c r="B30" s="35" t="s">
        <v>355</v>
      </c>
      <c r="C30" s="35" t="s">
        <v>467</v>
      </c>
      <c r="D30" s="35" t="s">
        <v>447</v>
      </c>
      <c r="E30" s="35"/>
      <c r="F30" s="35" t="s">
        <v>335</v>
      </c>
      <c r="G30" s="41">
        <v>10</v>
      </c>
      <c r="H30" s="42" t="s">
        <v>580</v>
      </c>
      <c r="I30" s="35"/>
      <c r="J30" s="35"/>
      <c r="K30" s="35"/>
      <c r="L30" s="35"/>
      <c r="M30" s="35"/>
      <c r="N30" s="35"/>
      <c r="O30" s="35"/>
      <c r="P30" s="35">
        <v>10</v>
      </c>
      <c r="Q30" s="35"/>
      <c r="R30" s="35"/>
      <c r="S30" s="35"/>
      <c r="T30" s="34" t="s">
        <v>575</v>
      </c>
    </row>
    <row r="31" spans="1:20" x14ac:dyDescent="0.25">
      <c r="A31" s="35"/>
      <c r="B31" s="35" t="s">
        <v>356</v>
      </c>
      <c r="C31" s="35" t="s">
        <v>468</v>
      </c>
      <c r="D31" s="35" t="s">
        <v>447</v>
      </c>
      <c r="E31" s="35"/>
      <c r="F31" s="35" t="s">
        <v>335</v>
      </c>
      <c r="G31" s="41">
        <v>10</v>
      </c>
      <c r="H31" s="42" t="s">
        <v>580</v>
      </c>
      <c r="I31" s="35"/>
      <c r="J31" s="35"/>
      <c r="K31" s="35"/>
      <c r="L31" s="35"/>
      <c r="M31" s="35"/>
      <c r="N31" s="35"/>
      <c r="O31" s="35"/>
      <c r="P31" s="35">
        <v>10</v>
      </c>
      <c r="Q31" s="35"/>
      <c r="R31" s="35"/>
      <c r="S31" s="35"/>
      <c r="T31" s="34" t="s">
        <v>575</v>
      </c>
    </row>
    <row r="32" spans="1:20" x14ac:dyDescent="0.25">
      <c r="A32" s="35"/>
      <c r="B32" s="44" t="s">
        <v>357</v>
      </c>
      <c r="C32" s="35" t="s">
        <v>469</v>
      </c>
      <c r="D32" s="35" t="s">
        <v>447</v>
      </c>
      <c r="E32" s="35"/>
      <c r="F32" s="35" t="s">
        <v>335</v>
      </c>
      <c r="G32" s="41">
        <v>98</v>
      </c>
      <c r="H32" s="42" t="s">
        <v>581</v>
      </c>
      <c r="I32" s="35"/>
      <c r="J32" s="35"/>
      <c r="K32" s="35"/>
      <c r="L32" s="35"/>
      <c r="M32" s="35"/>
      <c r="N32" s="35"/>
      <c r="O32" s="35"/>
      <c r="P32" s="35">
        <v>10</v>
      </c>
      <c r="Q32" s="35"/>
      <c r="R32" s="35"/>
      <c r="S32" s="35"/>
      <c r="T32" s="34" t="s">
        <v>575</v>
      </c>
    </row>
    <row r="33" spans="1:20" x14ac:dyDescent="0.25">
      <c r="A33" s="35"/>
      <c r="B33" s="43" t="s">
        <v>358</v>
      </c>
      <c r="C33" s="35" t="s">
        <v>470</v>
      </c>
      <c r="D33" s="35" t="s">
        <v>447</v>
      </c>
      <c r="E33" s="35"/>
      <c r="F33" s="35" t="s">
        <v>335</v>
      </c>
      <c r="G33" s="41">
        <v>307</v>
      </c>
      <c r="H33" s="42" t="s">
        <v>581</v>
      </c>
      <c r="I33" s="35"/>
      <c r="J33" s="35"/>
      <c r="K33" s="35"/>
      <c r="L33" s="35"/>
      <c r="M33" s="35"/>
      <c r="N33" s="35"/>
      <c r="O33" s="35"/>
      <c r="P33" s="35">
        <v>10</v>
      </c>
      <c r="Q33" s="35"/>
      <c r="R33" s="35"/>
      <c r="S33" s="35"/>
      <c r="T33" s="34" t="s">
        <v>575</v>
      </c>
    </row>
    <row r="34" spans="1:20" x14ac:dyDescent="0.25">
      <c r="A34" s="35"/>
      <c r="B34" s="35" t="s">
        <v>359</v>
      </c>
      <c r="C34" s="35" t="s">
        <v>471</v>
      </c>
      <c r="D34" s="35" t="s">
        <v>447</v>
      </c>
      <c r="E34" s="35"/>
      <c r="F34" s="35" t="s">
        <v>335</v>
      </c>
      <c r="G34" s="41">
        <v>692</v>
      </c>
      <c r="H34" s="42" t="s">
        <v>581</v>
      </c>
      <c r="I34" s="35"/>
      <c r="J34" s="35"/>
      <c r="K34" s="35"/>
      <c r="L34" s="35"/>
      <c r="M34" s="35"/>
      <c r="N34" s="35"/>
      <c r="O34" s="35"/>
      <c r="P34" s="35">
        <v>10</v>
      </c>
      <c r="Q34" s="35"/>
      <c r="R34" s="35"/>
      <c r="S34" s="35"/>
      <c r="T34" s="34" t="s">
        <v>575</v>
      </c>
    </row>
    <row r="35" spans="1:20" x14ac:dyDescent="0.25">
      <c r="A35" s="35"/>
      <c r="B35" s="45" t="s">
        <v>360</v>
      </c>
      <c r="C35" s="45" t="s">
        <v>472</v>
      </c>
      <c r="D35" s="35" t="s">
        <v>447</v>
      </c>
      <c r="E35" s="35"/>
      <c r="F35" s="35" t="s">
        <v>335</v>
      </c>
      <c r="G35" s="41">
        <v>10</v>
      </c>
      <c r="H35" s="42" t="s">
        <v>580</v>
      </c>
      <c r="I35" s="35"/>
      <c r="J35" s="35"/>
      <c r="K35" s="35"/>
      <c r="L35" s="35"/>
      <c r="M35" s="35"/>
      <c r="N35" s="35"/>
      <c r="O35" s="35"/>
      <c r="P35" s="35">
        <v>10</v>
      </c>
      <c r="Q35" s="35"/>
      <c r="R35" s="35"/>
      <c r="S35" s="35"/>
      <c r="T35" s="34" t="s">
        <v>575</v>
      </c>
    </row>
    <row r="36" spans="1:20" x14ac:dyDescent="0.25">
      <c r="A36" s="35"/>
      <c r="B36" s="35" t="s">
        <v>361</v>
      </c>
      <c r="C36" s="35" t="s">
        <v>473</v>
      </c>
      <c r="D36" s="35" t="s">
        <v>447</v>
      </c>
      <c r="E36" s="35"/>
      <c r="F36" s="35" t="s">
        <v>335</v>
      </c>
      <c r="G36" s="41">
        <v>10</v>
      </c>
      <c r="H36" s="42" t="s">
        <v>580</v>
      </c>
      <c r="I36" s="35"/>
      <c r="J36" s="35"/>
      <c r="K36" s="35"/>
      <c r="L36" s="35"/>
      <c r="M36" s="35"/>
      <c r="N36" s="35"/>
      <c r="O36" s="35"/>
      <c r="P36" s="35">
        <v>10</v>
      </c>
      <c r="Q36" s="35"/>
      <c r="R36" s="35"/>
      <c r="S36" s="35"/>
      <c r="T36" s="34" t="s">
        <v>575</v>
      </c>
    </row>
    <row r="37" spans="1:20" x14ac:dyDescent="0.25">
      <c r="A37" s="35"/>
      <c r="B37" s="44" t="s">
        <v>362</v>
      </c>
      <c r="C37" s="35" t="s">
        <v>474</v>
      </c>
      <c r="D37" s="35" t="s">
        <v>447</v>
      </c>
      <c r="E37" s="35"/>
      <c r="F37" s="35" t="s">
        <v>335</v>
      </c>
      <c r="G37" s="41">
        <v>10</v>
      </c>
      <c r="H37" s="42" t="s">
        <v>580</v>
      </c>
      <c r="I37" s="35"/>
      <c r="J37" s="35"/>
      <c r="K37" s="35"/>
      <c r="L37" s="35"/>
      <c r="M37" s="35"/>
      <c r="N37" s="35"/>
      <c r="O37" s="35"/>
      <c r="P37" s="35">
        <v>10</v>
      </c>
      <c r="Q37" s="35"/>
      <c r="R37" s="35"/>
      <c r="S37" s="35"/>
      <c r="T37" s="34" t="s">
        <v>575</v>
      </c>
    </row>
    <row r="38" spans="1:20" x14ac:dyDescent="0.25">
      <c r="A38" s="35"/>
      <c r="B38" s="44" t="s">
        <v>363</v>
      </c>
      <c r="C38" s="35" t="s">
        <v>475</v>
      </c>
      <c r="D38" s="35" t="s">
        <v>447</v>
      </c>
      <c r="E38" s="35"/>
      <c r="F38" s="35" t="s">
        <v>335</v>
      </c>
      <c r="G38" s="41">
        <v>10</v>
      </c>
      <c r="H38" s="42" t="s">
        <v>580</v>
      </c>
      <c r="I38" s="35"/>
      <c r="J38" s="35"/>
      <c r="K38" s="35"/>
      <c r="L38" s="35"/>
      <c r="M38" s="35"/>
      <c r="N38" s="35"/>
      <c r="O38" s="35"/>
      <c r="P38" s="35">
        <v>10</v>
      </c>
      <c r="Q38" s="35"/>
      <c r="R38" s="35"/>
      <c r="S38" s="35"/>
      <c r="T38" s="34" t="s">
        <v>575</v>
      </c>
    </row>
    <row r="39" spans="1:20" x14ac:dyDescent="0.25">
      <c r="A39" s="35"/>
      <c r="B39" s="43" t="s">
        <v>364</v>
      </c>
      <c r="C39" s="35" t="s">
        <v>476</v>
      </c>
      <c r="D39" s="35" t="s">
        <v>447</v>
      </c>
      <c r="E39" s="35"/>
      <c r="F39" s="35" t="s">
        <v>335</v>
      </c>
      <c r="G39" s="41">
        <v>300</v>
      </c>
      <c r="H39" s="42" t="s">
        <v>581</v>
      </c>
      <c r="I39" s="35"/>
      <c r="J39" s="35"/>
      <c r="K39" s="35"/>
      <c r="L39" s="35"/>
      <c r="M39" s="35"/>
      <c r="N39" s="35"/>
      <c r="O39" s="35"/>
      <c r="P39" s="35">
        <v>10</v>
      </c>
      <c r="Q39" s="35"/>
      <c r="R39" s="35"/>
      <c r="S39" s="35"/>
      <c r="T39" s="34" t="s">
        <v>575</v>
      </c>
    </row>
    <row r="40" spans="1:20" x14ac:dyDescent="0.25">
      <c r="A40" s="35"/>
      <c r="B40" s="43" t="s">
        <v>365</v>
      </c>
      <c r="C40" s="35" t="s">
        <v>477</v>
      </c>
      <c r="D40" s="35" t="s">
        <v>447</v>
      </c>
      <c r="E40" s="35"/>
      <c r="F40" s="35" t="s">
        <v>335</v>
      </c>
      <c r="G40" s="41">
        <v>1045</v>
      </c>
      <c r="H40" s="42" t="s">
        <v>581</v>
      </c>
      <c r="I40" s="35"/>
      <c r="J40" s="35"/>
      <c r="K40" s="35"/>
      <c r="L40" s="35"/>
      <c r="M40" s="35"/>
      <c r="N40" s="35"/>
      <c r="O40" s="35"/>
      <c r="P40" s="35">
        <v>10</v>
      </c>
      <c r="Q40" s="35"/>
      <c r="R40" s="35"/>
      <c r="S40" s="35"/>
      <c r="T40" s="34" t="s">
        <v>575</v>
      </c>
    </row>
    <row r="41" spans="1:20" x14ac:dyDescent="0.25">
      <c r="A41" s="35"/>
      <c r="B41" s="44" t="s">
        <v>366</v>
      </c>
      <c r="C41" s="35" t="s">
        <v>478</v>
      </c>
      <c r="D41" s="35" t="s">
        <v>447</v>
      </c>
      <c r="E41" s="35"/>
      <c r="F41" s="35" t="s">
        <v>335</v>
      </c>
      <c r="G41" s="41">
        <v>490</v>
      </c>
      <c r="H41" s="42" t="s">
        <v>581</v>
      </c>
      <c r="I41" s="35"/>
      <c r="J41" s="35"/>
      <c r="K41" s="35"/>
      <c r="L41" s="35"/>
      <c r="M41" s="35"/>
      <c r="N41" s="35"/>
      <c r="O41" s="35"/>
      <c r="P41" s="35">
        <v>10</v>
      </c>
      <c r="Q41" s="35"/>
      <c r="R41" s="35"/>
      <c r="S41" s="35"/>
      <c r="T41" s="34" t="s">
        <v>575</v>
      </c>
    </row>
    <row r="42" spans="1:20" x14ac:dyDescent="0.25">
      <c r="A42" s="35"/>
      <c r="B42" s="43" t="s">
        <v>367</v>
      </c>
      <c r="C42" s="35" t="s">
        <v>479</v>
      </c>
      <c r="D42" s="35" t="s">
        <v>447</v>
      </c>
      <c r="E42" s="35"/>
      <c r="F42" s="35" t="s">
        <v>335</v>
      </c>
      <c r="G42" s="41">
        <v>673</v>
      </c>
      <c r="H42" s="42" t="s">
        <v>581</v>
      </c>
      <c r="I42" s="35"/>
      <c r="J42" s="35"/>
      <c r="K42" s="35"/>
      <c r="L42" s="35"/>
      <c r="M42" s="35"/>
      <c r="N42" s="35"/>
      <c r="O42" s="35"/>
      <c r="P42" s="35">
        <v>10</v>
      </c>
      <c r="Q42" s="35"/>
      <c r="R42" s="35"/>
      <c r="S42" s="35"/>
      <c r="T42" s="34" t="s">
        <v>575</v>
      </c>
    </row>
    <row r="43" spans="1:20" x14ac:dyDescent="0.25">
      <c r="A43" s="35"/>
      <c r="B43" s="43" t="s">
        <v>368</v>
      </c>
      <c r="C43" s="35" t="s">
        <v>480</v>
      </c>
      <c r="D43" s="35" t="s">
        <v>447</v>
      </c>
      <c r="E43" s="35"/>
      <c r="F43" s="35" t="s">
        <v>335</v>
      </c>
      <c r="G43" s="41">
        <v>694</v>
      </c>
      <c r="H43" s="42" t="s">
        <v>581</v>
      </c>
      <c r="I43" s="35"/>
      <c r="J43" s="35"/>
      <c r="K43" s="35"/>
      <c r="L43" s="35"/>
      <c r="M43" s="35"/>
      <c r="N43" s="35"/>
      <c r="O43" s="35"/>
      <c r="P43" s="35">
        <v>10</v>
      </c>
      <c r="Q43" s="35"/>
      <c r="R43" s="35"/>
      <c r="S43" s="35"/>
      <c r="T43" s="34" t="s">
        <v>575</v>
      </c>
    </row>
    <row r="44" spans="1:20" x14ac:dyDescent="0.25">
      <c r="A44" s="35"/>
      <c r="B44" s="43" t="s">
        <v>369</v>
      </c>
      <c r="C44" s="35" t="s">
        <v>481</v>
      </c>
      <c r="D44" s="35" t="s">
        <v>447</v>
      </c>
      <c r="E44" s="35"/>
      <c r="F44" s="35" t="s">
        <v>335</v>
      </c>
      <c r="G44" s="41">
        <v>219</v>
      </c>
      <c r="H44" s="42" t="s">
        <v>581</v>
      </c>
      <c r="I44" s="35"/>
      <c r="J44" s="35"/>
      <c r="K44" s="35"/>
      <c r="L44" s="35"/>
      <c r="M44" s="35"/>
      <c r="N44" s="35"/>
      <c r="O44" s="35"/>
      <c r="P44" s="35">
        <v>10</v>
      </c>
      <c r="Q44" s="35"/>
      <c r="R44" s="35"/>
      <c r="S44" s="35"/>
      <c r="T44" s="34" t="s">
        <v>575</v>
      </c>
    </row>
    <row r="45" spans="1:20" x14ac:dyDescent="0.25">
      <c r="A45" s="35"/>
      <c r="B45" s="35" t="s">
        <v>370</v>
      </c>
      <c r="C45" s="35" t="s">
        <v>482</v>
      </c>
      <c r="D45" s="35" t="s">
        <v>447</v>
      </c>
      <c r="E45" s="35"/>
      <c r="F45" s="35" t="s">
        <v>335</v>
      </c>
      <c r="G45" s="41">
        <v>602</v>
      </c>
      <c r="H45" s="42" t="s">
        <v>581</v>
      </c>
      <c r="I45" s="35"/>
      <c r="J45" s="35"/>
      <c r="K45" s="35"/>
      <c r="L45" s="35"/>
      <c r="M45" s="35"/>
      <c r="N45" s="35"/>
      <c r="O45" s="35"/>
      <c r="P45" s="35">
        <v>10</v>
      </c>
      <c r="Q45" s="35"/>
      <c r="R45" s="35"/>
      <c r="S45" s="35"/>
      <c r="T45" s="34" t="s">
        <v>575</v>
      </c>
    </row>
    <row r="46" spans="1:20" x14ac:dyDescent="0.25">
      <c r="A46" s="35"/>
      <c r="B46" s="45" t="s">
        <v>371</v>
      </c>
      <c r="C46" s="45" t="s">
        <v>216</v>
      </c>
      <c r="D46" s="35" t="s">
        <v>447</v>
      </c>
      <c r="E46" s="35"/>
      <c r="F46" s="35" t="s">
        <v>335</v>
      </c>
      <c r="G46" s="41">
        <v>4434</v>
      </c>
      <c r="H46" s="42" t="s">
        <v>581</v>
      </c>
      <c r="I46" s="35"/>
      <c r="J46" s="35"/>
      <c r="K46" s="35"/>
      <c r="L46" s="35"/>
      <c r="M46" s="35"/>
      <c r="N46" s="35"/>
      <c r="O46" s="35"/>
      <c r="P46" s="35">
        <v>10</v>
      </c>
      <c r="Q46" s="35"/>
      <c r="R46" s="35"/>
      <c r="S46" s="35"/>
      <c r="T46" s="34" t="s">
        <v>575</v>
      </c>
    </row>
    <row r="47" spans="1:20" x14ac:dyDescent="0.25">
      <c r="A47" s="35"/>
      <c r="B47" s="44" t="s">
        <v>372</v>
      </c>
      <c r="C47" s="35" t="s">
        <v>483</v>
      </c>
      <c r="D47" s="35" t="s">
        <v>447</v>
      </c>
      <c r="E47" s="35"/>
      <c r="F47" s="35" t="s">
        <v>335</v>
      </c>
      <c r="G47" s="41">
        <v>2043</v>
      </c>
      <c r="H47" s="42" t="s">
        <v>581</v>
      </c>
      <c r="I47" s="35"/>
      <c r="J47" s="35"/>
      <c r="K47" s="35"/>
      <c r="L47" s="35"/>
      <c r="M47" s="35"/>
      <c r="N47" s="35"/>
      <c r="O47" s="35"/>
      <c r="P47" s="35">
        <v>10</v>
      </c>
      <c r="Q47" s="35"/>
      <c r="R47" s="35"/>
      <c r="S47" s="35"/>
      <c r="T47" s="34" t="s">
        <v>575</v>
      </c>
    </row>
    <row r="48" spans="1:20" x14ac:dyDescent="0.25">
      <c r="A48" s="35"/>
      <c r="B48" s="45" t="s">
        <v>373</v>
      </c>
      <c r="C48" s="45" t="s">
        <v>374</v>
      </c>
      <c r="D48" s="35" t="s">
        <v>447</v>
      </c>
      <c r="E48" s="35"/>
      <c r="F48" s="35" t="s">
        <v>335</v>
      </c>
      <c r="G48" s="41">
        <v>10</v>
      </c>
      <c r="H48" s="42" t="s">
        <v>580</v>
      </c>
      <c r="I48" s="35"/>
      <c r="J48" s="35"/>
      <c r="K48" s="35"/>
      <c r="L48" s="35"/>
      <c r="M48" s="35"/>
      <c r="N48" s="35"/>
      <c r="O48" s="35"/>
      <c r="P48" s="35">
        <v>10</v>
      </c>
      <c r="Q48" s="35"/>
      <c r="R48" s="35"/>
      <c r="S48" s="35"/>
      <c r="T48" s="34" t="s">
        <v>575</v>
      </c>
    </row>
    <row r="49" spans="1:20" x14ac:dyDescent="0.25">
      <c r="A49" s="35"/>
      <c r="B49" s="43" t="s">
        <v>375</v>
      </c>
      <c r="C49" s="35" t="s">
        <v>484</v>
      </c>
      <c r="D49" s="35" t="s">
        <v>447</v>
      </c>
      <c r="E49" s="35"/>
      <c r="F49" s="35" t="s">
        <v>335</v>
      </c>
      <c r="G49" s="41">
        <v>13063</v>
      </c>
      <c r="H49" s="42" t="s">
        <v>581</v>
      </c>
      <c r="I49" s="35"/>
      <c r="J49" s="35"/>
      <c r="K49" s="35"/>
      <c r="L49" s="35"/>
      <c r="M49" s="35"/>
      <c r="N49" s="35"/>
      <c r="O49" s="35"/>
      <c r="P49" s="35">
        <v>10</v>
      </c>
      <c r="Q49" s="35"/>
      <c r="R49" s="35"/>
      <c r="S49" s="35"/>
      <c r="T49" s="34" t="s">
        <v>575</v>
      </c>
    </row>
    <row r="50" spans="1:20" x14ac:dyDescent="0.25">
      <c r="A50" s="35"/>
      <c r="B50" s="44" t="s">
        <v>376</v>
      </c>
      <c r="C50" s="35" t="s">
        <v>485</v>
      </c>
      <c r="D50" s="35" t="s">
        <v>447</v>
      </c>
      <c r="E50" s="35"/>
      <c r="F50" s="35" t="s">
        <v>335</v>
      </c>
      <c r="G50" s="41">
        <v>4837</v>
      </c>
      <c r="H50" s="42" t="s">
        <v>581</v>
      </c>
      <c r="I50" s="35"/>
      <c r="J50" s="35"/>
      <c r="K50" s="35"/>
      <c r="L50" s="35"/>
      <c r="M50" s="35"/>
      <c r="N50" s="35"/>
      <c r="O50" s="35"/>
      <c r="P50" s="35">
        <v>10</v>
      </c>
      <c r="Q50" s="35"/>
      <c r="R50" s="35"/>
      <c r="S50" s="35"/>
      <c r="T50" s="34" t="s">
        <v>575</v>
      </c>
    </row>
    <row r="51" spans="1:20" x14ac:dyDescent="0.25">
      <c r="A51" s="35"/>
      <c r="B51" s="43" t="s">
        <v>377</v>
      </c>
      <c r="C51" s="35" t="s">
        <v>486</v>
      </c>
      <c r="D51" s="35" t="s">
        <v>447</v>
      </c>
      <c r="E51" s="35"/>
      <c r="F51" s="35" t="s">
        <v>335</v>
      </c>
      <c r="G51" s="41">
        <v>31682</v>
      </c>
      <c r="H51" s="42" t="s">
        <v>581</v>
      </c>
      <c r="I51" s="35"/>
      <c r="J51" s="35"/>
      <c r="K51" s="35"/>
      <c r="L51" s="35"/>
      <c r="M51" s="35"/>
      <c r="N51" s="35"/>
      <c r="O51" s="35"/>
      <c r="P51" s="35">
        <v>10</v>
      </c>
      <c r="Q51" s="35"/>
      <c r="R51" s="35"/>
      <c r="S51" s="35"/>
      <c r="T51" s="34" t="s">
        <v>575</v>
      </c>
    </row>
    <row r="52" spans="1:20" x14ac:dyDescent="0.25">
      <c r="A52" s="35"/>
      <c r="B52" s="43" t="s">
        <v>378</v>
      </c>
      <c r="C52" s="35" t="s">
        <v>487</v>
      </c>
      <c r="D52" s="35" t="s">
        <v>447</v>
      </c>
      <c r="E52" s="35"/>
      <c r="F52" s="35" t="s">
        <v>335</v>
      </c>
      <c r="G52" s="41">
        <v>35122</v>
      </c>
      <c r="H52" s="42" t="s">
        <v>581</v>
      </c>
      <c r="I52" s="35"/>
      <c r="J52" s="35"/>
      <c r="K52" s="35"/>
      <c r="L52" s="35"/>
      <c r="M52" s="35"/>
      <c r="N52" s="35"/>
      <c r="O52" s="35"/>
      <c r="P52" s="35">
        <v>10</v>
      </c>
      <c r="Q52" s="35"/>
      <c r="R52" s="35"/>
      <c r="S52" s="35"/>
      <c r="T52" s="34" t="s">
        <v>575</v>
      </c>
    </row>
    <row r="53" spans="1:20" x14ac:dyDescent="0.25">
      <c r="A53" s="35"/>
      <c r="B53" s="44" t="s">
        <v>379</v>
      </c>
      <c r="C53" s="35" t="s">
        <v>488</v>
      </c>
      <c r="D53" s="35" t="s">
        <v>447</v>
      </c>
      <c r="E53" s="35"/>
      <c r="F53" s="35" t="s">
        <v>335</v>
      </c>
      <c r="G53" s="41">
        <v>11208</v>
      </c>
      <c r="H53" s="42" t="s">
        <v>581</v>
      </c>
      <c r="I53" s="35"/>
      <c r="J53" s="35"/>
      <c r="K53" s="35"/>
      <c r="L53" s="35"/>
      <c r="M53" s="35"/>
      <c r="N53" s="35"/>
      <c r="O53" s="35"/>
      <c r="P53" s="35">
        <v>10</v>
      </c>
      <c r="Q53" s="35"/>
      <c r="R53" s="35"/>
      <c r="S53" s="35"/>
      <c r="T53" s="34" t="s">
        <v>575</v>
      </c>
    </row>
    <row r="54" spans="1:20" x14ac:dyDescent="0.25">
      <c r="A54" s="35"/>
      <c r="B54" s="44" t="s">
        <v>380</v>
      </c>
      <c r="C54" s="35" t="s">
        <v>489</v>
      </c>
      <c r="D54" s="35" t="s">
        <v>447</v>
      </c>
      <c r="E54" s="35"/>
      <c r="F54" s="35" t="s">
        <v>335</v>
      </c>
      <c r="G54" s="41">
        <v>8464</v>
      </c>
      <c r="H54" s="42" t="s">
        <v>581</v>
      </c>
      <c r="I54" s="35"/>
      <c r="J54" s="35"/>
      <c r="K54" s="35"/>
      <c r="L54" s="35"/>
      <c r="M54" s="35"/>
      <c r="N54" s="35"/>
      <c r="O54" s="35"/>
      <c r="P54" s="35">
        <v>10</v>
      </c>
      <c r="Q54" s="35"/>
      <c r="R54" s="35"/>
      <c r="S54" s="35"/>
      <c r="T54" s="34" t="s">
        <v>575</v>
      </c>
    </row>
    <row r="55" spans="1:20" x14ac:dyDescent="0.25">
      <c r="A55" s="35"/>
      <c r="B55" s="35" t="s">
        <v>381</v>
      </c>
      <c r="C55" s="35" t="s">
        <v>490</v>
      </c>
      <c r="D55" s="35" t="s">
        <v>447</v>
      </c>
      <c r="E55" s="35"/>
      <c r="F55" s="35" t="s">
        <v>335</v>
      </c>
      <c r="G55" s="41">
        <v>29780</v>
      </c>
      <c r="H55" s="42" t="s">
        <v>581</v>
      </c>
      <c r="I55" s="35"/>
      <c r="J55" s="35"/>
      <c r="K55" s="35"/>
      <c r="L55" s="35"/>
      <c r="M55" s="35"/>
      <c r="N55" s="35"/>
      <c r="O55" s="35"/>
      <c r="P55" s="35">
        <v>10</v>
      </c>
      <c r="Q55" s="35"/>
      <c r="R55" s="35"/>
      <c r="S55" s="35"/>
      <c r="T55" s="34" t="s">
        <v>575</v>
      </c>
    </row>
    <row r="56" spans="1:20" x14ac:dyDescent="0.25">
      <c r="A56" s="35"/>
      <c r="B56" s="44" t="s">
        <v>382</v>
      </c>
      <c r="C56" s="35" t="s">
        <v>491</v>
      </c>
      <c r="D56" s="35" t="s">
        <v>447</v>
      </c>
      <c r="E56" s="35"/>
      <c r="F56" s="35" t="s">
        <v>335</v>
      </c>
      <c r="G56" s="41">
        <v>5581</v>
      </c>
      <c r="H56" s="42" t="s">
        <v>581</v>
      </c>
      <c r="I56" s="35"/>
      <c r="J56" s="35"/>
      <c r="K56" s="35"/>
      <c r="L56" s="35"/>
      <c r="M56" s="35"/>
      <c r="N56" s="35"/>
      <c r="O56" s="35"/>
      <c r="P56" s="35">
        <v>10</v>
      </c>
      <c r="Q56" s="35"/>
      <c r="R56" s="35"/>
      <c r="S56" s="35"/>
      <c r="T56" s="34" t="s">
        <v>575</v>
      </c>
    </row>
    <row r="57" spans="1:20" x14ac:dyDescent="0.25">
      <c r="A57" s="35"/>
      <c r="B57" s="43" t="s">
        <v>383</v>
      </c>
      <c r="C57" s="35" t="s">
        <v>492</v>
      </c>
      <c r="D57" s="35" t="s">
        <v>447</v>
      </c>
      <c r="E57" s="35"/>
      <c r="F57" s="35" t="s">
        <v>335</v>
      </c>
      <c r="G57" s="41">
        <v>17209</v>
      </c>
      <c r="H57" s="42" t="s">
        <v>581</v>
      </c>
      <c r="I57" s="35"/>
      <c r="J57" s="35"/>
      <c r="K57" s="35"/>
      <c r="L57" s="35"/>
      <c r="M57" s="35"/>
      <c r="N57" s="35"/>
      <c r="O57" s="35"/>
      <c r="P57" s="35">
        <v>10</v>
      </c>
      <c r="Q57" s="35"/>
      <c r="R57" s="35"/>
      <c r="S57" s="35"/>
      <c r="T57" s="34" t="s">
        <v>575</v>
      </c>
    </row>
    <row r="58" spans="1:20" x14ac:dyDescent="0.25">
      <c r="A58" s="35"/>
      <c r="B58" s="44" t="s">
        <v>384</v>
      </c>
      <c r="C58" s="35" t="s">
        <v>493</v>
      </c>
      <c r="D58" s="35" t="s">
        <v>447</v>
      </c>
      <c r="E58" s="35"/>
      <c r="F58" s="35" t="s">
        <v>335</v>
      </c>
      <c r="G58" s="41">
        <v>4944</v>
      </c>
      <c r="H58" s="42" t="s">
        <v>581</v>
      </c>
      <c r="I58" s="35"/>
      <c r="J58" s="35"/>
      <c r="K58" s="35"/>
      <c r="L58" s="35"/>
      <c r="M58" s="35"/>
      <c r="N58" s="35"/>
      <c r="O58" s="35"/>
      <c r="P58" s="35">
        <v>10</v>
      </c>
      <c r="Q58" s="35"/>
      <c r="R58" s="35"/>
      <c r="S58" s="35"/>
      <c r="T58" s="34" t="s">
        <v>575</v>
      </c>
    </row>
    <row r="59" spans="1:20" x14ac:dyDescent="0.25">
      <c r="A59" s="35"/>
      <c r="B59" s="35" t="s">
        <v>385</v>
      </c>
      <c r="C59" s="35" t="s">
        <v>494</v>
      </c>
      <c r="D59" s="35" t="s">
        <v>447</v>
      </c>
      <c r="E59" s="35"/>
      <c r="F59" s="35" t="s">
        <v>335</v>
      </c>
      <c r="G59" s="41">
        <v>10920</v>
      </c>
      <c r="H59" s="42" t="s">
        <v>581</v>
      </c>
      <c r="I59" s="35"/>
      <c r="J59" s="35"/>
      <c r="K59" s="35"/>
      <c r="L59" s="35"/>
      <c r="M59" s="35"/>
      <c r="N59" s="35"/>
      <c r="O59" s="35"/>
      <c r="P59" s="35">
        <v>10</v>
      </c>
      <c r="Q59" s="35"/>
      <c r="R59" s="35"/>
      <c r="S59" s="35"/>
      <c r="T59" s="34" t="s">
        <v>575</v>
      </c>
    </row>
    <row r="60" spans="1:20" x14ac:dyDescent="0.25">
      <c r="A60" s="35"/>
      <c r="B60" s="35" t="s">
        <v>386</v>
      </c>
      <c r="C60" s="35" t="s">
        <v>495</v>
      </c>
      <c r="D60" s="35" t="s">
        <v>447</v>
      </c>
      <c r="E60" s="35"/>
      <c r="F60" s="35" t="s">
        <v>335</v>
      </c>
      <c r="G60" s="41">
        <v>7463</v>
      </c>
      <c r="H60" s="42" t="s">
        <v>581</v>
      </c>
      <c r="I60" s="35"/>
      <c r="J60" s="35"/>
      <c r="K60" s="35"/>
      <c r="L60" s="35"/>
      <c r="M60" s="35"/>
      <c r="N60" s="35"/>
      <c r="O60" s="35"/>
      <c r="P60" s="35">
        <v>10</v>
      </c>
      <c r="Q60" s="35"/>
      <c r="R60" s="35"/>
      <c r="S60" s="35"/>
      <c r="T60" s="34" t="s">
        <v>575</v>
      </c>
    </row>
    <row r="61" spans="1:20" x14ac:dyDescent="0.25">
      <c r="A61" s="35"/>
      <c r="B61" s="44" t="s">
        <v>387</v>
      </c>
      <c r="C61" s="35" t="s">
        <v>496</v>
      </c>
      <c r="D61" s="35" t="s">
        <v>447</v>
      </c>
      <c r="E61" s="35"/>
      <c r="F61" s="35" t="s">
        <v>335</v>
      </c>
      <c r="G61" s="41">
        <v>3277</v>
      </c>
      <c r="H61" s="42" t="s">
        <v>581</v>
      </c>
      <c r="I61" s="35"/>
      <c r="J61" s="35"/>
      <c r="K61" s="35"/>
      <c r="L61" s="35"/>
      <c r="M61" s="35"/>
      <c r="N61" s="35"/>
      <c r="O61" s="35"/>
      <c r="P61" s="35">
        <v>10</v>
      </c>
      <c r="Q61" s="35"/>
      <c r="R61" s="35"/>
      <c r="S61" s="35"/>
      <c r="T61" s="34" t="s">
        <v>575</v>
      </c>
    </row>
    <row r="62" spans="1:20" x14ac:dyDescent="0.25">
      <c r="A62" s="35"/>
      <c r="B62" s="35" t="s">
        <v>388</v>
      </c>
      <c r="C62" s="35" t="s">
        <v>497</v>
      </c>
      <c r="D62" s="35" t="s">
        <v>447</v>
      </c>
      <c r="E62" s="35"/>
      <c r="F62" s="35" t="s">
        <v>335</v>
      </c>
      <c r="G62" s="41">
        <v>6415</v>
      </c>
      <c r="H62" s="42" t="s">
        <v>581</v>
      </c>
      <c r="I62" s="35"/>
      <c r="J62" s="35"/>
      <c r="K62" s="35"/>
      <c r="L62" s="35"/>
      <c r="M62" s="35"/>
      <c r="N62" s="35"/>
      <c r="O62" s="35"/>
      <c r="P62" s="35">
        <v>10</v>
      </c>
      <c r="Q62" s="35"/>
      <c r="R62" s="35"/>
      <c r="S62" s="35"/>
      <c r="T62" s="34" t="s">
        <v>575</v>
      </c>
    </row>
    <row r="63" spans="1:20" x14ac:dyDescent="0.25">
      <c r="A63" s="35"/>
      <c r="B63" s="35" t="s">
        <v>389</v>
      </c>
      <c r="C63" s="35" t="s">
        <v>498</v>
      </c>
      <c r="D63" s="35" t="s">
        <v>447</v>
      </c>
      <c r="E63" s="35"/>
      <c r="F63" s="35" t="s">
        <v>335</v>
      </c>
      <c r="G63" s="41">
        <v>3327</v>
      </c>
      <c r="H63" s="42" t="s">
        <v>581</v>
      </c>
      <c r="I63" s="35"/>
      <c r="J63" s="35"/>
      <c r="K63" s="35"/>
      <c r="L63" s="35"/>
      <c r="M63" s="35"/>
      <c r="N63" s="35"/>
      <c r="O63" s="35"/>
      <c r="P63" s="35">
        <v>10</v>
      </c>
      <c r="Q63" s="35"/>
      <c r="R63" s="35"/>
      <c r="S63" s="35"/>
      <c r="T63" s="34" t="s">
        <v>575</v>
      </c>
    </row>
    <row r="64" spans="1:20" x14ac:dyDescent="0.25">
      <c r="A64" s="35"/>
      <c r="B64" s="43" t="s">
        <v>390</v>
      </c>
      <c r="C64" s="35" t="s">
        <v>499</v>
      </c>
      <c r="D64" s="35" t="s">
        <v>447</v>
      </c>
      <c r="E64" s="35"/>
      <c r="F64" s="35" t="s">
        <v>335</v>
      </c>
      <c r="G64" s="41">
        <v>10</v>
      </c>
      <c r="H64" s="42" t="s">
        <v>580</v>
      </c>
      <c r="I64" s="35"/>
      <c r="J64" s="35"/>
      <c r="K64" s="35"/>
      <c r="L64" s="35"/>
      <c r="M64" s="35"/>
      <c r="N64" s="35"/>
      <c r="O64" s="35"/>
      <c r="P64" s="35">
        <v>10</v>
      </c>
      <c r="Q64" s="35"/>
      <c r="R64" s="35"/>
      <c r="S64" s="35"/>
      <c r="T64" s="34" t="s">
        <v>575</v>
      </c>
    </row>
    <row r="65" spans="1:20" x14ac:dyDescent="0.25">
      <c r="A65" s="35"/>
      <c r="B65" s="35" t="s">
        <v>391</v>
      </c>
      <c r="C65" s="35" t="s">
        <v>500</v>
      </c>
      <c r="D65" s="35" t="s">
        <v>447</v>
      </c>
      <c r="E65" s="35"/>
      <c r="F65" s="35" t="s">
        <v>335</v>
      </c>
      <c r="G65" s="41">
        <v>4663</v>
      </c>
      <c r="H65" s="42" t="s">
        <v>581</v>
      </c>
      <c r="I65" s="35"/>
      <c r="J65" s="35"/>
      <c r="K65" s="35"/>
      <c r="L65" s="35"/>
      <c r="M65" s="35"/>
      <c r="N65" s="35"/>
      <c r="O65" s="35"/>
      <c r="P65" s="35">
        <v>10</v>
      </c>
      <c r="Q65" s="35"/>
      <c r="R65" s="35"/>
      <c r="S65" s="35"/>
      <c r="T65" s="34" t="s">
        <v>575</v>
      </c>
    </row>
    <row r="66" spans="1:20" x14ac:dyDescent="0.25">
      <c r="A66" s="35"/>
      <c r="B66" s="35" t="s">
        <v>392</v>
      </c>
      <c r="C66" s="35" t="s">
        <v>501</v>
      </c>
      <c r="D66" s="35" t="s">
        <v>447</v>
      </c>
      <c r="E66" s="35"/>
      <c r="F66" s="35" t="s">
        <v>335</v>
      </c>
      <c r="G66" s="41">
        <v>2406</v>
      </c>
      <c r="H66" s="42" t="s">
        <v>581</v>
      </c>
      <c r="I66" s="35"/>
      <c r="J66" s="35"/>
      <c r="K66" s="35"/>
      <c r="L66" s="35"/>
      <c r="M66" s="35"/>
      <c r="N66" s="35"/>
      <c r="O66" s="35"/>
      <c r="P66" s="35">
        <v>10</v>
      </c>
      <c r="Q66" s="35"/>
      <c r="R66" s="35"/>
      <c r="S66" s="35"/>
      <c r="T66" s="34" t="s">
        <v>575</v>
      </c>
    </row>
    <row r="67" spans="1:20" x14ac:dyDescent="0.25">
      <c r="A67" s="35"/>
      <c r="B67" s="35" t="s">
        <v>393</v>
      </c>
      <c r="C67" s="35" t="s">
        <v>502</v>
      </c>
      <c r="D67" s="35" t="s">
        <v>447</v>
      </c>
      <c r="E67" s="35"/>
      <c r="F67" s="35" t="s">
        <v>335</v>
      </c>
      <c r="G67" s="41">
        <v>3396</v>
      </c>
      <c r="H67" s="42" t="s">
        <v>581</v>
      </c>
      <c r="I67" s="35"/>
      <c r="J67" s="35"/>
      <c r="K67" s="35"/>
      <c r="L67" s="35"/>
      <c r="M67" s="35"/>
      <c r="N67" s="35"/>
      <c r="O67" s="35"/>
      <c r="P67" s="35">
        <v>10</v>
      </c>
      <c r="Q67" s="35"/>
      <c r="R67" s="35"/>
      <c r="S67" s="35"/>
      <c r="T67" s="34" t="s">
        <v>575</v>
      </c>
    </row>
    <row r="68" spans="1:20" x14ac:dyDescent="0.25">
      <c r="A68" s="35"/>
      <c r="B68" s="35" t="s">
        <v>394</v>
      </c>
      <c r="C68" s="35" t="s">
        <v>503</v>
      </c>
      <c r="D68" s="35" t="s">
        <v>447</v>
      </c>
      <c r="E68" s="35"/>
      <c r="F68" s="35" t="s">
        <v>335</v>
      </c>
      <c r="G68" s="41">
        <v>2626</v>
      </c>
      <c r="H68" s="42" t="s">
        <v>581</v>
      </c>
      <c r="I68" s="35"/>
      <c r="J68" s="35"/>
      <c r="K68" s="35"/>
      <c r="L68" s="35"/>
      <c r="M68" s="35"/>
      <c r="N68" s="35"/>
      <c r="O68" s="35"/>
      <c r="P68" s="35">
        <v>10</v>
      </c>
      <c r="Q68" s="35"/>
      <c r="R68" s="35"/>
      <c r="S68" s="35"/>
      <c r="T68" s="34" t="s">
        <v>575</v>
      </c>
    </row>
    <row r="69" spans="1:20" x14ac:dyDescent="0.25">
      <c r="A69" s="35"/>
      <c r="B69" s="35" t="s">
        <v>395</v>
      </c>
      <c r="C69" s="35" t="s">
        <v>504</v>
      </c>
      <c r="D69" s="35" t="s">
        <v>447</v>
      </c>
      <c r="E69" s="35"/>
      <c r="F69" s="35" t="s">
        <v>335</v>
      </c>
      <c r="G69" s="41">
        <v>1543</v>
      </c>
      <c r="H69" s="42" t="s">
        <v>581</v>
      </c>
      <c r="I69" s="35"/>
      <c r="J69" s="35"/>
      <c r="K69" s="35"/>
      <c r="L69" s="35"/>
      <c r="M69" s="35"/>
      <c r="N69" s="35"/>
      <c r="O69" s="35"/>
      <c r="P69" s="35">
        <v>10</v>
      </c>
      <c r="Q69" s="35"/>
      <c r="R69" s="35"/>
      <c r="S69" s="35"/>
      <c r="T69" s="34" t="s">
        <v>575</v>
      </c>
    </row>
    <row r="70" spans="1:20" x14ac:dyDescent="0.25">
      <c r="A70" s="35"/>
      <c r="B70" s="44" t="s">
        <v>396</v>
      </c>
      <c r="C70" s="35" t="s">
        <v>505</v>
      </c>
      <c r="D70" s="35" t="s">
        <v>447</v>
      </c>
      <c r="E70" s="35"/>
      <c r="F70" s="35" t="s">
        <v>335</v>
      </c>
      <c r="G70" s="41">
        <v>10</v>
      </c>
      <c r="H70" s="42" t="s">
        <v>580</v>
      </c>
      <c r="I70" s="35"/>
      <c r="J70" s="35"/>
      <c r="K70" s="35"/>
      <c r="L70" s="35"/>
      <c r="M70" s="35"/>
      <c r="N70" s="35"/>
      <c r="O70" s="35"/>
      <c r="P70" s="35">
        <v>10</v>
      </c>
      <c r="Q70" s="35"/>
      <c r="R70" s="35"/>
      <c r="S70" s="35"/>
      <c r="T70" s="34" t="s">
        <v>575</v>
      </c>
    </row>
    <row r="71" spans="1:20" x14ac:dyDescent="0.25">
      <c r="A71" s="35"/>
      <c r="B71" s="35" t="s">
        <v>397</v>
      </c>
      <c r="C71" s="35" t="s">
        <v>506</v>
      </c>
      <c r="D71" s="35" t="s">
        <v>447</v>
      </c>
      <c r="E71" s="35"/>
      <c r="F71" s="35" t="s">
        <v>335</v>
      </c>
      <c r="G71" s="41">
        <v>1016</v>
      </c>
      <c r="H71" s="42" t="s">
        <v>581</v>
      </c>
      <c r="I71" s="35"/>
      <c r="J71" s="35"/>
      <c r="K71" s="35"/>
      <c r="L71" s="35"/>
      <c r="M71" s="35"/>
      <c r="N71" s="35"/>
      <c r="O71" s="35"/>
      <c r="P71" s="35">
        <v>10</v>
      </c>
      <c r="Q71" s="35"/>
      <c r="R71" s="35"/>
      <c r="S71" s="35"/>
      <c r="T71" s="34" t="s">
        <v>575</v>
      </c>
    </row>
    <row r="72" spans="1:20" x14ac:dyDescent="0.25">
      <c r="A72" s="35"/>
      <c r="B72" s="35" t="s">
        <v>398</v>
      </c>
      <c r="C72" s="35" t="s">
        <v>507</v>
      </c>
      <c r="D72" s="35" t="s">
        <v>447</v>
      </c>
      <c r="E72" s="35"/>
      <c r="F72" s="35" t="s">
        <v>335</v>
      </c>
      <c r="G72" s="41">
        <v>595</v>
      </c>
      <c r="H72" s="42" t="s">
        <v>581</v>
      </c>
      <c r="I72" s="35"/>
      <c r="J72" s="35"/>
      <c r="K72" s="35"/>
      <c r="L72" s="35"/>
      <c r="M72" s="35"/>
      <c r="N72" s="35"/>
      <c r="O72" s="35"/>
      <c r="P72" s="35">
        <v>10</v>
      </c>
      <c r="Q72" s="35"/>
      <c r="R72" s="35"/>
      <c r="S72" s="35"/>
      <c r="T72" s="34" t="s">
        <v>575</v>
      </c>
    </row>
    <row r="73" spans="1:20" x14ac:dyDescent="0.25">
      <c r="A73" s="35"/>
      <c r="B73" s="35" t="s">
        <v>399</v>
      </c>
      <c r="C73" s="35" t="s">
        <v>508</v>
      </c>
      <c r="D73" s="35" t="s">
        <v>447</v>
      </c>
      <c r="E73" s="35"/>
      <c r="F73" s="35" t="s">
        <v>335</v>
      </c>
      <c r="G73" s="41">
        <v>358</v>
      </c>
      <c r="H73" s="42" t="s">
        <v>581</v>
      </c>
      <c r="I73" s="35"/>
      <c r="J73" s="35"/>
      <c r="K73" s="35"/>
      <c r="L73" s="35"/>
      <c r="M73" s="35"/>
      <c r="N73" s="35"/>
      <c r="O73" s="35"/>
      <c r="P73" s="35">
        <v>10</v>
      </c>
      <c r="Q73" s="35"/>
      <c r="R73" s="35"/>
      <c r="S73" s="35"/>
      <c r="T73" s="34" t="s">
        <v>575</v>
      </c>
    </row>
    <row r="74" spans="1:20" x14ac:dyDescent="0.25">
      <c r="A74" s="35"/>
      <c r="B74" s="35" t="s">
        <v>400</v>
      </c>
      <c r="C74" s="35" t="s">
        <v>509</v>
      </c>
      <c r="D74" s="35" t="s">
        <v>447</v>
      </c>
      <c r="E74" s="35"/>
      <c r="F74" s="35" t="s">
        <v>335</v>
      </c>
      <c r="G74" s="41">
        <v>306</v>
      </c>
      <c r="H74" s="42" t="s">
        <v>581</v>
      </c>
      <c r="I74" s="35"/>
      <c r="J74" s="35"/>
      <c r="K74" s="35"/>
      <c r="L74" s="35"/>
      <c r="M74" s="35"/>
      <c r="N74" s="35"/>
      <c r="O74" s="35"/>
      <c r="P74" s="35">
        <v>10</v>
      </c>
      <c r="Q74" s="35"/>
      <c r="R74" s="35"/>
      <c r="S74" s="35"/>
      <c r="T74" s="34" t="s">
        <v>575</v>
      </c>
    </row>
    <row r="75" spans="1:20" x14ac:dyDescent="0.25">
      <c r="A75" s="35"/>
      <c r="B75" s="35" t="s">
        <v>401</v>
      </c>
      <c r="C75" s="35" t="s">
        <v>510</v>
      </c>
      <c r="D75" s="35" t="s">
        <v>447</v>
      </c>
      <c r="E75" s="35"/>
      <c r="F75" s="35" t="s">
        <v>335</v>
      </c>
      <c r="G75" s="41">
        <v>228</v>
      </c>
      <c r="H75" s="42" t="s">
        <v>581</v>
      </c>
      <c r="I75" s="35"/>
      <c r="J75" s="35"/>
      <c r="K75" s="35"/>
      <c r="L75" s="35"/>
      <c r="M75" s="35"/>
      <c r="N75" s="35"/>
      <c r="O75" s="35"/>
      <c r="P75" s="35">
        <v>10</v>
      </c>
      <c r="Q75" s="35"/>
      <c r="R75" s="35"/>
      <c r="S75" s="35"/>
      <c r="T75" s="34" t="s">
        <v>575</v>
      </c>
    </row>
    <row r="76" spans="1:20" x14ac:dyDescent="0.25">
      <c r="A76" s="35"/>
      <c r="B76" s="35" t="s">
        <v>402</v>
      </c>
      <c r="C76" s="35" t="s">
        <v>511</v>
      </c>
      <c r="D76" s="35" t="s">
        <v>447</v>
      </c>
      <c r="E76" s="35"/>
      <c r="F76" s="35" t="s">
        <v>335</v>
      </c>
      <c r="G76" s="41">
        <v>131</v>
      </c>
      <c r="H76" s="42" t="s">
        <v>581</v>
      </c>
      <c r="I76" s="35"/>
      <c r="J76" s="35"/>
      <c r="K76" s="35"/>
      <c r="L76" s="35"/>
      <c r="M76" s="35"/>
      <c r="N76" s="35"/>
      <c r="O76" s="35"/>
      <c r="P76" s="35">
        <v>10</v>
      </c>
      <c r="Q76" s="35"/>
      <c r="R76" s="35"/>
      <c r="S76" s="35"/>
      <c r="T76" s="34" t="s">
        <v>575</v>
      </c>
    </row>
    <row r="77" spans="1:20" x14ac:dyDescent="0.25">
      <c r="A77" s="35"/>
      <c r="B77" s="35" t="s">
        <v>403</v>
      </c>
      <c r="C77" s="35" t="s">
        <v>512</v>
      </c>
      <c r="D77" s="35" t="s">
        <v>447</v>
      </c>
      <c r="E77" s="35"/>
      <c r="F77" s="35" t="s">
        <v>335</v>
      </c>
      <c r="G77" s="41">
        <v>10</v>
      </c>
      <c r="H77" s="42" t="s">
        <v>580</v>
      </c>
      <c r="I77" s="35"/>
      <c r="J77" s="35"/>
      <c r="K77" s="35"/>
      <c r="L77" s="35"/>
      <c r="M77" s="35"/>
      <c r="N77" s="35"/>
      <c r="O77" s="35"/>
      <c r="P77" s="35">
        <v>10</v>
      </c>
      <c r="Q77" s="35"/>
      <c r="R77" s="35"/>
      <c r="S77" s="35"/>
      <c r="T77" s="34" t="s">
        <v>575</v>
      </c>
    </row>
    <row r="78" spans="1:20" x14ac:dyDescent="0.25">
      <c r="A78" s="35"/>
      <c r="B78" s="35" t="s">
        <v>404</v>
      </c>
      <c r="C78" s="35" t="s">
        <v>513</v>
      </c>
      <c r="D78" s="35" t="s">
        <v>447</v>
      </c>
      <c r="E78" s="35"/>
      <c r="F78" s="35" t="s">
        <v>335</v>
      </c>
      <c r="G78" s="41">
        <v>10</v>
      </c>
      <c r="H78" s="42" t="s">
        <v>580</v>
      </c>
      <c r="I78" s="35"/>
      <c r="J78" s="35"/>
      <c r="K78" s="35"/>
      <c r="L78" s="35"/>
      <c r="M78" s="35"/>
      <c r="N78" s="35"/>
      <c r="O78" s="35"/>
      <c r="P78" s="35">
        <v>10</v>
      </c>
      <c r="Q78" s="35"/>
      <c r="R78" s="35"/>
      <c r="S78" s="35"/>
      <c r="T78" s="34" t="s">
        <v>575</v>
      </c>
    </row>
    <row r="79" spans="1:20" x14ac:dyDescent="0.25">
      <c r="A79" s="35"/>
      <c r="B79" s="35" t="s">
        <v>405</v>
      </c>
      <c r="C79" s="35" t="s">
        <v>514</v>
      </c>
      <c r="D79" s="35" t="s">
        <v>447</v>
      </c>
      <c r="E79" s="35"/>
      <c r="F79" s="35" t="s">
        <v>335</v>
      </c>
      <c r="G79" s="41">
        <v>10</v>
      </c>
      <c r="H79" s="42" t="s">
        <v>580</v>
      </c>
      <c r="I79" s="35"/>
      <c r="J79" s="35"/>
      <c r="K79" s="35"/>
      <c r="L79" s="35"/>
      <c r="M79" s="35"/>
      <c r="N79" s="35"/>
      <c r="O79" s="35"/>
      <c r="P79" s="35">
        <v>10</v>
      </c>
      <c r="Q79" s="35"/>
      <c r="R79" s="35"/>
      <c r="S79" s="35"/>
      <c r="T79" s="34" t="s">
        <v>575</v>
      </c>
    </row>
    <row r="80" spans="1:20" x14ac:dyDescent="0.25">
      <c r="A80" s="35"/>
      <c r="B80" s="44" t="s">
        <v>406</v>
      </c>
      <c r="C80" s="35" t="s">
        <v>515</v>
      </c>
      <c r="D80" s="35" t="s">
        <v>447</v>
      </c>
      <c r="E80" s="35"/>
      <c r="F80" s="35" t="s">
        <v>335</v>
      </c>
      <c r="G80" s="41">
        <v>10</v>
      </c>
      <c r="H80" s="42" t="s">
        <v>580</v>
      </c>
      <c r="I80" s="35"/>
      <c r="J80" s="35"/>
      <c r="K80" s="35"/>
      <c r="L80" s="35"/>
      <c r="M80" s="35"/>
      <c r="N80" s="35"/>
      <c r="O80" s="35"/>
      <c r="P80" s="35">
        <v>10</v>
      </c>
      <c r="Q80" s="35"/>
      <c r="R80" s="35"/>
      <c r="S80" s="35"/>
      <c r="T80" s="34" t="s">
        <v>575</v>
      </c>
    </row>
    <row r="81" spans="1:20" x14ac:dyDescent="0.25">
      <c r="A81" s="35"/>
      <c r="B81" s="35" t="s">
        <v>407</v>
      </c>
      <c r="C81" s="35" t="s">
        <v>516</v>
      </c>
      <c r="D81" s="35" t="s">
        <v>447</v>
      </c>
      <c r="E81" s="35"/>
      <c r="F81" s="35" t="s">
        <v>335</v>
      </c>
      <c r="G81" s="41">
        <v>10</v>
      </c>
      <c r="H81" s="42" t="s">
        <v>580</v>
      </c>
      <c r="I81" s="35"/>
      <c r="J81" s="35"/>
      <c r="K81" s="35"/>
      <c r="L81" s="35"/>
      <c r="M81" s="35"/>
      <c r="N81" s="35"/>
      <c r="O81" s="35"/>
      <c r="P81" s="35">
        <v>10</v>
      </c>
      <c r="Q81" s="35"/>
      <c r="R81" s="35"/>
      <c r="S81" s="35"/>
      <c r="T81" s="34" t="s">
        <v>575</v>
      </c>
    </row>
    <row r="82" spans="1:20" x14ac:dyDescent="0.25">
      <c r="A82" s="35"/>
      <c r="B82" s="35" t="s">
        <v>408</v>
      </c>
      <c r="C82" s="35" t="s">
        <v>517</v>
      </c>
      <c r="D82" s="35" t="s">
        <v>447</v>
      </c>
      <c r="E82" s="35"/>
      <c r="F82" s="35" t="s">
        <v>335</v>
      </c>
      <c r="G82" s="41">
        <v>10</v>
      </c>
      <c r="H82" s="42" t="s">
        <v>580</v>
      </c>
      <c r="I82" s="35"/>
      <c r="J82" s="35"/>
      <c r="K82" s="35"/>
      <c r="L82" s="35"/>
      <c r="M82" s="35"/>
      <c r="N82" s="35"/>
      <c r="O82" s="35"/>
      <c r="P82" s="35">
        <v>10</v>
      </c>
      <c r="Q82" s="35"/>
      <c r="R82" s="35"/>
      <c r="S82" s="35"/>
      <c r="T82" s="34" t="s">
        <v>575</v>
      </c>
    </row>
    <row r="83" spans="1:20" x14ac:dyDescent="0.25">
      <c r="A83" s="35"/>
      <c r="B83" s="35" t="s">
        <v>409</v>
      </c>
      <c r="C83" s="35" t="s">
        <v>518</v>
      </c>
      <c r="D83" s="35" t="s">
        <v>447</v>
      </c>
      <c r="E83" s="35"/>
      <c r="F83" s="35" t="s">
        <v>335</v>
      </c>
      <c r="G83" s="41">
        <v>10</v>
      </c>
      <c r="H83" s="42" t="s">
        <v>580</v>
      </c>
      <c r="I83" s="35"/>
      <c r="J83" s="35"/>
      <c r="K83" s="35"/>
      <c r="L83" s="35"/>
      <c r="M83" s="35"/>
      <c r="N83" s="35"/>
      <c r="O83" s="35"/>
      <c r="P83" s="35">
        <v>10</v>
      </c>
      <c r="Q83" s="35"/>
      <c r="R83" s="35"/>
      <c r="S83" s="35"/>
      <c r="T83" s="34" t="s">
        <v>575</v>
      </c>
    </row>
    <row r="84" spans="1:20" x14ac:dyDescent="0.25">
      <c r="A84" s="35"/>
      <c r="B84" s="35" t="s">
        <v>410</v>
      </c>
      <c r="C84" s="35" t="s">
        <v>519</v>
      </c>
      <c r="D84" s="35" t="s">
        <v>447</v>
      </c>
      <c r="E84" s="35"/>
      <c r="F84" s="35" t="s">
        <v>335</v>
      </c>
      <c r="G84" s="41">
        <v>10</v>
      </c>
      <c r="H84" s="42" t="s">
        <v>580</v>
      </c>
      <c r="I84" s="35"/>
      <c r="J84" s="35"/>
      <c r="K84" s="35"/>
      <c r="L84" s="35"/>
      <c r="M84" s="35"/>
      <c r="N84" s="35"/>
      <c r="O84" s="35"/>
      <c r="P84" s="35">
        <v>10</v>
      </c>
      <c r="Q84" s="35"/>
      <c r="R84" s="35"/>
      <c r="S84" s="35"/>
      <c r="T84" s="34" t="s">
        <v>575</v>
      </c>
    </row>
    <row r="85" spans="1:20" x14ac:dyDescent="0.25">
      <c r="A85" s="35"/>
      <c r="B85" s="35" t="s">
        <v>411</v>
      </c>
      <c r="C85" s="35" t="s">
        <v>520</v>
      </c>
      <c r="D85" s="35" t="s">
        <v>447</v>
      </c>
      <c r="E85" s="35"/>
      <c r="F85" s="35" t="s">
        <v>335</v>
      </c>
      <c r="G85" s="41">
        <v>10</v>
      </c>
      <c r="H85" s="42" t="s">
        <v>580</v>
      </c>
      <c r="I85" s="35"/>
      <c r="J85" s="35"/>
      <c r="K85" s="35"/>
      <c r="L85" s="35"/>
      <c r="M85" s="35"/>
      <c r="N85" s="35"/>
      <c r="O85" s="35"/>
      <c r="P85" s="35">
        <v>10</v>
      </c>
      <c r="Q85" s="35"/>
      <c r="R85" s="35"/>
      <c r="S85" s="35"/>
      <c r="T85" s="34" t="s">
        <v>575</v>
      </c>
    </row>
    <row r="86" spans="1:20" x14ac:dyDescent="0.25">
      <c r="A86" s="35"/>
      <c r="B86" s="35" t="s">
        <v>412</v>
      </c>
      <c r="C86" s="35" t="s">
        <v>521</v>
      </c>
      <c r="D86" s="35" t="s">
        <v>447</v>
      </c>
      <c r="E86" s="35"/>
      <c r="F86" s="35" t="s">
        <v>335</v>
      </c>
      <c r="G86" s="41">
        <v>10</v>
      </c>
      <c r="H86" s="42" t="s">
        <v>580</v>
      </c>
      <c r="I86" s="35"/>
      <c r="J86" s="35"/>
      <c r="K86" s="35"/>
      <c r="L86" s="35"/>
      <c r="M86" s="35"/>
      <c r="N86" s="35"/>
      <c r="O86" s="35"/>
      <c r="P86" s="35">
        <v>10</v>
      </c>
      <c r="Q86" s="35"/>
      <c r="R86" s="35"/>
      <c r="S86" s="35"/>
      <c r="T86" s="34" t="s">
        <v>575</v>
      </c>
    </row>
    <row r="87" spans="1:20" x14ac:dyDescent="0.25">
      <c r="A87" s="35"/>
      <c r="B87" s="35" t="s">
        <v>413</v>
      </c>
      <c r="C87" s="35" t="s">
        <v>522</v>
      </c>
      <c r="D87" s="35" t="s">
        <v>447</v>
      </c>
      <c r="E87" s="35"/>
      <c r="F87" s="35" t="s">
        <v>335</v>
      </c>
      <c r="G87" s="41">
        <v>10</v>
      </c>
      <c r="H87" s="42" t="s">
        <v>580</v>
      </c>
      <c r="I87" s="35"/>
      <c r="J87" s="35"/>
      <c r="K87" s="35"/>
      <c r="L87" s="35"/>
      <c r="M87" s="35"/>
      <c r="N87" s="35"/>
      <c r="O87" s="35"/>
      <c r="P87" s="35">
        <v>10</v>
      </c>
      <c r="Q87" s="35"/>
      <c r="R87" s="35"/>
      <c r="S87" s="35"/>
      <c r="T87" s="34" t="s">
        <v>575</v>
      </c>
    </row>
    <row r="88" spans="1:20" x14ac:dyDescent="0.25">
      <c r="A88" s="35"/>
      <c r="B88" s="43" t="s">
        <v>414</v>
      </c>
      <c r="C88" s="35" t="s">
        <v>523</v>
      </c>
      <c r="D88" s="35" t="s">
        <v>447</v>
      </c>
      <c r="E88" s="35"/>
      <c r="F88" s="35" t="s">
        <v>335</v>
      </c>
      <c r="G88" s="41">
        <v>10</v>
      </c>
      <c r="H88" s="42" t="s">
        <v>580</v>
      </c>
      <c r="I88" s="35"/>
      <c r="J88" s="35"/>
      <c r="K88" s="35"/>
      <c r="L88" s="35"/>
      <c r="M88" s="35"/>
      <c r="N88" s="35"/>
      <c r="O88" s="35"/>
      <c r="P88" s="35">
        <v>10</v>
      </c>
      <c r="Q88" s="35"/>
      <c r="R88" s="35"/>
      <c r="S88" s="35"/>
      <c r="T88" s="34" t="s">
        <v>575</v>
      </c>
    </row>
    <row r="89" spans="1:20" x14ac:dyDescent="0.25">
      <c r="A89" s="35"/>
      <c r="B89" s="35" t="s">
        <v>415</v>
      </c>
      <c r="C89" s="35" t="s">
        <v>524</v>
      </c>
      <c r="D89" s="35" t="s">
        <v>447</v>
      </c>
      <c r="E89" s="35"/>
      <c r="F89" s="35" t="s">
        <v>335</v>
      </c>
      <c r="G89" s="41">
        <v>10</v>
      </c>
      <c r="H89" s="42" t="s">
        <v>580</v>
      </c>
      <c r="I89" s="35"/>
      <c r="J89" s="35"/>
      <c r="K89" s="35"/>
      <c r="L89" s="35"/>
      <c r="M89" s="35"/>
      <c r="N89" s="35"/>
      <c r="O89" s="35"/>
      <c r="P89" s="35">
        <v>10</v>
      </c>
      <c r="Q89" s="35"/>
      <c r="R89" s="35"/>
      <c r="S89" s="35"/>
      <c r="T89" s="34" t="s">
        <v>575</v>
      </c>
    </row>
    <row r="90" spans="1:20" s="32" customFormat="1" x14ac:dyDescent="0.25">
      <c r="A90" s="46"/>
      <c r="B90" s="46" t="s">
        <v>416</v>
      </c>
      <c r="C90" s="46" t="s">
        <v>525</v>
      </c>
      <c r="D90" s="46" t="s">
        <v>447</v>
      </c>
      <c r="E90" s="46"/>
      <c r="F90" s="46" t="s">
        <v>335</v>
      </c>
      <c r="G90" s="47">
        <v>10</v>
      </c>
      <c r="H90" s="42" t="s">
        <v>580</v>
      </c>
      <c r="I90" s="46"/>
      <c r="J90" s="46"/>
      <c r="K90" s="46"/>
      <c r="L90" s="46"/>
      <c r="M90" s="46"/>
      <c r="N90" s="46"/>
      <c r="O90" s="46"/>
      <c r="P90" s="46">
        <v>10</v>
      </c>
      <c r="Q90" s="46"/>
      <c r="R90" s="46"/>
      <c r="S90" s="46"/>
      <c r="T90" s="34" t="s">
        <v>575</v>
      </c>
    </row>
    <row r="91" spans="1:20" x14ac:dyDescent="0.25">
      <c r="A91" s="35"/>
      <c r="B91" s="35" t="s">
        <v>334</v>
      </c>
      <c r="C91" s="35" t="s">
        <v>446</v>
      </c>
      <c r="D91" s="35" t="s">
        <v>447</v>
      </c>
      <c r="E91" s="35"/>
      <c r="F91" s="35" t="s">
        <v>417</v>
      </c>
      <c r="G91" s="41">
        <v>1</v>
      </c>
      <c r="H91" s="42" t="s">
        <v>580</v>
      </c>
      <c r="I91" s="35"/>
      <c r="J91" s="35"/>
      <c r="K91" s="35"/>
      <c r="L91" s="35"/>
      <c r="M91" s="35"/>
      <c r="N91" s="35"/>
      <c r="O91" s="35"/>
      <c r="P91" s="35">
        <v>1</v>
      </c>
      <c r="Q91" s="35"/>
      <c r="R91" s="35"/>
      <c r="S91" s="35"/>
      <c r="T91" s="34" t="s">
        <v>575</v>
      </c>
    </row>
    <row r="92" spans="1:20" x14ac:dyDescent="0.25">
      <c r="A92" s="35"/>
      <c r="B92" s="43" t="s">
        <v>336</v>
      </c>
      <c r="C92" s="35" t="s">
        <v>448</v>
      </c>
      <c r="D92" s="35" t="s">
        <v>447</v>
      </c>
      <c r="E92" s="35"/>
      <c r="F92" s="35" t="s">
        <v>417</v>
      </c>
      <c r="G92" s="41">
        <v>1.7110000000000001</v>
      </c>
      <c r="H92" s="42" t="s">
        <v>581</v>
      </c>
      <c r="I92" s="35"/>
      <c r="J92" s="35"/>
      <c r="K92" s="35"/>
      <c r="L92" s="35"/>
      <c r="M92" s="35"/>
      <c r="N92" s="35"/>
      <c r="O92" s="35"/>
      <c r="P92" s="35">
        <v>1</v>
      </c>
      <c r="Q92" s="35"/>
      <c r="R92" s="35"/>
      <c r="S92" s="35"/>
      <c r="T92" s="34" t="s">
        <v>575</v>
      </c>
    </row>
    <row r="93" spans="1:20" x14ac:dyDescent="0.25">
      <c r="A93" s="35"/>
      <c r="B93" s="43" t="s">
        <v>337</v>
      </c>
      <c r="C93" s="35" t="s">
        <v>449</v>
      </c>
      <c r="D93" s="35" t="s">
        <v>447</v>
      </c>
      <c r="E93" s="35"/>
      <c r="F93" s="35" t="s">
        <v>417</v>
      </c>
      <c r="G93" s="41">
        <v>1</v>
      </c>
      <c r="H93" s="42" t="s">
        <v>580</v>
      </c>
      <c r="I93" s="35"/>
      <c r="J93" s="35"/>
      <c r="K93" s="35"/>
      <c r="L93" s="35"/>
      <c r="M93" s="35"/>
      <c r="N93" s="35"/>
      <c r="O93" s="35"/>
      <c r="P93" s="35">
        <v>1</v>
      </c>
      <c r="Q93" s="35"/>
      <c r="R93" s="35"/>
      <c r="S93" s="35"/>
      <c r="T93" s="34" t="s">
        <v>575</v>
      </c>
    </row>
    <row r="94" spans="1:20" x14ac:dyDescent="0.25">
      <c r="A94" s="35"/>
      <c r="B94" s="35" t="s">
        <v>338</v>
      </c>
      <c r="C94" s="35" t="s">
        <v>450</v>
      </c>
      <c r="D94" s="35" t="s">
        <v>447</v>
      </c>
      <c r="E94" s="35"/>
      <c r="F94" s="35" t="s">
        <v>417</v>
      </c>
      <c r="G94" s="41">
        <v>1</v>
      </c>
      <c r="H94" s="42" t="s">
        <v>580</v>
      </c>
      <c r="I94" s="35"/>
      <c r="J94" s="35"/>
      <c r="K94" s="35"/>
      <c r="L94" s="35"/>
      <c r="M94" s="35"/>
      <c r="N94" s="35"/>
      <c r="O94" s="35"/>
      <c r="P94" s="35">
        <v>1</v>
      </c>
      <c r="Q94" s="35"/>
      <c r="R94" s="35"/>
      <c r="S94" s="35"/>
      <c r="T94" s="34" t="s">
        <v>575</v>
      </c>
    </row>
    <row r="95" spans="1:20" x14ac:dyDescent="0.25">
      <c r="A95" s="35"/>
      <c r="B95" s="35" t="s">
        <v>339</v>
      </c>
      <c r="C95" s="35" t="s">
        <v>451</v>
      </c>
      <c r="D95" s="35" t="s">
        <v>447</v>
      </c>
      <c r="E95" s="35"/>
      <c r="F95" s="35" t="s">
        <v>417</v>
      </c>
      <c r="G95" s="41">
        <v>1</v>
      </c>
      <c r="H95" s="42" t="s">
        <v>580</v>
      </c>
      <c r="I95" s="35"/>
      <c r="J95" s="35"/>
      <c r="K95" s="35"/>
      <c r="L95" s="35"/>
      <c r="M95" s="35"/>
      <c r="N95" s="35"/>
      <c r="O95" s="35"/>
      <c r="P95" s="35">
        <v>1</v>
      </c>
      <c r="Q95" s="35"/>
      <c r="R95" s="35"/>
      <c r="S95" s="35"/>
      <c r="T95" s="34" t="s">
        <v>575</v>
      </c>
    </row>
    <row r="96" spans="1:20" x14ac:dyDescent="0.25">
      <c r="A96" s="35"/>
      <c r="B96" s="43" t="s">
        <v>340</v>
      </c>
      <c r="C96" s="35" t="s">
        <v>452</v>
      </c>
      <c r="D96" s="35" t="s">
        <v>447</v>
      </c>
      <c r="E96" s="35"/>
      <c r="F96" s="35" t="s">
        <v>417</v>
      </c>
      <c r="G96" s="41">
        <v>1</v>
      </c>
      <c r="H96" s="42" t="s">
        <v>580</v>
      </c>
      <c r="I96" s="35"/>
      <c r="J96" s="35"/>
      <c r="K96" s="35"/>
      <c r="L96" s="35"/>
      <c r="M96" s="35"/>
      <c r="N96" s="35"/>
      <c r="O96" s="35"/>
      <c r="P96" s="35">
        <v>1</v>
      </c>
      <c r="Q96" s="35"/>
      <c r="R96" s="35"/>
      <c r="S96" s="35"/>
      <c r="T96" s="34" t="s">
        <v>575</v>
      </c>
    </row>
    <row r="97" spans="1:20" x14ac:dyDescent="0.25">
      <c r="A97" s="35"/>
      <c r="B97" s="35" t="s">
        <v>341</v>
      </c>
      <c r="C97" s="35" t="s">
        <v>453</v>
      </c>
      <c r="D97" s="35" t="s">
        <v>447</v>
      </c>
      <c r="E97" s="35"/>
      <c r="F97" s="35" t="s">
        <v>417</v>
      </c>
      <c r="G97" s="41">
        <v>1</v>
      </c>
      <c r="H97" s="42" t="s">
        <v>580</v>
      </c>
      <c r="I97" s="35"/>
      <c r="J97" s="35"/>
      <c r="K97" s="35"/>
      <c r="L97" s="35"/>
      <c r="M97" s="35"/>
      <c r="N97" s="35"/>
      <c r="O97" s="35"/>
      <c r="P97" s="35">
        <v>1</v>
      </c>
      <c r="Q97" s="35"/>
      <c r="R97" s="35"/>
      <c r="S97" s="35"/>
      <c r="T97" s="34" t="s">
        <v>575</v>
      </c>
    </row>
    <row r="98" spans="1:20" x14ac:dyDescent="0.25">
      <c r="A98" s="35"/>
      <c r="B98" s="43" t="s">
        <v>342</v>
      </c>
      <c r="C98" s="35" t="s">
        <v>454</v>
      </c>
      <c r="D98" s="35" t="s">
        <v>447</v>
      </c>
      <c r="E98" s="35"/>
      <c r="F98" s="35" t="s">
        <v>417</v>
      </c>
      <c r="G98" s="41">
        <v>1</v>
      </c>
      <c r="H98" s="42" t="s">
        <v>580</v>
      </c>
      <c r="I98" s="35"/>
      <c r="J98" s="35"/>
      <c r="K98" s="35"/>
      <c r="L98" s="35"/>
      <c r="M98" s="35"/>
      <c r="N98" s="35"/>
      <c r="O98" s="35"/>
      <c r="P98" s="35">
        <v>1</v>
      </c>
      <c r="Q98" s="35"/>
      <c r="R98" s="35"/>
      <c r="S98" s="35"/>
      <c r="T98" s="34" t="s">
        <v>575</v>
      </c>
    </row>
    <row r="99" spans="1:20" x14ac:dyDescent="0.25">
      <c r="A99" s="35"/>
      <c r="B99" s="35" t="s">
        <v>343</v>
      </c>
      <c r="C99" s="35" t="s">
        <v>455</v>
      </c>
      <c r="D99" s="35" t="s">
        <v>447</v>
      </c>
      <c r="E99" s="35"/>
      <c r="F99" s="35" t="s">
        <v>417</v>
      </c>
      <c r="G99" s="41">
        <v>1</v>
      </c>
      <c r="H99" s="42" t="s">
        <v>580</v>
      </c>
      <c r="I99" s="35"/>
      <c r="J99" s="35"/>
      <c r="K99" s="35"/>
      <c r="L99" s="35"/>
      <c r="M99" s="35"/>
      <c r="N99" s="35"/>
      <c r="O99" s="35"/>
      <c r="P99" s="35">
        <v>1</v>
      </c>
      <c r="Q99" s="35"/>
      <c r="R99" s="35"/>
      <c r="S99" s="35"/>
      <c r="T99" s="34" t="s">
        <v>575</v>
      </c>
    </row>
    <row r="100" spans="1:20" x14ac:dyDescent="0.25">
      <c r="A100" s="35"/>
      <c r="B100" s="35" t="s">
        <v>344</v>
      </c>
      <c r="C100" s="35" t="s">
        <v>456</v>
      </c>
      <c r="D100" s="35" t="s">
        <v>447</v>
      </c>
      <c r="E100" s="35"/>
      <c r="F100" s="35" t="s">
        <v>417</v>
      </c>
      <c r="G100" s="41">
        <v>1</v>
      </c>
      <c r="H100" s="42" t="s">
        <v>580</v>
      </c>
      <c r="I100" s="35"/>
      <c r="J100" s="35"/>
      <c r="K100" s="35"/>
      <c r="L100" s="35"/>
      <c r="M100" s="35"/>
      <c r="N100" s="35"/>
      <c r="O100" s="35"/>
      <c r="P100" s="35">
        <v>1</v>
      </c>
      <c r="Q100" s="35"/>
      <c r="R100" s="35"/>
      <c r="S100" s="35"/>
      <c r="T100" s="34" t="s">
        <v>575</v>
      </c>
    </row>
    <row r="101" spans="1:20" x14ac:dyDescent="0.25">
      <c r="A101" s="35"/>
      <c r="B101" s="35" t="s">
        <v>345</v>
      </c>
      <c r="C101" s="35" t="s">
        <v>457</v>
      </c>
      <c r="D101" s="35" t="s">
        <v>447</v>
      </c>
      <c r="E101" s="35"/>
      <c r="F101" s="35" t="s">
        <v>417</v>
      </c>
      <c r="G101" s="41">
        <v>1</v>
      </c>
      <c r="H101" s="42" t="s">
        <v>580</v>
      </c>
      <c r="I101" s="35"/>
      <c r="J101" s="35"/>
      <c r="K101" s="35"/>
      <c r="L101" s="35"/>
      <c r="M101" s="35"/>
      <c r="N101" s="35"/>
      <c r="O101" s="35"/>
      <c r="P101" s="35">
        <v>1</v>
      </c>
      <c r="Q101" s="35"/>
      <c r="R101" s="35"/>
      <c r="S101" s="35"/>
      <c r="T101" s="34" t="s">
        <v>575</v>
      </c>
    </row>
    <row r="102" spans="1:20" x14ac:dyDescent="0.25">
      <c r="A102" s="35"/>
      <c r="B102" s="35" t="s">
        <v>346</v>
      </c>
      <c r="C102" s="35" t="s">
        <v>458</v>
      </c>
      <c r="D102" s="35" t="s">
        <v>447</v>
      </c>
      <c r="E102" s="35"/>
      <c r="F102" s="35" t="s">
        <v>417</v>
      </c>
      <c r="G102" s="41">
        <v>1</v>
      </c>
      <c r="H102" s="42" t="s">
        <v>580</v>
      </c>
      <c r="I102" s="35"/>
      <c r="J102" s="35"/>
      <c r="K102" s="35"/>
      <c r="L102" s="35"/>
      <c r="M102" s="35"/>
      <c r="N102" s="35"/>
      <c r="O102" s="35"/>
      <c r="P102" s="35">
        <v>1</v>
      </c>
      <c r="Q102" s="35"/>
      <c r="R102" s="35"/>
      <c r="S102" s="35"/>
      <c r="T102" s="34" t="s">
        <v>575</v>
      </c>
    </row>
    <row r="103" spans="1:20" x14ac:dyDescent="0.25">
      <c r="A103" s="35"/>
      <c r="B103" s="35" t="s">
        <v>347</v>
      </c>
      <c r="C103" s="35" t="s">
        <v>459</v>
      </c>
      <c r="D103" s="35" t="s">
        <v>447</v>
      </c>
      <c r="E103" s="35"/>
      <c r="F103" s="35" t="s">
        <v>417</v>
      </c>
      <c r="G103" s="41">
        <v>1</v>
      </c>
      <c r="H103" s="42" t="s">
        <v>580</v>
      </c>
      <c r="I103" s="35"/>
      <c r="J103" s="35"/>
      <c r="K103" s="35"/>
      <c r="L103" s="35"/>
      <c r="M103" s="35"/>
      <c r="N103" s="35"/>
      <c r="O103" s="35"/>
      <c r="P103" s="35">
        <v>1</v>
      </c>
      <c r="Q103" s="35"/>
      <c r="R103" s="35"/>
      <c r="S103" s="35"/>
      <c r="T103" s="34" t="s">
        <v>575</v>
      </c>
    </row>
    <row r="104" spans="1:20" x14ac:dyDescent="0.25">
      <c r="A104" s="35"/>
      <c r="B104" s="35" t="s">
        <v>348</v>
      </c>
      <c r="C104" s="35" t="s">
        <v>460</v>
      </c>
      <c r="D104" s="35" t="s">
        <v>447</v>
      </c>
      <c r="E104" s="35"/>
      <c r="F104" s="35" t="s">
        <v>417</v>
      </c>
      <c r="G104" s="41">
        <v>1</v>
      </c>
      <c r="H104" s="42" t="s">
        <v>580</v>
      </c>
      <c r="I104" s="35"/>
      <c r="J104" s="35"/>
      <c r="K104" s="35"/>
      <c r="L104" s="35"/>
      <c r="M104" s="35"/>
      <c r="N104" s="35"/>
      <c r="O104" s="35"/>
      <c r="P104" s="35">
        <v>1</v>
      </c>
      <c r="Q104" s="35"/>
      <c r="R104" s="35"/>
      <c r="S104" s="35"/>
      <c r="T104" s="34" t="s">
        <v>575</v>
      </c>
    </row>
    <row r="105" spans="1:20" x14ac:dyDescent="0.25">
      <c r="A105" s="35"/>
      <c r="B105" s="43" t="s">
        <v>349</v>
      </c>
      <c r="C105" s="35" t="s">
        <v>461</v>
      </c>
      <c r="D105" s="35" t="s">
        <v>447</v>
      </c>
      <c r="E105" s="35"/>
      <c r="F105" s="35" t="s">
        <v>417</v>
      </c>
      <c r="G105" s="41">
        <v>1</v>
      </c>
      <c r="H105" s="42" t="s">
        <v>580</v>
      </c>
      <c r="I105" s="35"/>
      <c r="J105" s="35"/>
      <c r="K105" s="35"/>
      <c r="L105" s="35"/>
      <c r="M105" s="35"/>
      <c r="N105" s="35"/>
      <c r="O105" s="35"/>
      <c r="P105" s="35">
        <v>1</v>
      </c>
      <c r="Q105" s="35"/>
      <c r="R105" s="35"/>
      <c r="S105" s="35"/>
      <c r="T105" s="34" t="s">
        <v>575</v>
      </c>
    </row>
    <row r="106" spans="1:20" x14ac:dyDescent="0.25">
      <c r="A106" s="35"/>
      <c r="B106" s="35" t="s">
        <v>350</v>
      </c>
      <c r="C106" s="35" t="s">
        <v>462</v>
      </c>
      <c r="D106" s="35" t="s">
        <v>447</v>
      </c>
      <c r="E106" s="35"/>
      <c r="F106" s="35" t="s">
        <v>417</v>
      </c>
      <c r="G106" s="41">
        <v>0.439</v>
      </c>
      <c r="H106" s="42" t="s">
        <v>581</v>
      </c>
      <c r="I106" s="35"/>
      <c r="J106" s="35"/>
      <c r="K106" s="35"/>
      <c r="L106" s="35"/>
      <c r="M106" s="35"/>
      <c r="N106" s="35"/>
      <c r="O106" s="35"/>
      <c r="P106" s="35">
        <v>1</v>
      </c>
      <c r="Q106" s="35"/>
      <c r="R106" s="35"/>
      <c r="S106" s="35"/>
      <c r="T106" s="34" t="s">
        <v>575</v>
      </c>
    </row>
    <row r="107" spans="1:20" x14ac:dyDescent="0.25">
      <c r="A107" s="35"/>
      <c r="B107" s="43" t="s">
        <v>351</v>
      </c>
      <c r="C107" s="35" t="s">
        <v>463</v>
      </c>
      <c r="D107" s="35" t="s">
        <v>447</v>
      </c>
      <c r="E107" s="35"/>
      <c r="F107" s="35" t="s">
        <v>417</v>
      </c>
      <c r="G107" s="41">
        <v>1.4430000000000001</v>
      </c>
      <c r="H107" s="42" t="s">
        <v>581</v>
      </c>
      <c r="I107" s="35"/>
      <c r="J107" s="35"/>
      <c r="K107" s="35"/>
      <c r="L107" s="35"/>
      <c r="M107" s="35"/>
      <c r="N107" s="35"/>
      <c r="O107" s="35"/>
      <c r="P107" s="35">
        <v>1</v>
      </c>
      <c r="Q107" s="35"/>
      <c r="R107" s="35"/>
      <c r="S107" s="35"/>
      <c r="T107" s="34" t="s">
        <v>575</v>
      </c>
    </row>
    <row r="108" spans="1:20" x14ac:dyDescent="0.25">
      <c r="A108" s="35"/>
      <c r="B108" s="43" t="s">
        <v>567</v>
      </c>
      <c r="C108" s="35" t="s">
        <v>195</v>
      </c>
      <c r="D108" s="35" t="s">
        <v>447</v>
      </c>
      <c r="E108" s="35"/>
      <c r="F108" s="35" t="s">
        <v>417</v>
      </c>
      <c r="G108" s="41">
        <v>0.93200000000000005</v>
      </c>
      <c r="H108" s="42" t="s">
        <v>581</v>
      </c>
      <c r="I108" s="35"/>
      <c r="J108" s="35"/>
      <c r="K108" s="35"/>
      <c r="L108" s="35"/>
      <c r="M108" s="35"/>
      <c r="N108" s="35"/>
      <c r="O108" s="35"/>
      <c r="P108" s="35">
        <v>1</v>
      </c>
      <c r="Q108" s="35"/>
      <c r="R108" s="35"/>
      <c r="S108" s="35"/>
      <c r="T108" s="34" t="s">
        <v>575</v>
      </c>
    </row>
    <row r="109" spans="1:20" x14ac:dyDescent="0.25">
      <c r="A109" s="35"/>
      <c r="B109" s="35" t="s">
        <v>350</v>
      </c>
      <c r="C109" s="35" t="s">
        <v>462</v>
      </c>
      <c r="D109" s="35" t="s">
        <v>447</v>
      </c>
      <c r="E109" s="35"/>
      <c r="F109" s="35" t="s">
        <v>417</v>
      </c>
      <c r="G109" s="41">
        <v>0.439</v>
      </c>
      <c r="H109" s="42" t="s">
        <v>581</v>
      </c>
      <c r="I109" s="35"/>
      <c r="J109" s="35"/>
      <c r="K109" s="35"/>
      <c r="L109" s="35"/>
      <c r="M109" s="35"/>
      <c r="N109" s="35"/>
      <c r="O109" s="35"/>
      <c r="P109" s="35">
        <v>1</v>
      </c>
      <c r="Q109" s="35"/>
      <c r="R109" s="35"/>
      <c r="S109" s="35"/>
      <c r="T109" s="34" t="s">
        <v>575</v>
      </c>
    </row>
    <row r="110" spans="1:20" x14ac:dyDescent="0.25">
      <c r="A110" s="35"/>
      <c r="B110" s="35" t="s">
        <v>353</v>
      </c>
      <c r="C110" s="35" t="s">
        <v>465</v>
      </c>
      <c r="D110" s="35" t="s">
        <v>447</v>
      </c>
      <c r="E110" s="35"/>
      <c r="F110" s="35" t="s">
        <v>417</v>
      </c>
      <c r="G110" s="41">
        <v>0.20300000000000001</v>
      </c>
      <c r="H110" s="42" t="s">
        <v>581</v>
      </c>
      <c r="I110" s="35"/>
      <c r="J110" s="35"/>
      <c r="K110" s="35"/>
      <c r="L110" s="35"/>
      <c r="M110" s="35"/>
      <c r="N110" s="35"/>
      <c r="O110" s="35"/>
      <c r="P110" s="35">
        <v>1</v>
      </c>
      <c r="Q110" s="35"/>
      <c r="R110" s="35"/>
      <c r="S110" s="35"/>
      <c r="T110" s="34" t="s">
        <v>575</v>
      </c>
    </row>
    <row r="111" spans="1:20" x14ac:dyDescent="0.25">
      <c r="A111" s="35"/>
      <c r="B111" s="43" t="s">
        <v>352</v>
      </c>
      <c r="C111" s="35" t="s">
        <v>464</v>
      </c>
      <c r="D111" s="35" t="s">
        <v>447</v>
      </c>
      <c r="E111" s="35"/>
      <c r="F111" s="35" t="s">
        <v>417</v>
      </c>
      <c r="G111" s="41">
        <v>1.365</v>
      </c>
      <c r="H111" s="42" t="s">
        <v>581</v>
      </c>
      <c r="I111" s="35"/>
      <c r="J111" s="35"/>
      <c r="K111" s="35"/>
      <c r="L111" s="35"/>
      <c r="M111" s="35"/>
      <c r="N111" s="35"/>
      <c r="O111" s="35"/>
      <c r="P111" s="35">
        <v>1</v>
      </c>
      <c r="Q111" s="35"/>
      <c r="R111" s="35"/>
      <c r="S111" s="35"/>
      <c r="T111" s="34" t="s">
        <v>575</v>
      </c>
    </row>
    <row r="112" spans="1:20" x14ac:dyDescent="0.25">
      <c r="A112" s="35"/>
      <c r="B112" s="44" t="s">
        <v>354</v>
      </c>
      <c r="C112" s="35" t="s">
        <v>466</v>
      </c>
      <c r="D112" s="35" t="s">
        <v>447</v>
      </c>
      <c r="E112" s="35"/>
      <c r="F112" s="35" t="s">
        <v>417</v>
      </c>
      <c r="G112" s="41">
        <v>1</v>
      </c>
      <c r="H112" s="42" t="s">
        <v>580</v>
      </c>
      <c r="I112" s="35"/>
      <c r="J112" s="35"/>
      <c r="K112" s="35"/>
      <c r="L112" s="35"/>
      <c r="M112" s="35"/>
      <c r="N112" s="35"/>
      <c r="O112" s="35"/>
      <c r="P112" s="35">
        <v>1</v>
      </c>
      <c r="Q112" s="35"/>
      <c r="R112" s="35"/>
      <c r="S112" s="35"/>
      <c r="T112" s="34" t="s">
        <v>575</v>
      </c>
    </row>
    <row r="113" spans="1:20" x14ac:dyDescent="0.25">
      <c r="A113" s="35"/>
      <c r="B113" s="35" t="s">
        <v>355</v>
      </c>
      <c r="C113" s="35" t="s">
        <v>467</v>
      </c>
      <c r="D113" s="35" t="s">
        <v>447</v>
      </c>
      <c r="E113" s="35"/>
      <c r="F113" s="35" t="s">
        <v>417</v>
      </c>
      <c r="G113" s="41">
        <v>1</v>
      </c>
      <c r="H113" s="42" t="s">
        <v>580</v>
      </c>
      <c r="I113" s="35"/>
      <c r="J113" s="35"/>
      <c r="K113" s="35"/>
      <c r="L113" s="35"/>
      <c r="M113" s="35"/>
      <c r="N113" s="35"/>
      <c r="O113" s="35"/>
      <c r="P113" s="35">
        <v>1</v>
      </c>
      <c r="Q113" s="35"/>
      <c r="R113" s="35"/>
      <c r="S113" s="35"/>
      <c r="T113" s="34" t="s">
        <v>575</v>
      </c>
    </row>
    <row r="114" spans="1:20" x14ac:dyDescent="0.25">
      <c r="A114" s="35"/>
      <c r="B114" s="35" t="s">
        <v>356</v>
      </c>
      <c r="C114" s="35" t="s">
        <v>468</v>
      </c>
      <c r="D114" s="35" t="s">
        <v>447</v>
      </c>
      <c r="E114" s="35"/>
      <c r="F114" s="35" t="s">
        <v>417</v>
      </c>
      <c r="G114" s="41">
        <v>1</v>
      </c>
      <c r="H114" s="42" t="s">
        <v>580</v>
      </c>
      <c r="I114" s="35"/>
      <c r="J114" s="35"/>
      <c r="K114" s="35"/>
      <c r="L114" s="35"/>
      <c r="M114" s="35"/>
      <c r="N114" s="35"/>
      <c r="O114" s="35"/>
      <c r="P114" s="35">
        <v>1</v>
      </c>
      <c r="Q114" s="35"/>
      <c r="R114" s="35"/>
      <c r="S114" s="35"/>
      <c r="T114" s="34" t="s">
        <v>575</v>
      </c>
    </row>
    <row r="115" spans="1:20" x14ac:dyDescent="0.25">
      <c r="A115" s="35"/>
      <c r="B115" s="44" t="s">
        <v>357</v>
      </c>
      <c r="C115" s="35" t="s">
        <v>469</v>
      </c>
      <c r="D115" s="35" t="s">
        <v>447</v>
      </c>
      <c r="E115" s="35"/>
      <c r="F115" s="35" t="s">
        <v>417</v>
      </c>
      <c r="G115" s="41">
        <v>1.0780000000000001</v>
      </c>
      <c r="H115" s="42" t="s">
        <v>581</v>
      </c>
      <c r="I115" s="35"/>
      <c r="J115" s="35"/>
      <c r="K115" s="35"/>
      <c r="L115" s="35"/>
      <c r="M115" s="35"/>
      <c r="N115" s="35"/>
      <c r="O115" s="35"/>
      <c r="P115" s="35">
        <v>1</v>
      </c>
      <c r="Q115" s="35"/>
      <c r="R115" s="35"/>
      <c r="S115" s="35"/>
      <c r="T115" s="34" t="s">
        <v>575</v>
      </c>
    </row>
    <row r="116" spans="1:20" x14ac:dyDescent="0.25">
      <c r="A116" s="35"/>
      <c r="B116" s="43" t="s">
        <v>358</v>
      </c>
      <c r="C116" s="35" t="s">
        <v>470</v>
      </c>
      <c r="D116" s="35" t="s">
        <v>447</v>
      </c>
      <c r="E116" s="35"/>
      <c r="F116" s="35" t="s">
        <v>417</v>
      </c>
      <c r="G116" s="41">
        <v>3.4460000000000002</v>
      </c>
      <c r="H116" s="42" t="s">
        <v>581</v>
      </c>
      <c r="I116" s="35"/>
      <c r="J116" s="35"/>
      <c r="K116" s="35"/>
      <c r="L116" s="35"/>
      <c r="M116" s="35"/>
      <c r="N116" s="35"/>
      <c r="O116" s="35"/>
      <c r="P116" s="35">
        <v>1</v>
      </c>
      <c r="Q116" s="35"/>
      <c r="R116" s="35"/>
      <c r="S116" s="35"/>
      <c r="T116" s="34" t="s">
        <v>575</v>
      </c>
    </row>
    <row r="117" spans="1:20" x14ac:dyDescent="0.25">
      <c r="A117" s="35"/>
      <c r="B117" s="35" t="s">
        <v>359</v>
      </c>
      <c r="C117" s="35" t="s">
        <v>471</v>
      </c>
      <c r="D117" s="35" t="s">
        <v>447</v>
      </c>
      <c r="E117" s="35"/>
      <c r="F117" s="35" t="s">
        <v>417</v>
      </c>
      <c r="G117" s="41">
        <v>7.6139999999999999</v>
      </c>
      <c r="H117" s="42" t="s">
        <v>581</v>
      </c>
      <c r="I117" s="35"/>
      <c r="J117" s="35"/>
      <c r="K117" s="35"/>
      <c r="L117" s="35"/>
      <c r="M117" s="35"/>
      <c r="N117" s="35"/>
      <c r="O117" s="35"/>
      <c r="P117" s="35">
        <v>1</v>
      </c>
      <c r="Q117" s="35"/>
      <c r="R117" s="35"/>
      <c r="S117" s="35"/>
      <c r="T117" s="34" t="s">
        <v>575</v>
      </c>
    </row>
    <row r="118" spans="1:20" x14ac:dyDescent="0.25">
      <c r="A118" s="35"/>
      <c r="B118" s="45" t="s">
        <v>360</v>
      </c>
      <c r="C118" s="45" t="s">
        <v>472</v>
      </c>
      <c r="D118" s="35" t="s">
        <v>447</v>
      </c>
      <c r="E118" s="35"/>
      <c r="F118" s="35" t="s">
        <v>417</v>
      </c>
      <c r="G118" s="41">
        <v>1</v>
      </c>
      <c r="H118" s="42" t="s">
        <v>580</v>
      </c>
      <c r="I118" s="35"/>
      <c r="J118" s="35"/>
      <c r="K118" s="35"/>
      <c r="L118" s="35"/>
      <c r="M118" s="35"/>
      <c r="N118" s="35"/>
      <c r="O118" s="35"/>
      <c r="P118" s="35">
        <v>1</v>
      </c>
      <c r="Q118" s="35"/>
      <c r="R118" s="35"/>
      <c r="S118" s="35"/>
      <c r="T118" s="34" t="s">
        <v>575</v>
      </c>
    </row>
    <row r="119" spans="1:20" x14ac:dyDescent="0.25">
      <c r="A119" s="35"/>
      <c r="B119" s="35" t="s">
        <v>361</v>
      </c>
      <c r="C119" s="35" t="s">
        <v>473</v>
      </c>
      <c r="D119" s="35" t="s">
        <v>447</v>
      </c>
      <c r="E119" s="35"/>
      <c r="F119" s="35" t="s">
        <v>417</v>
      </c>
      <c r="G119" s="41">
        <v>1</v>
      </c>
      <c r="H119" s="42" t="s">
        <v>580</v>
      </c>
      <c r="I119" s="35"/>
      <c r="J119" s="35"/>
      <c r="K119" s="35"/>
      <c r="L119" s="35"/>
      <c r="M119" s="35"/>
      <c r="N119" s="35"/>
      <c r="O119" s="35"/>
      <c r="P119" s="35">
        <v>1</v>
      </c>
      <c r="Q119" s="35"/>
      <c r="R119" s="35"/>
      <c r="S119" s="35"/>
      <c r="T119" s="34" t="s">
        <v>575</v>
      </c>
    </row>
    <row r="120" spans="1:20" x14ac:dyDescent="0.25">
      <c r="A120" s="35"/>
      <c r="B120" s="44" t="s">
        <v>362</v>
      </c>
      <c r="C120" s="35" t="s">
        <v>474</v>
      </c>
      <c r="D120" s="35" t="s">
        <v>447</v>
      </c>
      <c r="E120" s="35"/>
      <c r="F120" s="35" t="s">
        <v>417</v>
      </c>
      <c r="G120" s="41">
        <v>1</v>
      </c>
      <c r="H120" s="42" t="s">
        <v>580</v>
      </c>
      <c r="I120" s="35"/>
      <c r="J120" s="35"/>
      <c r="K120" s="35"/>
      <c r="L120" s="35"/>
      <c r="M120" s="35"/>
      <c r="N120" s="35"/>
      <c r="O120" s="35"/>
      <c r="P120" s="35">
        <v>1</v>
      </c>
      <c r="Q120" s="35"/>
      <c r="R120" s="35"/>
      <c r="S120" s="35"/>
      <c r="T120" s="34" t="s">
        <v>575</v>
      </c>
    </row>
    <row r="121" spans="1:20" x14ac:dyDescent="0.25">
      <c r="A121" s="35"/>
      <c r="B121" s="44" t="s">
        <v>363</v>
      </c>
      <c r="C121" s="35" t="s">
        <v>475</v>
      </c>
      <c r="D121" s="35" t="s">
        <v>447</v>
      </c>
      <c r="E121" s="35"/>
      <c r="F121" s="35" t="s">
        <v>417</v>
      </c>
      <c r="G121" s="41">
        <v>1</v>
      </c>
      <c r="H121" s="42" t="s">
        <v>580</v>
      </c>
      <c r="I121" s="35"/>
      <c r="J121" s="35"/>
      <c r="K121" s="35"/>
      <c r="L121" s="35"/>
      <c r="M121" s="35"/>
      <c r="N121" s="35"/>
      <c r="O121" s="35"/>
      <c r="P121" s="35">
        <v>1</v>
      </c>
      <c r="Q121" s="35"/>
      <c r="R121" s="35"/>
      <c r="S121" s="35"/>
      <c r="T121" s="34" t="s">
        <v>575</v>
      </c>
    </row>
    <row r="122" spans="1:20" x14ac:dyDescent="0.25">
      <c r="A122" s="35"/>
      <c r="B122" s="43" t="s">
        <v>364</v>
      </c>
      <c r="C122" s="35" t="s">
        <v>476</v>
      </c>
      <c r="D122" s="35" t="s">
        <v>447</v>
      </c>
      <c r="E122" s="35"/>
      <c r="F122" s="35" t="s">
        <v>417</v>
      </c>
      <c r="G122" s="41">
        <v>3.536</v>
      </c>
      <c r="H122" s="42" t="s">
        <v>581</v>
      </c>
      <c r="I122" s="35"/>
      <c r="J122" s="35"/>
      <c r="K122" s="35"/>
      <c r="L122" s="35"/>
      <c r="M122" s="35"/>
      <c r="N122" s="35"/>
      <c r="O122" s="35"/>
      <c r="P122" s="35">
        <v>1</v>
      </c>
      <c r="Q122" s="35"/>
      <c r="R122" s="35"/>
      <c r="S122" s="35"/>
      <c r="T122" s="34" t="s">
        <v>575</v>
      </c>
    </row>
    <row r="123" spans="1:20" x14ac:dyDescent="0.25">
      <c r="A123" s="35"/>
      <c r="B123" s="43" t="s">
        <v>365</v>
      </c>
      <c r="C123" s="35" t="s">
        <v>477</v>
      </c>
      <c r="D123" s="35" t="s">
        <v>447</v>
      </c>
      <c r="E123" s="35"/>
      <c r="F123" s="35" t="s">
        <v>417</v>
      </c>
      <c r="G123" s="41">
        <v>11.706</v>
      </c>
      <c r="H123" s="42" t="s">
        <v>581</v>
      </c>
      <c r="I123" s="35"/>
      <c r="J123" s="35"/>
      <c r="K123" s="35"/>
      <c r="L123" s="35"/>
      <c r="M123" s="35"/>
      <c r="N123" s="35"/>
      <c r="O123" s="35"/>
      <c r="P123" s="35">
        <v>1</v>
      </c>
      <c r="Q123" s="35"/>
      <c r="R123" s="35"/>
      <c r="S123" s="35"/>
      <c r="T123" s="34" t="s">
        <v>575</v>
      </c>
    </row>
    <row r="124" spans="1:20" x14ac:dyDescent="0.25">
      <c r="A124" s="35"/>
      <c r="B124" s="44" t="s">
        <v>366</v>
      </c>
      <c r="C124" s="35" t="s">
        <v>478</v>
      </c>
      <c r="D124" s="35" t="s">
        <v>447</v>
      </c>
      <c r="E124" s="35"/>
      <c r="F124" s="35" t="s">
        <v>417</v>
      </c>
      <c r="G124" s="41">
        <v>5.476</v>
      </c>
      <c r="H124" s="42" t="s">
        <v>581</v>
      </c>
      <c r="I124" s="35"/>
      <c r="J124" s="35"/>
      <c r="K124" s="35"/>
      <c r="L124" s="35"/>
      <c r="M124" s="35"/>
      <c r="N124" s="35"/>
      <c r="O124" s="35"/>
      <c r="P124" s="35">
        <v>1</v>
      </c>
      <c r="Q124" s="35"/>
      <c r="R124" s="35"/>
      <c r="S124" s="35"/>
      <c r="T124" s="34" t="s">
        <v>575</v>
      </c>
    </row>
    <row r="125" spans="1:20" x14ac:dyDescent="0.25">
      <c r="A125" s="35"/>
      <c r="B125" s="43" t="s">
        <v>367</v>
      </c>
      <c r="C125" s="35" t="s">
        <v>479</v>
      </c>
      <c r="D125" s="35" t="s">
        <v>447</v>
      </c>
      <c r="E125" s="35"/>
      <c r="F125" s="35" t="s">
        <v>417</v>
      </c>
      <c r="G125" s="41">
        <v>7.6310000000000002</v>
      </c>
      <c r="H125" s="42" t="s">
        <v>581</v>
      </c>
      <c r="I125" s="35"/>
      <c r="J125" s="35"/>
      <c r="K125" s="35"/>
      <c r="L125" s="35"/>
      <c r="M125" s="35"/>
      <c r="N125" s="35"/>
      <c r="O125" s="35"/>
      <c r="P125" s="35">
        <v>1</v>
      </c>
      <c r="Q125" s="35"/>
      <c r="R125" s="35"/>
      <c r="S125" s="35"/>
      <c r="T125" s="34" t="s">
        <v>575</v>
      </c>
    </row>
    <row r="126" spans="1:20" x14ac:dyDescent="0.25">
      <c r="A126" s="35"/>
      <c r="B126" s="43" t="s">
        <v>368</v>
      </c>
      <c r="C126" s="35" t="s">
        <v>480</v>
      </c>
      <c r="D126" s="35" t="s">
        <v>447</v>
      </c>
      <c r="E126" s="35"/>
      <c r="F126" s="35" t="s">
        <v>417</v>
      </c>
      <c r="G126" s="41">
        <v>7.9379999999999997</v>
      </c>
      <c r="H126" s="42" t="s">
        <v>581</v>
      </c>
      <c r="I126" s="35"/>
      <c r="J126" s="35"/>
      <c r="K126" s="35"/>
      <c r="L126" s="35"/>
      <c r="M126" s="35"/>
      <c r="N126" s="35"/>
      <c r="O126" s="35"/>
      <c r="P126" s="35">
        <v>1</v>
      </c>
      <c r="Q126" s="35"/>
      <c r="R126" s="35"/>
      <c r="S126" s="35"/>
      <c r="T126" s="34" t="s">
        <v>575</v>
      </c>
    </row>
    <row r="127" spans="1:20" x14ac:dyDescent="0.25">
      <c r="A127" s="35"/>
      <c r="B127" s="43" t="s">
        <v>369</v>
      </c>
      <c r="C127" s="35" t="s">
        <v>481</v>
      </c>
      <c r="D127" s="35" t="s">
        <v>447</v>
      </c>
      <c r="E127" s="35"/>
      <c r="F127" s="35" t="s">
        <v>417</v>
      </c>
      <c r="G127" s="41">
        <v>2.415</v>
      </c>
      <c r="H127" s="42" t="s">
        <v>581</v>
      </c>
      <c r="I127" s="35"/>
      <c r="J127" s="35"/>
      <c r="K127" s="35"/>
      <c r="L127" s="35"/>
      <c r="M127" s="35"/>
      <c r="N127" s="35"/>
      <c r="O127" s="35"/>
      <c r="P127" s="35">
        <v>1</v>
      </c>
      <c r="Q127" s="35"/>
      <c r="R127" s="35"/>
      <c r="S127" s="35"/>
      <c r="T127" s="34" t="s">
        <v>575</v>
      </c>
    </row>
    <row r="128" spans="1:20" x14ac:dyDescent="0.25">
      <c r="A128" s="35"/>
      <c r="B128" s="35" t="s">
        <v>370</v>
      </c>
      <c r="C128" s="35" t="s">
        <v>482</v>
      </c>
      <c r="D128" s="35" t="s">
        <v>447</v>
      </c>
      <c r="E128" s="35"/>
      <c r="F128" s="35" t="s">
        <v>417</v>
      </c>
      <c r="G128" s="41">
        <v>6.758</v>
      </c>
      <c r="H128" s="42" t="s">
        <v>581</v>
      </c>
      <c r="I128" s="35"/>
      <c r="J128" s="35"/>
      <c r="K128" s="35"/>
      <c r="L128" s="35"/>
      <c r="M128" s="35"/>
      <c r="N128" s="35"/>
      <c r="O128" s="35"/>
      <c r="P128" s="35">
        <v>1</v>
      </c>
      <c r="Q128" s="35"/>
      <c r="R128" s="35"/>
      <c r="S128" s="35"/>
      <c r="T128" s="34" t="s">
        <v>575</v>
      </c>
    </row>
    <row r="129" spans="1:20" x14ac:dyDescent="0.25">
      <c r="A129" s="35"/>
      <c r="B129" s="45" t="s">
        <v>371</v>
      </c>
      <c r="C129" s="45" t="s">
        <v>216</v>
      </c>
      <c r="D129" s="35" t="s">
        <v>447</v>
      </c>
      <c r="E129" s="35"/>
      <c r="F129" s="35" t="s">
        <v>417</v>
      </c>
      <c r="G129" s="41">
        <v>49.585999999999999</v>
      </c>
      <c r="H129" s="42" t="s">
        <v>581</v>
      </c>
      <c r="I129" s="35"/>
      <c r="J129" s="35"/>
      <c r="K129" s="35"/>
      <c r="L129" s="35"/>
      <c r="M129" s="35"/>
      <c r="N129" s="35"/>
      <c r="O129" s="35"/>
      <c r="P129" s="35">
        <v>1</v>
      </c>
      <c r="Q129" s="35"/>
      <c r="R129" s="35"/>
      <c r="S129" s="35"/>
      <c r="T129" s="34" t="s">
        <v>575</v>
      </c>
    </row>
    <row r="130" spans="1:20" x14ac:dyDescent="0.25">
      <c r="A130" s="35"/>
      <c r="B130" s="44" t="s">
        <v>372</v>
      </c>
      <c r="C130" s="35" t="s">
        <v>483</v>
      </c>
      <c r="D130" s="35" t="s">
        <v>447</v>
      </c>
      <c r="E130" s="35"/>
      <c r="F130" s="35" t="s">
        <v>417</v>
      </c>
      <c r="G130" s="41">
        <v>22.797999999999998</v>
      </c>
      <c r="H130" s="42" t="s">
        <v>581</v>
      </c>
      <c r="I130" s="35"/>
      <c r="J130" s="35"/>
      <c r="K130" s="35"/>
      <c r="L130" s="35"/>
      <c r="M130" s="35"/>
      <c r="N130" s="35"/>
      <c r="O130" s="35"/>
      <c r="P130" s="35">
        <v>1</v>
      </c>
      <c r="Q130" s="35"/>
      <c r="R130" s="35"/>
      <c r="S130" s="35"/>
      <c r="T130" s="34" t="s">
        <v>575</v>
      </c>
    </row>
    <row r="131" spans="1:20" x14ac:dyDescent="0.25">
      <c r="A131" s="35"/>
      <c r="B131" s="45" t="s">
        <v>373</v>
      </c>
      <c r="C131" s="45" t="s">
        <v>374</v>
      </c>
      <c r="D131" s="35" t="s">
        <v>447</v>
      </c>
      <c r="E131" s="35"/>
      <c r="F131" s="35" t="s">
        <v>417</v>
      </c>
      <c r="G131" s="41">
        <v>1</v>
      </c>
      <c r="H131" s="42" t="s">
        <v>580</v>
      </c>
      <c r="I131" s="35"/>
      <c r="J131" s="35"/>
      <c r="K131" s="35"/>
      <c r="L131" s="35"/>
      <c r="M131" s="35"/>
      <c r="N131" s="35"/>
      <c r="O131" s="35"/>
      <c r="P131" s="35">
        <v>1</v>
      </c>
      <c r="Q131" s="35"/>
      <c r="R131" s="35"/>
      <c r="S131" s="35"/>
      <c r="T131" s="34" t="s">
        <v>575</v>
      </c>
    </row>
    <row r="132" spans="1:20" x14ac:dyDescent="0.25">
      <c r="A132" s="35"/>
      <c r="B132" s="43" t="s">
        <v>375</v>
      </c>
      <c r="C132" s="35" t="s">
        <v>484</v>
      </c>
      <c r="D132" s="35" t="s">
        <v>447</v>
      </c>
      <c r="E132" s="35"/>
      <c r="F132" s="35" t="s">
        <v>417</v>
      </c>
      <c r="G132" s="41">
        <v>145.79</v>
      </c>
      <c r="H132" s="42" t="s">
        <v>581</v>
      </c>
      <c r="I132" s="35"/>
      <c r="J132" s="35"/>
      <c r="K132" s="35"/>
      <c r="L132" s="35"/>
      <c r="M132" s="35"/>
      <c r="N132" s="35"/>
      <c r="O132" s="35"/>
      <c r="P132" s="35">
        <v>1</v>
      </c>
      <c r="Q132" s="35"/>
      <c r="R132" s="35"/>
      <c r="S132" s="35"/>
      <c r="T132" s="34" t="s">
        <v>575</v>
      </c>
    </row>
    <row r="133" spans="1:20" x14ac:dyDescent="0.25">
      <c r="A133" s="35"/>
      <c r="B133" s="44" t="s">
        <v>376</v>
      </c>
      <c r="C133" s="35" t="s">
        <v>485</v>
      </c>
      <c r="D133" s="35" t="s">
        <v>447</v>
      </c>
      <c r="E133" s="35"/>
      <c r="F133" s="35" t="s">
        <v>417</v>
      </c>
      <c r="G133" s="41">
        <v>53.932000000000002</v>
      </c>
      <c r="H133" s="42" t="s">
        <v>581</v>
      </c>
      <c r="I133" s="35"/>
      <c r="J133" s="35"/>
      <c r="K133" s="35"/>
      <c r="L133" s="35"/>
      <c r="M133" s="35"/>
      <c r="N133" s="35"/>
      <c r="O133" s="35"/>
      <c r="P133" s="35">
        <v>1</v>
      </c>
      <c r="Q133" s="35"/>
      <c r="R133" s="35"/>
      <c r="S133" s="35"/>
      <c r="T133" s="34" t="s">
        <v>575</v>
      </c>
    </row>
    <row r="134" spans="1:20" x14ac:dyDescent="0.25">
      <c r="A134" s="35"/>
      <c r="B134" s="43" t="s">
        <v>377</v>
      </c>
      <c r="C134" s="35" t="s">
        <v>486</v>
      </c>
      <c r="D134" s="35" t="s">
        <v>447</v>
      </c>
      <c r="E134" s="35"/>
      <c r="F134" s="35" t="s">
        <v>417</v>
      </c>
      <c r="G134" s="41">
        <v>353.233</v>
      </c>
      <c r="H134" s="42" t="s">
        <v>581</v>
      </c>
      <c r="I134" s="35"/>
      <c r="J134" s="35"/>
      <c r="K134" s="35"/>
      <c r="L134" s="35"/>
      <c r="M134" s="35"/>
      <c r="N134" s="35"/>
      <c r="O134" s="35"/>
      <c r="P134" s="35">
        <v>1</v>
      </c>
      <c r="Q134" s="35"/>
      <c r="R134" s="35"/>
      <c r="S134" s="35"/>
      <c r="T134" s="34" t="s">
        <v>575</v>
      </c>
    </row>
    <row r="135" spans="1:20" x14ac:dyDescent="0.25">
      <c r="A135" s="35"/>
      <c r="B135" s="43" t="s">
        <v>378</v>
      </c>
      <c r="C135" s="35" t="s">
        <v>487</v>
      </c>
      <c r="D135" s="35" t="s">
        <v>447</v>
      </c>
      <c r="E135" s="35"/>
      <c r="F135" s="35" t="s">
        <v>417</v>
      </c>
      <c r="G135" s="41">
        <v>391.19200000000001</v>
      </c>
      <c r="H135" s="42" t="s">
        <v>581</v>
      </c>
      <c r="I135" s="35"/>
      <c r="J135" s="35"/>
      <c r="K135" s="35"/>
      <c r="L135" s="35"/>
      <c r="M135" s="35"/>
      <c r="N135" s="35"/>
      <c r="O135" s="35"/>
      <c r="P135" s="35">
        <v>1</v>
      </c>
      <c r="Q135" s="35"/>
      <c r="R135" s="35"/>
      <c r="S135" s="35"/>
      <c r="T135" s="34" t="s">
        <v>575</v>
      </c>
    </row>
    <row r="136" spans="1:20" x14ac:dyDescent="0.25">
      <c r="A136" s="35"/>
      <c r="B136" s="44" t="s">
        <v>379</v>
      </c>
      <c r="C136" s="35" t="s">
        <v>488</v>
      </c>
      <c r="D136" s="35" t="s">
        <v>447</v>
      </c>
      <c r="E136" s="35"/>
      <c r="F136" s="35" t="s">
        <v>417</v>
      </c>
      <c r="G136" s="41">
        <v>124.708</v>
      </c>
      <c r="H136" s="42" t="s">
        <v>581</v>
      </c>
      <c r="I136" s="35"/>
      <c r="J136" s="35"/>
      <c r="K136" s="35"/>
      <c r="L136" s="35"/>
      <c r="M136" s="35"/>
      <c r="N136" s="35"/>
      <c r="O136" s="35"/>
      <c r="P136" s="35">
        <v>1</v>
      </c>
      <c r="Q136" s="35"/>
      <c r="R136" s="35"/>
      <c r="S136" s="35"/>
      <c r="T136" s="34" t="s">
        <v>575</v>
      </c>
    </row>
    <row r="137" spans="1:20" x14ac:dyDescent="0.25">
      <c r="A137" s="35"/>
      <c r="B137" s="44" t="s">
        <v>380</v>
      </c>
      <c r="C137" s="35" t="s">
        <v>489</v>
      </c>
      <c r="D137" s="35" t="s">
        <v>447</v>
      </c>
      <c r="E137" s="35"/>
      <c r="F137" s="35" t="s">
        <v>417</v>
      </c>
      <c r="G137" s="41">
        <v>94.081000000000003</v>
      </c>
      <c r="H137" s="42" t="s">
        <v>581</v>
      </c>
      <c r="I137" s="35"/>
      <c r="J137" s="35"/>
      <c r="K137" s="35"/>
      <c r="L137" s="35"/>
      <c r="M137" s="35"/>
      <c r="N137" s="35"/>
      <c r="O137" s="35"/>
      <c r="P137" s="35">
        <v>1</v>
      </c>
      <c r="Q137" s="35"/>
      <c r="R137" s="35"/>
      <c r="S137" s="35"/>
      <c r="T137" s="34" t="s">
        <v>575</v>
      </c>
    </row>
    <row r="138" spans="1:20" x14ac:dyDescent="0.25">
      <c r="A138" s="35"/>
      <c r="B138" s="35" t="s">
        <v>381</v>
      </c>
      <c r="C138" s="35" t="s">
        <v>490</v>
      </c>
      <c r="D138" s="35" t="s">
        <v>447</v>
      </c>
      <c r="E138" s="35"/>
      <c r="F138" s="35" t="s">
        <v>417</v>
      </c>
      <c r="G138" s="41">
        <v>331.35300000000001</v>
      </c>
      <c r="H138" s="42" t="s">
        <v>581</v>
      </c>
      <c r="I138" s="35"/>
      <c r="J138" s="35"/>
      <c r="K138" s="35"/>
      <c r="L138" s="35"/>
      <c r="M138" s="35"/>
      <c r="N138" s="35"/>
      <c r="O138" s="35"/>
      <c r="P138" s="35">
        <v>1</v>
      </c>
      <c r="Q138" s="35"/>
      <c r="R138" s="35"/>
      <c r="S138" s="35"/>
      <c r="T138" s="34" t="s">
        <v>575</v>
      </c>
    </row>
    <row r="139" spans="1:20" x14ac:dyDescent="0.25">
      <c r="A139" s="35"/>
      <c r="B139" s="44" t="s">
        <v>382</v>
      </c>
      <c r="C139" s="35" t="s">
        <v>491</v>
      </c>
      <c r="D139" s="35" t="s">
        <v>447</v>
      </c>
      <c r="E139" s="35"/>
      <c r="F139" s="35" t="s">
        <v>417</v>
      </c>
      <c r="G139" s="41">
        <v>61.972999999999999</v>
      </c>
      <c r="H139" s="42" t="s">
        <v>581</v>
      </c>
      <c r="I139" s="35"/>
      <c r="J139" s="35"/>
      <c r="K139" s="35"/>
      <c r="L139" s="35"/>
      <c r="M139" s="35"/>
      <c r="N139" s="35"/>
      <c r="O139" s="35"/>
      <c r="P139" s="35">
        <v>1</v>
      </c>
      <c r="Q139" s="35"/>
      <c r="R139" s="35"/>
      <c r="S139" s="35"/>
      <c r="T139" s="34" t="s">
        <v>575</v>
      </c>
    </row>
    <row r="140" spans="1:20" x14ac:dyDescent="0.25">
      <c r="A140" s="35"/>
      <c r="B140" s="43" t="s">
        <v>383</v>
      </c>
      <c r="C140" s="35" t="s">
        <v>492</v>
      </c>
      <c r="D140" s="35" t="s">
        <v>447</v>
      </c>
      <c r="E140" s="35"/>
      <c r="F140" s="35" t="s">
        <v>417</v>
      </c>
      <c r="G140" s="41">
        <v>191.29</v>
      </c>
      <c r="H140" s="42" t="s">
        <v>581</v>
      </c>
      <c r="I140" s="35"/>
      <c r="J140" s="35"/>
      <c r="K140" s="35"/>
      <c r="L140" s="35"/>
      <c r="M140" s="35"/>
      <c r="N140" s="35"/>
      <c r="O140" s="35"/>
      <c r="P140" s="35">
        <v>1</v>
      </c>
      <c r="Q140" s="35"/>
      <c r="R140" s="35"/>
      <c r="S140" s="35"/>
      <c r="T140" s="34" t="s">
        <v>575</v>
      </c>
    </row>
    <row r="141" spans="1:20" x14ac:dyDescent="0.25">
      <c r="A141" s="35"/>
      <c r="B141" s="44" t="s">
        <v>384</v>
      </c>
      <c r="C141" s="35" t="s">
        <v>493</v>
      </c>
      <c r="D141" s="35" t="s">
        <v>447</v>
      </c>
      <c r="E141" s="35"/>
      <c r="F141" s="35" t="s">
        <v>417</v>
      </c>
      <c r="G141" s="41">
        <v>54.9</v>
      </c>
      <c r="H141" s="42" t="s">
        <v>581</v>
      </c>
      <c r="I141" s="35"/>
      <c r="J141" s="35"/>
      <c r="K141" s="35"/>
      <c r="L141" s="35"/>
      <c r="M141" s="35"/>
      <c r="N141" s="35"/>
      <c r="O141" s="35"/>
      <c r="P141" s="35">
        <v>1</v>
      </c>
      <c r="Q141" s="35"/>
      <c r="R141" s="35"/>
      <c r="S141" s="35"/>
      <c r="T141" s="34" t="s">
        <v>575</v>
      </c>
    </row>
    <row r="142" spans="1:20" x14ac:dyDescent="0.25">
      <c r="A142" s="35"/>
      <c r="B142" s="35" t="s">
        <v>385</v>
      </c>
      <c r="C142" s="35" t="s">
        <v>494</v>
      </c>
      <c r="D142" s="35" t="s">
        <v>447</v>
      </c>
      <c r="E142" s="35"/>
      <c r="F142" s="35" t="s">
        <v>417</v>
      </c>
      <c r="G142" s="41">
        <v>121.26</v>
      </c>
      <c r="H142" s="42" t="s">
        <v>581</v>
      </c>
      <c r="I142" s="35"/>
      <c r="J142" s="35"/>
      <c r="K142" s="35"/>
      <c r="L142" s="35"/>
      <c r="M142" s="35"/>
      <c r="N142" s="35"/>
      <c r="O142" s="35"/>
      <c r="P142" s="35">
        <v>1</v>
      </c>
      <c r="Q142" s="35"/>
      <c r="R142" s="35"/>
      <c r="S142" s="35"/>
      <c r="T142" s="34" t="s">
        <v>575</v>
      </c>
    </row>
    <row r="143" spans="1:20" x14ac:dyDescent="0.25">
      <c r="A143" s="35"/>
      <c r="B143" s="35" t="s">
        <v>386</v>
      </c>
      <c r="C143" s="35" t="s">
        <v>495</v>
      </c>
      <c r="D143" s="35" t="s">
        <v>447</v>
      </c>
      <c r="E143" s="35"/>
      <c r="F143" s="35" t="s">
        <v>417</v>
      </c>
      <c r="G143" s="41">
        <v>82.873000000000005</v>
      </c>
      <c r="H143" s="42" t="s">
        <v>581</v>
      </c>
      <c r="I143" s="35"/>
      <c r="J143" s="35"/>
      <c r="K143" s="35"/>
      <c r="L143" s="35"/>
      <c r="M143" s="35"/>
      <c r="N143" s="35"/>
      <c r="O143" s="35"/>
      <c r="P143" s="35">
        <v>1</v>
      </c>
      <c r="Q143" s="35"/>
      <c r="R143" s="35"/>
      <c r="S143" s="35"/>
      <c r="T143" s="34" t="s">
        <v>575</v>
      </c>
    </row>
    <row r="144" spans="1:20" x14ac:dyDescent="0.25">
      <c r="A144" s="35"/>
      <c r="B144" s="44" t="s">
        <v>387</v>
      </c>
      <c r="C144" s="35" t="s">
        <v>496</v>
      </c>
      <c r="D144" s="35" t="s">
        <v>447</v>
      </c>
      <c r="E144" s="35"/>
      <c r="F144" s="35" t="s">
        <v>417</v>
      </c>
      <c r="G144" s="41">
        <v>36.356999999999999</v>
      </c>
      <c r="H144" s="42" t="s">
        <v>581</v>
      </c>
      <c r="I144" s="35"/>
      <c r="J144" s="35"/>
      <c r="K144" s="35"/>
      <c r="L144" s="35"/>
      <c r="M144" s="35"/>
      <c r="N144" s="35"/>
      <c r="O144" s="35"/>
      <c r="P144" s="35">
        <v>1</v>
      </c>
      <c r="Q144" s="35"/>
      <c r="R144" s="35"/>
      <c r="S144" s="35"/>
      <c r="T144" s="34" t="s">
        <v>575</v>
      </c>
    </row>
    <row r="145" spans="1:20" x14ac:dyDescent="0.25">
      <c r="A145" s="35"/>
      <c r="B145" s="35" t="s">
        <v>388</v>
      </c>
      <c r="C145" s="35" t="s">
        <v>497</v>
      </c>
      <c r="D145" s="35" t="s">
        <v>447</v>
      </c>
      <c r="E145" s="35"/>
      <c r="F145" s="35" t="s">
        <v>417</v>
      </c>
      <c r="G145" s="41">
        <v>71.16</v>
      </c>
      <c r="H145" s="42" t="s">
        <v>581</v>
      </c>
      <c r="I145" s="35"/>
      <c r="J145" s="35"/>
      <c r="K145" s="35"/>
      <c r="L145" s="35"/>
      <c r="M145" s="35"/>
      <c r="N145" s="35"/>
      <c r="O145" s="35"/>
      <c r="P145" s="35">
        <v>1</v>
      </c>
      <c r="Q145" s="35"/>
      <c r="R145" s="35"/>
      <c r="S145" s="35"/>
      <c r="T145" s="34" t="s">
        <v>575</v>
      </c>
    </row>
    <row r="146" spans="1:20" x14ac:dyDescent="0.25">
      <c r="A146" s="35"/>
      <c r="B146" s="35" t="s">
        <v>389</v>
      </c>
      <c r="C146" s="35" t="s">
        <v>498</v>
      </c>
      <c r="D146" s="35" t="s">
        <v>447</v>
      </c>
      <c r="E146" s="35"/>
      <c r="F146" s="35" t="s">
        <v>417</v>
      </c>
      <c r="G146" s="41">
        <v>36.905999999999999</v>
      </c>
      <c r="H146" s="42" t="s">
        <v>581</v>
      </c>
      <c r="I146" s="35"/>
      <c r="J146" s="35"/>
      <c r="K146" s="35"/>
      <c r="L146" s="35"/>
      <c r="M146" s="35"/>
      <c r="N146" s="35"/>
      <c r="O146" s="35"/>
      <c r="P146" s="35">
        <v>1</v>
      </c>
      <c r="Q146" s="35"/>
      <c r="R146" s="35"/>
      <c r="S146" s="35"/>
      <c r="T146" s="34" t="s">
        <v>575</v>
      </c>
    </row>
    <row r="147" spans="1:20" x14ac:dyDescent="0.25">
      <c r="A147" s="35"/>
      <c r="B147" s="43" t="s">
        <v>390</v>
      </c>
      <c r="C147" s="35" t="s">
        <v>499</v>
      </c>
      <c r="D147" s="35" t="s">
        <v>447</v>
      </c>
      <c r="E147" s="35"/>
      <c r="F147" s="35" t="s">
        <v>417</v>
      </c>
      <c r="G147" s="41">
        <v>1</v>
      </c>
      <c r="H147" s="42" t="s">
        <v>580</v>
      </c>
      <c r="I147" s="35"/>
      <c r="J147" s="35"/>
      <c r="K147" s="35"/>
      <c r="L147" s="35"/>
      <c r="M147" s="35"/>
      <c r="N147" s="35"/>
      <c r="O147" s="35"/>
      <c r="P147" s="35">
        <v>1</v>
      </c>
      <c r="Q147" s="35"/>
      <c r="R147" s="35"/>
      <c r="S147" s="35"/>
      <c r="T147" s="34" t="s">
        <v>575</v>
      </c>
    </row>
    <row r="148" spans="1:20" x14ac:dyDescent="0.25">
      <c r="A148" s="35"/>
      <c r="B148" s="35" t="s">
        <v>391</v>
      </c>
      <c r="C148" s="35" t="s">
        <v>500</v>
      </c>
      <c r="D148" s="35" t="s">
        <v>447</v>
      </c>
      <c r="E148" s="35"/>
      <c r="F148" s="35" t="s">
        <v>417</v>
      </c>
      <c r="G148" s="41">
        <v>51.728000000000002</v>
      </c>
      <c r="H148" s="42" t="s">
        <v>581</v>
      </c>
      <c r="I148" s="35"/>
      <c r="J148" s="35"/>
      <c r="K148" s="35"/>
      <c r="L148" s="35"/>
      <c r="M148" s="35"/>
      <c r="N148" s="35"/>
      <c r="O148" s="35"/>
      <c r="P148" s="35">
        <v>1</v>
      </c>
      <c r="Q148" s="35"/>
      <c r="R148" s="35"/>
      <c r="S148" s="35"/>
      <c r="T148" s="34" t="s">
        <v>575</v>
      </c>
    </row>
    <row r="149" spans="1:20" x14ac:dyDescent="0.25">
      <c r="A149" s="35"/>
      <c r="B149" s="35" t="s">
        <v>392</v>
      </c>
      <c r="C149" s="35" t="s">
        <v>501</v>
      </c>
      <c r="D149" s="35" t="s">
        <v>447</v>
      </c>
      <c r="E149" s="35"/>
      <c r="F149" s="35" t="s">
        <v>417</v>
      </c>
      <c r="G149" s="41">
        <v>26.667000000000002</v>
      </c>
      <c r="H149" s="42" t="s">
        <v>581</v>
      </c>
      <c r="I149" s="35"/>
      <c r="J149" s="35"/>
      <c r="K149" s="35"/>
      <c r="L149" s="35"/>
      <c r="M149" s="35"/>
      <c r="N149" s="35"/>
      <c r="O149" s="35"/>
      <c r="P149" s="35">
        <v>1</v>
      </c>
      <c r="Q149" s="35"/>
      <c r="R149" s="35"/>
      <c r="S149" s="35"/>
      <c r="T149" s="34" t="s">
        <v>575</v>
      </c>
    </row>
    <row r="150" spans="1:20" x14ac:dyDescent="0.25">
      <c r="A150" s="35"/>
      <c r="B150" s="35" t="s">
        <v>393</v>
      </c>
      <c r="C150" s="35" t="s">
        <v>502</v>
      </c>
      <c r="D150" s="35" t="s">
        <v>447</v>
      </c>
      <c r="E150" s="35"/>
      <c r="F150" s="35" t="s">
        <v>417</v>
      </c>
      <c r="G150" s="41">
        <v>37.674999999999997</v>
      </c>
      <c r="H150" s="42" t="s">
        <v>581</v>
      </c>
      <c r="I150" s="35"/>
      <c r="J150" s="35"/>
      <c r="K150" s="35"/>
      <c r="L150" s="35"/>
      <c r="M150" s="35"/>
      <c r="N150" s="35"/>
      <c r="O150" s="35"/>
      <c r="P150" s="35">
        <v>1</v>
      </c>
      <c r="Q150" s="35"/>
      <c r="R150" s="35"/>
      <c r="S150" s="35"/>
      <c r="T150" s="34" t="s">
        <v>575</v>
      </c>
    </row>
    <row r="151" spans="1:20" x14ac:dyDescent="0.25">
      <c r="A151" s="35"/>
      <c r="B151" s="35" t="s">
        <v>394</v>
      </c>
      <c r="C151" s="35" t="s">
        <v>503</v>
      </c>
      <c r="D151" s="35" t="s">
        <v>447</v>
      </c>
      <c r="E151" s="35"/>
      <c r="F151" s="35" t="s">
        <v>417</v>
      </c>
      <c r="G151" s="41">
        <v>29.1</v>
      </c>
      <c r="H151" s="42" t="s">
        <v>581</v>
      </c>
      <c r="I151" s="35"/>
      <c r="J151" s="35"/>
      <c r="K151" s="35"/>
      <c r="L151" s="35"/>
      <c r="M151" s="35"/>
      <c r="N151" s="35"/>
      <c r="O151" s="35"/>
      <c r="P151" s="35">
        <v>1</v>
      </c>
      <c r="Q151" s="35"/>
      <c r="R151" s="35"/>
      <c r="S151" s="35"/>
      <c r="T151" s="34" t="s">
        <v>575</v>
      </c>
    </row>
    <row r="152" spans="1:20" x14ac:dyDescent="0.25">
      <c r="A152" s="35"/>
      <c r="B152" s="35" t="s">
        <v>395</v>
      </c>
      <c r="C152" s="35" t="s">
        <v>504</v>
      </c>
      <c r="D152" s="35" t="s">
        <v>447</v>
      </c>
      <c r="E152" s="35"/>
      <c r="F152" s="35" t="s">
        <v>417</v>
      </c>
      <c r="G152" s="41">
        <v>17.097000000000001</v>
      </c>
      <c r="H152" s="42" t="s">
        <v>581</v>
      </c>
      <c r="I152" s="35"/>
      <c r="J152" s="35"/>
      <c r="K152" s="35"/>
      <c r="L152" s="35"/>
      <c r="M152" s="35"/>
      <c r="N152" s="35"/>
      <c r="O152" s="35"/>
      <c r="P152" s="35">
        <v>1</v>
      </c>
      <c r="Q152" s="35"/>
      <c r="R152" s="35"/>
      <c r="S152" s="35"/>
      <c r="T152" s="34" t="s">
        <v>575</v>
      </c>
    </row>
    <row r="153" spans="1:20" x14ac:dyDescent="0.25">
      <c r="A153" s="35"/>
      <c r="B153" s="44" t="s">
        <v>396</v>
      </c>
      <c r="C153" s="35" t="s">
        <v>505</v>
      </c>
      <c r="D153" s="35" t="s">
        <v>447</v>
      </c>
      <c r="E153" s="35"/>
      <c r="F153" s="35" t="s">
        <v>417</v>
      </c>
      <c r="G153" s="41">
        <v>1</v>
      </c>
      <c r="H153" s="42" t="s">
        <v>580</v>
      </c>
      <c r="I153" s="35"/>
      <c r="J153" s="35"/>
      <c r="K153" s="35"/>
      <c r="L153" s="35"/>
      <c r="M153" s="35"/>
      <c r="N153" s="35"/>
      <c r="O153" s="35"/>
      <c r="P153" s="35">
        <v>1</v>
      </c>
      <c r="Q153" s="35"/>
      <c r="R153" s="35"/>
      <c r="S153" s="35"/>
      <c r="T153" s="34" t="s">
        <v>575</v>
      </c>
    </row>
    <row r="154" spans="1:20" x14ac:dyDescent="0.25">
      <c r="A154" s="35"/>
      <c r="B154" s="35" t="s">
        <v>397</v>
      </c>
      <c r="C154" s="35" t="s">
        <v>506</v>
      </c>
      <c r="D154" s="35" t="s">
        <v>447</v>
      </c>
      <c r="E154" s="35"/>
      <c r="F154" s="35" t="s">
        <v>417</v>
      </c>
      <c r="G154" s="41">
        <v>11.257999999999999</v>
      </c>
      <c r="H154" s="42" t="s">
        <v>581</v>
      </c>
      <c r="I154" s="35"/>
      <c r="J154" s="35"/>
      <c r="K154" s="35"/>
      <c r="L154" s="35"/>
      <c r="M154" s="35"/>
      <c r="N154" s="35"/>
      <c r="O154" s="35"/>
      <c r="P154" s="35">
        <v>1</v>
      </c>
      <c r="Q154" s="35"/>
      <c r="R154" s="35"/>
      <c r="S154" s="35"/>
      <c r="T154" s="34" t="s">
        <v>575</v>
      </c>
    </row>
    <row r="155" spans="1:20" x14ac:dyDescent="0.25">
      <c r="A155" s="35"/>
      <c r="B155" s="35" t="s">
        <v>398</v>
      </c>
      <c r="C155" s="35" t="s">
        <v>507</v>
      </c>
      <c r="D155" s="35" t="s">
        <v>447</v>
      </c>
      <c r="E155" s="35"/>
      <c r="F155" s="35" t="s">
        <v>417</v>
      </c>
      <c r="G155" s="41">
        <v>6.5910000000000002</v>
      </c>
      <c r="H155" s="42" t="s">
        <v>581</v>
      </c>
      <c r="I155" s="35"/>
      <c r="J155" s="35"/>
      <c r="K155" s="35"/>
      <c r="L155" s="35"/>
      <c r="M155" s="35"/>
      <c r="N155" s="35"/>
      <c r="O155" s="35"/>
      <c r="P155" s="35">
        <v>1</v>
      </c>
      <c r="Q155" s="35"/>
      <c r="R155" s="35"/>
      <c r="S155" s="35"/>
      <c r="T155" s="34" t="s">
        <v>575</v>
      </c>
    </row>
    <row r="156" spans="1:20" x14ac:dyDescent="0.25">
      <c r="A156" s="35"/>
      <c r="B156" s="35" t="s">
        <v>399</v>
      </c>
      <c r="C156" s="35" t="s">
        <v>508</v>
      </c>
      <c r="D156" s="35" t="s">
        <v>447</v>
      </c>
      <c r="E156" s="35"/>
      <c r="F156" s="35" t="s">
        <v>417</v>
      </c>
      <c r="G156" s="41">
        <v>3.9580000000000002</v>
      </c>
      <c r="H156" s="42" t="s">
        <v>581</v>
      </c>
      <c r="I156" s="35"/>
      <c r="J156" s="35"/>
      <c r="K156" s="35"/>
      <c r="L156" s="35"/>
      <c r="M156" s="35"/>
      <c r="N156" s="35"/>
      <c r="O156" s="35"/>
      <c r="P156" s="35">
        <v>1</v>
      </c>
      <c r="Q156" s="35"/>
      <c r="R156" s="35"/>
      <c r="S156" s="35"/>
      <c r="T156" s="34" t="s">
        <v>575</v>
      </c>
    </row>
    <row r="157" spans="1:20" x14ac:dyDescent="0.25">
      <c r="A157" s="35"/>
      <c r="B157" s="35" t="s">
        <v>400</v>
      </c>
      <c r="C157" s="35" t="s">
        <v>509</v>
      </c>
      <c r="D157" s="35" t="s">
        <v>447</v>
      </c>
      <c r="E157" s="35"/>
      <c r="F157" s="35" t="s">
        <v>417</v>
      </c>
      <c r="G157" s="41">
        <v>3.39</v>
      </c>
      <c r="H157" s="42" t="s">
        <v>581</v>
      </c>
      <c r="I157" s="35"/>
      <c r="J157" s="35"/>
      <c r="K157" s="35"/>
      <c r="L157" s="35"/>
      <c r="M157" s="35"/>
      <c r="N157" s="35"/>
      <c r="O157" s="35"/>
      <c r="P157" s="35">
        <v>1</v>
      </c>
      <c r="Q157" s="35"/>
      <c r="R157" s="35"/>
      <c r="S157" s="35"/>
      <c r="T157" s="34" t="s">
        <v>575</v>
      </c>
    </row>
    <row r="158" spans="1:20" x14ac:dyDescent="0.25">
      <c r="A158" s="35"/>
      <c r="B158" s="35" t="s">
        <v>401</v>
      </c>
      <c r="C158" s="35" t="s">
        <v>510</v>
      </c>
      <c r="D158" s="35" t="s">
        <v>447</v>
      </c>
      <c r="E158" s="35"/>
      <c r="F158" s="35" t="s">
        <v>417</v>
      </c>
      <c r="G158" s="41">
        <v>2.5249999999999999</v>
      </c>
      <c r="H158" s="42" t="s">
        <v>581</v>
      </c>
      <c r="I158" s="35"/>
      <c r="J158" s="35"/>
      <c r="K158" s="35"/>
      <c r="L158" s="35"/>
      <c r="M158" s="35"/>
      <c r="N158" s="35"/>
      <c r="O158" s="35"/>
      <c r="P158" s="35">
        <v>1</v>
      </c>
      <c r="Q158" s="35"/>
      <c r="R158" s="35"/>
      <c r="S158" s="35"/>
      <c r="T158" s="34" t="s">
        <v>575</v>
      </c>
    </row>
    <row r="159" spans="1:20" x14ac:dyDescent="0.25">
      <c r="A159" s="35"/>
      <c r="B159" s="35" t="s">
        <v>402</v>
      </c>
      <c r="C159" s="35" t="s">
        <v>511</v>
      </c>
      <c r="D159" s="35" t="s">
        <v>447</v>
      </c>
      <c r="E159" s="35"/>
      <c r="F159" s="35" t="s">
        <v>417</v>
      </c>
      <c r="G159" s="41">
        <v>1.446</v>
      </c>
      <c r="H159" s="42" t="s">
        <v>581</v>
      </c>
      <c r="I159" s="35"/>
      <c r="J159" s="35"/>
      <c r="K159" s="35"/>
      <c r="L159" s="35"/>
      <c r="M159" s="35"/>
      <c r="N159" s="35"/>
      <c r="O159" s="35"/>
      <c r="P159" s="35">
        <v>1</v>
      </c>
      <c r="Q159" s="35"/>
      <c r="R159" s="35"/>
      <c r="S159" s="35"/>
      <c r="T159" s="34" t="s">
        <v>575</v>
      </c>
    </row>
    <row r="160" spans="1:20" x14ac:dyDescent="0.25">
      <c r="A160" s="35"/>
      <c r="B160" s="35" t="s">
        <v>403</v>
      </c>
      <c r="C160" s="35" t="s">
        <v>512</v>
      </c>
      <c r="D160" s="35" t="s">
        <v>447</v>
      </c>
      <c r="E160" s="35"/>
      <c r="F160" s="35" t="s">
        <v>417</v>
      </c>
      <c r="G160" s="41">
        <v>1</v>
      </c>
      <c r="H160" s="42" t="s">
        <v>580</v>
      </c>
      <c r="I160" s="35"/>
      <c r="J160" s="35"/>
      <c r="K160" s="35"/>
      <c r="L160" s="35"/>
      <c r="M160" s="35"/>
      <c r="N160" s="35"/>
      <c r="O160" s="35"/>
      <c r="P160" s="35">
        <v>1</v>
      </c>
      <c r="Q160" s="35"/>
      <c r="R160" s="35"/>
      <c r="S160" s="35"/>
      <c r="T160" s="34" t="s">
        <v>575</v>
      </c>
    </row>
    <row r="161" spans="1:20" x14ac:dyDescent="0.25">
      <c r="A161" s="35"/>
      <c r="B161" s="35" t="s">
        <v>404</v>
      </c>
      <c r="C161" s="35" t="s">
        <v>513</v>
      </c>
      <c r="D161" s="35" t="s">
        <v>447</v>
      </c>
      <c r="E161" s="35"/>
      <c r="F161" s="35" t="s">
        <v>417</v>
      </c>
      <c r="G161" s="41">
        <v>1</v>
      </c>
      <c r="H161" s="42" t="s">
        <v>580</v>
      </c>
      <c r="I161" s="35"/>
      <c r="J161" s="35"/>
      <c r="K161" s="35"/>
      <c r="L161" s="35"/>
      <c r="M161" s="35"/>
      <c r="N161" s="35"/>
      <c r="O161" s="35"/>
      <c r="P161" s="35">
        <v>1</v>
      </c>
      <c r="Q161" s="35"/>
      <c r="R161" s="35"/>
      <c r="S161" s="35"/>
      <c r="T161" s="34" t="s">
        <v>575</v>
      </c>
    </row>
    <row r="162" spans="1:20" x14ac:dyDescent="0.25">
      <c r="A162" s="35"/>
      <c r="B162" s="35" t="s">
        <v>405</v>
      </c>
      <c r="C162" s="35" t="s">
        <v>514</v>
      </c>
      <c r="D162" s="35" t="s">
        <v>447</v>
      </c>
      <c r="E162" s="35"/>
      <c r="F162" s="35" t="s">
        <v>417</v>
      </c>
      <c r="G162" s="41">
        <v>1</v>
      </c>
      <c r="H162" s="42" t="s">
        <v>580</v>
      </c>
      <c r="I162" s="35"/>
      <c r="J162" s="35"/>
      <c r="K162" s="35"/>
      <c r="L162" s="35"/>
      <c r="M162" s="35"/>
      <c r="N162" s="35"/>
      <c r="O162" s="35"/>
      <c r="P162" s="35">
        <v>1</v>
      </c>
      <c r="Q162" s="35"/>
      <c r="R162" s="35"/>
      <c r="S162" s="35"/>
      <c r="T162" s="34" t="s">
        <v>575</v>
      </c>
    </row>
    <row r="163" spans="1:20" x14ac:dyDescent="0.25">
      <c r="A163" s="35"/>
      <c r="B163" s="44" t="s">
        <v>406</v>
      </c>
      <c r="C163" s="35" t="s">
        <v>515</v>
      </c>
      <c r="D163" s="35" t="s">
        <v>447</v>
      </c>
      <c r="E163" s="35"/>
      <c r="F163" s="35" t="s">
        <v>417</v>
      </c>
      <c r="G163" s="41">
        <v>1</v>
      </c>
      <c r="H163" s="42" t="s">
        <v>580</v>
      </c>
      <c r="I163" s="35"/>
      <c r="J163" s="35"/>
      <c r="K163" s="35"/>
      <c r="L163" s="35"/>
      <c r="M163" s="35"/>
      <c r="N163" s="35"/>
      <c r="O163" s="35"/>
      <c r="P163" s="35">
        <v>1</v>
      </c>
      <c r="Q163" s="35"/>
      <c r="R163" s="35"/>
      <c r="S163" s="35"/>
      <c r="T163" s="34" t="s">
        <v>575</v>
      </c>
    </row>
    <row r="164" spans="1:20" x14ac:dyDescent="0.25">
      <c r="A164" s="35"/>
      <c r="B164" s="35" t="s">
        <v>407</v>
      </c>
      <c r="C164" s="35" t="s">
        <v>516</v>
      </c>
      <c r="D164" s="35" t="s">
        <v>447</v>
      </c>
      <c r="E164" s="35"/>
      <c r="F164" s="35" t="s">
        <v>417</v>
      </c>
      <c r="G164" s="41">
        <v>1</v>
      </c>
      <c r="H164" s="42" t="s">
        <v>580</v>
      </c>
      <c r="I164" s="35"/>
      <c r="J164" s="35"/>
      <c r="K164" s="35"/>
      <c r="L164" s="35"/>
      <c r="M164" s="35"/>
      <c r="N164" s="35"/>
      <c r="O164" s="35"/>
      <c r="P164" s="35">
        <v>1</v>
      </c>
      <c r="Q164" s="35"/>
      <c r="R164" s="35"/>
      <c r="S164" s="35"/>
      <c r="T164" s="34" t="s">
        <v>575</v>
      </c>
    </row>
    <row r="165" spans="1:20" x14ac:dyDescent="0.25">
      <c r="A165" s="35"/>
      <c r="B165" s="35" t="s">
        <v>408</v>
      </c>
      <c r="C165" s="35" t="s">
        <v>517</v>
      </c>
      <c r="D165" s="35" t="s">
        <v>447</v>
      </c>
      <c r="E165" s="35"/>
      <c r="F165" s="35" t="s">
        <v>417</v>
      </c>
      <c r="G165" s="41">
        <v>1</v>
      </c>
      <c r="H165" s="42" t="s">
        <v>580</v>
      </c>
      <c r="I165" s="35"/>
      <c r="J165" s="35"/>
      <c r="K165" s="35"/>
      <c r="L165" s="35"/>
      <c r="M165" s="35"/>
      <c r="N165" s="35"/>
      <c r="O165" s="35"/>
      <c r="P165" s="35">
        <v>1</v>
      </c>
      <c r="Q165" s="35"/>
      <c r="R165" s="35"/>
      <c r="S165" s="35"/>
      <c r="T165" s="34" t="s">
        <v>575</v>
      </c>
    </row>
    <row r="166" spans="1:20" x14ac:dyDescent="0.25">
      <c r="A166" s="35"/>
      <c r="B166" s="35" t="s">
        <v>409</v>
      </c>
      <c r="C166" s="35" t="s">
        <v>518</v>
      </c>
      <c r="D166" s="35" t="s">
        <v>447</v>
      </c>
      <c r="E166" s="35"/>
      <c r="F166" s="35" t="s">
        <v>417</v>
      </c>
      <c r="G166" s="41">
        <v>1</v>
      </c>
      <c r="H166" s="42" t="s">
        <v>580</v>
      </c>
      <c r="I166" s="35"/>
      <c r="J166" s="35"/>
      <c r="K166" s="35"/>
      <c r="L166" s="35"/>
      <c r="M166" s="35"/>
      <c r="N166" s="35"/>
      <c r="O166" s="35"/>
      <c r="P166" s="35">
        <v>1</v>
      </c>
      <c r="Q166" s="35"/>
      <c r="R166" s="35"/>
      <c r="S166" s="35"/>
      <c r="T166" s="34" t="s">
        <v>575</v>
      </c>
    </row>
    <row r="167" spans="1:20" x14ac:dyDescent="0.25">
      <c r="A167" s="35"/>
      <c r="B167" s="35" t="s">
        <v>410</v>
      </c>
      <c r="C167" s="35" t="s">
        <v>519</v>
      </c>
      <c r="D167" s="35" t="s">
        <v>447</v>
      </c>
      <c r="E167" s="35"/>
      <c r="F167" s="35" t="s">
        <v>417</v>
      </c>
      <c r="G167" s="41">
        <v>1</v>
      </c>
      <c r="H167" s="42" t="s">
        <v>580</v>
      </c>
      <c r="I167" s="35"/>
      <c r="J167" s="35"/>
      <c r="K167" s="35"/>
      <c r="L167" s="35"/>
      <c r="M167" s="35"/>
      <c r="N167" s="35"/>
      <c r="O167" s="35"/>
      <c r="P167" s="35">
        <v>1</v>
      </c>
      <c r="Q167" s="35"/>
      <c r="R167" s="35"/>
      <c r="S167" s="35"/>
      <c r="T167" s="34" t="s">
        <v>575</v>
      </c>
    </row>
    <row r="168" spans="1:20" x14ac:dyDescent="0.25">
      <c r="A168" s="35"/>
      <c r="B168" s="35" t="s">
        <v>411</v>
      </c>
      <c r="C168" s="35" t="s">
        <v>520</v>
      </c>
      <c r="D168" s="35" t="s">
        <v>447</v>
      </c>
      <c r="E168" s="35"/>
      <c r="F168" s="35" t="s">
        <v>417</v>
      </c>
      <c r="G168" s="41">
        <v>1</v>
      </c>
      <c r="H168" s="42" t="s">
        <v>580</v>
      </c>
      <c r="I168" s="35"/>
      <c r="J168" s="35"/>
      <c r="K168" s="35"/>
      <c r="L168" s="35"/>
      <c r="M168" s="35"/>
      <c r="N168" s="35"/>
      <c r="O168" s="35"/>
      <c r="P168" s="35">
        <v>1</v>
      </c>
      <c r="Q168" s="35"/>
      <c r="R168" s="35"/>
      <c r="S168" s="35"/>
      <c r="T168" s="34" t="s">
        <v>575</v>
      </c>
    </row>
    <row r="169" spans="1:20" x14ac:dyDescent="0.25">
      <c r="A169" s="35"/>
      <c r="B169" s="35" t="s">
        <v>412</v>
      </c>
      <c r="C169" s="35" t="s">
        <v>521</v>
      </c>
      <c r="D169" s="35" t="s">
        <v>447</v>
      </c>
      <c r="E169" s="35"/>
      <c r="F169" s="35" t="s">
        <v>417</v>
      </c>
      <c r="G169" s="41">
        <v>1</v>
      </c>
      <c r="H169" s="42" t="s">
        <v>580</v>
      </c>
      <c r="I169" s="35"/>
      <c r="J169" s="35"/>
      <c r="K169" s="35"/>
      <c r="L169" s="35"/>
      <c r="M169" s="35"/>
      <c r="N169" s="35"/>
      <c r="O169" s="35"/>
      <c r="P169" s="35">
        <v>1</v>
      </c>
      <c r="Q169" s="35"/>
      <c r="R169" s="35"/>
      <c r="S169" s="35"/>
      <c r="T169" s="34" t="s">
        <v>575</v>
      </c>
    </row>
    <row r="170" spans="1:20" x14ac:dyDescent="0.25">
      <c r="A170" s="35"/>
      <c r="B170" s="35" t="s">
        <v>413</v>
      </c>
      <c r="C170" s="35" t="s">
        <v>522</v>
      </c>
      <c r="D170" s="35" t="s">
        <v>447</v>
      </c>
      <c r="E170" s="35"/>
      <c r="F170" s="35" t="s">
        <v>417</v>
      </c>
      <c r="G170" s="41">
        <v>1</v>
      </c>
      <c r="H170" s="42" t="s">
        <v>580</v>
      </c>
      <c r="I170" s="35"/>
      <c r="J170" s="35"/>
      <c r="K170" s="35"/>
      <c r="L170" s="35"/>
      <c r="M170" s="35"/>
      <c r="N170" s="35"/>
      <c r="O170" s="35"/>
      <c r="P170" s="35">
        <v>1</v>
      </c>
      <c r="Q170" s="35"/>
      <c r="R170" s="35"/>
      <c r="S170" s="35"/>
      <c r="T170" s="34" t="s">
        <v>575</v>
      </c>
    </row>
    <row r="171" spans="1:20" x14ac:dyDescent="0.25">
      <c r="A171" s="35"/>
      <c r="B171" s="43" t="s">
        <v>414</v>
      </c>
      <c r="C171" s="35" t="s">
        <v>523</v>
      </c>
      <c r="D171" s="35" t="s">
        <v>447</v>
      </c>
      <c r="E171" s="35"/>
      <c r="F171" s="35" t="s">
        <v>417</v>
      </c>
      <c r="G171" s="41">
        <v>1</v>
      </c>
      <c r="H171" s="42" t="s">
        <v>580</v>
      </c>
      <c r="I171" s="35"/>
      <c r="J171" s="35"/>
      <c r="K171" s="35"/>
      <c r="L171" s="35"/>
      <c r="M171" s="35"/>
      <c r="N171" s="35"/>
      <c r="O171" s="35"/>
      <c r="P171" s="35">
        <v>1</v>
      </c>
      <c r="Q171" s="35"/>
      <c r="R171" s="35"/>
      <c r="S171" s="35"/>
      <c r="T171" s="34" t="s">
        <v>575</v>
      </c>
    </row>
    <row r="172" spans="1:20" x14ac:dyDescent="0.25">
      <c r="A172" s="35"/>
      <c r="B172" s="35" t="s">
        <v>415</v>
      </c>
      <c r="C172" s="35" t="s">
        <v>524</v>
      </c>
      <c r="D172" s="35" t="s">
        <v>447</v>
      </c>
      <c r="E172" s="35"/>
      <c r="F172" s="35" t="s">
        <v>417</v>
      </c>
      <c r="G172" s="41">
        <v>1</v>
      </c>
      <c r="H172" s="42" t="s">
        <v>580</v>
      </c>
      <c r="I172" s="35"/>
      <c r="J172" s="35"/>
      <c r="K172" s="35"/>
      <c r="L172" s="35"/>
      <c r="M172" s="35"/>
      <c r="N172" s="35"/>
      <c r="O172" s="35"/>
      <c r="P172" s="35">
        <v>1</v>
      </c>
      <c r="Q172" s="35"/>
      <c r="R172" s="35"/>
      <c r="S172" s="35"/>
      <c r="T172" s="34" t="s">
        <v>575</v>
      </c>
    </row>
    <row r="173" spans="1:20" s="32" customFormat="1" x14ac:dyDescent="0.25">
      <c r="A173" s="46"/>
      <c r="B173" s="46" t="s">
        <v>416</v>
      </c>
      <c r="C173" s="46" t="s">
        <v>525</v>
      </c>
      <c r="D173" s="46" t="s">
        <v>447</v>
      </c>
      <c r="E173" s="46"/>
      <c r="F173" s="46" t="s">
        <v>417</v>
      </c>
      <c r="G173" s="47">
        <v>1</v>
      </c>
      <c r="H173" s="42" t="s">
        <v>580</v>
      </c>
      <c r="I173" s="46"/>
      <c r="J173" s="46"/>
      <c r="K173" s="46"/>
      <c r="L173" s="46"/>
      <c r="M173" s="46"/>
      <c r="N173" s="46"/>
      <c r="O173" s="46"/>
      <c r="P173" s="46">
        <v>1</v>
      </c>
      <c r="Q173" s="46"/>
      <c r="R173" s="46"/>
      <c r="S173" s="46"/>
      <c r="T173" s="34" t="s">
        <v>575</v>
      </c>
    </row>
    <row r="174" spans="1:20" x14ac:dyDescent="0.25">
      <c r="A174" s="35"/>
      <c r="B174" s="35" t="s">
        <v>418</v>
      </c>
      <c r="C174" s="35" t="s">
        <v>419</v>
      </c>
      <c r="D174" s="148" t="s">
        <v>560</v>
      </c>
      <c r="E174" s="35"/>
      <c r="F174" s="35" t="s">
        <v>420</v>
      </c>
      <c r="G174" s="48">
        <v>1.3839999999999999</v>
      </c>
      <c r="H174" s="35"/>
      <c r="I174" s="35"/>
      <c r="J174" s="35"/>
      <c r="K174" s="35"/>
      <c r="L174" s="35"/>
      <c r="M174" s="35"/>
      <c r="N174" s="35"/>
      <c r="O174" s="35"/>
      <c r="P174" s="35"/>
      <c r="Q174" s="35"/>
      <c r="R174" s="35"/>
      <c r="S174" s="35"/>
      <c r="T174" s="34" t="s">
        <v>575</v>
      </c>
    </row>
    <row r="175" spans="1:20" x14ac:dyDescent="0.25">
      <c r="A175" s="35"/>
      <c r="B175" s="35" t="s">
        <v>421</v>
      </c>
      <c r="C175" s="35" t="s">
        <v>422</v>
      </c>
      <c r="D175" s="148" t="s">
        <v>560</v>
      </c>
      <c r="E175" s="35"/>
      <c r="F175" s="35" t="s">
        <v>420</v>
      </c>
      <c r="G175" s="48">
        <v>0.51900000000000002</v>
      </c>
      <c r="H175" s="35"/>
      <c r="I175" s="35"/>
      <c r="J175" s="35"/>
      <c r="K175" s="35"/>
      <c r="L175" s="35"/>
      <c r="M175" s="35"/>
      <c r="N175" s="35"/>
      <c r="O175" s="35"/>
      <c r="P175" s="35"/>
      <c r="Q175" s="35"/>
      <c r="R175" s="35"/>
      <c r="S175" s="35"/>
      <c r="T175" s="34" t="s">
        <v>575</v>
      </c>
    </row>
    <row r="176" spans="1:20" x14ac:dyDescent="0.25">
      <c r="A176" s="35"/>
      <c r="B176" s="35" t="s">
        <v>423</v>
      </c>
      <c r="C176" s="35" t="s">
        <v>424</v>
      </c>
      <c r="D176" s="35" t="s">
        <v>560</v>
      </c>
      <c r="E176" s="35"/>
      <c r="F176" s="35" t="s">
        <v>420</v>
      </c>
      <c r="G176" s="48">
        <v>0.51600000000000001</v>
      </c>
      <c r="H176" s="35"/>
      <c r="I176" s="35"/>
      <c r="J176" s="35"/>
      <c r="K176" s="35"/>
      <c r="L176" s="35"/>
      <c r="M176" s="35"/>
      <c r="N176" s="35"/>
      <c r="O176" s="35"/>
      <c r="P176" s="35"/>
      <c r="Q176" s="35"/>
      <c r="R176" s="35"/>
      <c r="S176" s="35"/>
      <c r="T176" s="34" t="s">
        <v>575</v>
      </c>
    </row>
    <row r="177" spans="1:20" x14ac:dyDescent="0.25">
      <c r="A177" s="35"/>
      <c r="B177" s="35" t="s">
        <v>83</v>
      </c>
      <c r="C177" s="35" t="s">
        <v>425</v>
      </c>
      <c r="D177" s="35" t="s">
        <v>560</v>
      </c>
      <c r="E177" s="35"/>
      <c r="F177" s="35" t="s">
        <v>420</v>
      </c>
      <c r="G177" s="48">
        <v>0.57899999999999996</v>
      </c>
      <c r="H177" s="35"/>
      <c r="I177" s="35"/>
      <c r="J177" s="35"/>
      <c r="K177" s="35"/>
      <c r="L177" s="35"/>
      <c r="M177" s="35"/>
      <c r="N177" s="35"/>
      <c r="O177" s="35"/>
      <c r="P177" s="35"/>
      <c r="Q177" s="35"/>
      <c r="R177" s="35"/>
      <c r="S177" s="35"/>
      <c r="T177" s="34" t="s">
        <v>575</v>
      </c>
    </row>
    <row r="178" spans="1:20" x14ac:dyDescent="0.25">
      <c r="A178" s="35"/>
      <c r="B178" s="35" t="s">
        <v>426</v>
      </c>
      <c r="C178" s="35" t="s">
        <v>427</v>
      </c>
      <c r="D178" s="35" t="s">
        <v>560</v>
      </c>
      <c r="E178" s="35"/>
      <c r="F178" s="35" t="s">
        <v>420</v>
      </c>
      <c r="G178" s="48">
        <v>1</v>
      </c>
      <c r="H178" s="35"/>
      <c r="I178" s="35"/>
      <c r="J178" s="35"/>
      <c r="K178" s="35"/>
      <c r="L178" s="35"/>
      <c r="M178" s="35"/>
      <c r="N178" s="35"/>
      <c r="O178" s="35"/>
      <c r="P178" s="35"/>
      <c r="Q178" s="35"/>
      <c r="R178" s="35"/>
      <c r="S178" s="35"/>
      <c r="T178" s="34" t="s">
        <v>575</v>
      </c>
    </row>
    <row r="179" spans="1:20" x14ac:dyDescent="0.25">
      <c r="A179" s="35"/>
      <c r="B179" s="35" t="s">
        <v>428</v>
      </c>
      <c r="C179" s="35" t="s">
        <v>429</v>
      </c>
      <c r="D179" s="35" t="s">
        <v>560</v>
      </c>
      <c r="E179" s="35"/>
      <c r="F179" s="35" t="s">
        <v>420</v>
      </c>
      <c r="G179" s="48">
        <v>1.254</v>
      </c>
      <c r="H179" s="35"/>
      <c r="I179" s="35"/>
      <c r="J179" s="35"/>
      <c r="K179" s="35"/>
      <c r="L179" s="35"/>
      <c r="M179" s="35"/>
      <c r="N179" s="35"/>
      <c r="O179" s="35"/>
      <c r="P179" s="35"/>
      <c r="Q179" s="35"/>
      <c r="R179" s="35"/>
      <c r="S179" s="35"/>
      <c r="T179" s="34" t="s">
        <v>575</v>
      </c>
    </row>
    <row r="180" spans="1:20" x14ac:dyDescent="0.25">
      <c r="A180" s="35"/>
      <c r="B180" s="35" t="s">
        <v>430</v>
      </c>
      <c r="C180" s="35" t="s">
        <v>431</v>
      </c>
      <c r="D180" s="35" t="s">
        <v>560</v>
      </c>
      <c r="E180" s="35"/>
      <c r="F180" s="35" t="s">
        <v>420</v>
      </c>
      <c r="G180" s="48">
        <v>1.244</v>
      </c>
      <c r="H180" s="35"/>
      <c r="I180" s="35"/>
      <c r="J180" s="35"/>
      <c r="K180" s="35"/>
      <c r="L180" s="35"/>
      <c r="M180" s="35"/>
      <c r="N180" s="35"/>
      <c r="O180" s="35"/>
      <c r="P180" s="35"/>
      <c r="Q180" s="35"/>
      <c r="R180" s="35"/>
      <c r="S180" s="35"/>
      <c r="T180" s="34" t="s">
        <v>575</v>
      </c>
    </row>
    <row r="181" spans="1:20" x14ac:dyDescent="0.25">
      <c r="A181" s="35"/>
      <c r="B181" s="35" t="s">
        <v>432</v>
      </c>
      <c r="C181" s="35" t="s">
        <v>433</v>
      </c>
      <c r="D181" s="35" t="s">
        <v>560</v>
      </c>
      <c r="E181" s="35"/>
      <c r="F181" s="35" t="s">
        <v>434</v>
      </c>
      <c r="G181" s="48">
        <v>28.308</v>
      </c>
      <c r="H181" s="35"/>
      <c r="I181" s="35"/>
      <c r="J181" s="35"/>
      <c r="K181" s="35"/>
      <c r="L181" s="35"/>
      <c r="M181" s="35"/>
      <c r="N181" s="35"/>
      <c r="O181" s="35"/>
      <c r="P181" s="35"/>
      <c r="Q181" s="35"/>
      <c r="R181" s="35"/>
      <c r="S181" s="35"/>
      <c r="T181" s="34" t="s">
        <v>575</v>
      </c>
    </row>
    <row r="182" spans="1:20" x14ac:dyDescent="0.25">
      <c r="A182" s="35"/>
      <c r="B182" s="35" t="s">
        <v>435</v>
      </c>
      <c r="C182" s="35" t="s">
        <v>436</v>
      </c>
      <c r="D182" s="35" t="s">
        <v>560</v>
      </c>
      <c r="E182" s="35"/>
      <c r="F182" s="35" t="s">
        <v>434</v>
      </c>
      <c r="G182" s="48">
        <v>7.6369999999999996</v>
      </c>
      <c r="H182" s="35"/>
      <c r="I182" s="35"/>
      <c r="J182" s="35"/>
      <c r="K182" s="35"/>
      <c r="L182" s="35"/>
      <c r="M182" s="35"/>
      <c r="N182" s="35"/>
      <c r="O182" s="35"/>
      <c r="P182" s="35"/>
      <c r="Q182" s="35"/>
      <c r="R182" s="35"/>
      <c r="S182" s="35"/>
      <c r="T182" s="34" t="s">
        <v>575</v>
      </c>
    </row>
    <row r="183" spans="1:20" x14ac:dyDescent="0.25">
      <c r="A183" s="35"/>
      <c r="B183" s="35" t="s">
        <v>437</v>
      </c>
      <c r="C183" s="35" t="s">
        <v>438</v>
      </c>
      <c r="D183" s="35" t="s">
        <v>560</v>
      </c>
      <c r="E183" s="35"/>
      <c r="F183" s="35" t="s">
        <v>434</v>
      </c>
      <c r="G183" s="48">
        <v>0.48799999999999999</v>
      </c>
      <c r="H183" s="35"/>
      <c r="I183" s="35"/>
      <c r="J183" s="35"/>
      <c r="K183" s="35"/>
      <c r="L183" s="35"/>
      <c r="M183" s="35"/>
      <c r="N183" s="35"/>
      <c r="O183" s="35"/>
      <c r="P183" s="35"/>
      <c r="Q183" s="35"/>
      <c r="R183" s="35"/>
      <c r="S183" s="35"/>
      <c r="T183" s="34" t="s">
        <v>575</v>
      </c>
    </row>
    <row r="184" spans="1:20" x14ac:dyDescent="0.25">
      <c r="A184" s="35"/>
      <c r="B184" s="35" t="s">
        <v>439</v>
      </c>
      <c r="C184" s="35" t="s">
        <v>440</v>
      </c>
      <c r="D184" s="35" t="s">
        <v>560</v>
      </c>
      <c r="E184" s="35"/>
      <c r="F184" s="35" t="s">
        <v>434</v>
      </c>
      <c r="G184" s="48">
        <v>0.38600000000000001</v>
      </c>
      <c r="H184" s="35"/>
      <c r="I184" s="35"/>
      <c r="J184" s="35"/>
      <c r="K184" s="35"/>
      <c r="L184" s="35"/>
      <c r="M184" s="35"/>
      <c r="N184" s="35"/>
      <c r="O184" s="35"/>
      <c r="P184" s="35"/>
      <c r="Q184" s="35"/>
      <c r="R184" s="35"/>
      <c r="S184" s="35"/>
      <c r="T184" s="34" t="s">
        <v>575</v>
      </c>
    </row>
    <row r="185" spans="1:20" x14ac:dyDescent="0.25">
      <c r="A185" s="35"/>
      <c r="B185" s="35" t="s">
        <v>441</v>
      </c>
      <c r="C185" s="35" t="s">
        <v>442</v>
      </c>
      <c r="D185" s="35" t="s">
        <v>560</v>
      </c>
      <c r="E185" s="35"/>
      <c r="F185" s="35" t="s">
        <v>434</v>
      </c>
      <c r="G185" s="48">
        <v>0.41699999999999998</v>
      </c>
      <c r="H185" s="35"/>
      <c r="I185" s="35"/>
      <c r="J185" s="35"/>
      <c r="K185" s="35"/>
      <c r="L185" s="35"/>
      <c r="M185" s="35"/>
      <c r="N185" s="35"/>
      <c r="O185" s="35"/>
      <c r="P185" s="35"/>
      <c r="Q185" s="35"/>
      <c r="R185" s="35"/>
      <c r="S185" s="35"/>
      <c r="T185" s="34" t="s">
        <v>575</v>
      </c>
    </row>
    <row r="186" spans="1:20" s="32" customFormat="1" x14ac:dyDescent="0.25">
      <c r="A186" s="46"/>
      <c r="B186" s="46" t="s">
        <v>443</v>
      </c>
      <c r="C186" s="46" t="s">
        <v>444</v>
      </c>
      <c r="D186" s="46" t="s">
        <v>560</v>
      </c>
      <c r="E186" s="46"/>
      <c r="F186" s="46" t="s">
        <v>434</v>
      </c>
      <c r="G186" s="49">
        <v>60.853999999999999</v>
      </c>
      <c r="H186" s="46"/>
      <c r="I186" s="46"/>
      <c r="J186" s="46"/>
      <c r="K186" s="46"/>
      <c r="L186" s="46"/>
      <c r="M186" s="46"/>
      <c r="N186" s="46"/>
      <c r="O186" s="46"/>
      <c r="P186" s="46"/>
      <c r="Q186" s="46"/>
      <c r="R186" s="46"/>
      <c r="S186" s="46"/>
      <c r="T186" s="34" t="s">
        <v>575</v>
      </c>
    </row>
    <row r="187" spans="1:20" x14ac:dyDescent="0.25">
      <c r="A187" s="35"/>
      <c r="B187" s="35"/>
      <c r="C187" s="35"/>
      <c r="D187" s="35"/>
      <c r="E187" s="35"/>
      <c r="F187" s="35"/>
      <c r="G187" s="35"/>
      <c r="H187" s="35"/>
      <c r="I187" s="35"/>
      <c r="J187" s="35"/>
      <c r="K187" s="35"/>
      <c r="L187" s="35"/>
      <c r="M187" s="35"/>
      <c r="N187" s="35"/>
      <c r="O187" s="35"/>
      <c r="P187" s="35"/>
      <c r="Q187" s="35"/>
      <c r="R187" s="35"/>
      <c r="S187" s="35"/>
    </row>
    <row r="188" spans="1:20" x14ac:dyDescent="0.25">
      <c r="A188" s="35"/>
      <c r="B188" s="35"/>
      <c r="C188" s="35"/>
      <c r="D188" s="35"/>
      <c r="E188" s="35"/>
      <c r="F188" s="35"/>
      <c r="G188" s="35"/>
      <c r="H188" s="35"/>
      <c r="I188" s="35"/>
      <c r="J188" s="35"/>
      <c r="K188" s="35"/>
      <c r="L188" s="35"/>
      <c r="M188" s="35"/>
      <c r="N188" s="35"/>
      <c r="O188" s="35"/>
      <c r="P188" s="35"/>
      <c r="Q188" s="35"/>
      <c r="R188" s="35"/>
      <c r="S188" s="35"/>
    </row>
    <row r="189" spans="1:20" x14ac:dyDescent="0.25">
      <c r="A189" s="35"/>
      <c r="B189" s="35"/>
      <c r="C189" s="35"/>
      <c r="D189" s="35"/>
      <c r="E189" s="35"/>
      <c r="F189" s="35"/>
      <c r="G189" s="35"/>
      <c r="H189" s="35"/>
      <c r="I189" s="35"/>
      <c r="J189" s="35"/>
      <c r="K189" s="35"/>
      <c r="L189" s="35"/>
      <c r="M189" s="35"/>
      <c r="N189" s="35"/>
      <c r="O189" s="35"/>
      <c r="P189" s="35"/>
      <c r="Q189" s="35"/>
      <c r="R189" s="35"/>
      <c r="S189" s="35"/>
    </row>
    <row r="190" spans="1:20" x14ac:dyDescent="0.25">
      <c r="A190" s="35"/>
      <c r="B190" s="35"/>
      <c r="C190" s="35"/>
      <c r="D190" s="35"/>
      <c r="E190" s="35"/>
      <c r="F190" s="35"/>
      <c r="G190" s="35"/>
      <c r="H190" s="35"/>
      <c r="I190" s="35"/>
      <c r="J190" s="35"/>
      <c r="K190" s="35"/>
      <c r="L190" s="35"/>
      <c r="M190" s="35"/>
      <c r="N190" s="35"/>
      <c r="O190" s="35"/>
      <c r="P190" s="35"/>
      <c r="Q190" s="35"/>
      <c r="R190" s="35"/>
      <c r="S190" s="35"/>
    </row>
    <row r="191" spans="1:20" x14ac:dyDescent="0.25">
      <c r="A191" s="35"/>
      <c r="B191" s="35"/>
      <c r="C191" s="35"/>
      <c r="D191" s="35"/>
      <c r="E191" s="35"/>
      <c r="F191" s="35"/>
      <c r="G191" s="35"/>
      <c r="H191" s="35"/>
      <c r="I191" s="35"/>
      <c r="J191" s="35"/>
      <c r="K191" s="35"/>
      <c r="L191" s="35"/>
      <c r="M191" s="35"/>
      <c r="N191" s="35"/>
      <c r="O191" s="35"/>
      <c r="P191" s="35"/>
      <c r="Q191" s="35"/>
      <c r="R191" s="35"/>
      <c r="S191" s="35"/>
    </row>
    <row r="192" spans="1:20" x14ac:dyDescent="0.25">
      <c r="A192" s="35"/>
      <c r="B192" s="35"/>
      <c r="C192" s="35"/>
      <c r="D192" s="35"/>
      <c r="E192" s="35"/>
      <c r="F192" s="35"/>
      <c r="G192" s="35"/>
      <c r="H192" s="35"/>
      <c r="I192" s="35"/>
      <c r="J192" s="35"/>
      <c r="K192" s="35"/>
      <c r="L192" s="35"/>
      <c r="M192" s="35"/>
      <c r="N192" s="35"/>
      <c r="O192" s="35"/>
      <c r="P192" s="35"/>
      <c r="Q192" s="35"/>
      <c r="R192" s="35"/>
      <c r="S192" s="35"/>
    </row>
    <row r="193" spans="1:19" x14ac:dyDescent="0.25">
      <c r="A193" s="35"/>
      <c r="B193" s="35"/>
      <c r="C193" s="35"/>
      <c r="D193" s="35"/>
      <c r="E193" s="35"/>
      <c r="F193" s="35"/>
      <c r="G193" s="35"/>
      <c r="H193" s="35"/>
      <c r="I193" s="35"/>
      <c r="J193" s="35"/>
      <c r="K193" s="35"/>
      <c r="L193" s="35"/>
      <c r="M193" s="35"/>
      <c r="N193" s="35"/>
      <c r="O193" s="35"/>
      <c r="P193" s="35"/>
      <c r="Q193" s="35"/>
      <c r="R193" s="35"/>
      <c r="S193" s="35"/>
    </row>
    <row r="194" spans="1:19" x14ac:dyDescent="0.25">
      <c r="A194" s="35"/>
      <c r="B194" s="35"/>
      <c r="C194" s="35"/>
      <c r="D194" s="35"/>
      <c r="E194" s="35"/>
      <c r="F194" s="35"/>
      <c r="G194" s="35"/>
      <c r="H194" s="35"/>
      <c r="I194" s="35"/>
      <c r="J194" s="35"/>
      <c r="K194" s="35"/>
      <c r="L194" s="35"/>
      <c r="M194" s="35"/>
      <c r="N194" s="35"/>
      <c r="O194" s="35"/>
      <c r="P194" s="35"/>
      <c r="Q194" s="35"/>
      <c r="R194" s="35"/>
      <c r="S194" s="35"/>
    </row>
    <row r="195" spans="1:19" x14ac:dyDescent="0.25">
      <c r="A195" s="35"/>
      <c r="B195" s="35"/>
      <c r="C195" s="35"/>
      <c r="D195" s="35"/>
      <c r="E195" s="35"/>
      <c r="F195" s="35"/>
      <c r="G195" s="35"/>
      <c r="H195" s="35"/>
      <c r="I195" s="35"/>
      <c r="J195" s="35"/>
      <c r="K195" s="35"/>
      <c r="L195" s="35"/>
      <c r="M195" s="35"/>
      <c r="N195" s="35"/>
      <c r="O195" s="35"/>
      <c r="P195" s="35"/>
      <c r="Q195" s="35"/>
      <c r="R195" s="35"/>
      <c r="S195" s="35"/>
    </row>
    <row r="196" spans="1:19" x14ac:dyDescent="0.25">
      <c r="A196" s="35"/>
      <c r="B196" s="35"/>
      <c r="C196" s="35"/>
      <c r="D196" s="35"/>
      <c r="E196" s="35"/>
      <c r="F196" s="35"/>
      <c r="G196" s="35"/>
      <c r="H196" s="35"/>
      <c r="I196" s="35"/>
      <c r="J196" s="35"/>
      <c r="K196" s="35"/>
      <c r="L196" s="35"/>
      <c r="M196" s="35"/>
      <c r="N196" s="35"/>
      <c r="O196" s="35"/>
      <c r="P196" s="35"/>
      <c r="Q196" s="35"/>
      <c r="R196" s="35"/>
      <c r="S196" s="35"/>
    </row>
    <row r="197" spans="1:19" x14ac:dyDescent="0.25">
      <c r="A197" s="35"/>
      <c r="B197" s="35"/>
      <c r="C197" s="35"/>
      <c r="D197" s="35"/>
      <c r="E197" s="35"/>
      <c r="F197" s="35"/>
      <c r="G197" s="35"/>
      <c r="H197" s="35"/>
      <c r="I197" s="35"/>
      <c r="J197" s="35"/>
      <c r="K197" s="35"/>
      <c r="L197" s="35"/>
      <c r="M197" s="35"/>
      <c r="N197" s="35"/>
      <c r="O197" s="35"/>
      <c r="P197" s="35"/>
      <c r="Q197" s="35"/>
      <c r="R197" s="35"/>
      <c r="S197" s="35"/>
    </row>
    <row r="198" spans="1:19" x14ac:dyDescent="0.25">
      <c r="A198" s="35"/>
      <c r="B198" s="35"/>
      <c r="C198" s="35"/>
      <c r="D198" s="35"/>
      <c r="E198" s="35"/>
      <c r="F198" s="35"/>
      <c r="G198" s="35"/>
      <c r="H198" s="35"/>
      <c r="I198" s="35"/>
      <c r="J198" s="35"/>
      <c r="K198" s="35"/>
      <c r="L198" s="35"/>
      <c r="M198" s="35"/>
      <c r="N198" s="35"/>
      <c r="O198" s="35"/>
      <c r="P198" s="35"/>
      <c r="Q198" s="35"/>
      <c r="R198" s="35"/>
      <c r="S198" s="35"/>
    </row>
    <row r="199" spans="1:19" x14ac:dyDescent="0.25">
      <c r="A199" s="35"/>
      <c r="B199" s="35"/>
      <c r="C199" s="35"/>
      <c r="D199" s="35"/>
      <c r="E199" s="35"/>
      <c r="F199" s="35"/>
      <c r="G199" s="35"/>
      <c r="H199" s="35"/>
      <c r="I199" s="35"/>
      <c r="J199" s="35"/>
      <c r="K199" s="35"/>
      <c r="L199" s="35"/>
      <c r="M199" s="35"/>
      <c r="N199" s="35"/>
      <c r="O199" s="35"/>
      <c r="P199" s="35"/>
      <c r="Q199" s="35"/>
      <c r="R199" s="35"/>
      <c r="S199" s="35"/>
    </row>
    <row r="200" spans="1:19" x14ac:dyDescent="0.25">
      <c r="A200" s="35"/>
      <c r="B200" s="35"/>
      <c r="C200" s="35"/>
      <c r="D200" s="35"/>
      <c r="E200" s="35"/>
      <c r="F200" s="35"/>
      <c r="G200" s="35"/>
      <c r="H200" s="35"/>
      <c r="I200" s="35"/>
      <c r="J200" s="35"/>
      <c r="K200" s="35"/>
      <c r="L200" s="35"/>
      <c r="M200" s="35"/>
      <c r="N200" s="35"/>
      <c r="O200" s="35"/>
      <c r="P200" s="35"/>
      <c r="Q200" s="35"/>
      <c r="R200" s="35"/>
      <c r="S200" s="35"/>
    </row>
    <row r="201" spans="1:19" x14ac:dyDescent="0.25">
      <c r="A201" s="35"/>
      <c r="B201" s="35"/>
      <c r="C201" s="35"/>
      <c r="D201" s="35"/>
      <c r="E201" s="35"/>
      <c r="F201" s="35"/>
      <c r="G201" s="35"/>
      <c r="H201" s="35"/>
      <c r="I201" s="35"/>
      <c r="J201" s="35"/>
      <c r="K201" s="35"/>
      <c r="L201" s="35"/>
      <c r="M201" s="35"/>
      <c r="N201" s="35"/>
      <c r="O201" s="35"/>
      <c r="P201" s="35"/>
      <c r="Q201" s="35"/>
      <c r="R201" s="35"/>
      <c r="S201" s="35"/>
    </row>
    <row r="202" spans="1:19" x14ac:dyDescent="0.25">
      <c r="A202" s="35"/>
      <c r="B202" s="35"/>
      <c r="C202" s="35"/>
      <c r="D202" s="35"/>
      <c r="E202" s="35"/>
      <c r="F202" s="35"/>
      <c r="G202" s="35"/>
      <c r="H202" s="35"/>
      <c r="I202" s="35"/>
      <c r="J202" s="35"/>
      <c r="K202" s="35"/>
      <c r="L202" s="35"/>
      <c r="M202" s="35"/>
      <c r="N202" s="35"/>
      <c r="O202" s="35"/>
      <c r="P202" s="35"/>
      <c r="Q202" s="35"/>
      <c r="R202" s="35"/>
      <c r="S202" s="35"/>
    </row>
    <row r="203" spans="1:19" x14ac:dyDescent="0.25">
      <c r="A203" s="35"/>
      <c r="B203" s="35"/>
      <c r="C203" s="35"/>
      <c r="D203" s="35"/>
      <c r="E203" s="35"/>
      <c r="F203" s="35"/>
      <c r="G203" s="35"/>
      <c r="H203" s="35"/>
      <c r="I203" s="35"/>
      <c r="J203" s="35"/>
      <c r="K203" s="35"/>
      <c r="L203" s="35"/>
      <c r="M203" s="35"/>
      <c r="N203" s="35"/>
      <c r="O203" s="35"/>
      <c r="P203" s="35"/>
      <c r="Q203" s="35"/>
      <c r="R203" s="35"/>
      <c r="S203" s="35"/>
    </row>
    <row r="204" spans="1:19" x14ac:dyDescent="0.25">
      <c r="A204" s="35"/>
      <c r="B204" s="35"/>
      <c r="C204" s="35"/>
      <c r="D204" s="35"/>
      <c r="E204" s="35"/>
      <c r="F204" s="35"/>
      <c r="G204" s="35"/>
      <c r="H204" s="35"/>
      <c r="I204" s="35"/>
      <c r="J204" s="35"/>
      <c r="K204" s="35"/>
      <c r="L204" s="35"/>
      <c r="M204" s="35"/>
      <c r="N204" s="35"/>
      <c r="O204" s="35"/>
      <c r="P204" s="35"/>
      <c r="Q204" s="35"/>
      <c r="R204" s="35"/>
      <c r="S204" s="35"/>
    </row>
    <row r="205" spans="1:19" x14ac:dyDescent="0.25">
      <c r="A205" s="35"/>
      <c r="B205" s="35"/>
      <c r="C205" s="35"/>
      <c r="D205" s="35"/>
      <c r="E205" s="35"/>
      <c r="F205" s="35"/>
      <c r="G205" s="35"/>
      <c r="H205" s="35"/>
      <c r="I205" s="35"/>
      <c r="J205" s="35"/>
      <c r="K205" s="35"/>
      <c r="L205" s="35"/>
      <c r="M205" s="35"/>
      <c r="N205" s="35"/>
      <c r="O205" s="35"/>
      <c r="P205" s="35"/>
      <c r="Q205" s="35"/>
      <c r="R205" s="35"/>
      <c r="S205" s="35"/>
    </row>
    <row r="206" spans="1:19" x14ac:dyDescent="0.25">
      <c r="A206" s="35"/>
      <c r="B206" s="35"/>
      <c r="C206" s="35"/>
      <c r="D206" s="35"/>
      <c r="E206" s="35"/>
      <c r="F206" s="35"/>
      <c r="G206" s="35"/>
      <c r="H206" s="35"/>
      <c r="I206" s="35"/>
      <c r="J206" s="35"/>
      <c r="K206" s="35"/>
      <c r="L206" s="35"/>
      <c r="M206" s="35"/>
      <c r="N206" s="35"/>
      <c r="O206" s="35"/>
      <c r="P206" s="35"/>
      <c r="Q206" s="35"/>
      <c r="R206" s="35"/>
      <c r="S206" s="35"/>
    </row>
    <row r="207" spans="1:19" x14ac:dyDescent="0.25">
      <c r="A207" s="35"/>
      <c r="B207" s="35"/>
      <c r="C207" s="35"/>
      <c r="D207" s="35"/>
      <c r="E207" s="35"/>
      <c r="F207" s="35"/>
      <c r="G207" s="35"/>
      <c r="H207" s="35"/>
      <c r="I207" s="35"/>
      <c r="J207" s="35"/>
      <c r="K207" s="35"/>
      <c r="L207" s="35"/>
      <c r="M207" s="35"/>
      <c r="N207" s="35"/>
      <c r="O207" s="35"/>
      <c r="P207" s="35"/>
      <c r="Q207" s="35"/>
      <c r="R207" s="35"/>
      <c r="S207" s="35"/>
    </row>
    <row r="208" spans="1:19" x14ac:dyDescent="0.25">
      <c r="A208" s="35"/>
      <c r="B208" s="35"/>
      <c r="C208" s="35"/>
      <c r="D208" s="35"/>
      <c r="E208" s="35"/>
      <c r="F208" s="35"/>
      <c r="G208" s="35"/>
      <c r="H208" s="35"/>
      <c r="I208" s="35"/>
      <c r="J208" s="35"/>
      <c r="K208" s="35"/>
      <c r="L208" s="35"/>
      <c r="M208" s="35"/>
      <c r="N208" s="35"/>
      <c r="O208" s="35"/>
      <c r="P208" s="35"/>
      <c r="Q208" s="35"/>
      <c r="R208" s="35"/>
      <c r="S208" s="35"/>
    </row>
    <row r="209" spans="1:19" x14ac:dyDescent="0.25">
      <c r="A209" s="35"/>
      <c r="B209" s="35"/>
      <c r="C209" s="35"/>
      <c r="D209" s="35"/>
      <c r="E209" s="35"/>
      <c r="F209" s="35"/>
      <c r="G209" s="35"/>
      <c r="H209" s="35"/>
      <c r="I209" s="35"/>
      <c r="J209" s="35"/>
      <c r="K209" s="35"/>
      <c r="L209" s="35"/>
      <c r="M209" s="35"/>
      <c r="N209" s="35"/>
      <c r="O209" s="35"/>
      <c r="P209" s="35"/>
      <c r="Q209" s="35"/>
      <c r="R209" s="35"/>
      <c r="S209" s="35"/>
    </row>
    <row r="210" spans="1:19" x14ac:dyDescent="0.25">
      <c r="A210" s="35"/>
      <c r="B210" s="35"/>
      <c r="C210" s="35"/>
      <c r="D210" s="35"/>
      <c r="E210" s="35"/>
      <c r="F210" s="35"/>
      <c r="G210" s="35"/>
      <c r="H210" s="35"/>
      <c r="I210" s="35"/>
      <c r="J210" s="35"/>
      <c r="K210" s="35"/>
      <c r="L210" s="35"/>
      <c r="M210" s="35"/>
      <c r="N210" s="35"/>
      <c r="O210" s="35"/>
      <c r="P210" s="35"/>
      <c r="Q210" s="35"/>
      <c r="R210" s="35"/>
      <c r="S210" s="35"/>
    </row>
    <row r="211" spans="1:19" x14ac:dyDescent="0.25">
      <c r="A211" s="35"/>
      <c r="B211" s="35"/>
      <c r="C211" s="35"/>
      <c r="D211" s="35"/>
      <c r="E211" s="35"/>
      <c r="F211" s="35"/>
      <c r="G211" s="35"/>
      <c r="H211" s="35"/>
      <c r="I211" s="35"/>
      <c r="J211" s="35"/>
      <c r="K211" s="35"/>
      <c r="L211" s="35"/>
      <c r="M211" s="35"/>
      <c r="N211" s="35"/>
      <c r="O211" s="35"/>
      <c r="P211" s="35"/>
      <c r="Q211" s="35"/>
      <c r="R211" s="35"/>
      <c r="S211" s="35"/>
    </row>
    <row r="212" spans="1:19" x14ac:dyDescent="0.25">
      <c r="A212" s="35"/>
      <c r="B212" s="35"/>
      <c r="C212" s="35"/>
      <c r="D212" s="35"/>
      <c r="E212" s="35"/>
      <c r="F212" s="35"/>
      <c r="G212" s="35"/>
      <c r="H212" s="35"/>
      <c r="I212" s="35"/>
      <c r="J212" s="35"/>
      <c r="K212" s="35"/>
      <c r="L212" s="35"/>
      <c r="M212" s="35"/>
      <c r="N212" s="35"/>
      <c r="O212" s="35"/>
      <c r="P212" s="35"/>
      <c r="Q212" s="35"/>
      <c r="R212" s="35"/>
      <c r="S212" s="35"/>
    </row>
    <row r="213" spans="1:19" x14ac:dyDescent="0.25">
      <c r="A213" s="35"/>
      <c r="B213" s="35"/>
      <c r="C213" s="35"/>
      <c r="D213" s="35"/>
      <c r="E213" s="35"/>
      <c r="F213" s="35"/>
      <c r="G213" s="35"/>
      <c r="H213" s="35"/>
      <c r="I213" s="35"/>
      <c r="J213" s="35"/>
      <c r="K213" s="35"/>
      <c r="L213" s="35"/>
      <c r="M213" s="35"/>
      <c r="N213" s="35"/>
      <c r="O213" s="35"/>
      <c r="P213" s="35"/>
      <c r="Q213" s="35"/>
      <c r="R213" s="35"/>
      <c r="S213" s="35"/>
    </row>
    <row r="214" spans="1:19" x14ac:dyDescent="0.25">
      <c r="A214" s="35"/>
      <c r="B214" s="35"/>
      <c r="C214" s="35"/>
      <c r="D214" s="35"/>
      <c r="E214" s="35"/>
      <c r="F214" s="35"/>
      <c r="G214" s="35"/>
      <c r="H214" s="35"/>
      <c r="I214" s="35"/>
      <c r="J214" s="35"/>
      <c r="K214" s="35"/>
      <c r="L214" s="35"/>
      <c r="M214" s="35"/>
      <c r="N214" s="35"/>
      <c r="O214" s="35"/>
      <c r="P214" s="35"/>
      <c r="Q214" s="35"/>
      <c r="R214" s="35"/>
      <c r="S214" s="35"/>
    </row>
    <row r="215" spans="1:19" x14ac:dyDescent="0.25">
      <c r="A215" s="35"/>
      <c r="B215" s="35"/>
      <c r="C215" s="35"/>
      <c r="D215" s="35"/>
      <c r="E215" s="35"/>
      <c r="F215" s="35"/>
      <c r="G215" s="35"/>
      <c r="H215" s="35"/>
      <c r="I215" s="35"/>
      <c r="J215" s="35"/>
      <c r="K215" s="35"/>
      <c r="L215" s="35"/>
      <c r="M215" s="35"/>
      <c r="N215" s="35"/>
      <c r="O215" s="35"/>
      <c r="P215" s="35"/>
      <c r="Q215" s="35"/>
      <c r="R215" s="35"/>
      <c r="S215" s="35"/>
    </row>
    <row r="216" spans="1:19" x14ac:dyDescent="0.25">
      <c r="A216" s="35"/>
      <c r="B216" s="35"/>
      <c r="C216" s="35"/>
      <c r="D216" s="35"/>
      <c r="E216" s="35"/>
      <c r="F216" s="35"/>
      <c r="G216" s="35"/>
      <c r="H216" s="35"/>
      <c r="I216" s="35"/>
      <c r="J216" s="35"/>
      <c r="K216" s="35"/>
      <c r="L216" s="35"/>
      <c r="M216" s="35"/>
      <c r="N216" s="35"/>
      <c r="O216" s="35"/>
      <c r="P216" s="35"/>
      <c r="Q216" s="35"/>
      <c r="R216" s="35"/>
      <c r="S216" s="35"/>
    </row>
    <row r="217" spans="1:19" x14ac:dyDescent="0.25">
      <c r="A217" s="35"/>
      <c r="B217" s="35"/>
      <c r="C217" s="35"/>
      <c r="D217" s="35"/>
      <c r="E217" s="35"/>
      <c r="F217" s="35"/>
      <c r="G217" s="35"/>
      <c r="H217" s="35"/>
      <c r="I217" s="35"/>
      <c r="J217" s="35"/>
      <c r="K217" s="35"/>
      <c r="L217" s="35"/>
      <c r="M217" s="35"/>
      <c r="N217" s="35"/>
      <c r="O217" s="35"/>
      <c r="P217" s="35"/>
      <c r="Q217" s="35"/>
      <c r="R217" s="35"/>
      <c r="S217" s="35"/>
    </row>
    <row r="218" spans="1:19" x14ac:dyDescent="0.25">
      <c r="A218" s="35"/>
      <c r="B218" s="35"/>
      <c r="C218" s="35"/>
      <c r="D218" s="35"/>
      <c r="E218" s="35"/>
      <c r="F218" s="35"/>
      <c r="G218" s="35"/>
      <c r="H218" s="35"/>
      <c r="I218" s="35"/>
      <c r="J218" s="35"/>
      <c r="K218" s="35"/>
      <c r="L218" s="35"/>
      <c r="M218" s="35"/>
      <c r="N218" s="35"/>
      <c r="O218" s="35"/>
      <c r="P218" s="35"/>
      <c r="Q218" s="35"/>
      <c r="R218" s="35"/>
      <c r="S218" s="35"/>
    </row>
    <row r="219" spans="1:19" x14ac:dyDescent="0.25">
      <c r="A219" s="35"/>
      <c r="B219" s="35"/>
      <c r="C219" s="35"/>
      <c r="D219" s="35"/>
      <c r="E219" s="35"/>
      <c r="F219" s="35"/>
      <c r="G219" s="35"/>
      <c r="H219" s="35"/>
      <c r="I219" s="35"/>
      <c r="J219" s="35"/>
      <c r="K219" s="35"/>
      <c r="L219" s="35"/>
      <c r="M219" s="35"/>
      <c r="N219" s="35"/>
      <c r="O219" s="35"/>
      <c r="P219" s="35"/>
      <c r="Q219" s="35"/>
      <c r="R219" s="35"/>
      <c r="S219" s="35"/>
    </row>
    <row r="220" spans="1:19" x14ac:dyDescent="0.25">
      <c r="A220" s="35"/>
      <c r="B220" s="35"/>
      <c r="C220" s="35"/>
      <c r="D220" s="35"/>
      <c r="E220" s="35"/>
      <c r="F220" s="35"/>
      <c r="G220" s="35"/>
      <c r="H220" s="35"/>
      <c r="I220" s="35"/>
      <c r="J220" s="35"/>
      <c r="K220" s="35"/>
      <c r="L220" s="35"/>
      <c r="M220" s="35"/>
      <c r="N220" s="35"/>
      <c r="O220" s="35"/>
      <c r="P220" s="35"/>
      <c r="Q220" s="35"/>
      <c r="R220" s="35"/>
      <c r="S220" s="35"/>
    </row>
    <row r="221" spans="1:19" x14ac:dyDescent="0.25">
      <c r="A221" s="35"/>
      <c r="B221" s="35"/>
      <c r="C221" s="35"/>
      <c r="D221" s="35"/>
      <c r="E221" s="35"/>
      <c r="F221" s="35"/>
      <c r="G221" s="35"/>
      <c r="H221" s="35"/>
      <c r="I221" s="35"/>
      <c r="J221" s="35"/>
      <c r="K221" s="35"/>
      <c r="L221" s="35"/>
      <c r="M221" s="35"/>
      <c r="N221" s="35"/>
      <c r="O221" s="35"/>
      <c r="P221" s="35"/>
      <c r="Q221" s="35"/>
      <c r="R221" s="35"/>
      <c r="S221" s="35"/>
    </row>
    <row r="222" spans="1:19" x14ac:dyDescent="0.25">
      <c r="A222" s="35"/>
      <c r="B222" s="35"/>
      <c r="C222" s="35"/>
      <c r="D222" s="35"/>
      <c r="E222" s="35"/>
      <c r="F222" s="35"/>
      <c r="G222" s="35"/>
      <c r="H222" s="35"/>
      <c r="I222" s="35"/>
      <c r="J222" s="35"/>
      <c r="K222" s="35"/>
      <c r="L222" s="35"/>
      <c r="M222" s="35"/>
      <c r="N222" s="35"/>
      <c r="O222" s="35"/>
      <c r="P222" s="35"/>
      <c r="Q222" s="35"/>
      <c r="R222" s="35"/>
      <c r="S222" s="35"/>
    </row>
    <row r="223" spans="1:19" x14ac:dyDescent="0.25">
      <c r="A223" s="35"/>
      <c r="B223" s="35"/>
      <c r="C223" s="35"/>
      <c r="D223" s="35"/>
      <c r="E223" s="35"/>
      <c r="F223" s="35"/>
      <c r="G223" s="35"/>
      <c r="H223" s="35"/>
      <c r="I223" s="35"/>
      <c r="J223" s="35"/>
      <c r="K223" s="35"/>
      <c r="L223" s="35"/>
      <c r="M223" s="35"/>
      <c r="N223" s="35"/>
      <c r="O223" s="35"/>
      <c r="P223" s="35"/>
      <c r="Q223" s="35"/>
      <c r="R223" s="35"/>
      <c r="S223" s="35"/>
    </row>
    <row r="224" spans="1:19" x14ac:dyDescent="0.25">
      <c r="A224" s="35"/>
      <c r="B224" s="35"/>
      <c r="C224" s="35"/>
      <c r="D224" s="35"/>
      <c r="E224" s="35"/>
      <c r="F224" s="35"/>
      <c r="G224" s="35"/>
      <c r="H224" s="35"/>
      <c r="I224" s="35"/>
      <c r="J224" s="35"/>
      <c r="K224" s="35"/>
      <c r="L224" s="35"/>
      <c r="M224" s="35"/>
      <c r="N224" s="35"/>
      <c r="O224" s="35"/>
      <c r="P224" s="35"/>
      <c r="Q224" s="35"/>
      <c r="R224" s="35"/>
      <c r="S224" s="35"/>
    </row>
    <row r="225" spans="1:19" x14ac:dyDescent="0.25">
      <c r="A225" s="35"/>
      <c r="B225" s="35"/>
      <c r="C225" s="35"/>
      <c r="D225" s="35"/>
      <c r="E225" s="35"/>
      <c r="F225" s="35"/>
      <c r="G225" s="35"/>
      <c r="H225" s="35"/>
      <c r="I225" s="35"/>
      <c r="J225" s="35"/>
      <c r="K225" s="35"/>
      <c r="L225" s="35"/>
      <c r="M225" s="35"/>
      <c r="N225" s="35"/>
      <c r="O225" s="35"/>
      <c r="P225" s="35"/>
      <c r="Q225" s="35"/>
      <c r="R225" s="35"/>
      <c r="S225" s="35"/>
    </row>
    <row r="226" spans="1:19" x14ac:dyDescent="0.25">
      <c r="A226" s="35"/>
      <c r="B226" s="35"/>
      <c r="C226" s="35"/>
      <c r="D226" s="35"/>
      <c r="E226" s="35"/>
      <c r="F226" s="35"/>
      <c r="G226" s="35"/>
      <c r="H226" s="35"/>
      <c r="I226" s="35"/>
      <c r="J226" s="35"/>
      <c r="K226" s="35"/>
      <c r="L226" s="35"/>
      <c r="M226" s="35"/>
      <c r="N226" s="35"/>
      <c r="O226" s="35"/>
      <c r="P226" s="35"/>
      <c r="Q226" s="35"/>
      <c r="R226" s="35"/>
      <c r="S226" s="35"/>
    </row>
    <row r="227" spans="1:19" x14ac:dyDescent="0.25">
      <c r="A227" s="35"/>
      <c r="B227" s="35"/>
      <c r="C227" s="35"/>
      <c r="D227" s="35"/>
      <c r="E227" s="35"/>
      <c r="F227" s="35"/>
      <c r="G227" s="35"/>
      <c r="H227" s="35"/>
      <c r="I227" s="35"/>
      <c r="J227" s="35"/>
      <c r="K227" s="35"/>
      <c r="L227" s="35"/>
      <c r="M227" s="35"/>
      <c r="N227" s="35"/>
      <c r="O227" s="35"/>
      <c r="P227" s="35"/>
      <c r="Q227" s="35"/>
      <c r="R227" s="35"/>
      <c r="S227" s="35"/>
    </row>
    <row r="228" spans="1:19" x14ac:dyDescent="0.25">
      <c r="A228" s="35"/>
      <c r="B228" s="35"/>
      <c r="C228" s="35"/>
      <c r="D228" s="35"/>
      <c r="E228" s="35"/>
      <c r="F228" s="35"/>
      <c r="G228" s="35"/>
      <c r="H228" s="35"/>
      <c r="I228" s="35"/>
      <c r="J228" s="35"/>
      <c r="K228" s="35"/>
      <c r="L228" s="35"/>
      <c r="M228" s="35"/>
      <c r="N228" s="35"/>
      <c r="O228" s="35"/>
      <c r="P228" s="35"/>
      <c r="Q228" s="35"/>
      <c r="R228" s="35"/>
      <c r="S228" s="35"/>
    </row>
    <row r="229" spans="1:19" x14ac:dyDescent="0.25">
      <c r="A229" s="35"/>
      <c r="B229" s="35"/>
      <c r="C229" s="35"/>
      <c r="D229" s="35"/>
      <c r="E229" s="35"/>
      <c r="F229" s="35"/>
      <c r="G229" s="35"/>
      <c r="H229" s="35"/>
      <c r="I229" s="35"/>
      <c r="J229" s="35"/>
      <c r="K229" s="35"/>
      <c r="L229" s="35"/>
      <c r="M229" s="35"/>
      <c r="N229" s="35"/>
      <c r="O229" s="35"/>
      <c r="P229" s="35"/>
      <c r="Q229" s="35"/>
      <c r="R229" s="35"/>
      <c r="S229" s="35"/>
    </row>
    <row r="230" spans="1:19" x14ac:dyDescent="0.25">
      <c r="A230" s="35"/>
      <c r="B230" s="35"/>
      <c r="C230" s="35"/>
      <c r="D230" s="35"/>
      <c r="E230" s="35"/>
      <c r="F230" s="35"/>
      <c r="G230" s="35"/>
      <c r="H230" s="35"/>
      <c r="I230" s="35"/>
      <c r="J230" s="35"/>
      <c r="K230" s="35"/>
      <c r="L230" s="35"/>
      <c r="M230" s="35"/>
      <c r="N230" s="35"/>
      <c r="O230" s="35"/>
      <c r="P230" s="35"/>
      <c r="Q230" s="35"/>
      <c r="R230" s="35"/>
      <c r="S230" s="35"/>
    </row>
    <row r="231" spans="1:19" x14ac:dyDescent="0.25">
      <c r="A231" s="35"/>
      <c r="B231" s="35"/>
      <c r="C231" s="35"/>
      <c r="D231" s="35"/>
      <c r="E231" s="35"/>
      <c r="F231" s="35"/>
      <c r="G231" s="35"/>
      <c r="H231" s="35"/>
      <c r="I231" s="35"/>
      <c r="J231" s="35"/>
      <c r="K231" s="35"/>
      <c r="L231" s="35"/>
      <c r="M231" s="35"/>
      <c r="N231" s="35"/>
      <c r="O231" s="35"/>
      <c r="P231" s="35"/>
      <c r="Q231" s="35"/>
      <c r="R231" s="35"/>
      <c r="S231" s="35"/>
    </row>
    <row r="232" spans="1:19" x14ac:dyDescent="0.25">
      <c r="A232" s="35"/>
      <c r="B232" s="35"/>
      <c r="C232" s="35"/>
      <c r="D232" s="35"/>
      <c r="E232" s="35"/>
      <c r="F232" s="35"/>
      <c r="G232" s="35"/>
      <c r="H232" s="35"/>
      <c r="I232" s="35"/>
      <c r="J232" s="35"/>
      <c r="K232" s="35"/>
      <c r="L232" s="35"/>
      <c r="M232" s="35"/>
      <c r="N232" s="35"/>
      <c r="O232" s="35"/>
      <c r="P232" s="35"/>
      <c r="Q232" s="35"/>
      <c r="R232" s="35"/>
      <c r="S232" s="35"/>
    </row>
    <row r="233" spans="1:19" x14ac:dyDescent="0.25">
      <c r="A233" s="35"/>
      <c r="B233" s="35"/>
      <c r="C233" s="35"/>
      <c r="D233" s="35"/>
      <c r="E233" s="35"/>
      <c r="F233" s="35"/>
      <c r="G233" s="35"/>
      <c r="H233" s="35"/>
      <c r="I233" s="35"/>
      <c r="J233" s="35"/>
      <c r="K233" s="35"/>
      <c r="L233" s="35"/>
      <c r="M233" s="35"/>
      <c r="N233" s="35"/>
      <c r="O233" s="35"/>
      <c r="P233" s="35"/>
      <c r="Q233" s="35"/>
      <c r="R233" s="35"/>
      <c r="S233" s="35"/>
    </row>
    <row r="234" spans="1:19" x14ac:dyDescent="0.25">
      <c r="A234" s="35"/>
      <c r="B234" s="35"/>
      <c r="C234" s="35"/>
      <c r="D234" s="35"/>
      <c r="E234" s="35"/>
      <c r="F234" s="35"/>
      <c r="G234" s="35"/>
      <c r="H234" s="35"/>
      <c r="I234" s="35"/>
      <c r="J234" s="35"/>
      <c r="K234" s="35"/>
      <c r="L234" s="35"/>
      <c r="M234" s="35"/>
      <c r="N234" s="35"/>
      <c r="O234" s="35"/>
      <c r="P234" s="35"/>
      <c r="Q234" s="35"/>
      <c r="R234" s="35"/>
      <c r="S234" s="35"/>
    </row>
    <row r="235" spans="1:19" x14ac:dyDescent="0.25">
      <c r="A235" s="35"/>
      <c r="B235" s="35"/>
      <c r="C235" s="35"/>
      <c r="D235" s="35"/>
      <c r="E235" s="35"/>
      <c r="F235" s="35"/>
      <c r="G235" s="35"/>
      <c r="H235" s="35"/>
      <c r="I235" s="35"/>
      <c r="J235" s="35"/>
      <c r="K235" s="35"/>
      <c r="L235" s="35"/>
      <c r="M235" s="35"/>
      <c r="N235" s="35"/>
      <c r="O235" s="35"/>
      <c r="P235" s="35"/>
      <c r="Q235" s="35"/>
      <c r="R235" s="35"/>
      <c r="S235" s="35"/>
    </row>
    <row r="236" spans="1:19" x14ac:dyDescent="0.25">
      <c r="A236" s="35"/>
      <c r="B236" s="35"/>
      <c r="C236" s="35"/>
      <c r="D236" s="35"/>
      <c r="E236" s="35"/>
      <c r="F236" s="35"/>
      <c r="G236" s="35"/>
      <c r="H236" s="35"/>
      <c r="I236" s="35"/>
      <c r="J236" s="35"/>
      <c r="K236" s="35"/>
      <c r="L236" s="35"/>
      <c r="M236" s="35"/>
      <c r="N236" s="35"/>
      <c r="O236" s="35"/>
      <c r="P236" s="35"/>
      <c r="Q236" s="35"/>
      <c r="R236" s="35"/>
      <c r="S236" s="35"/>
    </row>
    <row r="237" spans="1:19" x14ac:dyDescent="0.25">
      <c r="A237" s="35"/>
      <c r="B237" s="35"/>
      <c r="C237" s="35"/>
      <c r="D237" s="35"/>
      <c r="E237" s="35"/>
      <c r="F237" s="35"/>
      <c r="G237" s="35"/>
      <c r="H237" s="35"/>
      <c r="I237" s="35"/>
      <c r="J237" s="35"/>
      <c r="K237" s="35"/>
      <c r="L237" s="35"/>
      <c r="M237" s="35"/>
      <c r="N237" s="35"/>
      <c r="O237" s="35"/>
      <c r="P237" s="35"/>
      <c r="Q237" s="35"/>
      <c r="R237" s="35"/>
      <c r="S237" s="35"/>
    </row>
    <row r="238" spans="1:19" x14ac:dyDescent="0.25">
      <c r="A238" s="35"/>
      <c r="B238" s="35"/>
      <c r="C238" s="35"/>
      <c r="D238" s="35"/>
      <c r="E238" s="35"/>
      <c r="F238" s="35"/>
      <c r="G238" s="35"/>
      <c r="H238" s="35"/>
      <c r="I238" s="35"/>
      <c r="J238" s="35"/>
      <c r="K238" s="35"/>
      <c r="L238" s="35"/>
      <c r="M238" s="35"/>
      <c r="N238" s="35"/>
      <c r="O238" s="35"/>
      <c r="P238" s="35"/>
      <c r="Q238" s="35"/>
      <c r="R238" s="35"/>
      <c r="S238" s="35"/>
    </row>
    <row r="239" spans="1:19" x14ac:dyDescent="0.25">
      <c r="A239" s="35"/>
      <c r="B239" s="35"/>
      <c r="C239" s="35"/>
      <c r="D239" s="35"/>
      <c r="E239" s="35"/>
      <c r="F239" s="35"/>
      <c r="G239" s="35"/>
      <c r="H239" s="35"/>
      <c r="I239" s="35"/>
      <c r="J239" s="35"/>
      <c r="K239" s="35"/>
      <c r="L239" s="35"/>
      <c r="M239" s="35"/>
      <c r="N239" s="35"/>
      <c r="O239" s="35"/>
      <c r="P239" s="35"/>
      <c r="Q239" s="35"/>
      <c r="R239" s="35"/>
      <c r="S239" s="35"/>
    </row>
    <row r="240" spans="1:19" x14ac:dyDescent="0.25">
      <c r="A240" s="35"/>
      <c r="B240" s="35"/>
      <c r="C240" s="35"/>
      <c r="D240" s="35"/>
      <c r="E240" s="35"/>
      <c r="F240" s="35"/>
      <c r="G240" s="35"/>
      <c r="H240" s="35"/>
      <c r="I240" s="35"/>
      <c r="J240" s="35"/>
      <c r="K240" s="35"/>
      <c r="L240" s="35"/>
      <c r="M240" s="35"/>
      <c r="N240" s="35"/>
      <c r="O240" s="35"/>
      <c r="P240" s="35"/>
      <c r="Q240" s="35"/>
      <c r="R240" s="35"/>
      <c r="S240" s="35"/>
    </row>
    <row r="241" spans="1:19" x14ac:dyDescent="0.25">
      <c r="A241" s="35"/>
      <c r="B241" s="35"/>
      <c r="C241" s="35"/>
      <c r="D241" s="35"/>
      <c r="E241" s="35"/>
      <c r="F241" s="35"/>
      <c r="G241" s="35"/>
      <c r="H241" s="35"/>
      <c r="I241" s="35"/>
      <c r="J241" s="35"/>
      <c r="K241" s="35"/>
      <c r="L241" s="35"/>
      <c r="M241" s="35"/>
      <c r="N241" s="35"/>
      <c r="O241" s="35"/>
      <c r="P241" s="35"/>
      <c r="Q241" s="35"/>
      <c r="R241" s="35"/>
      <c r="S241" s="35"/>
    </row>
    <row r="242" spans="1:19" x14ac:dyDescent="0.25">
      <c r="A242" s="35"/>
      <c r="B242" s="35"/>
      <c r="C242" s="35"/>
      <c r="D242" s="35"/>
      <c r="E242" s="35"/>
      <c r="F242" s="35"/>
      <c r="G242" s="35"/>
      <c r="H242" s="35"/>
      <c r="I242" s="35"/>
      <c r="J242" s="35"/>
      <c r="K242" s="35"/>
      <c r="L242" s="35"/>
      <c r="M242" s="35"/>
      <c r="N242" s="35"/>
      <c r="O242" s="35"/>
      <c r="P242" s="35"/>
      <c r="Q242" s="35"/>
      <c r="R242" s="35"/>
      <c r="S242" s="35"/>
    </row>
    <row r="243" spans="1:19" x14ac:dyDescent="0.25">
      <c r="A243" s="35"/>
      <c r="B243" s="35"/>
      <c r="C243" s="35"/>
      <c r="D243" s="35"/>
      <c r="E243" s="35"/>
      <c r="F243" s="35"/>
      <c r="G243" s="35"/>
      <c r="H243" s="35"/>
      <c r="I243" s="35"/>
      <c r="J243" s="35"/>
      <c r="K243" s="35"/>
      <c r="L243" s="35"/>
      <c r="M243" s="35"/>
      <c r="N243" s="35"/>
      <c r="O243" s="35"/>
      <c r="P243" s="35"/>
      <c r="Q243" s="35"/>
      <c r="R243" s="35"/>
      <c r="S243" s="35"/>
    </row>
    <row r="244" spans="1:19" x14ac:dyDescent="0.25">
      <c r="A244" s="35"/>
      <c r="B244" s="35"/>
      <c r="C244" s="35"/>
      <c r="D244" s="35"/>
      <c r="E244" s="35"/>
      <c r="F244" s="35"/>
      <c r="G244" s="35"/>
      <c r="H244" s="35"/>
      <c r="I244" s="35"/>
      <c r="J244" s="35"/>
      <c r="K244" s="35"/>
      <c r="L244" s="35"/>
      <c r="M244" s="35"/>
      <c r="N244" s="35"/>
      <c r="O244" s="35"/>
      <c r="P244" s="35"/>
      <c r="Q244" s="35"/>
      <c r="R244" s="35"/>
      <c r="S244" s="35"/>
    </row>
    <row r="245" spans="1:19" x14ac:dyDescent="0.25">
      <c r="A245" s="35"/>
      <c r="B245" s="35"/>
      <c r="C245" s="35"/>
      <c r="D245" s="35"/>
      <c r="E245" s="35"/>
      <c r="F245" s="35"/>
      <c r="G245" s="35"/>
      <c r="H245" s="35"/>
      <c r="I245" s="35"/>
      <c r="J245" s="35"/>
      <c r="K245" s="35"/>
      <c r="L245" s="35"/>
      <c r="M245" s="35"/>
      <c r="N245" s="35"/>
      <c r="O245" s="35"/>
      <c r="P245" s="35"/>
      <c r="Q245" s="35"/>
      <c r="R245" s="35"/>
      <c r="S245" s="35"/>
    </row>
    <row r="246" spans="1:19" x14ac:dyDescent="0.25">
      <c r="A246" s="35"/>
      <c r="B246" s="35"/>
      <c r="C246" s="35"/>
      <c r="D246" s="35"/>
      <c r="E246" s="35"/>
      <c r="F246" s="35"/>
      <c r="G246" s="35"/>
      <c r="H246" s="35"/>
      <c r="I246" s="35"/>
      <c r="J246" s="35"/>
      <c r="K246" s="35"/>
      <c r="L246" s="35"/>
      <c r="M246" s="35"/>
      <c r="N246" s="35"/>
      <c r="O246" s="35"/>
      <c r="P246" s="35"/>
      <c r="Q246" s="35"/>
      <c r="R246" s="35"/>
      <c r="S246" s="35"/>
    </row>
    <row r="247" spans="1:19" x14ac:dyDescent="0.25">
      <c r="A247" s="35"/>
      <c r="B247" s="35"/>
      <c r="C247" s="35"/>
      <c r="D247" s="35"/>
      <c r="E247" s="35"/>
      <c r="F247" s="35"/>
      <c r="G247" s="35"/>
      <c r="H247" s="35"/>
      <c r="I247" s="35"/>
      <c r="J247" s="35"/>
      <c r="K247" s="35"/>
      <c r="L247" s="35"/>
      <c r="M247" s="35"/>
      <c r="N247" s="35"/>
      <c r="O247" s="35"/>
      <c r="P247" s="35"/>
      <c r="Q247" s="35"/>
      <c r="R247" s="35"/>
      <c r="S247" s="35"/>
    </row>
    <row r="248" spans="1:19" x14ac:dyDescent="0.25">
      <c r="A248" s="35"/>
      <c r="B248" s="35"/>
      <c r="C248" s="35"/>
      <c r="D248" s="35"/>
      <c r="E248" s="35"/>
      <c r="F248" s="35"/>
      <c r="G248" s="35"/>
      <c r="H248" s="35"/>
      <c r="I248" s="35"/>
      <c r="J248" s="35"/>
      <c r="K248" s="35"/>
      <c r="L248" s="35"/>
      <c r="M248" s="35"/>
      <c r="N248" s="35"/>
      <c r="O248" s="35"/>
      <c r="P248" s="35"/>
      <c r="Q248" s="35"/>
      <c r="R248" s="35"/>
      <c r="S248" s="35"/>
    </row>
    <row r="249" spans="1:19" x14ac:dyDescent="0.25">
      <c r="A249" s="35"/>
      <c r="B249" s="35"/>
      <c r="C249" s="35"/>
      <c r="D249" s="35"/>
      <c r="E249" s="35"/>
      <c r="F249" s="35"/>
      <c r="G249" s="35"/>
      <c r="H249" s="35"/>
      <c r="I249" s="35"/>
      <c r="J249" s="35"/>
      <c r="K249" s="35"/>
      <c r="L249" s="35"/>
      <c r="M249" s="35"/>
      <c r="N249" s="35"/>
      <c r="O249" s="35"/>
      <c r="P249" s="35"/>
      <c r="Q249" s="35"/>
      <c r="R249" s="35"/>
      <c r="S249" s="35"/>
    </row>
    <row r="250" spans="1:19" x14ac:dyDescent="0.25">
      <c r="A250" s="35"/>
      <c r="B250" s="35"/>
      <c r="C250" s="35"/>
      <c r="D250" s="35"/>
      <c r="E250" s="35"/>
      <c r="F250" s="35"/>
      <c r="G250" s="35"/>
      <c r="H250" s="35"/>
      <c r="I250" s="35"/>
      <c r="J250" s="35"/>
      <c r="K250" s="35"/>
      <c r="L250" s="35"/>
      <c r="M250" s="35"/>
      <c r="N250" s="35"/>
      <c r="O250" s="35"/>
      <c r="P250" s="35"/>
      <c r="Q250" s="35"/>
      <c r="R250" s="35"/>
      <c r="S250" s="35"/>
    </row>
    <row r="251" spans="1:19" x14ac:dyDescent="0.25">
      <c r="A251" s="35"/>
      <c r="B251" s="35"/>
      <c r="C251" s="35"/>
      <c r="D251" s="35"/>
      <c r="E251" s="35"/>
      <c r="F251" s="35"/>
      <c r="G251" s="35"/>
      <c r="H251" s="35"/>
      <c r="I251" s="35"/>
      <c r="J251" s="35"/>
      <c r="K251" s="35"/>
      <c r="L251" s="35"/>
      <c r="M251" s="35"/>
      <c r="N251" s="35"/>
      <c r="O251" s="35"/>
      <c r="P251" s="35"/>
      <c r="Q251" s="35"/>
      <c r="R251" s="35"/>
      <c r="S251" s="35"/>
    </row>
    <row r="252" spans="1:19" x14ac:dyDescent="0.25">
      <c r="A252" s="35"/>
      <c r="B252" s="35"/>
      <c r="C252" s="35"/>
      <c r="D252" s="35"/>
      <c r="E252" s="35"/>
      <c r="F252" s="35"/>
      <c r="G252" s="35"/>
      <c r="H252" s="35"/>
      <c r="I252" s="35"/>
      <c r="J252" s="35"/>
      <c r="K252" s="35"/>
      <c r="L252" s="35"/>
      <c r="M252" s="35"/>
      <c r="N252" s="35"/>
      <c r="O252" s="35"/>
      <c r="P252" s="35"/>
      <c r="Q252" s="35"/>
      <c r="R252" s="35"/>
      <c r="S252" s="35"/>
    </row>
    <row r="253" spans="1:19" x14ac:dyDescent="0.25">
      <c r="A253" s="35"/>
      <c r="B253" s="35"/>
      <c r="C253" s="35"/>
      <c r="D253" s="35"/>
      <c r="E253" s="35"/>
      <c r="F253" s="35"/>
      <c r="G253" s="35"/>
      <c r="H253" s="35"/>
      <c r="I253" s="35"/>
      <c r="J253" s="35"/>
      <c r="K253" s="35"/>
      <c r="L253" s="35"/>
      <c r="M253" s="35"/>
      <c r="N253" s="35"/>
      <c r="O253" s="35"/>
      <c r="P253" s="35"/>
      <c r="Q253" s="35"/>
      <c r="R253" s="35"/>
      <c r="S253" s="35"/>
    </row>
    <row r="254" spans="1:19" x14ac:dyDescent="0.25">
      <c r="A254" s="35"/>
      <c r="B254" s="35"/>
      <c r="C254" s="35"/>
      <c r="D254" s="35"/>
      <c r="E254" s="35"/>
      <c r="F254" s="35"/>
      <c r="G254" s="35"/>
      <c r="H254" s="35"/>
      <c r="I254" s="35"/>
      <c r="J254" s="35"/>
      <c r="K254" s="35"/>
      <c r="L254" s="35"/>
      <c r="M254" s="35"/>
      <c r="N254" s="35"/>
      <c r="O254" s="35"/>
      <c r="P254" s="35"/>
      <c r="Q254" s="35"/>
      <c r="R254" s="35"/>
      <c r="S254" s="35"/>
    </row>
    <row r="255" spans="1:19" x14ac:dyDescent="0.25">
      <c r="A255" s="35"/>
      <c r="B255" s="35"/>
      <c r="C255" s="35"/>
      <c r="D255" s="35"/>
      <c r="E255" s="35"/>
      <c r="F255" s="35"/>
      <c r="G255" s="35"/>
      <c r="H255" s="35"/>
      <c r="I255" s="35"/>
      <c r="J255" s="35"/>
      <c r="K255" s="35"/>
      <c r="L255" s="35"/>
      <c r="M255" s="35"/>
      <c r="N255" s="35"/>
      <c r="O255" s="35"/>
      <c r="P255" s="35"/>
      <c r="Q255" s="35"/>
      <c r="R255" s="35"/>
      <c r="S255" s="35"/>
    </row>
    <row r="256" spans="1:19" x14ac:dyDescent="0.25">
      <c r="A256" s="35"/>
      <c r="B256" s="35"/>
      <c r="C256" s="35"/>
      <c r="D256" s="35"/>
      <c r="E256" s="35"/>
      <c r="F256" s="35"/>
      <c r="G256" s="35"/>
      <c r="H256" s="35"/>
      <c r="I256" s="35"/>
      <c r="J256" s="35"/>
      <c r="K256" s="35"/>
      <c r="L256" s="35"/>
      <c r="M256" s="35"/>
      <c r="N256" s="35"/>
      <c r="O256" s="35"/>
      <c r="P256" s="35"/>
      <c r="Q256" s="35"/>
      <c r="R256" s="35"/>
      <c r="S256" s="35"/>
    </row>
    <row r="257" spans="1:19" x14ac:dyDescent="0.25">
      <c r="A257" s="35"/>
      <c r="B257" s="35"/>
      <c r="C257" s="35"/>
      <c r="D257" s="35"/>
      <c r="E257" s="35"/>
      <c r="F257" s="35"/>
      <c r="G257" s="35"/>
      <c r="H257" s="35"/>
      <c r="I257" s="35"/>
      <c r="J257" s="35"/>
      <c r="K257" s="35"/>
      <c r="L257" s="35"/>
      <c r="M257" s="35"/>
      <c r="N257" s="35"/>
      <c r="O257" s="35"/>
      <c r="P257" s="35"/>
      <c r="Q257" s="35"/>
      <c r="R257" s="35"/>
      <c r="S257" s="35"/>
    </row>
    <row r="258" spans="1:19" x14ac:dyDescent="0.25">
      <c r="A258" s="35"/>
      <c r="B258" s="35"/>
      <c r="C258" s="35"/>
      <c r="D258" s="35"/>
      <c r="E258" s="35"/>
      <c r="F258" s="35"/>
      <c r="G258" s="35"/>
      <c r="H258" s="35"/>
      <c r="I258" s="35"/>
      <c r="J258" s="35"/>
      <c r="K258" s="35"/>
      <c r="L258" s="35"/>
      <c r="M258" s="35"/>
      <c r="N258" s="35"/>
      <c r="O258" s="35"/>
      <c r="P258" s="35"/>
      <c r="Q258" s="35"/>
      <c r="R258" s="35"/>
      <c r="S258" s="35"/>
    </row>
    <row r="259" spans="1:19" x14ac:dyDescent="0.25">
      <c r="A259" s="35"/>
      <c r="B259" s="35"/>
      <c r="C259" s="35"/>
      <c r="D259" s="35"/>
      <c r="E259" s="35"/>
      <c r="F259" s="35"/>
      <c r="G259" s="35"/>
      <c r="H259" s="35"/>
      <c r="I259" s="35"/>
      <c r="J259" s="35"/>
      <c r="K259" s="35"/>
      <c r="L259" s="35"/>
      <c r="M259" s="35"/>
      <c r="N259" s="35"/>
      <c r="O259" s="35"/>
      <c r="P259" s="35"/>
      <c r="Q259" s="35"/>
      <c r="R259" s="35"/>
      <c r="S259" s="35"/>
    </row>
    <row r="260" spans="1:19" x14ac:dyDescent="0.25">
      <c r="A260" s="35"/>
      <c r="B260" s="35"/>
      <c r="C260" s="35"/>
      <c r="D260" s="35"/>
      <c r="E260" s="35"/>
      <c r="F260" s="35"/>
      <c r="G260" s="35"/>
      <c r="H260" s="35"/>
      <c r="I260" s="35"/>
      <c r="J260" s="35"/>
      <c r="K260" s="35"/>
      <c r="L260" s="35"/>
      <c r="M260" s="35"/>
      <c r="N260" s="35"/>
      <c r="O260" s="35"/>
      <c r="P260" s="35"/>
      <c r="Q260" s="35"/>
      <c r="R260" s="35"/>
      <c r="S260" s="35"/>
    </row>
    <row r="261" spans="1:19" x14ac:dyDescent="0.25">
      <c r="A261" s="35"/>
      <c r="B261" s="35"/>
      <c r="C261" s="35"/>
      <c r="D261" s="35"/>
      <c r="E261" s="35"/>
      <c r="F261" s="35"/>
      <c r="G261" s="35"/>
      <c r="H261" s="35"/>
      <c r="I261" s="35"/>
      <c r="J261" s="35"/>
      <c r="K261" s="35"/>
      <c r="L261" s="35"/>
      <c r="M261" s="35"/>
      <c r="N261" s="35"/>
      <c r="O261" s="35"/>
      <c r="P261" s="35"/>
      <c r="Q261" s="35"/>
      <c r="R261" s="35"/>
      <c r="S261" s="35"/>
    </row>
    <row r="262" spans="1:19" x14ac:dyDescent="0.25">
      <c r="A262" s="35"/>
      <c r="B262" s="35"/>
      <c r="C262" s="35"/>
      <c r="D262" s="35"/>
      <c r="E262" s="35"/>
      <c r="F262" s="35"/>
      <c r="G262" s="35"/>
      <c r="H262" s="35"/>
      <c r="I262" s="35"/>
      <c r="J262" s="35"/>
      <c r="K262" s="35"/>
      <c r="L262" s="35"/>
      <c r="M262" s="35"/>
      <c r="N262" s="35"/>
      <c r="O262" s="35"/>
      <c r="P262" s="35"/>
      <c r="Q262" s="35"/>
      <c r="R262" s="35"/>
      <c r="S262" s="35"/>
    </row>
    <row r="263" spans="1:19" x14ac:dyDescent="0.25">
      <c r="A263" s="35"/>
      <c r="B263" s="35"/>
      <c r="C263" s="35"/>
      <c r="D263" s="35"/>
      <c r="E263" s="35"/>
      <c r="F263" s="35"/>
      <c r="G263" s="35"/>
      <c r="H263" s="35"/>
      <c r="I263" s="35"/>
      <c r="J263" s="35"/>
      <c r="K263" s="35"/>
      <c r="L263" s="35"/>
      <c r="M263" s="35"/>
      <c r="N263" s="35"/>
      <c r="O263" s="35"/>
      <c r="P263" s="35"/>
      <c r="Q263" s="35"/>
      <c r="R263" s="35"/>
      <c r="S263" s="35"/>
    </row>
    <row r="264" spans="1:19" x14ac:dyDescent="0.25">
      <c r="A264" s="35"/>
      <c r="B264" s="35"/>
      <c r="C264" s="35"/>
      <c r="D264" s="35"/>
      <c r="E264" s="35"/>
      <c r="F264" s="35"/>
      <c r="G264" s="35"/>
      <c r="H264" s="35"/>
      <c r="I264" s="35"/>
      <c r="J264" s="35"/>
      <c r="K264" s="35"/>
      <c r="L264" s="35"/>
      <c r="M264" s="35"/>
      <c r="N264" s="35"/>
      <c r="O264" s="35"/>
      <c r="P264" s="35"/>
      <c r="Q264" s="35"/>
      <c r="R264" s="35"/>
      <c r="S264" s="35"/>
    </row>
    <row r="265" spans="1:19" x14ac:dyDescent="0.25">
      <c r="A265" s="35"/>
      <c r="B265" s="35"/>
      <c r="C265" s="35"/>
      <c r="D265" s="35"/>
      <c r="E265" s="35"/>
      <c r="F265" s="35"/>
      <c r="G265" s="35"/>
      <c r="H265" s="35"/>
      <c r="I265" s="35"/>
      <c r="J265" s="35"/>
      <c r="K265" s="35"/>
      <c r="L265" s="35"/>
      <c r="M265" s="35"/>
      <c r="N265" s="35"/>
      <c r="O265" s="35"/>
      <c r="P265" s="35"/>
      <c r="Q265" s="35"/>
      <c r="R265" s="35"/>
      <c r="S265" s="35"/>
    </row>
    <row r="266" spans="1:19" x14ac:dyDescent="0.25">
      <c r="A266" s="35"/>
      <c r="B266" s="35"/>
      <c r="C266" s="35"/>
      <c r="D266" s="35"/>
      <c r="E266" s="35"/>
      <c r="F266" s="35"/>
      <c r="G266" s="35"/>
      <c r="H266" s="35"/>
      <c r="I266" s="35"/>
      <c r="J266" s="35"/>
      <c r="K266" s="35"/>
      <c r="L266" s="35"/>
      <c r="M266" s="35"/>
      <c r="N266" s="35"/>
      <c r="O266" s="35"/>
      <c r="P266" s="35"/>
      <c r="Q266" s="35"/>
      <c r="R266" s="35"/>
      <c r="S266" s="35"/>
    </row>
  </sheetData>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B4D37D-2221-4B5D-BF3B-E9D4F529D662}">
  <dimension ref="A1:U266"/>
  <sheetViews>
    <sheetView tabSelected="1" zoomScale="55" zoomScaleNormal="55" workbookViewId="0">
      <selection activeCell="J22" sqref="J22"/>
    </sheetView>
  </sheetViews>
  <sheetFormatPr defaultRowHeight="13.8" x14ac:dyDescent="0.25"/>
  <cols>
    <col min="1" max="1" width="12" style="31" bestFit="1" customWidth="1"/>
    <col min="2" max="2" width="23.19921875" style="31" customWidth="1"/>
    <col min="3" max="3" width="28.19921875" style="31" bestFit="1" customWidth="1"/>
    <col min="4" max="4" width="13.8984375" style="31" bestFit="1" customWidth="1"/>
    <col min="5" max="5" width="22.59765625" style="31" bestFit="1" customWidth="1"/>
    <col min="6" max="6" width="18.09765625" style="31" customWidth="1"/>
    <col min="7" max="7" width="16.19921875" style="31" bestFit="1" customWidth="1"/>
    <col min="8" max="8" width="18.5" style="31" bestFit="1" customWidth="1"/>
    <col min="9" max="9" width="13.19921875" style="31" bestFit="1" customWidth="1"/>
    <col min="10" max="10" width="16.09765625" style="31" bestFit="1" customWidth="1"/>
    <col min="11" max="11" width="17.5" style="31" bestFit="1" customWidth="1"/>
    <col min="12" max="12" width="12.09765625" style="31" bestFit="1" customWidth="1"/>
    <col min="13" max="13" width="19.09765625" style="31" bestFit="1" customWidth="1"/>
    <col min="14" max="14" width="10.3984375" style="31" bestFit="1" customWidth="1"/>
    <col min="15" max="15" width="15.59765625" style="31" bestFit="1" customWidth="1"/>
    <col min="16" max="16" width="13.69921875" style="31" bestFit="1" customWidth="1"/>
    <col min="17" max="17" width="23.09765625" style="31" bestFit="1" customWidth="1"/>
    <col min="18" max="19" width="9" style="31"/>
    <col min="20" max="20" width="16.19921875" style="35" bestFit="1" customWidth="1"/>
    <col min="21" max="257" width="9" style="31"/>
    <col min="258" max="258" width="19.09765625" style="31" bestFit="1" customWidth="1"/>
    <col min="259" max="259" width="24.19921875" style="31" bestFit="1" customWidth="1"/>
    <col min="260" max="260" width="13.8984375" style="31" bestFit="1" customWidth="1"/>
    <col min="261" max="261" width="22.59765625" style="31" bestFit="1" customWidth="1"/>
    <col min="262" max="262" width="18.09765625" style="31" customWidth="1"/>
    <col min="263" max="263" width="16.19921875" style="31" bestFit="1" customWidth="1"/>
    <col min="264" max="264" width="15.69921875" style="31" bestFit="1" customWidth="1"/>
    <col min="265" max="265" width="13.19921875" style="31" bestFit="1" customWidth="1"/>
    <col min="266" max="266" width="16.09765625" style="31" bestFit="1" customWidth="1"/>
    <col min="267" max="267" width="17.5" style="31" bestFit="1" customWidth="1"/>
    <col min="268" max="268" width="12.09765625" style="31" bestFit="1" customWidth="1"/>
    <col min="269" max="269" width="19.09765625" style="31" bestFit="1" customWidth="1"/>
    <col min="270" max="270" width="10.3984375" style="31" bestFit="1" customWidth="1"/>
    <col min="271" max="271" width="9" style="31"/>
    <col min="272" max="272" width="12.8984375" style="31" bestFit="1" customWidth="1"/>
    <col min="273" max="513" width="9" style="31"/>
    <col min="514" max="514" width="19.09765625" style="31" bestFit="1" customWidth="1"/>
    <col min="515" max="515" width="24.19921875" style="31" bestFit="1" customWidth="1"/>
    <col min="516" max="516" width="13.8984375" style="31" bestFit="1" customWidth="1"/>
    <col min="517" max="517" width="22.59765625" style="31" bestFit="1" customWidth="1"/>
    <col min="518" max="518" width="18.09765625" style="31" customWidth="1"/>
    <col min="519" max="519" width="16.19921875" style="31" bestFit="1" customWidth="1"/>
    <col min="520" max="520" width="15.69921875" style="31" bestFit="1" customWidth="1"/>
    <col min="521" max="521" width="13.19921875" style="31" bestFit="1" customWidth="1"/>
    <col min="522" max="522" width="16.09765625" style="31" bestFit="1" customWidth="1"/>
    <col min="523" max="523" width="17.5" style="31" bestFit="1" customWidth="1"/>
    <col min="524" max="524" width="12.09765625" style="31" bestFit="1" customWidth="1"/>
    <col min="525" max="525" width="19.09765625" style="31" bestFit="1" customWidth="1"/>
    <col min="526" max="526" width="10.3984375" style="31" bestFit="1" customWidth="1"/>
    <col min="527" max="527" width="9" style="31"/>
    <col min="528" max="528" width="12.8984375" style="31" bestFit="1" customWidth="1"/>
    <col min="529" max="769" width="9" style="31"/>
    <col min="770" max="770" width="19.09765625" style="31" bestFit="1" customWidth="1"/>
    <col min="771" max="771" width="24.19921875" style="31" bestFit="1" customWidth="1"/>
    <col min="772" max="772" width="13.8984375" style="31" bestFit="1" customWidth="1"/>
    <col min="773" max="773" width="22.59765625" style="31" bestFit="1" customWidth="1"/>
    <col min="774" max="774" width="18.09765625" style="31" customWidth="1"/>
    <col min="775" max="775" width="16.19921875" style="31" bestFit="1" customWidth="1"/>
    <col min="776" max="776" width="15.69921875" style="31" bestFit="1" customWidth="1"/>
    <col min="777" max="777" width="13.19921875" style="31" bestFit="1" customWidth="1"/>
    <col min="778" max="778" width="16.09765625" style="31" bestFit="1" customWidth="1"/>
    <col min="779" max="779" width="17.5" style="31" bestFit="1" customWidth="1"/>
    <col min="780" max="780" width="12.09765625" style="31" bestFit="1" customWidth="1"/>
    <col min="781" max="781" width="19.09765625" style="31" bestFit="1" customWidth="1"/>
    <col min="782" max="782" width="10.3984375" style="31" bestFit="1" customWidth="1"/>
    <col min="783" max="783" width="9" style="31"/>
    <col min="784" max="784" width="12.8984375" style="31" bestFit="1" customWidth="1"/>
    <col min="785" max="1025" width="9" style="31"/>
    <col min="1026" max="1026" width="19.09765625" style="31" bestFit="1" customWidth="1"/>
    <col min="1027" max="1027" width="24.19921875" style="31" bestFit="1" customWidth="1"/>
    <col min="1028" max="1028" width="13.8984375" style="31" bestFit="1" customWidth="1"/>
    <col min="1029" max="1029" width="22.59765625" style="31" bestFit="1" customWidth="1"/>
    <col min="1030" max="1030" width="18.09765625" style="31" customWidth="1"/>
    <col min="1031" max="1031" width="16.19921875" style="31" bestFit="1" customWidth="1"/>
    <col min="1032" max="1032" width="15.69921875" style="31" bestFit="1" customWidth="1"/>
    <col min="1033" max="1033" width="13.19921875" style="31" bestFit="1" customWidth="1"/>
    <col min="1034" max="1034" width="16.09765625" style="31" bestFit="1" customWidth="1"/>
    <col min="1035" max="1035" width="17.5" style="31" bestFit="1" customWidth="1"/>
    <col min="1036" max="1036" width="12.09765625" style="31" bestFit="1" customWidth="1"/>
    <col min="1037" max="1037" width="19.09765625" style="31" bestFit="1" customWidth="1"/>
    <col min="1038" max="1038" width="10.3984375" style="31" bestFit="1" customWidth="1"/>
    <col min="1039" max="1039" width="9" style="31"/>
    <col min="1040" max="1040" width="12.8984375" style="31" bestFit="1" customWidth="1"/>
    <col min="1041" max="1281" width="9" style="31"/>
    <col min="1282" max="1282" width="19.09765625" style="31" bestFit="1" customWidth="1"/>
    <col min="1283" max="1283" width="24.19921875" style="31" bestFit="1" customWidth="1"/>
    <col min="1284" max="1284" width="13.8984375" style="31" bestFit="1" customWidth="1"/>
    <col min="1285" max="1285" width="22.59765625" style="31" bestFit="1" customWidth="1"/>
    <col min="1286" max="1286" width="18.09765625" style="31" customWidth="1"/>
    <col min="1287" max="1287" width="16.19921875" style="31" bestFit="1" customWidth="1"/>
    <col min="1288" max="1288" width="15.69921875" style="31" bestFit="1" customWidth="1"/>
    <col min="1289" max="1289" width="13.19921875" style="31" bestFit="1" customWidth="1"/>
    <col min="1290" max="1290" width="16.09765625" style="31" bestFit="1" customWidth="1"/>
    <col min="1291" max="1291" width="17.5" style="31" bestFit="1" customWidth="1"/>
    <col min="1292" max="1292" width="12.09765625" style="31" bestFit="1" customWidth="1"/>
    <col min="1293" max="1293" width="19.09765625" style="31" bestFit="1" customWidth="1"/>
    <col min="1294" max="1294" width="10.3984375" style="31" bestFit="1" customWidth="1"/>
    <col min="1295" max="1295" width="9" style="31"/>
    <col min="1296" max="1296" width="12.8984375" style="31" bestFit="1" customWidth="1"/>
    <col min="1297" max="1537" width="9" style="31"/>
    <col min="1538" max="1538" width="19.09765625" style="31" bestFit="1" customWidth="1"/>
    <col min="1539" max="1539" width="24.19921875" style="31" bestFit="1" customWidth="1"/>
    <col min="1540" max="1540" width="13.8984375" style="31" bestFit="1" customWidth="1"/>
    <col min="1541" max="1541" width="22.59765625" style="31" bestFit="1" customWidth="1"/>
    <col min="1542" max="1542" width="18.09765625" style="31" customWidth="1"/>
    <col min="1543" max="1543" width="16.19921875" style="31" bestFit="1" customWidth="1"/>
    <col min="1544" max="1544" width="15.69921875" style="31" bestFit="1" customWidth="1"/>
    <col min="1545" max="1545" width="13.19921875" style="31" bestFit="1" customWidth="1"/>
    <col min="1546" max="1546" width="16.09765625" style="31" bestFit="1" customWidth="1"/>
    <col min="1547" max="1547" width="17.5" style="31" bestFit="1" customWidth="1"/>
    <col min="1548" max="1548" width="12.09765625" style="31" bestFit="1" customWidth="1"/>
    <col min="1549" max="1549" width="19.09765625" style="31" bestFit="1" customWidth="1"/>
    <col min="1550" max="1550" width="10.3984375" style="31" bestFit="1" customWidth="1"/>
    <col min="1551" max="1551" width="9" style="31"/>
    <col min="1552" max="1552" width="12.8984375" style="31" bestFit="1" customWidth="1"/>
    <col min="1553" max="1793" width="9" style="31"/>
    <col min="1794" max="1794" width="19.09765625" style="31" bestFit="1" customWidth="1"/>
    <col min="1795" max="1795" width="24.19921875" style="31" bestFit="1" customWidth="1"/>
    <col min="1796" max="1796" width="13.8984375" style="31" bestFit="1" customWidth="1"/>
    <col min="1797" max="1797" width="22.59765625" style="31" bestFit="1" customWidth="1"/>
    <col min="1798" max="1798" width="18.09765625" style="31" customWidth="1"/>
    <col min="1799" max="1799" width="16.19921875" style="31" bestFit="1" customWidth="1"/>
    <col min="1800" max="1800" width="15.69921875" style="31" bestFit="1" customWidth="1"/>
    <col min="1801" max="1801" width="13.19921875" style="31" bestFit="1" customWidth="1"/>
    <col min="1802" max="1802" width="16.09765625" style="31" bestFit="1" customWidth="1"/>
    <col min="1803" max="1803" width="17.5" style="31" bestFit="1" customWidth="1"/>
    <col min="1804" max="1804" width="12.09765625" style="31" bestFit="1" customWidth="1"/>
    <col min="1805" max="1805" width="19.09765625" style="31" bestFit="1" customWidth="1"/>
    <col min="1806" max="1806" width="10.3984375" style="31" bestFit="1" customWidth="1"/>
    <col min="1807" max="1807" width="9" style="31"/>
    <col min="1808" max="1808" width="12.8984375" style="31" bestFit="1" customWidth="1"/>
    <col min="1809" max="2049" width="9" style="31"/>
    <col min="2050" max="2050" width="19.09765625" style="31" bestFit="1" customWidth="1"/>
    <col min="2051" max="2051" width="24.19921875" style="31" bestFit="1" customWidth="1"/>
    <col min="2052" max="2052" width="13.8984375" style="31" bestFit="1" customWidth="1"/>
    <col min="2053" max="2053" width="22.59765625" style="31" bestFit="1" customWidth="1"/>
    <col min="2054" max="2054" width="18.09765625" style="31" customWidth="1"/>
    <col min="2055" max="2055" width="16.19921875" style="31" bestFit="1" customWidth="1"/>
    <col min="2056" max="2056" width="15.69921875" style="31" bestFit="1" customWidth="1"/>
    <col min="2057" max="2057" width="13.19921875" style="31" bestFit="1" customWidth="1"/>
    <col min="2058" max="2058" width="16.09765625" style="31" bestFit="1" customWidth="1"/>
    <col min="2059" max="2059" width="17.5" style="31" bestFit="1" customWidth="1"/>
    <col min="2060" max="2060" width="12.09765625" style="31" bestFit="1" customWidth="1"/>
    <col min="2061" max="2061" width="19.09765625" style="31" bestFit="1" customWidth="1"/>
    <col min="2062" max="2062" width="10.3984375" style="31" bestFit="1" customWidth="1"/>
    <col min="2063" max="2063" width="9" style="31"/>
    <col min="2064" max="2064" width="12.8984375" style="31" bestFit="1" customWidth="1"/>
    <col min="2065" max="2305" width="9" style="31"/>
    <col min="2306" max="2306" width="19.09765625" style="31" bestFit="1" customWidth="1"/>
    <col min="2307" max="2307" width="24.19921875" style="31" bestFit="1" customWidth="1"/>
    <col min="2308" max="2308" width="13.8984375" style="31" bestFit="1" customWidth="1"/>
    <col min="2309" max="2309" width="22.59765625" style="31" bestFit="1" customWidth="1"/>
    <col min="2310" max="2310" width="18.09765625" style="31" customWidth="1"/>
    <col min="2311" max="2311" width="16.19921875" style="31" bestFit="1" customWidth="1"/>
    <col min="2312" max="2312" width="15.69921875" style="31" bestFit="1" customWidth="1"/>
    <col min="2313" max="2313" width="13.19921875" style="31" bestFit="1" customWidth="1"/>
    <col min="2314" max="2314" width="16.09765625" style="31" bestFit="1" customWidth="1"/>
    <col min="2315" max="2315" width="17.5" style="31" bestFit="1" customWidth="1"/>
    <col min="2316" max="2316" width="12.09765625" style="31" bestFit="1" customWidth="1"/>
    <col min="2317" max="2317" width="19.09765625" style="31" bestFit="1" customWidth="1"/>
    <col min="2318" max="2318" width="10.3984375" style="31" bestFit="1" customWidth="1"/>
    <col min="2319" max="2319" width="9" style="31"/>
    <col min="2320" max="2320" width="12.8984375" style="31" bestFit="1" customWidth="1"/>
    <col min="2321" max="2561" width="9" style="31"/>
    <col min="2562" max="2562" width="19.09765625" style="31" bestFit="1" customWidth="1"/>
    <col min="2563" max="2563" width="24.19921875" style="31" bestFit="1" customWidth="1"/>
    <col min="2564" max="2564" width="13.8984375" style="31" bestFit="1" customWidth="1"/>
    <col min="2565" max="2565" width="22.59765625" style="31" bestFit="1" customWidth="1"/>
    <col min="2566" max="2566" width="18.09765625" style="31" customWidth="1"/>
    <col min="2567" max="2567" width="16.19921875" style="31" bestFit="1" customWidth="1"/>
    <col min="2568" max="2568" width="15.69921875" style="31" bestFit="1" customWidth="1"/>
    <col min="2569" max="2569" width="13.19921875" style="31" bestFit="1" customWidth="1"/>
    <col min="2570" max="2570" width="16.09765625" style="31" bestFit="1" customWidth="1"/>
    <col min="2571" max="2571" width="17.5" style="31" bestFit="1" customWidth="1"/>
    <col min="2572" max="2572" width="12.09765625" style="31" bestFit="1" customWidth="1"/>
    <col min="2573" max="2573" width="19.09765625" style="31" bestFit="1" customWidth="1"/>
    <col min="2574" max="2574" width="10.3984375" style="31" bestFit="1" customWidth="1"/>
    <col min="2575" max="2575" width="9" style="31"/>
    <col min="2576" max="2576" width="12.8984375" style="31" bestFit="1" customWidth="1"/>
    <col min="2577" max="2817" width="9" style="31"/>
    <col min="2818" max="2818" width="19.09765625" style="31" bestFit="1" customWidth="1"/>
    <col min="2819" max="2819" width="24.19921875" style="31" bestFit="1" customWidth="1"/>
    <col min="2820" max="2820" width="13.8984375" style="31" bestFit="1" customWidth="1"/>
    <col min="2821" max="2821" width="22.59765625" style="31" bestFit="1" customWidth="1"/>
    <col min="2822" max="2822" width="18.09765625" style="31" customWidth="1"/>
    <col min="2823" max="2823" width="16.19921875" style="31" bestFit="1" customWidth="1"/>
    <col min="2824" max="2824" width="15.69921875" style="31" bestFit="1" customWidth="1"/>
    <col min="2825" max="2825" width="13.19921875" style="31" bestFit="1" customWidth="1"/>
    <col min="2826" max="2826" width="16.09765625" style="31" bestFit="1" customWidth="1"/>
    <col min="2827" max="2827" width="17.5" style="31" bestFit="1" customWidth="1"/>
    <col min="2828" max="2828" width="12.09765625" style="31" bestFit="1" customWidth="1"/>
    <col min="2829" max="2829" width="19.09765625" style="31" bestFit="1" customWidth="1"/>
    <col min="2830" max="2830" width="10.3984375" style="31" bestFit="1" customWidth="1"/>
    <col min="2831" max="2831" width="9" style="31"/>
    <col min="2832" max="2832" width="12.8984375" style="31" bestFit="1" customWidth="1"/>
    <col min="2833" max="3073" width="9" style="31"/>
    <col min="3074" max="3074" width="19.09765625" style="31" bestFit="1" customWidth="1"/>
    <col min="3075" max="3075" width="24.19921875" style="31" bestFit="1" customWidth="1"/>
    <col min="3076" max="3076" width="13.8984375" style="31" bestFit="1" customWidth="1"/>
    <col min="3077" max="3077" width="22.59765625" style="31" bestFit="1" customWidth="1"/>
    <col min="3078" max="3078" width="18.09765625" style="31" customWidth="1"/>
    <col min="3079" max="3079" width="16.19921875" style="31" bestFit="1" customWidth="1"/>
    <col min="3080" max="3080" width="15.69921875" style="31" bestFit="1" customWidth="1"/>
    <col min="3081" max="3081" width="13.19921875" style="31" bestFit="1" customWidth="1"/>
    <col min="3082" max="3082" width="16.09765625" style="31" bestFit="1" customWidth="1"/>
    <col min="3083" max="3083" width="17.5" style="31" bestFit="1" customWidth="1"/>
    <col min="3084" max="3084" width="12.09765625" style="31" bestFit="1" customWidth="1"/>
    <col min="3085" max="3085" width="19.09765625" style="31" bestFit="1" customWidth="1"/>
    <col min="3086" max="3086" width="10.3984375" style="31" bestFit="1" customWidth="1"/>
    <col min="3087" max="3087" width="9" style="31"/>
    <col min="3088" max="3088" width="12.8984375" style="31" bestFit="1" customWidth="1"/>
    <col min="3089" max="3329" width="9" style="31"/>
    <col min="3330" max="3330" width="19.09765625" style="31" bestFit="1" customWidth="1"/>
    <col min="3331" max="3331" width="24.19921875" style="31" bestFit="1" customWidth="1"/>
    <col min="3332" max="3332" width="13.8984375" style="31" bestFit="1" customWidth="1"/>
    <col min="3333" max="3333" width="22.59765625" style="31" bestFit="1" customWidth="1"/>
    <col min="3334" max="3334" width="18.09765625" style="31" customWidth="1"/>
    <col min="3335" max="3335" width="16.19921875" style="31" bestFit="1" customWidth="1"/>
    <col min="3336" max="3336" width="15.69921875" style="31" bestFit="1" customWidth="1"/>
    <col min="3337" max="3337" width="13.19921875" style="31" bestFit="1" customWidth="1"/>
    <col min="3338" max="3338" width="16.09765625" style="31" bestFit="1" customWidth="1"/>
    <col min="3339" max="3339" width="17.5" style="31" bestFit="1" customWidth="1"/>
    <col min="3340" max="3340" width="12.09765625" style="31" bestFit="1" customWidth="1"/>
    <col min="3341" max="3341" width="19.09765625" style="31" bestFit="1" customWidth="1"/>
    <col min="3342" max="3342" width="10.3984375" style="31" bestFit="1" customWidth="1"/>
    <col min="3343" max="3343" width="9" style="31"/>
    <col min="3344" max="3344" width="12.8984375" style="31" bestFit="1" customWidth="1"/>
    <col min="3345" max="3585" width="9" style="31"/>
    <col min="3586" max="3586" width="19.09765625" style="31" bestFit="1" customWidth="1"/>
    <col min="3587" max="3587" width="24.19921875" style="31" bestFit="1" customWidth="1"/>
    <col min="3588" max="3588" width="13.8984375" style="31" bestFit="1" customWidth="1"/>
    <col min="3589" max="3589" width="22.59765625" style="31" bestFit="1" customWidth="1"/>
    <col min="3590" max="3590" width="18.09765625" style="31" customWidth="1"/>
    <col min="3591" max="3591" width="16.19921875" style="31" bestFit="1" customWidth="1"/>
    <col min="3592" max="3592" width="15.69921875" style="31" bestFit="1" customWidth="1"/>
    <col min="3593" max="3593" width="13.19921875" style="31" bestFit="1" customWidth="1"/>
    <col min="3594" max="3594" width="16.09765625" style="31" bestFit="1" customWidth="1"/>
    <col min="3595" max="3595" width="17.5" style="31" bestFit="1" customWidth="1"/>
    <col min="3596" max="3596" width="12.09765625" style="31" bestFit="1" customWidth="1"/>
    <col min="3597" max="3597" width="19.09765625" style="31" bestFit="1" customWidth="1"/>
    <col min="3598" max="3598" width="10.3984375" style="31" bestFit="1" customWidth="1"/>
    <col min="3599" max="3599" width="9" style="31"/>
    <col min="3600" max="3600" width="12.8984375" style="31" bestFit="1" customWidth="1"/>
    <col min="3601" max="3841" width="9" style="31"/>
    <col min="3842" max="3842" width="19.09765625" style="31" bestFit="1" customWidth="1"/>
    <col min="3843" max="3843" width="24.19921875" style="31" bestFit="1" customWidth="1"/>
    <col min="3844" max="3844" width="13.8984375" style="31" bestFit="1" customWidth="1"/>
    <col min="3845" max="3845" width="22.59765625" style="31" bestFit="1" customWidth="1"/>
    <col min="3846" max="3846" width="18.09765625" style="31" customWidth="1"/>
    <col min="3847" max="3847" width="16.19921875" style="31" bestFit="1" customWidth="1"/>
    <col min="3848" max="3848" width="15.69921875" style="31" bestFit="1" customWidth="1"/>
    <col min="3849" max="3849" width="13.19921875" style="31" bestFit="1" customWidth="1"/>
    <col min="3850" max="3850" width="16.09765625" style="31" bestFit="1" customWidth="1"/>
    <col min="3851" max="3851" width="17.5" style="31" bestFit="1" customWidth="1"/>
    <col min="3852" max="3852" width="12.09765625" style="31" bestFit="1" customWidth="1"/>
    <col min="3853" max="3853" width="19.09765625" style="31" bestFit="1" customWidth="1"/>
    <col min="3854" max="3854" width="10.3984375" style="31" bestFit="1" customWidth="1"/>
    <col min="3855" max="3855" width="9" style="31"/>
    <col min="3856" max="3856" width="12.8984375" style="31" bestFit="1" customWidth="1"/>
    <col min="3857" max="4097" width="9" style="31"/>
    <col min="4098" max="4098" width="19.09765625" style="31" bestFit="1" customWidth="1"/>
    <col min="4099" max="4099" width="24.19921875" style="31" bestFit="1" customWidth="1"/>
    <col min="4100" max="4100" width="13.8984375" style="31" bestFit="1" customWidth="1"/>
    <col min="4101" max="4101" width="22.59765625" style="31" bestFit="1" customWidth="1"/>
    <col min="4102" max="4102" width="18.09765625" style="31" customWidth="1"/>
    <col min="4103" max="4103" width="16.19921875" style="31" bestFit="1" customWidth="1"/>
    <col min="4104" max="4104" width="15.69921875" style="31" bestFit="1" customWidth="1"/>
    <col min="4105" max="4105" width="13.19921875" style="31" bestFit="1" customWidth="1"/>
    <col min="4106" max="4106" width="16.09765625" style="31" bestFit="1" customWidth="1"/>
    <col min="4107" max="4107" width="17.5" style="31" bestFit="1" customWidth="1"/>
    <col min="4108" max="4108" width="12.09765625" style="31" bestFit="1" customWidth="1"/>
    <col min="4109" max="4109" width="19.09765625" style="31" bestFit="1" customWidth="1"/>
    <col min="4110" max="4110" width="10.3984375" style="31" bestFit="1" customWidth="1"/>
    <col min="4111" max="4111" width="9" style="31"/>
    <col min="4112" max="4112" width="12.8984375" style="31" bestFit="1" customWidth="1"/>
    <col min="4113" max="4353" width="9" style="31"/>
    <col min="4354" max="4354" width="19.09765625" style="31" bestFit="1" customWidth="1"/>
    <col min="4355" max="4355" width="24.19921875" style="31" bestFit="1" customWidth="1"/>
    <col min="4356" max="4356" width="13.8984375" style="31" bestFit="1" customWidth="1"/>
    <col min="4357" max="4357" width="22.59765625" style="31" bestFit="1" customWidth="1"/>
    <col min="4358" max="4358" width="18.09765625" style="31" customWidth="1"/>
    <col min="4359" max="4359" width="16.19921875" style="31" bestFit="1" customWidth="1"/>
    <col min="4360" max="4360" width="15.69921875" style="31" bestFit="1" customWidth="1"/>
    <col min="4361" max="4361" width="13.19921875" style="31" bestFit="1" customWidth="1"/>
    <col min="4362" max="4362" width="16.09765625" style="31" bestFit="1" customWidth="1"/>
    <col min="4363" max="4363" width="17.5" style="31" bestFit="1" customWidth="1"/>
    <col min="4364" max="4364" width="12.09765625" style="31" bestFit="1" customWidth="1"/>
    <col min="4365" max="4365" width="19.09765625" style="31" bestFit="1" customWidth="1"/>
    <col min="4366" max="4366" width="10.3984375" style="31" bestFit="1" customWidth="1"/>
    <col min="4367" max="4367" width="9" style="31"/>
    <col min="4368" max="4368" width="12.8984375" style="31" bestFit="1" customWidth="1"/>
    <col min="4369" max="4609" width="9" style="31"/>
    <col min="4610" max="4610" width="19.09765625" style="31" bestFit="1" customWidth="1"/>
    <col min="4611" max="4611" width="24.19921875" style="31" bestFit="1" customWidth="1"/>
    <col min="4612" max="4612" width="13.8984375" style="31" bestFit="1" customWidth="1"/>
    <col min="4613" max="4613" width="22.59765625" style="31" bestFit="1" customWidth="1"/>
    <col min="4614" max="4614" width="18.09765625" style="31" customWidth="1"/>
    <col min="4615" max="4615" width="16.19921875" style="31" bestFit="1" customWidth="1"/>
    <col min="4616" max="4616" width="15.69921875" style="31" bestFit="1" customWidth="1"/>
    <col min="4617" max="4617" width="13.19921875" style="31" bestFit="1" customWidth="1"/>
    <col min="4618" max="4618" width="16.09765625" style="31" bestFit="1" customWidth="1"/>
    <col min="4619" max="4619" width="17.5" style="31" bestFit="1" customWidth="1"/>
    <col min="4620" max="4620" width="12.09765625" style="31" bestFit="1" customWidth="1"/>
    <col min="4621" max="4621" width="19.09765625" style="31" bestFit="1" customWidth="1"/>
    <col min="4622" max="4622" width="10.3984375" style="31" bestFit="1" customWidth="1"/>
    <col min="4623" max="4623" width="9" style="31"/>
    <col min="4624" max="4624" width="12.8984375" style="31" bestFit="1" customWidth="1"/>
    <col min="4625" max="4865" width="9" style="31"/>
    <col min="4866" max="4866" width="19.09765625" style="31" bestFit="1" customWidth="1"/>
    <col min="4867" max="4867" width="24.19921875" style="31" bestFit="1" customWidth="1"/>
    <col min="4868" max="4868" width="13.8984375" style="31" bestFit="1" customWidth="1"/>
    <col min="4869" max="4869" width="22.59765625" style="31" bestFit="1" customWidth="1"/>
    <col min="4870" max="4870" width="18.09765625" style="31" customWidth="1"/>
    <col min="4871" max="4871" width="16.19921875" style="31" bestFit="1" customWidth="1"/>
    <col min="4872" max="4872" width="15.69921875" style="31" bestFit="1" customWidth="1"/>
    <col min="4873" max="4873" width="13.19921875" style="31" bestFit="1" customWidth="1"/>
    <col min="4874" max="4874" width="16.09765625" style="31" bestFit="1" customWidth="1"/>
    <col min="4875" max="4875" width="17.5" style="31" bestFit="1" customWidth="1"/>
    <col min="4876" max="4876" width="12.09765625" style="31" bestFit="1" customWidth="1"/>
    <col min="4877" max="4877" width="19.09765625" style="31" bestFit="1" customWidth="1"/>
    <col min="4878" max="4878" width="10.3984375" style="31" bestFit="1" customWidth="1"/>
    <col min="4879" max="4879" width="9" style="31"/>
    <col min="4880" max="4880" width="12.8984375" style="31" bestFit="1" customWidth="1"/>
    <col min="4881" max="5121" width="9" style="31"/>
    <col min="5122" max="5122" width="19.09765625" style="31" bestFit="1" customWidth="1"/>
    <col min="5123" max="5123" width="24.19921875" style="31" bestFit="1" customWidth="1"/>
    <col min="5124" max="5124" width="13.8984375" style="31" bestFit="1" customWidth="1"/>
    <col min="5125" max="5125" width="22.59765625" style="31" bestFit="1" customWidth="1"/>
    <col min="5126" max="5126" width="18.09765625" style="31" customWidth="1"/>
    <col min="5127" max="5127" width="16.19921875" style="31" bestFit="1" customWidth="1"/>
    <col min="5128" max="5128" width="15.69921875" style="31" bestFit="1" customWidth="1"/>
    <col min="5129" max="5129" width="13.19921875" style="31" bestFit="1" customWidth="1"/>
    <col min="5130" max="5130" width="16.09765625" style="31" bestFit="1" customWidth="1"/>
    <col min="5131" max="5131" width="17.5" style="31" bestFit="1" customWidth="1"/>
    <col min="5132" max="5132" width="12.09765625" style="31" bestFit="1" customWidth="1"/>
    <col min="5133" max="5133" width="19.09765625" style="31" bestFit="1" customWidth="1"/>
    <col min="5134" max="5134" width="10.3984375" style="31" bestFit="1" customWidth="1"/>
    <col min="5135" max="5135" width="9" style="31"/>
    <col min="5136" max="5136" width="12.8984375" style="31" bestFit="1" customWidth="1"/>
    <col min="5137" max="5377" width="9" style="31"/>
    <col min="5378" max="5378" width="19.09765625" style="31" bestFit="1" customWidth="1"/>
    <col min="5379" max="5379" width="24.19921875" style="31" bestFit="1" customWidth="1"/>
    <col min="5380" max="5380" width="13.8984375" style="31" bestFit="1" customWidth="1"/>
    <col min="5381" max="5381" width="22.59765625" style="31" bestFit="1" customWidth="1"/>
    <col min="5382" max="5382" width="18.09765625" style="31" customWidth="1"/>
    <col min="5383" max="5383" width="16.19921875" style="31" bestFit="1" customWidth="1"/>
    <col min="5384" max="5384" width="15.69921875" style="31" bestFit="1" customWidth="1"/>
    <col min="5385" max="5385" width="13.19921875" style="31" bestFit="1" customWidth="1"/>
    <col min="5386" max="5386" width="16.09765625" style="31" bestFit="1" customWidth="1"/>
    <col min="5387" max="5387" width="17.5" style="31" bestFit="1" customWidth="1"/>
    <col min="5388" max="5388" width="12.09765625" style="31" bestFit="1" customWidth="1"/>
    <col min="5389" max="5389" width="19.09765625" style="31" bestFit="1" customWidth="1"/>
    <col min="5390" max="5390" width="10.3984375" style="31" bestFit="1" customWidth="1"/>
    <col min="5391" max="5391" width="9" style="31"/>
    <col min="5392" max="5392" width="12.8984375" style="31" bestFit="1" customWidth="1"/>
    <col min="5393" max="5633" width="9" style="31"/>
    <col min="5634" max="5634" width="19.09765625" style="31" bestFit="1" customWidth="1"/>
    <col min="5635" max="5635" width="24.19921875" style="31" bestFit="1" customWidth="1"/>
    <col min="5636" max="5636" width="13.8984375" style="31" bestFit="1" customWidth="1"/>
    <col min="5637" max="5637" width="22.59765625" style="31" bestFit="1" customWidth="1"/>
    <col min="5638" max="5638" width="18.09765625" style="31" customWidth="1"/>
    <col min="5639" max="5639" width="16.19921875" style="31" bestFit="1" customWidth="1"/>
    <col min="5640" max="5640" width="15.69921875" style="31" bestFit="1" customWidth="1"/>
    <col min="5641" max="5641" width="13.19921875" style="31" bestFit="1" customWidth="1"/>
    <col min="5642" max="5642" width="16.09765625" style="31" bestFit="1" customWidth="1"/>
    <col min="5643" max="5643" width="17.5" style="31" bestFit="1" customWidth="1"/>
    <col min="5644" max="5644" width="12.09765625" style="31" bestFit="1" customWidth="1"/>
    <col min="5645" max="5645" width="19.09765625" style="31" bestFit="1" customWidth="1"/>
    <col min="5646" max="5646" width="10.3984375" style="31" bestFit="1" customWidth="1"/>
    <col min="5647" max="5647" width="9" style="31"/>
    <col min="5648" max="5648" width="12.8984375" style="31" bestFit="1" customWidth="1"/>
    <col min="5649" max="5889" width="9" style="31"/>
    <col min="5890" max="5890" width="19.09765625" style="31" bestFit="1" customWidth="1"/>
    <col min="5891" max="5891" width="24.19921875" style="31" bestFit="1" customWidth="1"/>
    <col min="5892" max="5892" width="13.8984375" style="31" bestFit="1" customWidth="1"/>
    <col min="5893" max="5893" width="22.59765625" style="31" bestFit="1" customWidth="1"/>
    <col min="5894" max="5894" width="18.09765625" style="31" customWidth="1"/>
    <col min="5895" max="5895" width="16.19921875" style="31" bestFit="1" customWidth="1"/>
    <col min="5896" max="5896" width="15.69921875" style="31" bestFit="1" customWidth="1"/>
    <col min="5897" max="5897" width="13.19921875" style="31" bestFit="1" customWidth="1"/>
    <col min="5898" max="5898" width="16.09765625" style="31" bestFit="1" customWidth="1"/>
    <col min="5899" max="5899" width="17.5" style="31" bestFit="1" customWidth="1"/>
    <col min="5900" max="5900" width="12.09765625" style="31" bestFit="1" customWidth="1"/>
    <col min="5901" max="5901" width="19.09765625" style="31" bestFit="1" customWidth="1"/>
    <col min="5902" max="5902" width="10.3984375" style="31" bestFit="1" customWidth="1"/>
    <col min="5903" max="5903" width="9" style="31"/>
    <col min="5904" max="5904" width="12.8984375" style="31" bestFit="1" customWidth="1"/>
    <col min="5905" max="6145" width="9" style="31"/>
    <col min="6146" max="6146" width="19.09765625" style="31" bestFit="1" customWidth="1"/>
    <col min="6147" max="6147" width="24.19921875" style="31" bestFit="1" customWidth="1"/>
    <col min="6148" max="6148" width="13.8984375" style="31" bestFit="1" customWidth="1"/>
    <col min="6149" max="6149" width="22.59765625" style="31" bestFit="1" customWidth="1"/>
    <col min="6150" max="6150" width="18.09765625" style="31" customWidth="1"/>
    <col min="6151" max="6151" width="16.19921875" style="31" bestFit="1" customWidth="1"/>
    <col min="6152" max="6152" width="15.69921875" style="31" bestFit="1" customWidth="1"/>
    <col min="6153" max="6153" width="13.19921875" style="31" bestFit="1" customWidth="1"/>
    <col min="6154" max="6154" width="16.09765625" style="31" bestFit="1" customWidth="1"/>
    <col min="6155" max="6155" width="17.5" style="31" bestFit="1" customWidth="1"/>
    <col min="6156" max="6156" width="12.09765625" style="31" bestFit="1" customWidth="1"/>
    <col min="6157" max="6157" width="19.09765625" style="31" bestFit="1" customWidth="1"/>
    <col min="6158" max="6158" width="10.3984375" style="31" bestFit="1" customWidth="1"/>
    <col min="6159" max="6159" width="9" style="31"/>
    <col min="6160" max="6160" width="12.8984375" style="31" bestFit="1" customWidth="1"/>
    <col min="6161" max="6401" width="9" style="31"/>
    <col min="6402" max="6402" width="19.09765625" style="31" bestFit="1" customWidth="1"/>
    <col min="6403" max="6403" width="24.19921875" style="31" bestFit="1" customWidth="1"/>
    <col min="6404" max="6404" width="13.8984375" style="31" bestFit="1" customWidth="1"/>
    <col min="6405" max="6405" width="22.59765625" style="31" bestFit="1" customWidth="1"/>
    <col min="6406" max="6406" width="18.09765625" style="31" customWidth="1"/>
    <col min="6407" max="6407" width="16.19921875" style="31" bestFit="1" customWidth="1"/>
    <col min="6408" max="6408" width="15.69921875" style="31" bestFit="1" customWidth="1"/>
    <col min="6409" max="6409" width="13.19921875" style="31" bestFit="1" customWidth="1"/>
    <col min="6410" max="6410" width="16.09765625" style="31" bestFit="1" customWidth="1"/>
    <col min="6411" max="6411" width="17.5" style="31" bestFit="1" customWidth="1"/>
    <col min="6412" max="6412" width="12.09765625" style="31" bestFit="1" customWidth="1"/>
    <col min="6413" max="6413" width="19.09765625" style="31" bestFit="1" customWidth="1"/>
    <col min="6414" max="6414" width="10.3984375" style="31" bestFit="1" customWidth="1"/>
    <col min="6415" max="6415" width="9" style="31"/>
    <col min="6416" max="6416" width="12.8984375" style="31" bestFit="1" customWidth="1"/>
    <col min="6417" max="6657" width="9" style="31"/>
    <col min="6658" max="6658" width="19.09765625" style="31" bestFit="1" customWidth="1"/>
    <col min="6659" max="6659" width="24.19921875" style="31" bestFit="1" customWidth="1"/>
    <col min="6660" max="6660" width="13.8984375" style="31" bestFit="1" customWidth="1"/>
    <col min="6661" max="6661" width="22.59765625" style="31" bestFit="1" customWidth="1"/>
    <col min="6662" max="6662" width="18.09765625" style="31" customWidth="1"/>
    <col min="6663" max="6663" width="16.19921875" style="31" bestFit="1" customWidth="1"/>
    <col min="6664" max="6664" width="15.69921875" style="31" bestFit="1" customWidth="1"/>
    <col min="6665" max="6665" width="13.19921875" style="31" bestFit="1" customWidth="1"/>
    <col min="6666" max="6666" width="16.09765625" style="31" bestFit="1" customWidth="1"/>
    <col min="6667" max="6667" width="17.5" style="31" bestFit="1" customWidth="1"/>
    <col min="6668" max="6668" width="12.09765625" style="31" bestFit="1" customWidth="1"/>
    <col min="6669" max="6669" width="19.09765625" style="31" bestFit="1" customWidth="1"/>
    <col min="6670" max="6670" width="10.3984375" style="31" bestFit="1" customWidth="1"/>
    <col min="6671" max="6671" width="9" style="31"/>
    <col min="6672" max="6672" width="12.8984375" style="31" bestFit="1" customWidth="1"/>
    <col min="6673" max="6913" width="9" style="31"/>
    <col min="6914" max="6914" width="19.09765625" style="31" bestFit="1" customWidth="1"/>
    <col min="6915" max="6915" width="24.19921875" style="31" bestFit="1" customWidth="1"/>
    <col min="6916" max="6916" width="13.8984375" style="31" bestFit="1" customWidth="1"/>
    <col min="6917" max="6917" width="22.59765625" style="31" bestFit="1" customWidth="1"/>
    <col min="6918" max="6918" width="18.09765625" style="31" customWidth="1"/>
    <col min="6919" max="6919" width="16.19921875" style="31" bestFit="1" customWidth="1"/>
    <col min="6920" max="6920" width="15.69921875" style="31" bestFit="1" customWidth="1"/>
    <col min="6921" max="6921" width="13.19921875" style="31" bestFit="1" customWidth="1"/>
    <col min="6922" max="6922" width="16.09765625" style="31" bestFit="1" customWidth="1"/>
    <col min="6923" max="6923" width="17.5" style="31" bestFit="1" customWidth="1"/>
    <col min="6924" max="6924" width="12.09765625" style="31" bestFit="1" customWidth="1"/>
    <col min="6925" max="6925" width="19.09765625" style="31" bestFit="1" customWidth="1"/>
    <col min="6926" max="6926" width="10.3984375" style="31" bestFit="1" customWidth="1"/>
    <col min="6927" max="6927" width="9" style="31"/>
    <col min="6928" max="6928" width="12.8984375" style="31" bestFit="1" customWidth="1"/>
    <col min="6929" max="7169" width="9" style="31"/>
    <col min="7170" max="7170" width="19.09765625" style="31" bestFit="1" customWidth="1"/>
    <col min="7171" max="7171" width="24.19921875" style="31" bestFit="1" customWidth="1"/>
    <col min="7172" max="7172" width="13.8984375" style="31" bestFit="1" customWidth="1"/>
    <col min="7173" max="7173" width="22.59765625" style="31" bestFit="1" customWidth="1"/>
    <col min="7174" max="7174" width="18.09765625" style="31" customWidth="1"/>
    <col min="7175" max="7175" width="16.19921875" style="31" bestFit="1" customWidth="1"/>
    <col min="7176" max="7176" width="15.69921875" style="31" bestFit="1" customWidth="1"/>
    <col min="7177" max="7177" width="13.19921875" style="31" bestFit="1" customWidth="1"/>
    <col min="7178" max="7178" width="16.09765625" style="31" bestFit="1" customWidth="1"/>
    <col min="7179" max="7179" width="17.5" style="31" bestFit="1" customWidth="1"/>
    <col min="7180" max="7180" width="12.09765625" style="31" bestFit="1" customWidth="1"/>
    <col min="7181" max="7181" width="19.09765625" style="31" bestFit="1" customWidth="1"/>
    <col min="7182" max="7182" width="10.3984375" style="31" bestFit="1" customWidth="1"/>
    <col min="7183" max="7183" width="9" style="31"/>
    <col min="7184" max="7184" width="12.8984375" style="31" bestFit="1" customWidth="1"/>
    <col min="7185" max="7425" width="9" style="31"/>
    <col min="7426" max="7426" width="19.09765625" style="31" bestFit="1" customWidth="1"/>
    <col min="7427" max="7427" width="24.19921875" style="31" bestFit="1" customWidth="1"/>
    <col min="7428" max="7428" width="13.8984375" style="31" bestFit="1" customWidth="1"/>
    <col min="7429" max="7429" width="22.59765625" style="31" bestFit="1" customWidth="1"/>
    <col min="7430" max="7430" width="18.09765625" style="31" customWidth="1"/>
    <col min="7431" max="7431" width="16.19921875" style="31" bestFit="1" customWidth="1"/>
    <col min="7432" max="7432" width="15.69921875" style="31" bestFit="1" customWidth="1"/>
    <col min="7433" max="7433" width="13.19921875" style="31" bestFit="1" customWidth="1"/>
    <col min="7434" max="7434" width="16.09765625" style="31" bestFit="1" customWidth="1"/>
    <col min="7435" max="7435" width="17.5" style="31" bestFit="1" customWidth="1"/>
    <col min="7436" max="7436" width="12.09765625" style="31" bestFit="1" customWidth="1"/>
    <col min="7437" max="7437" width="19.09765625" style="31" bestFit="1" customWidth="1"/>
    <col min="7438" max="7438" width="10.3984375" style="31" bestFit="1" customWidth="1"/>
    <col min="7439" max="7439" width="9" style="31"/>
    <col min="7440" max="7440" width="12.8984375" style="31" bestFit="1" customWidth="1"/>
    <col min="7441" max="7681" width="9" style="31"/>
    <col min="7682" max="7682" width="19.09765625" style="31" bestFit="1" customWidth="1"/>
    <col min="7683" max="7683" width="24.19921875" style="31" bestFit="1" customWidth="1"/>
    <col min="7684" max="7684" width="13.8984375" style="31" bestFit="1" customWidth="1"/>
    <col min="7685" max="7685" width="22.59765625" style="31" bestFit="1" customWidth="1"/>
    <col min="7686" max="7686" width="18.09765625" style="31" customWidth="1"/>
    <col min="7687" max="7687" width="16.19921875" style="31" bestFit="1" customWidth="1"/>
    <col min="7688" max="7688" width="15.69921875" style="31" bestFit="1" customWidth="1"/>
    <col min="7689" max="7689" width="13.19921875" style="31" bestFit="1" customWidth="1"/>
    <col min="7690" max="7690" width="16.09765625" style="31" bestFit="1" customWidth="1"/>
    <col min="7691" max="7691" width="17.5" style="31" bestFit="1" customWidth="1"/>
    <col min="7692" max="7692" width="12.09765625" style="31" bestFit="1" customWidth="1"/>
    <col min="7693" max="7693" width="19.09765625" style="31" bestFit="1" customWidth="1"/>
    <col min="7694" max="7694" width="10.3984375" style="31" bestFit="1" customWidth="1"/>
    <col min="7695" max="7695" width="9" style="31"/>
    <col min="7696" max="7696" width="12.8984375" style="31" bestFit="1" customWidth="1"/>
    <col min="7697" max="7937" width="9" style="31"/>
    <col min="7938" max="7938" width="19.09765625" style="31" bestFit="1" customWidth="1"/>
    <col min="7939" max="7939" width="24.19921875" style="31" bestFit="1" customWidth="1"/>
    <col min="7940" max="7940" width="13.8984375" style="31" bestFit="1" customWidth="1"/>
    <col min="7941" max="7941" width="22.59765625" style="31" bestFit="1" customWidth="1"/>
    <col min="7942" max="7942" width="18.09765625" style="31" customWidth="1"/>
    <col min="7943" max="7943" width="16.19921875" style="31" bestFit="1" customWidth="1"/>
    <col min="7944" max="7944" width="15.69921875" style="31" bestFit="1" customWidth="1"/>
    <col min="7945" max="7945" width="13.19921875" style="31" bestFit="1" customWidth="1"/>
    <col min="7946" max="7946" width="16.09765625" style="31" bestFit="1" customWidth="1"/>
    <col min="7947" max="7947" width="17.5" style="31" bestFit="1" customWidth="1"/>
    <col min="7948" max="7948" width="12.09765625" style="31" bestFit="1" customWidth="1"/>
    <col min="7949" max="7949" width="19.09765625" style="31" bestFit="1" customWidth="1"/>
    <col min="7950" max="7950" width="10.3984375" style="31" bestFit="1" customWidth="1"/>
    <col min="7951" max="7951" width="9" style="31"/>
    <col min="7952" max="7952" width="12.8984375" style="31" bestFit="1" customWidth="1"/>
    <col min="7953" max="8193" width="9" style="31"/>
    <col min="8194" max="8194" width="19.09765625" style="31" bestFit="1" customWidth="1"/>
    <col min="8195" max="8195" width="24.19921875" style="31" bestFit="1" customWidth="1"/>
    <col min="8196" max="8196" width="13.8984375" style="31" bestFit="1" customWidth="1"/>
    <col min="8197" max="8197" width="22.59765625" style="31" bestFit="1" customWidth="1"/>
    <col min="8198" max="8198" width="18.09765625" style="31" customWidth="1"/>
    <col min="8199" max="8199" width="16.19921875" style="31" bestFit="1" customWidth="1"/>
    <col min="8200" max="8200" width="15.69921875" style="31" bestFit="1" customWidth="1"/>
    <col min="8201" max="8201" width="13.19921875" style="31" bestFit="1" customWidth="1"/>
    <col min="8202" max="8202" width="16.09765625" style="31" bestFit="1" customWidth="1"/>
    <col min="8203" max="8203" width="17.5" style="31" bestFit="1" customWidth="1"/>
    <col min="8204" max="8204" width="12.09765625" style="31" bestFit="1" customWidth="1"/>
    <col min="8205" max="8205" width="19.09765625" style="31" bestFit="1" customWidth="1"/>
    <col min="8206" max="8206" width="10.3984375" style="31" bestFit="1" customWidth="1"/>
    <col min="8207" max="8207" width="9" style="31"/>
    <col min="8208" max="8208" width="12.8984375" style="31" bestFit="1" customWidth="1"/>
    <col min="8209" max="8449" width="9" style="31"/>
    <col min="8450" max="8450" width="19.09765625" style="31" bestFit="1" customWidth="1"/>
    <col min="8451" max="8451" width="24.19921875" style="31" bestFit="1" customWidth="1"/>
    <col min="8452" max="8452" width="13.8984375" style="31" bestFit="1" customWidth="1"/>
    <col min="8453" max="8453" width="22.59765625" style="31" bestFit="1" customWidth="1"/>
    <col min="8454" max="8454" width="18.09765625" style="31" customWidth="1"/>
    <col min="8455" max="8455" width="16.19921875" style="31" bestFit="1" customWidth="1"/>
    <col min="8456" max="8456" width="15.69921875" style="31" bestFit="1" customWidth="1"/>
    <col min="8457" max="8457" width="13.19921875" style="31" bestFit="1" customWidth="1"/>
    <col min="8458" max="8458" width="16.09765625" style="31" bestFit="1" customWidth="1"/>
    <col min="8459" max="8459" width="17.5" style="31" bestFit="1" customWidth="1"/>
    <col min="8460" max="8460" width="12.09765625" style="31" bestFit="1" customWidth="1"/>
    <col min="8461" max="8461" width="19.09765625" style="31" bestFit="1" customWidth="1"/>
    <col min="8462" max="8462" width="10.3984375" style="31" bestFit="1" customWidth="1"/>
    <col min="8463" max="8463" width="9" style="31"/>
    <col min="8464" max="8464" width="12.8984375" style="31" bestFit="1" customWidth="1"/>
    <col min="8465" max="8705" width="9" style="31"/>
    <col min="8706" max="8706" width="19.09765625" style="31" bestFit="1" customWidth="1"/>
    <col min="8707" max="8707" width="24.19921875" style="31" bestFit="1" customWidth="1"/>
    <col min="8708" max="8708" width="13.8984375" style="31" bestFit="1" customWidth="1"/>
    <col min="8709" max="8709" width="22.59765625" style="31" bestFit="1" customWidth="1"/>
    <col min="8710" max="8710" width="18.09765625" style="31" customWidth="1"/>
    <col min="8711" max="8711" width="16.19921875" style="31" bestFit="1" customWidth="1"/>
    <col min="8712" max="8712" width="15.69921875" style="31" bestFit="1" customWidth="1"/>
    <col min="8713" max="8713" width="13.19921875" style="31" bestFit="1" customWidth="1"/>
    <col min="8714" max="8714" width="16.09765625" style="31" bestFit="1" customWidth="1"/>
    <col min="8715" max="8715" width="17.5" style="31" bestFit="1" customWidth="1"/>
    <col min="8716" max="8716" width="12.09765625" style="31" bestFit="1" customWidth="1"/>
    <col min="8717" max="8717" width="19.09765625" style="31" bestFit="1" customWidth="1"/>
    <col min="8718" max="8718" width="10.3984375" style="31" bestFit="1" customWidth="1"/>
    <col min="8719" max="8719" width="9" style="31"/>
    <col min="8720" max="8720" width="12.8984375" style="31" bestFit="1" customWidth="1"/>
    <col min="8721" max="8961" width="9" style="31"/>
    <col min="8962" max="8962" width="19.09765625" style="31" bestFit="1" customWidth="1"/>
    <col min="8963" max="8963" width="24.19921875" style="31" bestFit="1" customWidth="1"/>
    <col min="8964" max="8964" width="13.8984375" style="31" bestFit="1" customWidth="1"/>
    <col min="8965" max="8965" width="22.59765625" style="31" bestFit="1" customWidth="1"/>
    <col min="8966" max="8966" width="18.09765625" style="31" customWidth="1"/>
    <col min="8967" max="8967" width="16.19921875" style="31" bestFit="1" customWidth="1"/>
    <col min="8968" max="8968" width="15.69921875" style="31" bestFit="1" customWidth="1"/>
    <col min="8969" max="8969" width="13.19921875" style="31" bestFit="1" customWidth="1"/>
    <col min="8970" max="8970" width="16.09765625" style="31" bestFit="1" customWidth="1"/>
    <col min="8971" max="8971" width="17.5" style="31" bestFit="1" customWidth="1"/>
    <col min="8972" max="8972" width="12.09765625" style="31" bestFit="1" customWidth="1"/>
    <col min="8973" max="8973" width="19.09765625" style="31" bestFit="1" customWidth="1"/>
    <col min="8974" max="8974" width="10.3984375" style="31" bestFit="1" customWidth="1"/>
    <col min="8975" max="8975" width="9" style="31"/>
    <col min="8976" max="8976" width="12.8984375" style="31" bestFit="1" customWidth="1"/>
    <col min="8977" max="9217" width="9" style="31"/>
    <col min="9218" max="9218" width="19.09765625" style="31" bestFit="1" customWidth="1"/>
    <col min="9219" max="9219" width="24.19921875" style="31" bestFit="1" customWidth="1"/>
    <col min="9220" max="9220" width="13.8984375" style="31" bestFit="1" customWidth="1"/>
    <col min="9221" max="9221" width="22.59765625" style="31" bestFit="1" customWidth="1"/>
    <col min="9222" max="9222" width="18.09765625" style="31" customWidth="1"/>
    <col min="9223" max="9223" width="16.19921875" style="31" bestFit="1" customWidth="1"/>
    <col min="9224" max="9224" width="15.69921875" style="31" bestFit="1" customWidth="1"/>
    <col min="9225" max="9225" width="13.19921875" style="31" bestFit="1" customWidth="1"/>
    <col min="9226" max="9226" width="16.09765625" style="31" bestFit="1" customWidth="1"/>
    <col min="9227" max="9227" width="17.5" style="31" bestFit="1" customWidth="1"/>
    <col min="9228" max="9228" width="12.09765625" style="31" bestFit="1" customWidth="1"/>
    <col min="9229" max="9229" width="19.09765625" style="31" bestFit="1" customWidth="1"/>
    <col min="9230" max="9230" width="10.3984375" style="31" bestFit="1" customWidth="1"/>
    <col min="9231" max="9231" width="9" style="31"/>
    <col min="9232" max="9232" width="12.8984375" style="31" bestFit="1" customWidth="1"/>
    <col min="9233" max="9473" width="9" style="31"/>
    <col min="9474" max="9474" width="19.09765625" style="31" bestFit="1" customWidth="1"/>
    <col min="9475" max="9475" width="24.19921875" style="31" bestFit="1" customWidth="1"/>
    <col min="9476" max="9476" width="13.8984375" style="31" bestFit="1" customWidth="1"/>
    <col min="9477" max="9477" width="22.59765625" style="31" bestFit="1" customWidth="1"/>
    <col min="9478" max="9478" width="18.09765625" style="31" customWidth="1"/>
    <col min="9479" max="9479" width="16.19921875" style="31" bestFit="1" customWidth="1"/>
    <col min="9480" max="9480" width="15.69921875" style="31" bestFit="1" customWidth="1"/>
    <col min="9481" max="9481" width="13.19921875" style="31" bestFit="1" customWidth="1"/>
    <col min="9482" max="9482" width="16.09765625" style="31" bestFit="1" customWidth="1"/>
    <col min="9483" max="9483" width="17.5" style="31" bestFit="1" customWidth="1"/>
    <col min="9484" max="9484" width="12.09765625" style="31" bestFit="1" customWidth="1"/>
    <col min="9485" max="9485" width="19.09765625" style="31" bestFit="1" customWidth="1"/>
    <col min="9486" max="9486" width="10.3984375" style="31" bestFit="1" customWidth="1"/>
    <col min="9487" max="9487" width="9" style="31"/>
    <col min="9488" max="9488" width="12.8984375" style="31" bestFit="1" customWidth="1"/>
    <col min="9489" max="9729" width="9" style="31"/>
    <col min="9730" max="9730" width="19.09765625" style="31" bestFit="1" customWidth="1"/>
    <col min="9731" max="9731" width="24.19921875" style="31" bestFit="1" customWidth="1"/>
    <col min="9732" max="9732" width="13.8984375" style="31" bestFit="1" customWidth="1"/>
    <col min="9733" max="9733" width="22.59765625" style="31" bestFit="1" customWidth="1"/>
    <col min="9734" max="9734" width="18.09765625" style="31" customWidth="1"/>
    <col min="9735" max="9735" width="16.19921875" style="31" bestFit="1" customWidth="1"/>
    <col min="9736" max="9736" width="15.69921875" style="31" bestFit="1" customWidth="1"/>
    <col min="9737" max="9737" width="13.19921875" style="31" bestFit="1" customWidth="1"/>
    <col min="9738" max="9738" width="16.09765625" style="31" bestFit="1" customWidth="1"/>
    <col min="9739" max="9739" width="17.5" style="31" bestFit="1" customWidth="1"/>
    <col min="9740" max="9740" width="12.09765625" style="31" bestFit="1" customWidth="1"/>
    <col min="9741" max="9741" width="19.09765625" style="31" bestFit="1" customWidth="1"/>
    <col min="9742" max="9742" width="10.3984375" style="31" bestFit="1" customWidth="1"/>
    <col min="9743" max="9743" width="9" style="31"/>
    <col min="9744" max="9744" width="12.8984375" style="31" bestFit="1" customWidth="1"/>
    <col min="9745" max="9985" width="9" style="31"/>
    <col min="9986" max="9986" width="19.09765625" style="31" bestFit="1" customWidth="1"/>
    <col min="9987" max="9987" width="24.19921875" style="31" bestFit="1" customWidth="1"/>
    <col min="9988" max="9988" width="13.8984375" style="31" bestFit="1" customWidth="1"/>
    <col min="9989" max="9989" width="22.59765625" style="31" bestFit="1" customWidth="1"/>
    <col min="9990" max="9990" width="18.09765625" style="31" customWidth="1"/>
    <col min="9991" max="9991" width="16.19921875" style="31" bestFit="1" customWidth="1"/>
    <col min="9992" max="9992" width="15.69921875" style="31" bestFit="1" customWidth="1"/>
    <col min="9993" max="9993" width="13.19921875" style="31" bestFit="1" customWidth="1"/>
    <col min="9994" max="9994" width="16.09765625" style="31" bestFit="1" customWidth="1"/>
    <col min="9995" max="9995" width="17.5" style="31" bestFit="1" customWidth="1"/>
    <col min="9996" max="9996" width="12.09765625" style="31" bestFit="1" customWidth="1"/>
    <col min="9997" max="9997" width="19.09765625" style="31" bestFit="1" customWidth="1"/>
    <col min="9998" max="9998" width="10.3984375" style="31" bestFit="1" customWidth="1"/>
    <col min="9999" max="9999" width="9" style="31"/>
    <col min="10000" max="10000" width="12.8984375" style="31" bestFit="1" customWidth="1"/>
    <col min="10001" max="10241" width="9" style="31"/>
    <col min="10242" max="10242" width="19.09765625" style="31" bestFit="1" customWidth="1"/>
    <col min="10243" max="10243" width="24.19921875" style="31" bestFit="1" customWidth="1"/>
    <col min="10244" max="10244" width="13.8984375" style="31" bestFit="1" customWidth="1"/>
    <col min="10245" max="10245" width="22.59765625" style="31" bestFit="1" customWidth="1"/>
    <col min="10246" max="10246" width="18.09765625" style="31" customWidth="1"/>
    <col min="10247" max="10247" width="16.19921875" style="31" bestFit="1" customWidth="1"/>
    <col min="10248" max="10248" width="15.69921875" style="31" bestFit="1" customWidth="1"/>
    <col min="10249" max="10249" width="13.19921875" style="31" bestFit="1" customWidth="1"/>
    <col min="10250" max="10250" width="16.09765625" style="31" bestFit="1" customWidth="1"/>
    <col min="10251" max="10251" width="17.5" style="31" bestFit="1" customWidth="1"/>
    <col min="10252" max="10252" width="12.09765625" style="31" bestFit="1" customWidth="1"/>
    <col min="10253" max="10253" width="19.09765625" style="31" bestFit="1" customWidth="1"/>
    <col min="10254" max="10254" width="10.3984375" style="31" bestFit="1" customWidth="1"/>
    <col min="10255" max="10255" width="9" style="31"/>
    <col min="10256" max="10256" width="12.8984375" style="31" bestFit="1" customWidth="1"/>
    <col min="10257" max="10497" width="9" style="31"/>
    <col min="10498" max="10498" width="19.09765625" style="31" bestFit="1" customWidth="1"/>
    <col min="10499" max="10499" width="24.19921875" style="31" bestFit="1" customWidth="1"/>
    <col min="10500" max="10500" width="13.8984375" style="31" bestFit="1" customWidth="1"/>
    <col min="10501" max="10501" width="22.59765625" style="31" bestFit="1" customWidth="1"/>
    <col min="10502" max="10502" width="18.09765625" style="31" customWidth="1"/>
    <col min="10503" max="10503" width="16.19921875" style="31" bestFit="1" customWidth="1"/>
    <col min="10504" max="10504" width="15.69921875" style="31" bestFit="1" customWidth="1"/>
    <col min="10505" max="10505" width="13.19921875" style="31" bestFit="1" customWidth="1"/>
    <col min="10506" max="10506" width="16.09765625" style="31" bestFit="1" customWidth="1"/>
    <col min="10507" max="10507" width="17.5" style="31" bestFit="1" customWidth="1"/>
    <col min="10508" max="10508" width="12.09765625" style="31" bestFit="1" customWidth="1"/>
    <col min="10509" max="10509" width="19.09765625" style="31" bestFit="1" customWidth="1"/>
    <col min="10510" max="10510" width="10.3984375" style="31" bestFit="1" customWidth="1"/>
    <col min="10511" max="10511" width="9" style="31"/>
    <col min="10512" max="10512" width="12.8984375" style="31" bestFit="1" customWidth="1"/>
    <col min="10513" max="10753" width="9" style="31"/>
    <col min="10754" max="10754" width="19.09765625" style="31" bestFit="1" customWidth="1"/>
    <col min="10755" max="10755" width="24.19921875" style="31" bestFit="1" customWidth="1"/>
    <col min="10756" max="10756" width="13.8984375" style="31" bestFit="1" customWidth="1"/>
    <col min="10757" max="10757" width="22.59765625" style="31" bestFit="1" customWidth="1"/>
    <col min="10758" max="10758" width="18.09765625" style="31" customWidth="1"/>
    <col min="10759" max="10759" width="16.19921875" style="31" bestFit="1" customWidth="1"/>
    <col min="10760" max="10760" width="15.69921875" style="31" bestFit="1" customWidth="1"/>
    <col min="10761" max="10761" width="13.19921875" style="31" bestFit="1" customWidth="1"/>
    <col min="10762" max="10762" width="16.09765625" style="31" bestFit="1" customWidth="1"/>
    <col min="10763" max="10763" width="17.5" style="31" bestFit="1" customWidth="1"/>
    <col min="10764" max="10764" width="12.09765625" style="31" bestFit="1" customWidth="1"/>
    <col min="10765" max="10765" width="19.09765625" style="31" bestFit="1" customWidth="1"/>
    <col min="10766" max="10766" width="10.3984375" style="31" bestFit="1" customWidth="1"/>
    <col min="10767" max="10767" width="9" style="31"/>
    <col min="10768" max="10768" width="12.8984375" style="31" bestFit="1" customWidth="1"/>
    <col min="10769" max="11009" width="9" style="31"/>
    <col min="11010" max="11010" width="19.09765625" style="31" bestFit="1" customWidth="1"/>
    <col min="11011" max="11011" width="24.19921875" style="31" bestFit="1" customWidth="1"/>
    <col min="11012" max="11012" width="13.8984375" style="31" bestFit="1" customWidth="1"/>
    <col min="11013" max="11013" width="22.59765625" style="31" bestFit="1" customWidth="1"/>
    <col min="11014" max="11014" width="18.09765625" style="31" customWidth="1"/>
    <col min="11015" max="11015" width="16.19921875" style="31" bestFit="1" customWidth="1"/>
    <col min="11016" max="11016" width="15.69921875" style="31" bestFit="1" customWidth="1"/>
    <col min="11017" max="11017" width="13.19921875" style="31" bestFit="1" customWidth="1"/>
    <col min="11018" max="11018" width="16.09765625" style="31" bestFit="1" customWidth="1"/>
    <col min="11019" max="11019" width="17.5" style="31" bestFit="1" customWidth="1"/>
    <col min="11020" max="11020" width="12.09765625" style="31" bestFit="1" customWidth="1"/>
    <col min="11021" max="11021" width="19.09765625" style="31" bestFit="1" customWidth="1"/>
    <col min="11022" max="11022" width="10.3984375" style="31" bestFit="1" customWidth="1"/>
    <col min="11023" max="11023" width="9" style="31"/>
    <col min="11024" max="11024" width="12.8984375" style="31" bestFit="1" customWidth="1"/>
    <col min="11025" max="11265" width="9" style="31"/>
    <col min="11266" max="11266" width="19.09765625" style="31" bestFit="1" customWidth="1"/>
    <col min="11267" max="11267" width="24.19921875" style="31" bestFit="1" customWidth="1"/>
    <col min="11268" max="11268" width="13.8984375" style="31" bestFit="1" customWidth="1"/>
    <col min="11269" max="11269" width="22.59765625" style="31" bestFit="1" customWidth="1"/>
    <col min="11270" max="11270" width="18.09765625" style="31" customWidth="1"/>
    <col min="11271" max="11271" width="16.19921875" style="31" bestFit="1" customWidth="1"/>
    <col min="11272" max="11272" width="15.69921875" style="31" bestFit="1" customWidth="1"/>
    <col min="11273" max="11273" width="13.19921875" style="31" bestFit="1" customWidth="1"/>
    <col min="11274" max="11274" width="16.09765625" style="31" bestFit="1" customWidth="1"/>
    <col min="11275" max="11275" width="17.5" style="31" bestFit="1" customWidth="1"/>
    <col min="11276" max="11276" width="12.09765625" style="31" bestFit="1" customWidth="1"/>
    <col min="11277" max="11277" width="19.09765625" style="31" bestFit="1" customWidth="1"/>
    <col min="11278" max="11278" width="10.3984375" style="31" bestFit="1" customWidth="1"/>
    <col min="11279" max="11279" width="9" style="31"/>
    <col min="11280" max="11280" width="12.8984375" style="31" bestFit="1" customWidth="1"/>
    <col min="11281" max="11521" width="9" style="31"/>
    <col min="11522" max="11522" width="19.09765625" style="31" bestFit="1" customWidth="1"/>
    <col min="11523" max="11523" width="24.19921875" style="31" bestFit="1" customWidth="1"/>
    <col min="11524" max="11524" width="13.8984375" style="31" bestFit="1" customWidth="1"/>
    <col min="11525" max="11525" width="22.59765625" style="31" bestFit="1" customWidth="1"/>
    <col min="11526" max="11526" width="18.09765625" style="31" customWidth="1"/>
    <col min="11527" max="11527" width="16.19921875" style="31" bestFit="1" customWidth="1"/>
    <col min="11528" max="11528" width="15.69921875" style="31" bestFit="1" customWidth="1"/>
    <col min="11529" max="11529" width="13.19921875" style="31" bestFit="1" customWidth="1"/>
    <col min="11530" max="11530" width="16.09765625" style="31" bestFit="1" customWidth="1"/>
    <col min="11531" max="11531" width="17.5" style="31" bestFit="1" customWidth="1"/>
    <col min="11532" max="11532" width="12.09765625" style="31" bestFit="1" customWidth="1"/>
    <col min="11533" max="11533" width="19.09765625" style="31" bestFit="1" customWidth="1"/>
    <col min="11534" max="11534" width="10.3984375" style="31" bestFit="1" customWidth="1"/>
    <col min="11535" max="11535" width="9" style="31"/>
    <col min="11536" max="11536" width="12.8984375" style="31" bestFit="1" customWidth="1"/>
    <col min="11537" max="11777" width="9" style="31"/>
    <col min="11778" max="11778" width="19.09765625" style="31" bestFit="1" customWidth="1"/>
    <col min="11779" max="11779" width="24.19921875" style="31" bestFit="1" customWidth="1"/>
    <col min="11780" max="11780" width="13.8984375" style="31" bestFit="1" customWidth="1"/>
    <col min="11781" max="11781" width="22.59765625" style="31" bestFit="1" customWidth="1"/>
    <col min="11782" max="11782" width="18.09765625" style="31" customWidth="1"/>
    <col min="11783" max="11783" width="16.19921875" style="31" bestFit="1" customWidth="1"/>
    <col min="11784" max="11784" width="15.69921875" style="31" bestFit="1" customWidth="1"/>
    <col min="11785" max="11785" width="13.19921875" style="31" bestFit="1" customWidth="1"/>
    <col min="11786" max="11786" width="16.09765625" style="31" bestFit="1" customWidth="1"/>
    <col min="11787" max="11787" width="17.5" style="31" bestFit="1" customWidth="1"/>
    <col min="11788" max="11788" width="12.09765625" style="31" bestFit="1" customWidth="1"/>
    <col min="11789" max="11789" width="19.09765625" style="31" bestFit="1" customWidth="1"/>
    <col min="11790" max="11790" width="10.3984375" style="31" bestFit="1" customWidth="1"/>
    <col min="11791" max="11791" width="9" style="31"/>
    <col min="11792" max="11792" width="12.8984375" style="31" bestFit="1" customWidth="1"/>
    <col min="11793" max="12033" width="9" style="31"/>
    <col min="12034" max="12034" width="19.09765625" style="31" bestFit="1" customWidth="1"/>
    <col min="12035" max="12035" width="24.19921875" style="31" bestFit="1" customWidth="1"/>
    <col min="12036" max="12036" width="13.8984375" style="31" bestFit="1" customWidth="1"/>
    <col min="12037" max="12037" width="22.59765625" style="31" bestFit="1" customWidth="1"/>
    <col min="12038" max="12038" width="18.09765625" style="31" customWidth="1"/>
    <col min="12039" max="12039" width="16.19921875" style="31" bestFit="1" customWidth="1"/>
    <col min="12040" max="12040" width="15.69921875" style="31" bestFit="1" customWidth="1"/>
    <col min="12041" max="12041" width="13.19921875" style="31" bestFit="1" customWidth="1"/>
    <col min="12042" max="12042" width="16.09765625" style="31" bestFit="1" customWidth="1"/>
    <col min="12043" max="12043" width="17.5" style="31" bestFit="1" customWidth="1"/>
    <col min="12044" max="12044" width="12.09765625" style="31" bestFit="1" customWidth="1"/>
    <col min="12045" max="12045" width="19.09765625" style="31" bestFit="1" customWidth="1"/>
    <col min="12046" max="12046" width="10.3984375" style="31" bestFit="1" customWidth="1"/>
    <col min="12047" max="12047" width="9" style="31"/>
    <col min="12048" max="12048" width="12.8984375" style="31" bestFit="1" customWidth="1"/>
    <col min="12049" max="12289" width="9" style="31"/>
    <col min="12290" max="12290" width="19.09765625" style="31" bestFit="1" customWidth="1"/>
    <col min="12291" max="12291" width="24.19921875" style="31" bestFit="1" customWidth="1"/>
    <col min="12292" max="12292" width="13.8984375" style="31" bestFit="1" customWidth="1"/>
    <col min="12293" max="12293" width="22.59765625" style="31" bestFit="1" customWidth="1"/>
    <col min="12294" max="12294" width="18.09765625" style="31" customWidth="1"/>
    <col min="12295" max="12295" width="16.19921875" style="31" bestFit="1" customWidth="1"/>
    <col min="12296" max="12296" width="15.69921875" style="31" bestFit="1" customWidth="1"/>
    <col min="12297" max="12297" width="13.19921875" style="31" bestFit="1" customWidth="1"/>
    <col min="12298" max="12298" width="16.09765625" style="31" bestFit="1" customWidth="1"/>
    <col min="12299" max="12299" width="17.5" style="31" bestFit="1" customWidth="1"/>
    <col min="12300" max="12300" width="12.09765625" style="31" bestFit="1" customWidth="1"/>
    <col min="12301" max="12301" width="19.09765625" style="31" bestFit="1" customWidth="1"/>
    <col min="12302" max="12302" width="10.3984375" style="31" bestFit="1" customWidth="1"/>
    <col min="12303" max="12303" width="9" style="31"/>
    <col min="12304" max="12304" width="12.8984375" style="31" bestFit="1" customWidth="1"/>
    <col min="12305" max="12545" width="9" style="31"/>
    <col min="12546" max="12546" width="19.09765625" style="31" bestFit="1" customWidth="1"/>
    <col min="12547" max="12547" width="24.19921875" style="31" bestFit="1" customWidth="1"/>
    <col min="12548" max="12548" width="13.8984375" style="31" bestFit="1" customWidth="1"/>
    <col min="12549" max="12549" width="22.59765625" style="31" bestFit="1" customWidth="1"/>
    <col min="12550" max="12550" width="18.09765625" style="31" customWidth="1"/>
    <col min="12551" max="12551" width="16.19921875" style="31" bestFit="1" customWidth="1"/>
    <col min="12552" max="12552" width="15.69921875" style="31" bestFit="1" customWidth="1"/>
    <col min="12553" max="12553" width="13.19921875" style="31" bestFit="1" customWidth="1"/>
    <col min="12554" max="12554" width="16.09765625" style="31" bestFit="1" customWidth="1"/>
    <col min="12555" max="12555" width="17.5" style="31" bestFit="1" customWidth="1"/>
    <col min="12556" max="12556" width="12.09765625" style="31" bestFit="1" customWidth="1"/>
    <col min="12557" max="12557" width="19.09765625" style="31" bestFit="1" customWidth="1"/>
    <col min="12558" max="12558" width="10.3984375" style="31" bestFit="1" customWidth="1"/>
    <col min="12559" max="12559" width="9" style="31"/>
    <col min="12560" max="12560" width="12.8984375" style="31" bestFit="1" customWidth="1"/>
    <col min="12561" max="12801" width="9" style="31"/>
    <col min="12802" max="12802" width="19.09765625" style="31" bestFit="1" customWidth="1"/>
    <col min="12803" max="12803" width="24.19921875" style="31" bestFit="1" customWidth="1"/>
    <col min="12804" max="12804" width="13.8984375" style="31" bestFit="1" customWidth="1"/>
    <col min="12805" max="12805" width="22.59765625" style="31" bestFit="1" customWidth="1"/>
    <col min="12806" max="12806" width="18.09765625" style="31" customWidth="1"/>
    <col min="12807" max="12807" width="16.19921875" style="31" bestFit="1" customWidth="1"/>
    <col min="12808" max="12808" width="15.69921875" style="31" bestFit="1" customWidth="1"/>
    <col min="12809" max="12809" width="13.19921875" style="31" bestFit="1" customWidth="1"/>
    <col min="12810" max="12810" width="16.09765625" style="31" bestFit="1" customWidth="1"/>
    <col min="12811" max="12811" width="17.5" style="31" bestFit="1" customWidth="1"/>
    <col min="12812" max="12812" width="12.09765625" style="31" bestFit="1" customWidth="1"/>
    <col min="12813" max="12813" width="19.09765625" style="31" bestFit="1" customWidth="1"/>
    <col min="12814" max="12814" width="10.3984375" style="31" bestFit="1" customWidth="1"/>
    <col min="12815" max="12815" width="9" style="31"/>
    <col min="12816" max="12816" width="12.8984375" style="31" bestFit="1" customWidth="1"/>
    <col min="12817" max="13057" width="9" style="31"/>
    <col min="13058" max="13058" width="19.09765625" style="31" bestFit="1" customWidth="1"/>
    <col min="13059" max="13059" width="24.19921875" style="31" bestFit="1" customWidth="1"/>
    <col min="13060" max="13060" width="13.8984375" style="31" bestFit="1" customWidth="1"/>
    <col min="13061" max="13061" width="22.59765625" style="31" bestFit="1" customWidth="1"/>
    <col min="13062" max="13062" width="18.09765625" style="31" customWidth="1"/>
    <col min="13063" max="13063" width="16.19921875" style="31" bestFit="1" customWidth="1"/>
    <col min="13064" max="13064" width="15.69921875" style="31" bestFit="1" customWidth="1"/>
    <col min="13065" max="13065" width="13.19921875" style="31" bestFit="1" customWidth="1"/>
    <col min="13066" max="13066" width="16.09765625" style="31" bestFit="1" customWidth="1"/>
    <col min="13067" max="13067" width="17.5" style="31" bestFit="1" customWidth="1"/>
    <col min="13068" max="13068" width="12.09765625" style="31" bestFit="1" customWidth="1"/>
    <col min="13069" max="13069" width="19.09765625" style="31" bestFit="1" customWidth="1"/>
    <col min="13070" max="13070" width="10.3984375" style="31" bestFit="1" customWidth="1"/>
    <col min="13071" max="13071" width="9" style="31"/>
    <col min="13072" max="13072" width="12.8984375" style="31" bestFit="1" customWidth="1"/>
    <col min="13073" max="13313" width="9" style="31"/>
    <col min="13314" max="13314" width="19.09765625" style="31" bestFit="1" customWidth="1"/>
    <col min="13315" max="13315" width="24.19921875" style="31" bestFit="1" customWidth="1"/>
    <col min="13316" max="13316" width="13.8984375" style="31" bestFit="1" customWidth="1"/>
    <col min="13317" max="13317" width="22.59765625" style="31" bestFit="1" customWidth="1"/>
    <col min="13318" max="13318" width="18.09765625" style="31" customWidth="1"/>
    <col min="13319" max="13319" width="16.19921875" style="31" bestFit="1" customWidth="1"/>
    <col min="13320" max="13320" width="15.69921875" style="31" bestFit="1" customWidth="1"/>
    <col min="13321" max="13321" width="13.19921875" style="31" bestFit="1" customWidth="1"/>
    <col min="13322" max="13322" width="16.09765625" style="31" bestFit="1" customWidth="1"/>
    <col min="13323" max="13323" width="17.5" style="31" bestFit="1" customWidth="1"/>
    <col min="13324" max="13324" width="12.09765625" style="31" bestFit="1" customWidth="1"/>
    <col min="13325" max="13325" width="19.09765625" style="31" bestFit="1" customWidth="1"/>
    <col min="13326" max="13326" width="10.3984375" style="31" bestFit="1" customWidth="1"/>
    <col min="13327" max="13327" width="9" style="31"/>
    <col min="13328" max="13328" width="12.8984375" style="31" bestFit="1" customWidth="1"/>
    <col min="13329" max="13569" width="9" style="31"/>
    <col min="13570" max="13570" width="19.09765625" style="31" bestFit="1" customWidth="1"/>
    <col min="13571" max="13571" width="24.19921875" style="31" bestFit="1" customWidth="1"/>
    <col min="13572" max="13572" width="13.8984375" style="31" bestFit="1" customWidth="1"/>
    <col min="13573" max="13573" width="22.59765625" style="31" bestFit="1" customWidth="1"/>
    <col min="13574" max="13574" width="18.09765625" style="31" customWidth="1"/>
    <col min="13575" max="13575" width="16.19921875" style="31" bestFit="1" customWidth="1"/>
    <col min="13576" max="13576" width="15.69921875" style="31" bestFit="1" customWidth="1"/>
    <col min="13577" max="13577" width="13.19921875" style="31" bestFit="1" customWidth="1"/>
    <col min="13578" max="13578" width="16.09765625" style="31" bestFit="1" customWidth="1"/>
    <col min="13579" max="13579" width="17.5" style="31" bestFit="1" customWidth="1"/>
    <col min="13580" max="13580" width="12.09765625" style="31" bestFit="1" customWidth="1"/>
    <col min="13581" max="13581" width="19.09765625" style="31" bestFit="1" customWidth="1"/>
    <col min="13582" max="13582" width="10.3984375" style="31" bestFit="1" customWidth="1"/>
    <col min="13583" max="13583" width="9" style="31"/>
    <col min="13584" max="13584" width="12.8984375" style="31" bestFit="1" customWidth="1"/>
    <col min="13585" max="13825" width="9" style="31"/>
    <col min="13826" max="13826" width="19.09765625" style="31" bestFit="1" customWidth="1"/>
    <col min="13827" max="13827" width="24.19921875" style="31" bestFit="1" customWidth="1"/>
    <col min="13828" max="13828" width="13.8984375" style="31" bestFit="1" customWidth="1"/>
    <col min="13829" max="13829" width="22.59765625" style="31" bestFit="1" customWidth="1"/>
    <col min="13830" max="13830" width="18.09765625" style="31" customWidth="1"/>
    <col min="13831" max="13831" width="16.19921875" style="31" bestFit="1" customWidth="1"/>
    <col min="13832" max="13832" width="15.69921875" style="31" bestFit="1" customWidth="1"/>
    <col min="13833" max="13833" width="13.19921875" style="31" bestFit="1" customWidth="1"/>
    <col min="13834" max="13834" width="16.09765625" style="31" bestFit="1" customWidth="1"/>
    <col min="13835" max="13835" width="17.5" style="31" bestFit="1" customWidth="1"/>
    <col min="13836" max="13836" width="12.09765625" style="31" bestFit="1" customWidth="1"/>
    <col min="13837" max="13837" width="19.09765625" style="31" bestFit="1" customWidth="1"/>
    <col min="13838" max="13838" width="10.3984375" style="31" bestFit="1" customWidth="1"/>
    <col min="13839" max="13839" width="9" style="31"/>
    <col min="13840" max="13840" width="12.8984375" style="31" bestFit="1" customWidth="1"/>
    <col min="13841" max="14081" width="9" style="31"/>
    <col min="14082" max="14082" width="19.09765625" style="31" bestFit="1" customWidth="1"/>
    <col min="14083" max="14083" width="24.19921875" style="31" bestFit="1" customWidth="1"/>
    <col min="14084" max="14084" width="13.8984375" style="31" bestFit="1" customWidth="1"/>
    <col min="14085" max="14085" width="22.59765625" style="31" bestFit="1" customWidth="1"/>
    <col min="14086" max="14086" width="18.09765625" style="31" customWidth="1"/>
    <col min="14087" max="14087" width="16.19921875" style="31" bestFit="1" customWidth="1"/>
    <col min="14088" max="14088" width="15.69921875" style="31" bestFit="1" customWidth="1"/>
    <col min="14089" max="14089" width="13.19921875" style="31" bestFit="1" customWidth="1"/>
    <col min="14090" max="14090" width="16.09765625" style="31" bestFit="1" customWidth="1"/>
    <col min="14091" max="14091" width="17.5" style="31" bestFit="1" customWidth="1"/>
    <col min="14092" max="14092" width="12.09765625" style="31" bestFit="1" customWidth="1"/>
    <col min="14093" max="14093" width="19.09765625" style="31" bestFit="1" customWidth="1"/>
    <col min="14094" max="14094" width="10.3984375" style="31" bestFit="1" customWidth="1"/>
    <col min="14095" max="14095" width="9" style="31"/>
    <col min="14096" max="14096" width="12.8984375" style="31" bestFit="1" customWidth="1"/>
    <col min="14097" max="14337" width="9" style="31"/>
    <col min="14338" max="14338" width="19.09765625" style="31" bestFit="1" customWidth="1"/>
    <col min="14339" max="14339" width="24.19921875" style="31" bestFit="1" customWidth="1"/>
    <col min="14340" max="14340" width="13.8984375" style="31" bestFit="1" customWidth="1"/>
    <col min="14341" max="14341" width="22.59765625" style="31" bestFit="1" customWidth="1"/>
    <col min="14342" max="14342" width="18.09765625" style="31" customWidth="1"/>
    <col min="14343" max="14343" width="16.19921875" style="31" bestFit="1" customWidth="1"/>
    <col min="14344" max="14344" width="15.69921875" style="31" bestFit="1" customWidth="1"/>
    <col min="14345" max="14345" width="13.19921875" style="31" bestFit="1" customWidth="1"/>
    <col min="14346" max="14346" width="16.09765625" style="31" bestFit="1" customWidth="1"/>
    <col min="14347" max="14347" width="17.5" style="31" bestFit="1" customWidth="1"/>
    <col min="14348" max="14348" width="12.09765625" style="31" bestFit="1" customWidth="1"/>
    <col min="14349" max="14349" width="19.09765625" style="31" bestFit="1" customWidth="1"/>
    <col min="14350" max="14350" width="10.3984375" style="31" bestFit="1" customWidth="1"/>
    <col min="14351" max="14351" width="9" style="31"/>
    <col min="14352" max="14352" width="12.8984375" style="31" bestFit="1" customWidth="1"/>
    <col min="14353" max="14593" width="9" style="31"/>
    <col min="14594" max="14594" width="19.09765625" style="31" bestFit="1" customWidth="1"/>
    <col min="14595" max="14595" width="24.19921875" style="31" bestFit="1" customWidth="1"/>
    <col min="14596" max="14596" width="13.8984375" style="31" bestFit="1" customWidth="1"/>
    <col min="14597" max="14597" width="22.59765625" style="31" bestFit="1" customWidth="1"/>
    <col min="14598" max="14598" width="18.09765625" style="31" customWidth="1"/>
    <col min="14599" max="14599" width="16.19921875" style="31" bestFit="1" customWidth="1"/>
    <col min="14600" max="14600" width="15.69921875" style="31" bestFit="1" customWidth="1"/>
    <col min="14601" max="14601" width="13.19921875" style="31" bestFit="1" customWidth="1"/>
    <col min="14602" max="14602" width="16.09765625" style="31" bestFit="1" customWidth="1"/>
    <col min="14603" max="14603" width="17.5" style="31" bestFit="1" customWidth="1"/>
    <col min="14604" max="14604" width="12.09765625" style="31" bestFit="1" customWidth="1"/>
    <col min="14605" max="14605" width="19.09765625" style="31" bestFit="1" customWidth="1"/>
    <col min="14606" max="14606" width="10.3984375" style="31" bestFit="1" customWidth="1"/>
    <col min="14607" max="14607" width="9" style="31"/>
    <col min="14608" max="14608" width="12.8984375" style="31" bestFit="1" customWidth="1"/>
    <col min="14609" max="14849" width="9" style="31"/>
    <col min="14850" max="14850" width="19.09765625" style="31" bestFit="1" customWidth="1"/>
    <col min="14851" max="14851" width="24.19921875" style="31" bestFit="1" customWidth="1"/>
    <col min="14852" max="14852" width="13.8984375" style="31" bestFit="1" customWidth="1"/>
    <col min="14853" max="14853" width="22.59765625" style="31" bestFit="1" customWidth="1"/>
    <col min="14854" max="14854" width="18.09765625" style="31" customWidth="1"/>
    <col min="14855" max="14855" width="16.19921875" style="31" bestFit="1" customWidth="1"/>
    <col min="14856" max="14856" width="15.69921875" style="31" bestFit="1" customWidth="1"/>
    <col min="14857" max="14857" width="13.19921875" style="31" bestFit="1" customWidth="1"/>
    <col min="14858" max="14858" width="16.09765625" style="31" bestFit="1" customWidth="1"/>
    <col min="14859" max="14859" width="17.5" style="31" bestFit="1" customWidth="1"/>
    <col min="14860" max="14860" width="12.09765625" style="31" bestFit="1" customWidth="1"/>
    <col min="14861" max="14861" width="19.09765625" style="31" bestFit="1" customWidth="1"/>
    <col min="14862" max="14862" width="10.3984375" style="31" bestFit="1" customWidth="1"/>
    <col min="14863" max="14863" width="9" style="31"/>
    <col min="14864" max="14864" width="12.8984375" style="31" bestFit="1" customWidth="1"/>
    <col min="14865" max="15105" width="9" style="31"/>
    <col min="15106" max="15106" width="19.09765625" style="31" bestFit="1" customWidth="1"/>
    <col min="15107" max="15107" width="24.19921875" style="31" bestFit="1" customWidth="1"/>
    <col min="15108" max="15108" width="13.8984375" style="31" bestFit="1" customWidth="1"/>
    <col min="15109" max="15109" width="22.59765625" style="31" bestFit="1" customWidth="1"/>
    <col min="15110" max="15110" width="18.09765625" style="31" customWidth="1"/>
    <col min="15111" max="15111" width="16.19921875" style="31" bestFit="1" customWidth="1"/>
    <col min="15112" max="15112" width="15.69921875" style="31" bestFit="1" customWidth="1"/>
    <col min="15113" max="15113" width="13.19921875" style="31" bestFit="1" customWidth="1"/>
    <col min="15114" max="15114" width="16.09765625" style="31" bestFit="1" customWidth="1"/>
    <col min="15115" max="15115" width="17.5" style="31" bestFit="1" customWidth="1"/>
    <col min="15116" max="15116" width="12.09765625" style="31" bestFit="1" customWidth="1"/>
    <col min="15117" max="15117" width="19.09765625" style="31" bestFit="1" customWidth="1"/>
    <col min="15118" max="15118" width="10.3984375" style="31" bestFit="1" customWidth="1"/>
    <col min="15119" max="15119" width="9" style="31"/>
    <col min="15120" max="15120" width="12.8984375" style="31" bestFit="1" customWidth="1"/>
    <col min="15121" max="15361" width="9" style="31"/>
    <col min="15362" max="15362" width="19.09765625" style="31" bestFit="1" customWidth="1"/>
    <col min="15363" max="15363" width="24.19921875" style="31" bestFit="1" customWidth="1"/>
    <col min="15364" max="15364" width="13.8984375" style="31" bestFit="1" customWidth="1"/>
    <col min="15365" max="15365" width="22.59765625" style="31" bestFit="1" customWidth="1"/>
    <col min="15366" max="15366" width="18.09765625" style="31" customWidth="1"/>
    <col min="15367" max="15367" width="16.19921875" style="31" bestFit="1" customWidth="1"/>
    <col min="15368" max="15368" width="15.69921875" style="31" bestFit="1" customWidth="1"/>
    <col min="15369" max="15369" width="13.19921875" style="31" bestFit="1" customWidth="1"/>
    <col min="15370" max="15370" width="16.09765625" style="31" bestFit="1" customWidth="1"/>
    <col min="15371" max="15371" width="17.5" style="31" bestFit="1" customWidth="1"/>
    <col min="15372" max="15372" width="12.09765625" style="31" bestFit="1" customWidth="1"/>
    <col min="15373" max="15373" width="19.09765625" style="31" bestFit="1" customWidth="1"/>
    <col min="15374" max="15374" width="10.3984375" style="31" bestFit="1" customWidth="1"/>
    <col min="15375" max="15375" width="9" style="31"/>
    <col min="15376" max="15376" width="12.8984375" style="31" bestFit="1" customWidth="1"/>
    <col min="15377" max="15617" width="9" style="31"/>
    <col min="15618" max="15618" width="19.09765625" style="31" bestFit="1" customWidth="1"/>
    <col min="15619" max="15619" width="24.19921875" style="31" bestFit="1" customWidth="1"/>
    <col min="15620" max="15620" width="13.8984375" style="31" bestFit="1" customWidth="1"/>
    <col min="15621" max="15621" width="22.59765625" style="31" bestFit="1" customWidth="1"/>
    <col min="15622" max="15622" width="18.09765625" style="31" customWidth="1"/>
    <col min="15623" max="15623" width="16.19921875" style="31" bestFit="1" customWidth="1"/>
    <col min="15624" max="15624" width="15.69921875" style="31" bestFit="1" customWidth="1"/>
    <col min="15625" max="15625" width="13.19921875" style="31" bestFit="1" customWidth="1"/>
    <col min="15626" max="15626" width="16.09765625" style="31" bestFit="1" customWidth="1"/>
    <col min="15627" max="15627" width="17.5" style="31" bestFit="1" customWidth="1"/>
    <col min="15628" max="15628" width="12.09765625" style="31" bestFit="1" customWidth="1"/>
    <col min="15629" max="15629" width="19.09765625" style="31" bestFit="1" customWidth="1"/>
    <col min="15630" max="15630" width="10.3984375" style="31" bestFit="1" customWidth="1"/>
    <col min="15631" max="15631" width="9" style="31"/>
    <col min="15632" max="15632" width="12.8984375" style="31" bestFit="1" customWidth="1"/>
    <col min="15633" max="15873" width="9" style="31"/>
    <col min="15874" max="15874" width="19.09765625" style="31" bestFit="1" customWidth="1"/>
    <col min="15875" max="15875" width="24.19921875" style="31" bestFit="1" customWidth="1"/>
    <col min="15876" max="15876" width="13.8984375" style="31" bestFit="1" customWidth="1"/>
    <col min="15877" max="15877" width="22.59765625" style="31" bestFit="1" customWidth="1"/>
    <col min="15878" max="15878" width="18.09765625" style="31" customWidth="1"/>
    <col min="15879" max="15879" width="16.19921875" style="31" bestFit="1" customWidth="1"/>
    <col min="15880" max="15880" width="15.69921875" style="31" bestFit="1" customWidth="1"/>
    <col min="15881" max="15881" width="13.19921875" style="31" bestFit="1" customWidth="1"/>
    <col min="15882" max="15882" width="16.09765625" style="31" bestFit="1" customWidth="1"/>
    <col min="15883" max="15883" width="17.5" style="31" bestFit="1" customWidth="1"/>
    <col min="15884" max="15884" width="12.09765625" style="31" bestFit="1" customWidth="1"/>
    <col min="15885" max="15885" width="19.09765625" style="31" bestFit="1" customWidth="1"/>
    <col min="15886" max="15886" width="10.3984375" style="31" bestFit="1" customWidth="1"/>
    <col min="15887" max="15887" width="9" style="31"/>
    <col min="15888" max="15888" width="12.8984375" style="31" bestFit="1" customWidth="1"/>
    <col min="15889" max="16129" width="9" style="31"/>
    <col min="16130" max="16130" width="19.09765625" style="31" bestFit="1" customWidth="1"/>
    <col min="16131" max="16131" width="24.19921875" style="31" bestFit="1" customWidth="1"/>
    <col min="16132" max="16132" width="13.8984375" style="31" bestFit="1" customWidth="1"/>
    <col min="16133" max="16133" width="22.59765625" style="31" bestFit="1" customWidth="1"/>
    <col min="16134" max="16134" width="18.09765625" style="31" customWidth="1"/>
    <col min="16135" max="16135" width="16.19921875" style="31" bestFit="1" customWidth="1"/>
    <col min="16136" max="16136" width="15.69921875" style="31" bestFit="1" customWidth="1"/>
    <col min="16137" max="16137" width="13.19921875" style="31" bestFit="1" customWidth="1"/>
    <col min="16138" max="16138" width="16.09765625" style="31" bestFit="1" customWidth="1"/>
    <col min="16139" max="16139" width="17.5" style="31" bestFit="1" customWidth="1"/>
    <col min="16140" max="16140" width="12.09765625" style="31" bestFit="1" customWidth="1"/>
    <col min="16141" max="16141" width="19.09765625" style="31" bestFit="1" customWidth="1"/>
    <col min="16142" max="16142" width="10.3984375" style="31" bestFit="1" customWidth="1"/>
    <col min="16143" max="16143" width="9" style="31"/>
    <col min="16144" max="16144" width="12.8984375" style="31" bestFit="1" customWidth="1"/>
    <col min="16145" max="16384" width="9" style="31"/>
  </cols>
  <sheetData>
    <row r="1" spans="1:21" x14ac:dyDescent="0.25">
      <c r="A1" s="33" t="s">
        <v>280</v>
      </c>
      <c r="B1" s="33" t="s">
        <v>281</v>
      </c>
      <c r="C1" s="33" t="s">
        <v>282</v>
      </c>
      <c r="D1" s="33" t="s">
        <v>283</v>
      </c>
      <c r="E1" s="33" t="s">
        <v>284</v>
      </c>
      <c r="F1" s="33" t="s">
        <v>285</v>
      </c>
      <c r="G1" s="33" t="s">
        <v>286</v>
      </c>
      <c r="H1" s="33"/>
      <c r="I1" s="33"/>
      <c r="J1" s="33"/>
      <c r="K1" s="33"/>
      <c r="L1" s="33"/>
      <c r="M1" s="33"/>
      <c r="N1" s="33"/>
      <c r="O1" s="33"/>
      <c r="P1" s="33"/>
      <c r="Q1" s="33"/>
      <c r="R1" s="33"/>
      <c r="S1" s="33"/>
      <c r="T1" s="33"/>
      <c r="U1" s="30"/>
    </row>
    <row r="2" spans="1:21" x14ac:dyDescent="0.25">
      <c r="A2" s="33"/>
      <c r="B2" s="33">
        <v>10206</v>
      </c>
      <c r="C2" s="39" t="s">
        <v>287</v>
      </c>
      <c r="D2" s="33"/>
      <c r="E2" s="36" t="s">
        <v>573</v>
      </c>
      <c r="F2" s="33"/>
      <c r="G2" s="33"/>
      <c r="H2" s="33"/>
      <c r="I2" s="33"/>
      <c r="J2" s="33"/>
      <c r="K2" s="33"/>
      <c r="L2" s="33"/>
      <c r="M2" s="33"/>
      <c r="N2" s="33"/>
      <c r="O2" s="33"/>
      <c r="P2" s="33"/>
      <c r="Q2" s="33"/>
      <c r="R2" s="33"/>
      <c r="S2" s="33"/>
      <c r="T2" s="33"/>
      <c r="U2" s="30"/>
    </row>
    <row r="3" spans="1:21" x14ac:dyDescent="0.25">
      <c r="A3" s="33" t="s">
        <v>288</v>
      </c>
      <c r="B3" s="33" t="s">
        <v>289</v>
      </c>
      <c r="C3" s="33" t="s">
        <v>290</v>
      </c>
      <c r="D3" s="33" t="s">
        <v>291</v>
      </c>
      <c r="E3" s="33" t="s">
        <v>292</v>
      </c>
      <c r="F3" s="33" t="s">
        <v>148</v>
      </c>
      <c r="G3" s="33" t="s">
        <v>293</v>
      </c>
      <c r="H3" s="33" t="s">
        <v>294</v>
      </c>
      <c r="I3" s="33" t="s">
        <v>295</v>
      </c>
      <c r="J3" s="33" t="s">
        <v>296</v>
      </c>
      <c r="K3" s="33" t="s">
        <v>297</v>
      </c>
      <c r="L3" s="33"/>
      <c r="M3" s="33"/>
      <c r="N3" s="33"/>
      <c r="O3" s="33"/>
      <c r="P3" s="33"/>
      <c r="Q3" s="33"/>
      <c r="R3" s="33"/>
      <c r="S3" s="33"/>
      <c r="T3" s="33"/>
      <c r="U3" s="30"/>
    </row>
    <row r="4" spans="1:21" x14ac:dyDescent="0.25">
      <c r="A4" s="33"/>
      <c r="B4" s="37" t="s">
        <v>583</v>
      </c>
      <c r="C4" s="38">
        <v>44474.545138888891</v>
      </c>
      <c r="D4" s="36"/>
      <c r="E4" s="36" t="s">
        <v>570</v>
      </c>
      <c r="F4" s="40" t="s">
        <v>579</v>
      </c>
      <c r="G4" s="33" t="s">
        <v>298</v>
      </c>
      <c r="H4" s="33"/>
      <c r="I4" s="33"/>
      <c r="J4" s="37"/>
      <c r="K4" s="167">
        <v>44475</v>
      </c>
      <c r="L4" s="33"/>
      <c r="M4" s="33"/>
      <c r="N4" s="33"/>
      <c r="O4" s="33"/>
      <c r="P4" s="33"/>
      <c r="Q4" s="33"/>
      <c r="R4" s="33"/>
      <c r="S4" s="33"/>
      <c r="T4" s="33"/>
      <c r="U4" s="30"/>
    </row>
    <row r="5" spans="1:21" x14ac:dyDescent="0.25">
      <c r="A5" s="33" t="s">
        <v>299</v>
      </c>
      <c r="B5" s="33" t="s">
        <v>300</v>
      </c>
      <c r="C5" s="33" t="s">
        <v>301</v>
      </c>
      <c r="D5" s="33" t="s">
        <v>302</v>
      </c>
      <c r="E5" s="33" t="s">
        <v>303</v>
      </c>
      <c r="F5" s="33" t="s">
        <v>304</v>
      </c>
      <c r="G5" s="33" t="s">
        <v>305</v>
      </c>
      <c r="H5" s="33" t="s">
        <v>306</v>
      </c>
      <c r="I5" s="33" t="s">
        <v>307</v>
      </c>
      <c r="J5" s="33" t="s">
        <v>308</v>
      </c>
      <c r="K5" s="33" t="s">
        <v>309</v>
      </c>
      <c r="L5" s="33" t="s">
        <v>310</v>
      </c>
      <c r="M5" s="33" t="s">
        <v>311</v>
      </c>
      <c r="N5" s="33" t="s">
        <v>312</v>
      </c>
      <c r="O5" s="33" t="s">
        <v>294</v>
      </c>
      <c r="P5" s="33" t="s">
        <v>313</v>
      </c>
      <c r="Q5" s="33" t="s">
        <v>314</v>
      </c>
      <c r="R5" s="33"/>
      <c r="S5" s="33"/>
      <c r="T5" s="33"/>
      <c r="U5" s="30"/>
    </row>
    <row r="6" spans="1:21" x14ac:dyDescent="0.25">
      <c r="A6" s="33"/>
      <c r="B6" s="33">
        <v>10206</v>
      </c>
      <c r="C6" s="33"/>
      <c r="D6" s="33"/>
      <c r="E6" s="33"/>
      <c r="F6" s="33"/>
      <c r="G6" s="33"/>
      <c r="H6" s="33"/>
      <c r="I6" s="33"/>
      <c r="J6" s="33"/>
      <c r="K6" s="33"/>
      <c r="L6" s="33"/>
      <c r="M6" s="33"/>
      <c r="N6" s="33"/>
      <c r="O6" s="33"/>
      <c r="P6" s="33"/>
      <c r="Q6" s="33"/>
      <c r="R6" s="33"/>
      <c r="S6" s="33"/>
      <c r="T6" s="33"/>
      <c r="U6" s="30"/>
    </row>
    <row r="7" spans="1:21" x14ac:dyDescent="0.25">
      <c r="A7" s="33" t="s">
        <v>315</v>
      </c>
      <c r="B7" s="33" t="s">
        <v>316</v>
      </c>
      <c r="C7" s="33" t="s">
        <v>317</v>
      </c>
      <c r="D7" s="33" t="s">
        <v>318</v>
      </c>
      <c r="E7" s="33" t="s">
        <v>319</v>
      </c>
      <c r="F7" s="33" t="s">
        <v>320</v>
      </c>
      <c r="G7" s="33" t="s">
        <v>321</v>
      </c>
      <c r="H7" s="33" t="s">
        <v>322</v>
      </c>
      <c r="I7" s="33" t="s">
        <v>323</v>
      </c>
      <c r="J7" s="33" t="s">
        <v>324</v>
      </c>
      <c r="K7" s="33" t="s">
        <v>325</v>
      </c>
      <c r="L7" s="33" t="s">
        <v>326</v>
      </c>
      <c r="M7" s="33" t="s">
        <v>327</v>
      </c>
      <c r="N7" s="33" t="s">
        <v>328</v>
      </c>
      <c r="O7" s="33" t="s">
        <v>329</v>
      </c>
      <c r="P7" s="33" t="s">
        <v>330</v>
      </c>
      <c r="Q7" s="33" t="s">
        <v>331</v>
      </c>
      <c r="R7" s="33" t="s">
        <v>332</v>
      </c>
      <c r="S7" s="33" t="s">
        <v>294</v>
      </c>
      <c r="T7" s="33" t="s">
        <v>333</v>
      </c>
      <c r="U7" s="30"/>
    </row>
    <row r="8" spans="1:21" x14ac:dyDescent="0.25">
      <c r="A8" s="35"/>
      <c r="B8" s="35" t="s">
        <v>334</v>
      </c>
      <c r="C8" s="35" t="s">
        <v>446</v>
      </c>
      <c r="D8" s="35" t="s">
        <v>447</v>
      </c>
      <c r="E8" s="35"/>
      <c r="F8" s="35" t="s">
        <v>335</v>
      </c>
      <c r="G8" s="41">
        <v>1310</v>
      </c>
      <c r="H8" s="42" t="s">
        <v>581</v>
      </c>
      <c r="I8" s="35"/>
      <c r="J8" s="35"/>
      <c r="K8" s="35"/>
      <c r="L8" s="35"/>
      <c r="M8" s="35"/>
      <c r="N8" s="35"/>
      <c r="O8" s="35"/>
      <c r="P8" s="34">
        <v>10</v>
      </c>
      <c r="Q8" s="35"/>
      <c r="R8" s="35"/>
      <c r="S8" s="35"/>
      <c r="T8" s="34" t="s">
        <v>575</v>
      </c>
    </row>
    <row r="9" spans="1:21" x14ac:dyDescent="0.25">
      <c r="A9" s="35"/>
      <c r="B9" s="43" t="s">
        <v>336</v>
      </c>
      <c r="C9" s="35" t="s">
        <v>448</v>
      </c>
      <c r="D9" s="35" t="s">
        <v>447</v>
      </c>
      <c r="E9" s="35"/>
      <c r="F9" s="35" t="s">
        <v>335</v>
      </c>
      <c r="G9" s="41">
        <v>6585</v>
      </c>
      <c r="H9" s="42" t="s">
        <v>581</v>
      </c>
      <c r="I9" s="35"/>
      <c r="J9" s="35"/>
      <c r="K9" s="35"/>
      <c r="L9" s="35"/>
      <c r="M9" s="35"/>
      <c r="N9" s="35"/>
      <c r="O9" s="35"/>
      <c r="P9" s="34">
        <v>10</v>
      </c>
      <c r="Q9" s="35"/>
      <c r="R9" s="35"/>
      <c r="S9" s="35"/>
      <c r="T9" s="34" t="s">
        <v>575</v>
      </c>
    </row>
    <row r="10" spans="1:21" x14ac:dyDescent="0.25">
      <c r="A10" s="35"/>
      <c r="B10" s="43" t="s">
        <v>337</v>
      </c>
      <c r="C10" s="35" t="s">
        <v>449</v>
      </c>
      <c r="D10" s="35" t="s">
        <v>447</v>
      </c>
      <c r="E10" s="35"/>
      <c r="F10" s="35" t="s">
        <v>335</v>
      </c>
      <c r="G10" s="41">
        <v>7249</v>
      </c>
      <c r="H10" s="42" t="s">
        <v>581</v>
      </c>
      <c r="I10" s="35"/>
      <c r="J10" s="35"/>
      <c r="K10" s="35"/>
      <c r="L10" s="35"/>
      <c r="M10" s="35"/>
      <c r="N10" s="35"/>
      <c r="O10" s="35"/>
      <c r="P10" s="34">
        <v>10</v>
      </c>
      <c r="Q10" s="35"/>
      <c r="R10" s="35"/>
      <c r="S10" s="35"/>
      <c r="T10" s="34" t="s">
        <v>575</v>
      </c>
    </row>
    <row r="11" spans="1:21" x14ac:dyDescent="0.25">
      <c r="A11" s="35"/>
      <c r="B11" s="35" t="s">
        <v>338</v>
      </c>
      <c r="C11" s="35" t="s">
        <v>450</v>
      </c>
      <c r="D11" s="35" t="s">
        <v>447</v>
      </c>
      <c r="E11" s="35"/>
      <c r="F11" s="35" t="s">
        <v>335</v>
      </c>
      <c r="G11" s="41">
        <v>11621</v>
      </c>
      <c r="H11" s="42" t="s">
        <v>581</v>
      </c>
      <c r="I11" s="35"/>
      <c r="J11" s="35"/>
      <c r="K11" s="35"/>
      <c r="L11" s="35"/>
      <c r="M11" s="35"/>
      <c r="N11" s="35"/>
      <c r="O11" s="35"/>
      <c r="P11" s="34">
        <v>10</v>
      </c>
      <c r="Q11" s="35"/>
      <c r="R11" s="35"/>
      <c r="S11" s="35"/>
      <c r="T11" s="34" t="s">
        <v>575</v>
      </c>
    </row>
    <row r="12" spans="1:21" x14ac:dyDescent="0.25">
      <c r="A12" s="35"/>
      <c r="B12" s="35" t="s">
        <v>339</v>
      </c>
      <c r="C12" s="35" t="s">
        <v>451</v>
      </c>
      <c r="D12" s="35" t="s">
        <v>447</v>
      </c>
      <c r="E12" s="35"/>
      <c r="F12" s="35" t="s">
        <v>335</v>
      </c>
      <c r="G12" s="41">
        <v>156</v>
      </c>
      <c r="H12" s="42" t="s">
        <v>581</v>
      </c>
      <c r="I12" s="35"/>
      <c r="J12" s="35"/>
      <c r="K12" s="35"/>
      <c r="L12" s="35"/>
      <c r="M12" s="35"/>
      <c r="N12" s="35"/>
      <c r="O12" s="35"/>
      <c r="P12" s="34">
        <v>10</v>
      </c>
      <c r="Q12" s="35"/>
      <c r="R12" s="35"/>
      <c r="S12" s="35"/>
      <c r="T12" s="34" t="s">
        <v>575</v>
      </c>
    </row>
    <row r="13" spans="1:21" x14ac:dyDescent="0.25">
      <c r="A13" s="35"/>
      <c r="B13" s="43" t="s">
        <v>340</v>
      </c>
      <c r="C13" s="35" t="s">
        <v>452</v>
      </c>
      <c r="D13" s="35" t="s">
        <v>447</v>
      </c>
      <c r="E13" s="35"/>
      <c r="F13" s="35" t="s">
        <v>335</v>
      </c>
      <c r="G13" s="41">
        <v>1663</v>
      </c>
      <c r="H13" s="42" t="s">
        <v>581</v>
      </c>
      <c r="I13" s="35"/>
      <c r="J13" s="35"/>
      <c r="K13" s="35"/>
      <c r="L13" s="35"/>
      <c r="M13" s="35"/>
      <c r="N13" s="35"/>
      <c r="O13" s="35"/>
      <c r="P13" s="34">
        <v>10</v>
      </c>
      <c r="Q13" s="35"/>
      <c r="R13" s="35"/>
      <c r="S13" s="35"/>
      <c r="T13" s="34" t="s">
        <v>575</v>
      </c>
    </row>
    <row r="14" spans="1:21" x14ac:dyDescent="0.25">
      <c r="A14" s="35"/>
      <c r="B14" s="35" t="s">
        <v>341</v>
      </c>
      <c r="C14" s="35" t="s">
        <v>453</v>
      </c>
      <c r="D14" s="35" t="s">
        <v>447</v>
      </c>
      <c r="E14" s="35"/>
      <c r="F14" s="35" t="s">
        <v>335</v>
      </c>
      <c r="G14" s="41">
        <v>1037</v>
      </c>
      <c r="H14" s="42" t="s">
        <v>581</v>
      </c>
      <c r="I14" s="35"/>
      <c r="J14" s="35"/>
      <c r="K14" s="35"/>
      <c r="L14" s="35"/>
      <c r="M14" s="35"/>
      <c r="N14" s="35"/>
      <c r="O14" s="35"/>
      <c r="P14" s="34">
        <v>10</v>
      </c>
      <c r="Q14" s="35"/>
      <c r="R14" s="35"/>
      <c r="S14" s="35"/>
      <c r="T14" s="34" t="s">
        <v>575</v>
      </c>
    </row>
    <row r="15" spans="1:21" x14ac:dyDescent="0.25">
      <c r="A15" s="35"/>
      <c r="B15" s="43" t="s">
        <v>342</v>
      </c>
      <c r="C15" s="35" t="s">
        <v>454</v>
      </c>
      <c r="D15" s="35" t="s">
        <v>447</v>
      </c>
      <c r="E15" s="35"/>
      <c r="F15" s="35" t="s">
        <v>335</v>
      </c>
      <c r="G15" s="41">
        <v>7652</v>
      </c>
      <c r="H15" s="42" t="s">
        <v>581</v>
      </c>
      <c r="I15" s="35"/>
      <c r="J15" s="35"/>
      <c r="K15" s="35"/>
      <c r="L15" s="35"/>
      <c r="M15" s="35"/>
      <c r="N15" s="35"/>
      <c r="O15" s="35"/>
      <c r="P15" s="34">
        <v>10</v>
      </c>
      <c r="Q15" s="35"/>
      <c r="R15" s="35"/>
      <c r="S15" s="35"/>
      <c r="T15" s="34" t="s">
        <v>575</v>
      </c>
    </row>
    <row r="16" spans="1:21" x14ac:dyDescent="0.25">
      <c r="A16" s="35"/>
      <c r="B16" s="35" t="s">
        <v>343</v>
      </c>
      <c r="C16" s="35" t="s">
        <v>455</v>
      </c>
      <c r="D16" s="35" t="s">
        <v>447</v>
      </c>
      <c r="E16" s="35"/>
      <c r="F16" s="35" t="s">
        <v>335</v>
      </c>
      <c r="G16" s="41">
        <v>4837</v>
      </c>
      <c r="H16" s="42" t="s">
        <v>581</v>
      </c>
      <c r="I16" s="35"/>
      <c r="J16" s="35"/>
      <c r="K16" s="35"/>
      <c r="L16" s="35"/>
      <c r="M16" s="35"/>
      <c r="N16" s="35"/>
      <c r="O16" s="35"/>
      <c r="P16" s="34">
        <v>10</v>
      </c>
      <c r="Q16" s="35"/>
      <c r="R16" s="35"/>
      <c r="S16" s="35"/>
      <c r="T16" s="34" t="s">
        <v>575</v>
      </c>
    </row>
    <row r="17" spans="1:20" x14ac:dyDescent="0.25">
      <c r="A17" s="35"/>
      <c r="B17" s="35" t="s">
        <v>344</v>
      </c>
      <c r="C17" s="35" t="s">
        <v>456</v>
      </c>
      <c r="D17" s="35" t="s">
        <v>447</v>
      </c>
      <c r="E17" s="35"/>
      <c r="F17" s="35" t="s">
        <v>335</v>
      </c>
      <c r="G17" s="41">
        <v>15052</v>
      </c>
      <c r="H17" s="42" t="s">
        <v>581</v>
      </c>
      <c r="I17" s="35"/>
      <c r="J17" s="35"/>
      <c r="K17" s="35"/>
      <c r="L17" s="35"/>
      <c r="M17" s="35"/>
      <c r="N17" s="35"/>
      <c r="O17" s="35"/>
      <c r="P17" s="34">
        <v>10</v>
      </c>
      <c r="Q17" s="35"/>
      <c r="R17" s="35"/>
      <c r="S17" s="35"/>
      <c r="T17" s="34" t="s">
        <v>575</v>
      </c>
    </row>
    <row r="18" spans="1:20" x14ac:dyDescent="0.25">
      <c r="A18" s="35"/>
      <c r="B18" s="35" t="s">
        <v>345</v>
      </c>
      <c r="C18" s="35" t="s">
        <v>457</v>
      </c>
      <c r="D18" s="35" t="s">
        <v>447</v>
      </c>
      <c r="E18" s="35"/>
      <c r="F18" s="35" t="s">
        <v>335</v>
      </c>
      <c r="G18" s="41">
        <v>294</v>
      </c>
      <c r="H18" s="42" t="s">
        <v>581</v>
      </c>
      <c r="I18" s="35"/>
      <c r="J18" s="35"/>
      <c r="K18" s="35"/>
      <c r="L18" s="35"/>
      <c r="M18" s="35"/>
      <c r="N18" s="35"/>
      <c r="O18" s="35"/>
      <c r="P18" s="34">
        <v>10</v>
      </c>
      <c r="Q18" s="35"/>
      <c r="R18" s="35"/>
      <c r="S18" s="35"/>
      <c r="T18" s="34" t="s">
        <v>575</v>
      </c>
    </row>
    <row r="19" spans="1:20" x14ac:dyDescent="0.25">
      <c r="A19" s="35"/>
      <c r="B19" s="35" t="s">
        <v>346</v>
      </c>
      <c r="C19" s="35" t="s">
        <v>458</v>
      </c>
      <c r="D19" s="35" t="s">
        <v>447</v>
      </c>
      <c r="E19" s="35"/>
      <c r="F19" s="35" t="s">
        <v>335</v>
      </c>
      <c r="G19" s="41">
        <v>9122</v>
      </c>
      <c r="H19" s="42" t="s">
        <v>581</v>
      </c>
      <c r="I19" s="35"/>
      <c r="J19" s="35"/>
      <c r="K19" s="35"/>
      <c r="L19" s="35"/>
      <c r="M19" s="35"/>
      <c r="N19" s="35"/>
      <c r="O19" s="35"/>
      <c r="P19" s="34">
        <v>10</v>
      </c>
      <c r="Q19" s="35"/>
      <c r="R19" s="35"/>
      <c r="S19" s="35"/>
      <c r="T19" s="34" t="s">
        <v>575</v>
      </c>
    </row>
    <row r="20" spans="1:20" x14ac:dyDescent="0.25">
      <c r="A20" s="35"/>
      <c r="B20" s="35" t="s">
        <v>347</v>
      </c>
      <c r="C20" s="35" t="s">
        <v>459</v>
      </c>
      <c r="D20" s="35" t="s">
        <v>447</v>
      </c>
      <c r="E20" s="35"/>
      <c r="F20" s="35" t="s">
        <v>335</v>
      </c>
      <c r="G20" s="41">
        <v>964</v>
      </c>
      <c r="H20" s="42" t="s">
        <v>581</v>
      </c>
      <c r="I20" s="35"/>
      <c r="J20" s="35"/>
      <c r="K20" s="35"/>
      <c r="L20" s="35"/>
      <c r="M20" s="35"/>
      <c r="N20" s="35"/>
      <c r="O20" s="35"/>
      <c r="P20" s="34">
        <v>10</v>
      </c>
      <c r="Q20" s="35"/>
      <c r="R20" s="35"/>
      <c r="S20" s="35"/>
      <c r="T20" s="34" t="s">
        <v>575</v>
      </c>
    </row>
    <row r="21" spans="1:20" x14ac:dyDescent="0.25">
      <c r="A21" s="35"/>
      <c r="B21" s="35" t="s">
        <v>348</v>
      </c>
      <c r="C21" s="35" t="s">
        <v>460</v>
      </c>
      <c r="D21" s="35" t="s">
        <v>447</v>
      </c>
      <c r="E21" s="35"/>
      <c r="F21" s="35" t="s">
        <v>335</v>
      </c>
      <c r="G21" s="41">
        <v>61</v>
      </c>
      <c r="H21" s="42" t="s">
        <v>581</v>
      </c>
      <c r="I21" s="35"/>
      <c r="J21" s="35"/>
      <c r="K21" s="35"/>
      <c r="L21" s="35"/>
      <c r="M21" s="35"/>
      <c r="N21" s="35"/>
      <c r="O21" s="35"/>
      <c r="P21" s="34">
        <v>10</v>
      </c>
      <c r="Q21" s="35"/>
      <c r="R21" s="35"/>
      <c r="S21" s="35"/>
      <c r="T21" s="34" t="s">
        <v>575</v>
      </c>
    </row>
    <row r="22" spans="1:20" x14ac:dyDescent="0.25">
      <c r="A22" s="35"/>
      <c r="B22" s="43" t="s">
        <v>349</v>
      </c>
      <c r="C22" s="35" t="s">
        <v>461</v>
      </c>
      <c r="D22" s="35" t="s">
        <v>447</v>
      </c>
      <c r="E22" s="35"/>
      <c r="F22" s="35" t="s">
        <v>335</v>
      </c>
      <c r="G22" s="41">
        <v>2248</v>
      </c>
      <c r="H22" s="42" t="s">
        <v>581</v>
      </c>
      <c r="I22" s="35"/>
      <c r="J22" s="35"/>
      <c r="K22" s="35"/>
      <c r="L22" s="35"/>
      <c r="M22" s="35"/>
      <c r="N22" s="35"/>
      <c r="O22" s="35"/>
      <c r="P22" s="34">
        <v>10</v>
      </c>
      <c r="Q22" s="35"/>
      <c r="R22" s="35"/>
      <c r="S22" s="35"/>
      <c r="T22" s="34" t="s">
        <v>575</v>
      </c>
    </row>
    <row r="23" spans="1:20" x14ac:dyDescent="0.25">
      <c r="A23" s="35"/>
      <c r="B23" s="35" t="s">
        <v>350</v>
      </c>
      <c r="C23" s="35" t="s">
        <v>462</v>
      </c>
      <c r="D23" s="35" t="s">
        <v>447</v>
      </c>
      <c r="E23" s="35"/>
      <c r="F23" s="35" t="s">
        <v>335</v>
      </c>
      <c r="G23" s="41">
        <v>1873</v>
      </c>
      <c r="H23" s="42" t="s">
        <v>581</v>
      </c>
      <c r="I23" s="35"/>
      <c r="J23" s="35"/>
      <c r="K23" s="35"/>
      <c r="L23" s="35"/>
      <c r="M23" s="35"/>
      <c r="N23" s="35"/>
      <c r="O23" s="35"/>
      <c r="P23" s="34">
        <v>10</v>
      </c>
      <c r="Q23" s="35"/>
      <c r="R23" s="35"/>
      <c r="S23" s="35"/>
      <c r="T23" s="34" t="s">
        <v>575</v>
      </c>
    </row>
    <row r="24" spans="1:20" x14ac:dyDescent="0.25">
      <c r="A24" s="35"/>
      <c r="B24" s="43" t="s">
        <v>351</v>
      </c>
      <c r="C24" s="35" t="s">
        <v>463</v>
      </c>
      <c r="D24" s="35" t="s">
        <v>447</v>
      </c>
      <c r="E24" s="35"/>
      <c r="F24" s="35" t="s">
        <v>335</v>
      </c>
      <c r="G24" s="41">
        <v>8939</v>
      </c>
      <c r="H24" s="42" t="s">
        <v>581</v>
      </c>
      <c r="I24" s="35"/>
      <c r="J24" s="35"/>
      <c r="K24" s="35"/>
      <c r="L24" s="35"/>
      <c r="M24" s="35"/>
      <c r="N24" s="35"/>
      <c r="O24" s="35"/>
      <c r="P24" s="35">
        <v>10</v>
      </c>
      <c r="Q24" s="35"/>
      <c r="R24" s="35"/>
      <c r="S24" s="35"/>
      <c r="T24" s="34" t="s">
        <v>575</v>
      </c>
    </row>
    <row r="25" spans="1:20" x14ac:dyDescent="0.25">
      <c r="A25" s="35"/>
      <c r="B25" s="43" t="s">
        <v>567</v>
      </c>
      <c r="C25" s="35" t="s">
        <v>195</v>
      </c>
      <c r="D25" s="35" t="s">
        <v>447</v>
      </c>
      <c r="E25" s="35"/>
      <c r="F25" s="35" t="s">
        <v>335</v>
      </c>
      <c r="G25" s="41">
        <v>5643</v>
      </c>
      <c r="H25" s="42" t="s">
        <v>581</v>
      </c>
      <c r="I25" s="35"/>
      <c r="J25" s="35"/>
      <c r="K25" s="35"/>
      <c r="L25" s="35"/>
      <c r="M25" s="35"/>
      <c r="N25" s="35"/>
      <c r="O25" s="35"/>
      <c r="P25" s="35">
        <v>10</v>
      </c>
      <c r="Q25" s="35"/>
      <c r="R25" s="35"/>
      <c r="S25" s="35"/>
      <c r="T25" s="34" t="s">
        <v>575</v>
      </c>
    </row>
    <row r="26" spans="1:20" x14ac:dyDescent="0.25">
      <c r="A26" s="35"/>
      <c r="B26" s="35" t="s">
        <v>350</v>
      </c>
      <c r="C26" s="35" t="s">
        <v>462</v>
      </c>
      <c r="D26" s="35" t="s">
        <v>447</v>
      </c>
      <c r="E26" s="35"/>
      <c r="F26" s="35" t="s">
        <v>335</v>
      </c>
      <c r="G26" s="41">
        <v>1873</v>
      </c>
      <c r="H26" s="42" t="s">
        <v>581</v>
      </c>
      <c r="I26" s="35"/>
      <c r="J26" s="35"/>
      <c r="K26" s="35"/>
      <c r="L26" s="35"/>
      <c r="M26" s="35"/>
      <c r="N26" s="35"/>
      <c r="O26" s="35"/>
      <c r="P26" s="35">
        <v>10</v>
      </c>
      <c r="Q26" s="35"/>
      <c r="R26" s="35"/>
      <c r="S26" s="35"/>
      <c r="T26" s="34" t="s">
        <v>575</v>
      </c>
    </row>
    <row r="27" spans="1:20" x14ac:dyDescent="0.25">
      <c r="A27" s="35"/>
      <c r="B27" s="35" t="s">
        <v>353</v>
      </c>
      <c r="C27" s="35" t="s">
        <v>465</v>
      </c>
      <c r="D27" s="35" t="s">
        <v>447</v>
      </c>
      <c r="E27" s="35"/>
      <c r="F27" s="35" t="s">
        <v>335</v>
      </c>
      <c r="G27" s="41">
        <v>1837</v>
      </c>
      <c r="H27" s="42" t="s">
        <v>581</v>
      </c>
      <c r="I27" s="35"/>
      <c r="J27" s="35"/>
      <c r="K27" s="35"/>
      <c r="L27" s="35"/>
      <c r="M27" s="35"/>
      <c r="N27" s="35"/>
      <c r="O27" s="35"/>
      <c r="P27" s="35">
        <v>10</v>
      </c>
      <c r="Q27" s="35"/>
      <c r="R27" s="35"/>
      <c r="S27" s="35"/>
      <c r="T27" s="34" t="s">
        <v>575</v>
      </c>
    </row>
    <row r="28" spans="1:20" x14ac:dyDescent="0.25">
      <c r="A28" s="35"/>
      <c r="B28" s="43" t="s">
        <v>352</v>
      </c>
      <c r="C28" s="35" t="s">
        <v>464</v>
      </c>
      <c r="D28" s="35" t="s">
        <v>447</v>
      </c>
      <c r="E28" s="35"/>
      <c r="F28" s="35" t="s">
        <v>335</v>
      </c>
      <c r="G28" s="41">
        <v>6147</v>
      </c>
      <c r="H28" s="42" t="s">
        <v>581</v>
      </c>
      <c r="I28" s="35"/>
      <c r="J28" s="35"/>
      <c r="K28" s="35"/>
      <c r="L28" s="35"/>
      <c r="M28" s="35"/>
      <c r="N28" s="35"/>
      <c r="O28" s="35"/>
      <c r="P28" s="35">
        <v>10</v>
      </c>
      <c r="Q28" s="35"/>
      <c r="R28" s="35"/>
      <c r="S28" s="35"/>
      <c r="T28" s="34" t="s">
        <v>575</v>
      </c>
    </row>
    <row r="29" spans="1:20" x14ac:dyDescent="0.25">
      <c r="A29" s="35"/>
      <c r="B29" s="44" t="s">
        <v>354</v>
      </c>
      <c r="C29" s="35" t="s">
        <v>466</v>
      </c>
      <c r="D29" s="35" t="s">
        <v>447</v>
      </c>
      <c r="E29" s="35"/>
      <c r="F29" s="35" t="s">
        <v>335</v>
      </c>
      <c r="G29" s="41">
        <v>2768</v>
      </c>
      <c r="H29" s="42" t="s">
        <v>581</v>
      </c>
      <c r="I29" s="35"/>
      <c r="J29" s="35"/>
      <c r="K29" s="35"/>
      <c r="L29" s="35"/>
      <c r="M29" s="35"/>
      <c r="N29" s="35"/>
      <c r="O29" s="35"/>
      <c r="P29" s="35">
        <v>10</v>
      </c>
      <c r="Q29" s="35"/>
      <c r="R29" s="35"/>
      <c r="S29" s="35"/>
      <c r="T29" s="34" t="s">
        <v>575</v>
      </c>
    </row>
    <row r="30" spans="1:20" x14ac:dyDescent="0.25">
      <c r="A30" s="35"/>
      <c r="B30" s="35" t="s">
        <v>355</v>
      </c>
      <c r="C30" s="35" t="s">
        <v>467</v>
      </c>
      <c r="D30" s="35" t="s">
        <v>447</v>
      </c>
      <c r="E30" s="35"/>
      <c r="F30" s="35" t="s">
        <v>335</v>
      </c>
      <c r="G30" s="41">
        <v>2616</v>
      </c>
      <c r="H30" s="42" t="s">
        <v>581</v>
      </c>
      <c r="I30" s="35"/>
      <c r="J30" s="35"/>
      <c r="K30" s="35"/>
      <c r="L30" s="35"/>
      <c r="M30" s="35"/>
      <c r="N30" s="35"/>
      <c r="O30" s="35"/>
      <c r="P30" s="35">
        <v>10</v>
      </c>
      <c r="Q30" s="35"/>
      <c r="R30" s="35"/>
      <c r="S30" s="35"/>
      <c r="T30" s="34" t="s">
        <v>575</v>
      </c>
    </row>
    <row r="31" spans="1:20" x14ac:dyDescent="0.25">
      <c r="A31" s="35"/>
      <c r="B31" s="35" t="s">
        <v>356</v>
      </c>
      <c r="C31" s="35" t="s">
        <v>468</v>
      </c>
      <c r="D31" s="35" t="s">
        <v>447</v>
      </c>
      <c r="E31" s="35"/>
      <c r="F31" s="35" t="s">
        <v>335</v>
      </c>
      <c r="G31" s="41">
        <v>10</v>
      </c>
      <c r="H31" s="42" t="s">
        <v>580</v>
      </c>
      <c r="I31" s="35"/>
      <c r="J31" s="35"/>
      <c r="K31" s="35"/>
      <c r="L31" s="35"/>
      <c r="M31" s="35"/>
      <c r="N31" s="35"/>
      <c r="O31" s="35"/>
      <c r="P31" s="35">
        <v>10</v>
      </c>
      <c r="Q31" s="35"/>
      <c r="R31" s="35"/>
      <c r="S31" s="35"/>
      <c r="T31" s="34" t="s">
        <v>575</v>
      </c>
    </row>
    <row r="32" spans="1:20" x14ac:dyDescent="0.25">
      <c r="A32" s="35"/>
      <c r="B32" s="44" t="s">
        <v>357</v>
      </c>
      <c r="C32" s="35" t="s">
        <v>469</v>
      </c>
      <c r="D32" s="35" t="s">
        <v>447</v>
      </c>
      <c r="E32" s="35"/>
      <c r="F32" s="35" t="s">
        <v>335</v>
      </c>
      <c r="G32" s="41">
        <v>4498</v>
      </c>
      <c r="H32" s="42" t="s">
        <v>581</v>
      </c>
      <c r="I32" s="35"/>
      <c r="J32" s="35"/>
      <c r="K32" s="35"/>
      <c r="L32" s="35"/>
      <c r="M32" s="35"/>
      <c r="N32" s="35"/>
      <c r="O32" s="35"/>
      <c r="P32" s="35">
        <v>10</v>
      </c>
      <c r="Q32" s="35"/>
      <c r="R32" s="35"/>
      <c r="S32" s="35"/>
      <c r="T32" s="34" t="s">
        <v>575</v>
      </c>
    </row>
    <row r="33" spans="1:20" x14ac:dyDescent="0.25">
      <c r="A33" s="35"/>
      <c r="B33" s="43" t="s">
        <v>358</v>
      </c>
      <c r="C33" s="35" t="s">
        <v>470</v>
      </c>
      <c r="D33" s="35" t="s">
        <v>447</v>
      </c>
      <c r="E33" s="35"/>
      <c r="F33" s="35" t="s">
        <v>335</v>
      </c>
      <c r="G33" s="41">
        <v>17319</v>
      </c>
      <c r="H33" s="42" t="s">
        <v>581</v>
      </c>
      <c r="I33" s="35"/>
      <c r="J33" s="35"/>
      <c r="K33" s="35"/>
      <c r="L33" s="35"/>
      <c r="M33" s="35"/>
      <c r="N33" s="35"/>
      <c r="O33" s="35"/>
      <c r="P33" s="35">
        <v>10</v>
      </c>
      <c r="Q33" s="35"/>
      <c r="R33" s="35"/>
      <c r="S33" s="35"/>
      <c r="T33" s="34" t="s">
        <v>575</v>
      </c>
    </row>
    <row r="34" spans="1:20" x14ac:dyDescent="0.25">
      <c r="A34" s="35"/>
      <c r="B34" s="35" t="s">
        <v>359</v>
      </c>
      <c r="C34" s="35" t="s">
        <v>471</v>
      </c>
      <c r="D34" s="35" t="s">
        <v>447</v>
      </c>
      <c r="E34" s="35"/>
      <c r="F34" s="35" t="s">
        <v>335</v>
      </c>
      <c r="G34" s="41">
        <v>25157</v>
      </c>
      <c r="H34" s="42" t="s">
        <v>581</v>
      </c>
      <c r="I34" s="35"/>
      <c r="J34" s="35"/>
      <c r="K34" s="35"/>
      <c r="L34" s="35"/>
      <c r="M34" s="35"/>
      <c r="N34" s="35"/>
      <c r="O34" s="35"/>
      <c r="P34" s="35">
        <v>10</v>
      </c>
      <c r="Q34" s="35"/>
      <c r="R34" s="35"/>
      <c r="S34" s="35"/>
      <c r="T34" s="34" t="s">
        <v>575</v>
      </c>
    </row>
    <row r="35" spans="1:20" x14ac:dyDescent="0.25">
      <c r="A35" s="35"/>
      <c r="B35" s="45" t="s">
        <v>360</v>
      </c>
      <c r="C35" s="45" t="s">
        <v>472</v>
      </c>
      <c r="D35" s="35" t="s">
        <v>447</v>
      </c>
      <c r="E35" s="35"/>
      <c r="F35" s="35" t="s">
        <v>335</v>
      </c>
      <c r="G35" s="41">
        <v>2105</v>
      </c>
      <c r="H35" s="42" t="s">
        <v>581</v>
      </c>
      <c r="I35" s="35"/>
      <c r="J35" s="35"/>
      <c r="K35" s="35"/>
      <c r="L35" s="35"/>
      <c r="M35" s="35"/>
      <c r="N35" s="35"/>
      <c r="O35" s="35"/>
      <c r="P35" s="35">
        <v>10</v>
      </c>
      <c r="Q35" s="35"/>
      <c r="R35" s="35"/>
      <c r="S35" s="35"/>
      <c r="T35" s="34" t="s">
        <v>575</v>
      </c>
    </row>
    <row r="36" spans="1:20" x14ac:dyDescent="0.25">
      <c r="A36" s="35"/>
      <c r="B36" s="35" t="s">
        <v>361</v>
      </c>
      <c r="C36" s="35" t="s">
        <v>473</v>
      </c>
      <c r="D36" s="35" t="s">
        <v>447</v>
      </c>
      <c r="E36" s="35"/>
      <c r="F36" s="35" t="s">
        <v>335</v>
      </c>
      <c r="G36" s="41">
        <v>894</v>
      </c>
      <c r="H36" s="42" t="s">
        <v>581</v>
      </c>
      <c r="I36" s="35"/>
      <c r="J36" s="35"/>
      <c r="K36" s="35"/>
      <c r="L36" s="35"/>
      <c r="M36" s="35"/>
      <c r="N36" s="35"/>
      <c r="O36" s="35"/>
      <c r="P36" s="35">
        <v>10</v>
      </c>
      <c r="Q36" s="35"/>
      <c r="R36" s="35"/>
      <c r="S36" s="35"/>
      <c r="T36" s="34" t="s">
        <v>575</v>
      </c>
    </row>
    <row r="37" spans="1:20" x14ac:dyDescent="0.25">
      <c r="A37" s="35"/>
      <c r="B37" s="44" t="s">
        <v>362</v>
      </c>
      <c r="C37" s="35" t="s">
        <v>474</v>
      </c>
      <c r="D37" s="35" t="s">
        <v>447</v>
      </c>
      <c r="E37" s="35"/>
      <c r="F37" s="35" t="s">
        <v>335</v>
      </c>
      <c r="G37" s="41">
        <v>2005</v>
      </c>
      <c r="H37" s="42" t="s">
        <v>581</v>
      </c>
      <c r="I37" s="35"/>
      <c r="J37" s="35"/>
      <c r="K37" s="35"/>
      <c r="L37" s="35"/>
      <c r="M37" s="35"/>
      <c r="N37" s="35"/>
      <c r="O37" s="35"/>
      <c r="P37" s="35">
        <v>10</v>
      </c>
      <c r="Q37" s="35"/>
      <c r="R37" s="35"/>
      <c r="S37" s="35"/>
      <c r="T37" s="34" t="s">
        <v>575</v>
      </c>
    </row>
    <row r="38" spans="1:20" x14ac:dyDescent="0.25">
      <c r="A38" s="35"/>
      <c r="B38" s="44" t="s">
        <v>363</v>
      </c>
      <c r="C38" s="35" t="s">
        <v>475</v>
      </c>
      <c r="D38" s="35" t="s">
        <v>447</v>
      </c>
      <c r="E38" s="35"/>
      <c r="F38" s="35" t="s">
        <v>335</v>
      </c>
      <c r="G38" s="41">
        <v>1584</v>
      </c>
      <c r="H38" s="42" t="s">
        <v>581</v>
      </c>
      <c r="I38" s="35"/>
      <c r="J38" s="35"/>
      <c r="K38" s="35"/>
      <c r="L38" s="35"/>
      <c r="M38" s="35"/>
      <c r="N38" s="35"/>
      <c r="O38" s="35"/>
      <c r="P38" s="35">
        <v>10</v>
      </c>
      <c r="Q38" s="35"/>
      <c r="R38" s="35"/>
      <c r="S38" s="35"/>
      <c r="T38" s="34" t="s">
        <v>575</v>
      </c>
    </row>
    <row r="39" spans="1:20" x14ac:dyDescent="0.25">
      <c r="A39" s="35"/>
      <c r="B39" s="43" t="s">
        <v>364</v>
      </c>
      <c r="C39" s="35" t="s">
        <v>476</v>
      </c>
      <c r="D39" s="35" t="s">
        <v>447</v>
      </c>
      <c r="E39" s="35"/>
      <c r="F39" s="35" t="s">
        <v>335</v>
      </c>
      <c r="G39" s="41">
        <v>10047</v>
      </c>
      <c r="H39" s="42" t="s">
        <v>581</v>
      </c>
      <c r="I39" s="35"/>
      <c r="J39" s="35"/>
      <c r="K39" s="35"/>
      <c r="L39" s="35"/>
      <c r="M39" s="35"/>
      <c r="N39" s="35"/>
      <c r="O39" s="35"/>
      <c r="P39" s="35">
        <v>10</v>
      </c>
      <c r="Q39" s="35"/>
      <c r="R39" s="35"/>
      <c r="S39" s="35"/>
      <c r="T39" s="34" t="s">
        <v>575</v>
      </c>
    </row>
    <row r="40" spans="1:20" x14ac:dyDescent="0.25">
      <c r="A40" s="35"/>
      <c r="B40" s="43" t="s">
        <v>365</v>
      </c>
      <c r="C40" s="35" t="s">
        <v>477</v>
      </c>
      <c r="D40" s="35" t="s">
        <v>447</v>
      </c>
      <c r="E40" s="35"/>
      <c r="F40" s="35" t="s">
        <v>335</v>
      </c>
      <c r="G40" s="41">
        <v>16472</v>
      </c>
      <c r="H40" s="42" t="s">
        <v>581</v>
      </c>
      <c r="I40" s="35"/>
      <c r="J40" s="35"/>
      <c r="K40" s="35"/>
      <c r="L40" s="35"/>
      <c r="M40" s="35"/>
      <c r="N40" s="35"/>
      <c r="O40" s="35"/>
      <c r="P40" s="35">
        <v>10</v>
      </c>
      <c r="Q40" s="35"/>
      <c r="R40" s="35"/>
      <c r="S40" s="35"/>
      <c r="T40" s="34" t="s">
        <v>575</v>
      </c>
    </row>
    <row r="41" spans="1:20" x14ac:dyDescent="0.25">
      <c r="A41" s="35"/>
      <c r="B41" s="44" t="s">
        <v>366</v>
      </c>
      <c r="C41" s="35" t="s">
        <v>478</v>
      </c>
      <c r="D41" s="35" t="s">
        <v>447</v>
      </c>
      <c r="E41" s="35"/>
      <c r="F41" s="35" t="s">
        <v>335</v>
      </c>
      <c r="G41" s="41">
        <v>2938</v>
      </c>
      <c r="H41" s="42" t="s">
        <v>581</v>
      </c>
      <c r="I41" s="35"/>
      <c r="J41" s="35"/>
      <c r="K41" s="35"/>
      <c r="L41" s="35"/>
      <c r="M41" s="35"/>
      <c r="N41" s="35"/>
      <c r="O41" s="35"/>
      <c r="P41" s="35">
        <v>10</v>
      </c>
      <c r="Q41" s="35"/>
      <c r="R41" s="35"/>
      <c r="S41" s="35"/>
      <c r="T41" s="34" t="s">
        <v>575</v>
      </c>
    </row>
    <row r="42" spans="1:20" x14ac:dyDescent="0.25">
      <c r="A42" s="35"/>
      <c r="B42" s="43" t="s">
        <v>367</v>
      </c>
      <c r="C42" s="35" t="s">
        <v>479</v>
      </c>
      <c r="D42" s="35" t="s">
        <v>447</v>
      </c>
      <c r="E42" s="35"/>
      <c r="F42" s="35" t="s">
        <v>335</v>
      </c>
      <c r="G42" s="41">
        <v>1835</v>
      </c>
      <c r="H42" s="42" t="s">
        <v>581</v>
      </c>
      <c r="I42" s="35"/>
      <c r="J42" s="35"/>
      <c r="K42" s="35"/>
      <c r="L42" s="35"/>
      <c r="M42" s="35"/>
      <c r="N42" s="35"/>
      <c r="O42" s="35"/>
      <c r="P42" s="35">
        <v>10</v>
      </c>
      <c r="Q42" s="35"/>
      <c r="R42" s="35"/>
      <c r="S42" s="35"/>
      <c r="T42" s="34" t="s">
        <v>575</v>
      </c>
    </row>
    <row r="43" spans="1:20" x14ac:dyDescent="0.25">
      <c r="A43" s="35"/>
      <c r="B43" s="43" t="s">
        <v>368</v>
      </c>
      <c r="C43" s="35" t="s">
        <v>480</v>
      </c>
      <c r="D43" s="35" t="s">
        <v>447</v>
      </c>
      <c r="E43" s="35"/>
      <c r="F43" s="35" t="s">
        <v>335</v>
      </c>
      <c r="G43" s="41">
        <v>9117</v>
      </c>
      <c r="H43" s="42" t="s">
        <v>581</v>
      </c>
      <c r="I43" s="35"/>
      <c r="J43" s="35"/>
      <c r="K43" s="35"/>
      <c r="L43" s="35"/>
      <c r="M43" s="35"/>
      <c r="N43" s="35"/>
      <c r="O43" s="35"/>
      <c r="P43" s="35">
        <v>10</v>
      </c>
      <c r="Q43" s="35"/>
      <c r="R43" s="35"/>
      <c r="S43" s="35"/>
      <c r="T43" s="34" t="s">
        <v>575</v>
      </c>
    </row>
    <row r="44" spans="1:20" x14ac:dyDescent="0.25">
      <c r="A44" s="35"/>
      <c r="B44" s="43" t="s">
        <v>369</v>
      </c>
      <c r="C44" s="35" t="s">
        <v>481</v>
      </c>
      <c r="D44" s="35" t="s">
        <v>447</v>
      </c>
      <c r="E44" s="35"/>
      <c r="F44" s="35" t="s">
        <v>335</v>
      </c>
      <c r="G44" s="41">
        <v>3245</v>
      </c>
      <c r="H44" s="42" t="s">
        <v>581</v>
      </c>
      <c r="I44" s="35"/>
      <c r="J44" s="35"/>
      <c r="K44" s="35"/>
      <c r="L44" s="35"/>
      <c r="M44" s="35"/>
      <c r="N44" s="35"/>
      <c r="O44" s="35"/>
      <c r="P44" s="35">
        <v>10</v>
      </c>
      <c r="Q44" s="35"/>
      <c r="R44" s="35"/>
      <c r="S44" s="35"/>
      <c r="T44" s="34" t="s">
        <v>575</v>
      </c>
    </row>
    <row r="45" spans="1:20" x14ac:dyDescent="0.25">
      <c r="A45" s="35"/>
      <c r="B45" s="35" t="s">
        <v>370</v>
      </c>
      <c r="C45" s="35" t="s">
        <v>482</v>
      </c>
      <c r="D45" s="35" t="s">
        <v>447</v>
      </c>
      <c r="E45" s="35"/>
      <c r="F45" s="35" t="s">
        <v>335</v>
      </c>
      <c r="G45" s="41">
        <v>4335</v>
      </c>
      <c r="H45" s="42" t="s">
        <v>581</v>
      </c>
      <c r="I45" s="35"/>
      <c r="J45" s="35"/>
      <c r="K45" s="35"/>
      <c r="L45" s="35"/>
      <c r="M45" s="35"/>
      <c r="N45" s="35"/>
      <c r="O45" s="35"/>
      <c r="P45" s="35">
        <v>10</v>
      </c>
      <c r="Q45" s="35"/>
      <c r="R45" s="35"/>
      <c r="S45" s="35"/>
      <c r="T45" s="34" t="s">
        <v>575</v>
      </c>
    </row>
    <row r="46" spans="1:20" x14ac:dyDescent="0.25">
      <c r="A46" s="35"/>
      <c r="B46" s="45" t="s">
        <v>371</v>
      </c>
      <c r="C46" s="45" t="s">
        <v>216</v>
      </c>
      <c r="D46" s="35" t="s">
        <v>447</v>
      </c>
      <c r="E46" s="35"/>
      <c r="F46" s="35" t="s">
        <v>335</v>
      </c>
      <c r="G46" s="41">
        <v>17129</v>
      </c>
      <c r="H46" s="42" t="s">
        <v>581</v>
      </c>
      <c r="I46" s="35"/>
      <c r="J46" s="35"/>
      <c r="K46" s="35"/>
      <c r="L46" s="35"/>
      <c r="M46" s="35"/>
      <c r="N46" s="35"/>
      <c r="O46" s="35"/>
      <c r="P46" s="35">
        <v>10</v>
      </c>
      <c r="Q46" s="35"/>
      <c r="R46" s="35"/>
      <c r="S46" s="35"/>
      <c r="T46" s="34" t="s">
        <v>575</v>
      </c>
    </row>
    <row r="47" spans="1:20" x14ac:dyDescent="0.25">
      <c r="A47" s="35"/>
      <c r="B47" s="44" t="s">
        <v>372</v>
      </c>
      <c r="C47" s="35" t="s">
        <v>483</v>
      </c>
      <c r="D47" s="35" t="s">
        <v>447</v>
      </c>
      <c r="E47" s="35"/>
      <c r="F47" s="35" t="s">
        <v>335</v>
      </c>
      <c r="G47" s="41">
        <v>3820</v>
      </c>
      <c r="H47" s="42" t="s">
        <v>581</v>
      </c>
      <c r="I47" s="35"/>
      <c r="J47" s="35"/>
      <c r="K47" s="35"/>
      <c r="L47" s="35"/>
      <c r="M47" s="35"/>
      <c r="N47" s="35"/>
      <c r="O47" s="35"/>
      <c r="P47" s="35">
        <v>10</v>
      </c>
      <c r="Q47" s="35"/>
      <c r="R47" s="35"/>
      <c r="S47" s="35"/>
      <c r="T47" s="34" t="s">
        <v>575</v>
      </c>
    </row>
    <row r="48" spans="1:20" x14ac:dyDescent="0.25">
      <c r="A48" s="35"/>
      <c r="B48" s="45" t="s">
        <v>373</v>
      </c>
      <c r="C48" s="45" t="s">
        <v>374</v>
      </c>
      <c r="D48" s="35" t="s">
        <v>447</v>
      </c>
      <c r="E48" s="35"/>
      <c r="F48" s="35" t="s">
        <v>335</v>
      </c>
      <c r="G48" s="41">
        <v>10</v>
      </c>
      <c r="H48" s="42" t="s">
        <v>580</v>
      </c>
      <c r="I48" s="35"/>
      <c r="J48" s="35"/>
      <c r="K48" s="35"/>
      <c r="L48" s="35"/>
      <c r="M48" s="35"/>
      <c r="N48" s="35"/>
      <c r="O48" s="35"/>
      <c r="P48" s="35">
        <v>10</v>
      </c>
      <c r="Q48" s="35"/>
      <c r="R48" s="35"/>
      <c r="S48" s="35"/>
      <c r="T48" s="34" t="s">
        <v>575</v>
      </c>
    </row>
    <row r="49" spans="1:20" x14ac:dyDescent="0.25">
      <c r="A49" s="35"/>
      <c r="B49" s="43" t="s">
        <v>375</v>
      </c>
      <c r="C49" s="35" t="s">
        <v>484</v>
      </c>
      <c r="D49" s="35" t="s">
        <v>447</v>
      </c>
      <c r="E49" s="35"/>
      <c r="F49" s="35" t="s">
        <v>335</v>
      </c>
      <c r="G49" s="41">
        <v>13449</v>
      </c>
      <c r="H49" s="42" t="s">
        <v>581</v>
      </c>
      <c r="I49" s="35"/>
      <c r="J49" s="35"/>
      <c r="K49" s="35"/>
      <c r="L49" s="35"/>
      <c r="M49" s="35"/>
      <c r="N49" s="35"/>
      <c r="O49" s="35"/>
      <c r="P49" s="35">
        <v>10</v>
      </c>
      <c r="Q49" s="35"/>
      <c r="R49" s="35"/>
      <c r="S49" s="35"/>
      <c r="T49" s="34" t="s">
        <v>575</v>
      </c>
    </row>
    <row r="50" spans="1:20" x14ac:dyDescent="0.25">
      <c r="A50" s="35"/>
      <c r="B50" s="44" t="s">
        <v>376</v>
      </c>
      <c r="C50" s="35" t="s">
        <v>485</v>
      </c>
      <c r="D50" s="35" t="s">
        <v>447</v>
      </c>
      <c r="E50" s="35"/>
      <c r="F50" s="35" t="s">
        <v>335</v>
      </c>
      <c r="G50" s="41">
        <v>2949</v>
      </c>
      <c r="H50" s="42" t="s">
        <v>581</v>
      </c>
      <c r="I50" s="35"/>
      <c r="J50" s="35"/>
      <c r="K50" s="35"/>
      <c r="L50" s="35"/>
      <c r="M50" s="35"/>
      <c r="N50" s="35"/>
      <c r="O50" s="35"/>
      <c r="P50" s="35">
        <v>10</v>
      </c>
      <c r="Q50" s="35"/>
      <c r="R50" s="35"/>
      <c r="S50" s="35"/>
      <c r="T50" s="34" t="s">
        <v>575</v>
      </c>
    </row>
    <row r="51" spans="1:20" x14ac:dyDescent="0.25">
      <c r="A51" s="35"/>
      <c r="B51" s="43" t="s">
        <v>377</v>
      </c>
      <c r="C51" s="35" t="s">
        <v>486</v>
      </c>
      <c r="D51" s="35" t="s">
        <v>447</v>
      </c>
      <c r="E51" s="35"/>
      <c r="F51" s="35" t="s">
        <v>335</v>
      </c>
      <c r="G51" s="41">
        <v>13548</v>
      </c>
      <c r="H51" s="42" t="s">
        <v>581</v>
      </c>
      <c r="I51" s="35"/>
      <c r="J51" s="35"/>
      <c r="K51" s="35"/>
      <c r="L51" s="35"/>
      <c r="M51" s="35"/>
      <c r="N51" s="35"/>
      <c r="O51" s="35"/>
      <c r="P51" s="35">
        <v>10</v>
      </c>
      <c r="Q51" s="35"/>
      <c r="R51" s="35"/>
      <c r="S51" s="35"/>
      <c r="T51" s="34" t="s">
        <v>575</v>
      </c>
    </row>
    <row r="52" spans="1:20" x14ac:dyDescent="0.25">
      <c r="A52" s="35"/>
      <c r="B52" s="43" t="s">
        <v>378</v>
      </c>
      <c r="C52" s="35" t="s">
        <v>487</v>
      </c>
      <c r="D52" s="35" t="s">
        <v>447</v>
      </c>
      <c r="E52" s="35"/>
      <c r="F52" s="35" t="s">
        <v>335</v>
      </c>
      <c r="G52" s="41">
        <v>11695</v>
      </c>
      <c r="H52" s="42" t="s">
        <v>581</v>
      </c>
      <c r="I52" s="35"/>
      <c r="J52" s="35"/>
      <c r="K52" s="35"/>
      <c r="L52" s="35"/>
      <c r="M52" s="35"/>
      <c r="N52" s="35"/>
      <c r="O52" s="35"/>
      <c r="P52" s="35">
        <v>10</v>
      </c>
      <c r="Q52" s="35"/>
      <c r="R52" s="35"/>
      <c r="S52" s="35"/>
      <c r="T52" s="34" t="s">
        <v>575</v>
      </c>
    </row>
    <row r="53" spans="1:20" x14ac:dyDescent="0.25">
      <c r="A53" s="35"/>
      <c r="B53" s="44" t="s">
        <v>379</v>
      </c>
      <c r="C53" s="35" t="s">
        <v>488</v>
      </c>
      <c r="D53" s="35" t="s">
        <v>447</v>
      </c>
      <c r="E53" s="35"/>
      <c r="F53" s="35" t="s">
        <v>335</v>
      </c>
      <c r="G53" s="41">
        <v>2807</v>
      </c>
      <c r="H53" s="42" t="s">
        <v>581</v>
      </c>
      <c r="I53" s="35"/>
      <c r="J53" s="35"/>
      <c r="K53" s="35"/>
      <c r="L53" s="35"/>
      <c r="M53" s="35"/>
      <c r="N53" s="35"/>
      <c r="O53" s="35"/>
      <c r="P53" s="35">
        <v>10</v>
      </c>
      <c r="Q53" s="35"/>
      <c r="R53" s="35"/>
      <c r="S53" s="35"/>
      <c r="T53" s="34" t="s">
        <v>575</v>
      </c>
    </row>
    <row r="54" spans="1:20" x14ac:dyDescent="0.25">
      <c r="A54" s="35"/>
      <c r="B54" s="44" t="s">
        <v>380</v>
      </c>
      <c r="C54" s="35" t="s">
        <v>489</v>
      </c>
      <c r="D54" s="35" t="s">
        <v>447</v>
      </c>
      <c r="E54" s="35"/>
      <c r="F54" s="35" t="s">
        <v>335</v>
      </c>
      <c r="G54" s="41">
        <v>2697</v>
      </c>
      <c r="H54" s="42" t="s">
        <v>581</v>
      </c>
      <c r="I54" s="35"/>
      <c r="J54" s="35"/>
      <c r="K54" s="35"/>
      <c r="L54" s="35"/>
      <c r="M54" s="35"/>
      <c r="N54" s="35"/>
      <c r="O54" s="35"/>
      <c r="P54" s="35">
        <v>10</v>
      </c>
      <c r="Q54" s="35"/>
      <c r="R54" s="35"/>
      <c r="S54" s="35"/>
      <c r="T54" s="34" t="s">
        <v>575</v>
      </c>
    </row>
    <row r="55" spans="1:20" x14ac:dyDescent="0.25">
      <c r="A55" s="35"/>
      <c r="B55" s="35" t="s">
        <v>381</v>
      </c>
      <c r="C55" s="35" t="s">
        <v>490</v>
      </c>
      <c r="D55" s="35" t="s">
        <v>447</v>
      </c>
      <c r="E55" s="35"/>
      <c r="F55" s="35" t="s">
        <v>335</v>
      </c>
      <c r="G55" s="41">
        <v>11439</v>
      </c>
      <c r="H55" s="42" t="s">
        <v>581</v>
      </c>
      <c r="I55" s="35"/>
      <c r="J55" s="35"/>
      <c r="K55" s="35"/>
      <c r="L55" s="35"/>
      <c r="M55" s="35"/>
      <c r="N55" s="35"/>
      <c r="O55" s="35"/>
      <c r="P55" s="35">
        <v>10</v>
      </c>
      <c r="Q55" s="35"/>
      <c r="R55" s="35"/>
      <c r="S55" s="35"/>
      <c r="T55" s="34" t="s">
        <v>575</v>
      </c>
    </row>
    <row r="56" spans="1:20" x14ac:dyDescent="0.25">
      <c r="A56" s="35"/>
      <c r="B56" s="44" t="s">
        <v>382</v>
      </c>
      <c r="C56" s="35" t="s">
        <v>491</v>
      </c>
      <c r="D56" s="35" t="s">
        <v>447</v>
      </c>
      <c r="E56" s="35"/>
      <c r="F56" s="35" t="s">
        <v>335</v>
      </c>
      <c r="G56" s="41">
        <v>2281</v>
      </c>
      <c r="H56" s="42" t="s">
        <v>581</v>
      </c>
      <c r="I56" s="35"/>
      <c r="J56" s="35"/>
      <c r="K56" s="35"/>
      <c r="L56" s="35"/>
      <c r="M56" s="35"/>
      <c r="N56" s="35"/>
      <c r="O56" s="35"/>
      <c r="P56" s="35">
        <v>10</v>
      </c>
      <c r="Q56" s="35"/>
      <c r="R56" s="35"/>
      <c r="S56" s="35"/>
      <c r="T56" s="34" t="s">
        <v>575</v>
      </c>
    </row>
    <row r="57" spans="1:20" x14ac:dyDescent="0.25">
      <c r="A57" s="35"/>
      <c r="B57" s="43" t="s">
        <v>383</v>
      </c>
      <c r="C57" s="35" t="s">
        <v>492</v>
      </c>
      <c r="D57" s="35" t="s">
        <v>447</v>
      </c>
      <c r="E57" s="35"/>
      <c r="F57" s="35" t="s">
        <v>335</v>
      </c>
      <c r="G57" s="41">
        <v>10193</v>
      </c>
      <c r="H57" s="42" t="s">
        <v>581</v>
      </c>
      <c r="I57" s="35"/>
      <c r="J57" s="35"/>
      <c r="K57" s="35"/>
      <c r="L57" s="35"/>
      <c r="M57" s="35"/>
      <c r="N57" s="35"/>
      <c r="O57" s="35"/>
      <c r="P57" s="35">
        <v>10</v>
      </c>
      <c r="Q57" s="35"/>
      <c r="R57" s="35"/>
      <c r="S57" s="35"/>
      <c r="T57" s="34" t="s">
        <v>575</v>
      </c>
    </row>
    <row r="58" spans="1:20" x14ac:dyDescent="0.25">
      <c r="A58" s="35"/>
      <c r="B58" s="44" t="s">
        <v>384</v>
      </c>
      <c r="C58" s="35" t="s">
        <v>493</v>
      </c>
      <c r="D58" s="35" t="s">
        <v>447</v>
      </c>
      <c r="E58" s="35"/>
      <c r="F58" s="35" t="s">
        <v>335</v>
      </c>
      <c r="G58" s="41">
        <v>3720</v>
      </c>
      <c r="H58" s="42" t="s">
        <v>581</v>
      </c>
      <c r="I58" s="35"/>
      <c r="J58" s="35"/>
      <c r="K58" s="35"/>
      <c r="L58" s="35"/>
      <c r="M58" s="35"/>
      <c r="N58" s="35"/>
      <c r="O58" s="35"/>
      <c r="P58" s="35">
        <v>10</v>
      </c>
      <c r="Q58" s="35"/>
      <c r="R58" s="35"/>
      <c r="S58" s="35"/>
      <c r="T58" s="34" t="s">
        <v>575</v>
      </c>
    </row>
    <row r="59" spans="1:20" x14ac:dyDescent="0.25">
      <c r="A59" s="35"/>
      <c r="B59" s="35" t="s">
        <v>385</v>
      </c>
      <c r="C59" s="35" t="s">
        <v>494</v>
      </c>
      <c r="D59" s="35" t="s">
        <v>447</v>
      </c>
      <c r="E59" s="35"/>
      <c r="F59" s="35" t="s">
        <v>335</v>
      </c>
      <c r="G59" s="41">
        <v>10456</v>
      </c>
      <c r="H59" s="42" t="s">
        <v>581</v>
      </c>
      <c r="I59" s="35"/>
      <c r="J59" s="35"/>
      <c r="K59" s="35"/>
      <c r="L59" s="35"/>
      <c r="M59" s="35"/>
      <c r="N59" s="35"/>
      <c r="O59" s="35"/>
      <c r="P59" s="35">
        <v>10</v>
      </c>
      <c r="Q59" s="35"/>
      <c r="R59" s="35"/>
      <c r="S59" s="35"/>
      <c r="T59" s="34" t="s">
        <v>575</v>
      </c>
    </row>
    <row r="60" spans="1:20" x14ac:dyDescent="0.25">
      <c r="A60" s="35"/>
      <c r="B60" s="35" t="s">
        <v>386</v>
      </c>
      <c r="C60" s="35" t="s">
        <v>495</v>
      </c>
      <c r="D60" s="35" t="s">
        <v>447</v>
      </c>
      <c r="E60" s="35"/>
      <c r="F60" s="35" t="s">
        <v>335</v>
      </c>
      <c r="G60" s="41">
        <v>8880</v>
      </c>
      <c r="H60" s="42" t="s">
        <v>581</v>
      </c>
      <c r="I60" s="35"/>
      <c r="J60" s="35"/>
      <c r="K60" s="35"/>
      <c r="L60" s="35"/>
      <c r="M60" s="35"/>
      <c r="N60" s="35"/>
      <c r="O60" s="35"/>
      <c r="P60" s="35">
        <v>10</v>
      </c>
      <c r="Q60" s="35"/>
      <c r="R60" s="35"/>
      <c r="S60" s="35"/>
      <c r="T60" s="34" t="s">
        <v>575</v>
      </c>
    </row>
    <row r="61" spans="1:20" x14ac:dyDescent="0.25">
      <c r="A61" s="35"/>
      <c r="B61" s="44" t="s">
        <v>387</v>
      </c>
      <c r="C61" s="35" t="s">
        <v>496</v>
      </c>
      <c r="D61" s="35" t="s">
        <v>447</v>
      </c>
      <c r="E61" s="35"/>
      <c r="F61" s="35" t="s">
        <v>335</v>
      </c>
      <c r="G61" s="41">
        <v>3925</v>
      </c>
      <c r="H61" s="42" t="s">
        <v>581</v>
      </c>
      <c r="I61" s="35"/>
      <c r="J61" s="35"/>
      <c r="K61" s="35"/>
      <c r="L61" s="35"/>
      <c r="M61" s="35"/>
      <c r="N61" s="35"/>
      <c r="O61" s="35"/>
      <c r="P61" s="35">
        <v>10</v>
      </c>
      <c r="Q61" s="35"/>
      <c r="R61" s="35"/>
      <c r="S61" s="35"/>
      <c r="T61" s="34" t="s">
        <v>575</v>
      </c>
    </row>
    <row r="62" spans="1:20" x14ac:dyDescent="0.25">
      <c r="A62" s="35"/>
      <c r="B62" s="35" t="s">
        <v>388</v>
      </c>
      <c r="C62" s="35" t="s">
        <v>497</v>
      </c>
      <c r="D62" s="35" t="s">
        <v>447</v>
      </c>
      <c r="E62" s="35"/>
      <c r="F62" s="35" t="s">
        <v>335</v>
      </c>
      <c r="G62" s="41">
        <v>8700</v>
      </c>
      <c r="H62" s="42" t="s">
        <v>581</v>
      </c>
      <c r="I62" s="35"/>
      <c r="J62" s="35"/>
      <c r="K62" s="35"/>
      <c r="L62" s="35"/>
      <c r="M62" s="35"/>
      <c r="N62" s="35"/>
      <c r="O62" s="35"/>
      <c r="P62" s="35">
        <v>10</v>
      </c>
      <c r="Q62" s="35"/>
      <c r="R62" s="35"/>
      <c r="S62" s="35"/>
      <c r="T62" s="34" t="s">
        <v>575</v>
      </c>
    </row>
    <row r="63" spans="1:20" x14ac:dyDescent="0.25">
      <c r="A63" s="35"/>
      <c r="B63" s="35" t="s">
        <v>389</v>
      </c>
      <c r="C63" s="35" t="s">
        <v>498</v>
      </c>
      <c r="D63" s="35" t="s">
        <v>447</v>
      </c>
      <c r="E63" s="35"/>
      <c r="F63" s="35" t="s">
        <v>335</v>
      </c>
      <c r="G63" s="41">
        <v>5123</v>
      </c>
      <c r="H63" s="42" t="s">
        <v>581</v>
      </c>
      <c r="I63" s="35"/>
      <c r="J63" s="35"/>
      <c r="K63" s="35"/>
      <c r="L63" s="35"/>
      <c r="M63" s="35"/>
      <c r="N63" s="35"/>
      <c r="O63" s="35"/>
      <c r="P63" s="35">
        <v>10</v>
      </c>
      <c r="Q63" s="35"/>
      <c r="R63" s="35"/>
      <c r="S63" s="35"/>
      <c r="T63" s="34" t="s">
        <v>575</v>
      </c>
    </row>
    <row r="64" spans="1:20" x14ac:dyDescent="0.25">
      <c r="A64" s="35"/>
      <c r="B64" s="43" t="s">
        <v>390</v>
      </c>
      <c r="C64" s="35" t="s">
        <v>499</v>
      </c>
      <c r="D64" s="35" t="s">
        <v>447</v>
      </c>
      <c r="E64" s="35"/>
      <c r="F64" s="35" t="s">
        <v>335</v>
      </c>
      <c r="G64" s="41">
        <v>10</v>
      </c>
      <c r="H64" s="42" t="s">
        <v>580</v>
      </c>
      <c r="I64" s="35"/>
      <c r="J64" s="35"/>
      <c r="K64" s="35"/>
      <c r="L64" s="35"/>
      <c r="M64" s="35"/>
      <c r="N64" s="35"/>
      <c r="O64" s="35"/>
      <c r="P64" s="35">
        <v>10</v>
      </c>
      <c r="Q64" s="35"/>
      <c r="R64" s="35"/>
      <c r="S64" s="35"/>
      <c r="T64" s="34" t="s">
        <v>575</v>
      </c>
    </row>
    <row r="65" spans="1:20" x14ac:dyDescent="0.25">
      <c r="A65" s="35"/>
      <c r="B65" s="35" t="s">
        <v>391</v>
      </c>
      <c r="C65" s="35" t="s">
        <v>500</v>
      </c>
      <c r="D65" s="35" t="s">
        <v>447</v>
      </c>
      <c r="E65" s="35"/>
      <c r="F65" s="35" t="s">
        <v>335</v>
      </c>
      <c r="G65" s="41">
        <v>7353</v>
      </c>
      <c r="H65" s="42" t="s">
        <v>581</v>
      </c>
      <c r="I65" s="35"/>
      <c r="J65" s="35"/>
      <c r="K65" s="35"/>
      <c r="L65" s="35"/>
      <c r="M65" s="35"/>
      <c r="N65" s="35"/>
      <c r="O65" s="35"/>
      <c r="P65" s="35">
        <v>10</v>
      </c>
      <c r="Q65" s="35"/>
      <c r="R65" s="35"/>
      <c r="S65" s="35"/>
      <c r="T65" s="34" t="s">
        <v>575</v>
      </c>
    </row>
    <row r="66" spans="1:20" x14ac:dyDescent="0.25">
      <c r="A66" s="35"/>
      <c r="B66" s="35" t="s">
        <v>392</v>
      </c>
      <c r="C66" s="35" t="s">
        <v>501</v>
      </c>
      <c r="D66" s="35" t="s">
        <v>447</v>
      </c>
      <c r="E66" s="35"/>
      <c r="F66" s="35" t="s">
        <v>335</v>
      </c>
      <c r="G66" s="41">
        <v>2679</v>
      </c>
      <c r="H66" s="42" t="s">
        <v>581</v>
      </c>
      <c r="I66" s="35"/>
      <c r="J66" s="35"/>
      <c r="K66" s="35"/>
      <c r="L66" s="35"/>
      <c r="M66" s="35"/>
      <c r="N66" s="35"/>
      <c r="O66" s="35"/>
      <c r="P66" s="35">
        <v>10</v>
      </c>
      <c r="Q66" s="35"/>
      <c r="R66" s="35"/>
      <c r="S66" s="35"/>
      <c r="T66" s="34" t="s">
        <v>575</v>
      </c>
    </row>
    <row r="67" spans="1:20" x14ac:dyDescent="0.25">
      <c r="A67" s="35"/>
      <c r="B67" s="35" t="s">
        <v>393</v>
      </c>
      <c r="C67" s="35" t="s">
        <v>502</v>
      </c>
      <c r="D67" s="35" t="s">
        <v>447</v>
      </c>
      <c r="E67" s="35"/>
      <c r="F67" s="35" t="s">
        <v>335</v>
      </c>
      <c r="G67" s="41">
        <v>6267</v>
      </c>
      <c r="H67" s="42" t="s">
        <v>581</v>
      </c>
      <c r="I67" s="35"/>
      <c r="J67" s="35"/>
      <c r="K67" s="35"/>
      <c r="L67" s="35"/>
      <c r="M67" s="35"/>
      <c r="N67" s="35"/>
      <c r="O67" s="35"/>
      <c r="P67" s="35">
        <v>10</v>
      </c>
      <c r="Q67" s="35"/>
      <c r="R67" s="35"/>
      <c r="S67" s="35"/>
      <c r="T67" s="34" t="s">
        <v>575</v>
      </c>
    </row>
    <row r="68" spans="1:20" x14ac:dyDescent="0.25">
      <c r="A68" s="35"/>
      <c r="B68" s="35" t="s">
        <v>394</v>
      </c>
      <c r="C68" s="35" t="s">
        <v>503</v>
      </c>
      <c r="D68" s="35" t="s">
        <v>447</v>
      </c>
      <c r="E68" s="35"/>
      <c r="F68" s="35" t="s">
        <v>335</v>
      </c>
      <c r="G68" s="41">
        <v>6174</v>
      </c>
      <c r="H68" s="42" t="s">
        <v>581</v>
      </c>
      <c r="I68" s="35"/>
      <c r="J68" s="35"/>
      <c r="K68" s="35"/>
      <c r="L68" s="35"/>
      <c r="M68" s="35"/>
      <c r="N68" s="35"/>
      <c r="O68" s="35"/>
      <c r="P68" s="35">
        <v>10</v>
      </c>
      <c r="Q68" s="35"/>
      <c r="R68" s="35"/>
      <c r="S68" s="35"/>
      <c r="T68" s="34" t="s">
        <v>575</v>
      </c>
    </row>
    <row r="69" spans="1:20" x14ac:dyDescent="0.25">
      <c r="A69" s="35"/>
      <c r="B69" s="35" t="s">
        <v>395</v>
      </c>
      <c r="C69" s="35" t="s">
        <v>504</v>
      </c>
      <c r="D69" s="35" t="s">
        <v>447</v>
      </c>
      <c r="E69" s="35"/>
      <c r="F69" s="35" t="s">
        <v>335</v>
      </c>
      <c r="G69" s="41">
        <v>5234</v>
      </c>
      <c r="H69" s="42" t="s">
        <v>581</v>
      </c>
      <c r="I69" s="35"/>
      <c r="J69" s="35"/>
      <c r="K69" s="35"/>
      <c r="L69" s="35"/>
      <c r="M69" s="35"/>
      <c r="N69" s="35"/>
      <c r="O69" s="35"/>
      <c r="P69" s="35">
        <v>10</v>
      </c>
      <c r="Q69" s="35"/>
      <c r="R69" s="35"/>
      <c r="S69" s="35"/>
      <c r="T69" s="34" t="s">
        <v>575</v>
      </c>
    </row>
    <row r="70" spans="1:20" x14ac:dyDescent="0.25">
      <c r="A70" s="35"/>
      <c r="B70" s="44" t="s">
        <v>396</v>
      </c>
      <c r="C70" s="35" t="s">
        <v>505</v>
      </c>
      <c r="D70" s="35" t="s">
        <v>447</v>
      </c>
      <c r="E70" s="35"/>
      <c r="F70" s="35" t="s">
        <v>335</v>
      </c>
      <c r="G70" s="41">
        <v>10</v>
      </c>
      <c r="H70" s="42" t="s">
        <v>580</v>
      </c>
      <c r="I70" s="35"/>
      <c r="J70" s="35"/>
      <c r="K70" s="35"/>
      <c r="L70" s="35"/>
      <c r="M70" s="35"/>
      <c r="N70" s="35"/>
      <c r="O70" s="35"/>
      <c r="P70" s="35">
        <v>10</v>
      </c>
      <c r="Q70" s="35"/>
      <c r="R70" s="35"/>
      <c r="S70" s="35"/>
      <c r="T70" s="34" t="s">
        <v>575</v>
      </c>
    </row>
    <row r="71" spans="1:20" x14ac:dyDescent="0.25">
      <c r="A71" s="35"/>
      <c r="B71" s="35" t="s">
        <v>397</v>
      </c>
      <c r="C71" s="35" t="s">
        <v>506</v>
      </c>
      <c r="D71" s="35" t="s">
        <v>447</v>
      </c>
      <c r="E71" s="35"/>
      <c r="F71" s="35" t="s">
        <v>335</v>
      </c>
      <c r="G71" s="41">
        <v>4699</v>
      </c>
      <c r="H71" s="42" t="s">
        <v>581</v>
      </c>
      <c r="I71" s="35"/>
      <c r="J71" s="35"/>
      <c r="K71" s="35"/>
      <c r="L71" s="35"/>
      <c r="M71" s="35"/>
      <c r="N71" s="35"/>
      <c r="O71" s="35"/>
      <c r="P71" s="35">
        <v>10</v>
      </c>
      <c r="Q71" s="35"/>
      <c r="R71" s="35"/>
      <c r="S71" s="35"/>
      <c r="T71" s="34" t="s">
        <v>575</v>
      </c>
    </row>
    <row r="72" spans="1:20" x14ac:dyDescent="0.25">
      <c r="A72" s="35"/>
      <c r="B72" s="35" t="s">
        <v>398</v>
      </c>
      <c r="C72" s="35" t="s">
        <v>507</v>
      </c>
      <c r="D72" s="35" t="s">
        <v>447</v>
      </c>
      <c r="E72" s="35"/>
      <c r="F72" s="35" t="s">
        <v>335</v>
      </c>
      <c r="G72" s="41">
        <v>4375</v>
      </c>
      <c r="H72" s="42" t="s">
        <v>581</v>
      </c>
      <c r="I72" s="35"/>
      <c r="J72" s="35"/>
      <c r="K72" s="35"/>
      <c r="L72" s="35"/>
      <c r="M72" s="35"/>
      <c r="N72" s="35"/>
      <c r="O72" s="35"/>
      <c r="P72" s="35">
        <v>10</v>
      </c>
      <c r="Q72" s="35"/>
      <c r="R72" s="35"/>
      <c r="S72" s="35"/>
      <c r="T72" s="34" t="s">
        <v>575</v>
      </c>
    </row>
    <row r="73" spans="1:20" x14ac:dyDescent="0.25">
      <c r="A73" s="35"/>
      <c r="B73" s="35" t="s">
        <v>399</v>
      </c>
      <c r="C73" s="35" t="s">
        <v>508</v>
      </c>
      <c r="D73" s="35" t="s">
        <v>447</v>
      </c>
      <c r="E73" s="35"/>
      <c r="F73" s="35" t="s">
        <v>335</v>
      </c>
      <c r="G73" s="41">
        <v>3964</v>
      </c>
      <c r="H73" s="42" t="s">
        <v>581</v>
      </c>
      <c r="I73" s="35"/>
      <c r="J73" s="35"/>
      <c r="K73" s="35"/>
      <c r="L73" s="35"/>
      <c r="M73" s="35"/>
      <c r="N73" s="35"/>
      <c r="O73" s="35"/>
      <c r="P73" s="35">
        <v>10</v>
      </c>
      <c r="Q73" s="35"/>
      <c r="R73" s="35"/>
      <c r="S73" s="35"/>
      <c r="T73" s="34" t="s">
        <v>575</v>
      </c>
    </row>
    <row r="74" spans="1:20" x14ac:dyDescent="0.25">
      <c r="A74" s="35"/>
      <c r="B74" s="35" t="s">
        <v>400</v>
      </c>
      <c r="C74" s="35" t="s">
        <v>509</v>
      </c>
      <c r="D74" s="35" t="s">
        <v>447</v>
      </c>
      <c r="E74" s="35"/>
      <c r="F74" s="35" t="s">
        <v>335</v>
      </c>
      <c r="G74" s="41">
        <v>3709</v>
      </c>
      <c r="H74" s="42" t="s">
        <v>581</v>
      </c>
      <c r="I74" s="35"/>
      <c r="J74" s="35"/>
      <c r="K74" s="35"/>
      <c r="L74" s="35"/>
      <c r="M74" s="35"/>
      <c r="N74" s="35"/>
      <c r="O74" s="35"/>
      <c r="P74" s="35">
        <v>10</v>
      </c>
      <c r="Q74" s="35"/>
      <c r="R74" s="35"/>
      <c r="S74" s="35"/>
      <c r="T74" s="34" t="s">
        <v>575</v>
      </c>
    </row>
    <row r="75" spans="1:20" x14ac:dyDescent="0.25">
      <c r="A75" s="35"/>
      <c r="B75" s="35" t="s">
        <v>401</v>
      </c>
      <c r="C75" s="35" t="s">
        <v>510</v>
      </c>
      <c r="D75" s="35" t="s">
        <v>447</v>
      </c>
      <c r="E75" s="35"/>
      <c r="F75" s="35" t="s">
        <v>335</v>
      </c>
      <c r="G75" s="41">
        <v>2983</v>
      </c>
      <c r="H75" s="42" t="s">
        <v>581</v>
      </c>
      <c r="I75" s="35"/>
      <c r="J75" s="35"/>
      <c r="K75" s="35"/>
      <c r="L75" s="35"/>
      <c r="M75" s="35"/>
      <c r="N75" s="35"/>
      <c r="O75" s="35"/>
      <c r="P75" s="35">
        <v>10</v>
      </c>
      <c r="Q75" s="35"/>
      <c r="R75" s="35"/>
      <c r="S75" s="35"/>
      <c r="T75" s="34" t="s">
        <v>575</v>
      </c>
    </row>
    <row r="76" spans="1:20" x14ac:dyDescent="0.25">
      <c r="A76" s="35"/>
      <c r="B76" s="35" t="s">
        <v>402</v>
      </c>
      <c r="C76" s="35" t="s">
        <v>511</v>
      </c>
      <c r="D76" s="35" t="s">
        <v>447</v>
      </c>
      <c r="E76" s="35"/>
      <c r="F76" s="35" t="s">
        <v>335</v>
      </c>
      <c r="G76" s="41">
        <v>2567</v>
      </c>
      <c r="H76" s="42" t="s">
        <v>581</v>
      </c>
      <c r="I76" s="35"/>
      <c r="J76" s="35"/>
      <c r="K76" s="35"/>
      <c r="L76" s="35"/>
      <c r="M76" s="35"/>
      <c r="N76" s="35"/>
      <c r="O76" s="35"/>
      <c r="P76" s="35">
        <v>10</v>
      </c>
      <c r="Q76" s="35"/>
      <c r="R76" s="35"/>
      <c r="S76" s="35"/>
      <c r="T76" s="34" t="s">
        <v>575</v>
      </c>
    </row>
    <row r="77" spans="1:20" x14ac:dyDescent="0.25">
      <c r="A77" s="35"/>
      <c r="B77" s="35" t="s">
        <v>403</v>
      </c>
      <c r="C77" s="35" t="s">
        <v>512</v>
      </c>
      <c r="D77" s="35" t="s">
        <v>447</v>
      </c>
      <c r="E77" s="35"/>
      <c r="F77" s="35" t="s">
        <v>335</v>
      </c>
      <c r="G77" s="41">
        <v>2244</v>
      </c>
      <c r="H77" s="42" t="s">
        <v>581</v>
      </c>
      <c r="I77" s="35"/>
      <c r="J77" s="35"/>
      <c r="K77" s="35"/>
      <c r="L77" s="35"/>
      <c r="M77" s="35"/>
      <c r="N77" s="35"/>
      <c r="O77" s="35"/>
      <c r="P77" s="35">
        <v>10</v>
      </c>
      <c r="Q77" s="35"/>
      <c r="R77" s="35"/>
      <c r="S77" s="35"/>
      <c r="T77" s="34" t="s">
        <v>575</v>
      </c>
    </row>
    <row r="78" spans="1:20" x14ac:dyDescent="0.25">
      <c r="A78" s="35"/>
      <c r="B78" s="35" t="s">
        <v>404</v>
      </c>
      <c r="C78" s="35" t="s">
        <v>513</v>
      </c>
      <c r="D78" s="35" t="s">
        <v>447</v>
      </c>
      <c r="E78" s="35"/>
      <c r="F78" s="35" t="s">
        <v>335</v>
      </c>
      <c r="G78" s="41">
        <v>1741</v>
      </c>
      <c r="H78" s="42" t="s">
        <v>581</v>
      </c>
      <c r="I78" s="35"/>
      <c r="J78" s="35"/>
      <c r="K78" s="35"/>
      <c r="L78" s="35"/>
      <c r="M78" s="35"/>
      <c r="N78" s="35"/>
      <c r="O78" s="35"/>
      <c r="P78" s="35">
        <v>10</v>
      </c>
      <c r="Q78" s="35"/>
      <c r="R78" s="35"/>
      <c r="S78" s="35"/>
      <c r="T78" s="34" t="s">
        <v>575</v>
      </c>
    </row>
    <row r="79" spans="1:20" x14ac:dyDescent="0.25">
      <c r="A79" s="35"/>
      <c r="B79" s="35" t="s">
        <v>405</v>
      </c>
      <c r="C79" s="35" t="s">
        <v>514</v>
      </c>
      <c r="D79" s="35" t="s">
        <v>447</v>
      </c>
      <c r="E79" s="35"/>
      <c r="F79" s="35" t="s">
        <v>335</v>
      </c>
      <c r="G79" s="41">
        <v>1500</v>
      </c>
      <c r="H79" s="42" t="s">
        <v>581</v>
      </c>
      <c r="I79" s="35"/>
      <c r="J79" s="35"/>
      <c r="K79" s="35"/>
      <c r="L79" s="35"/>
      <c r="M79" s="35"/>
      <c r="N79" s="35"/>
      <c r="O79" s="35"/>
      <c r="P79" s="35">
        <v>10</v>
      </c>
      <c r="Q79" s="35"/>
      <c r="R79" s="35"/>
      <c r="S79" s="35"/>
      <c r="T79" s="34" t="s">
        <v>575</v>
      </c>
    </row>
    <row r="80" spans="1:20" x14ac:dyDescent="0.25">
      <c r="A80" s="35"/>
      <c r="B80" s="44" t="s">
        <v>406</v>
      </c>
      <c r="C80" s="35" t="s">
        <v>515</v>
      </c>
      <c r="D80" s="35" t="s">
        <v>447</v>
      </c>
      <c r="E80" s="35"/>
      <c r="F80" s="35" t="s">
        <v>335</v>
      </c>
      <c r="G80" s="41">
        <v>1509</v>
      </c>
      <c r="H80" s="42" t="s">
        <v>581</v>
      </c>
      <c r="I80" s="35"/>
      <c r="J80" s="35"/>
      <c r="K80" s="35"/>
      <c r="L80" s="35"/>
      <c r="M80" s="35"/>
      <c r="N80" s="35"/>
      <c r="O80" s="35"/>
      <c r="P80" s="35">
        <v>10</v>
      </c>
      <c r="Q80" s="35"/>
      <c r="R80" s="35"/>
      <c r="S80" s="35"/>
      <c r="T80" s="34" t="s">
        <v>575</v>
      </c>
    </row>
    <row r="81" spans="1:20" x14ac:dyDescent="0.25">
      <c r="A81" s="35"/>
      <c r="B81" s="35" t="s">
        <v>407</v>
      </c>
      <c r="C81" s="35" t="s">
        <v>516</v>
      </c>
      <c r="D81" s="35" t="s">
        <v>447</v>
      </c>
      <c r="E81" s="35"/>
      <c r="F81" s="35" t="s">
        <v>335</v>
      </c>
      <c r="G81" s="41">
        <v>1040</v>
      </c>
      <c r="H81" s="42" t="s">
        <v>581</v>
      </c>
      <c r="I81" s="35"/>
      <c r="J81" s="35"/>
      <c r="K81" s="35"/>
      <c r="L81" s="35"/>
      <c r="M81" s="35"/>
      <c r="N81" s="35"/>
      <c r="O81" s="35"/>
      <c r="P81" s="35">
        <v>10</v>
      </c>
      <c r="Q81" s="35"/>
      <c r="R81" s="35"/>
      <c r="S81" s="35"/>
      <c r="T81" s="34" t="s">
        <v>575</v>
      </c>
    </row>
    <row r="82" spans="1:20" x14ac:dyDescent="0.25">
      <c r="A82" s="35"/>
      <c r="B82" s="35" t="s">
        <v>408</v>
      </c>
      <c r="C82" s="35" t="s">
        <v>517</v>
      </c>
      <c r="D82" s="35" t="s">
        <v>447</v>
      </c>
      <c r="E82" s="35"/>
      <c r="F82" s="35" t="s">
        <v>335</v>
      </c>
      <c r="G82" s="41">
        <v>1003</v>
      </c>
      <c r="H82" s="42" t="s">
        <v>581</v>
      </c>
      <c r="I82" s="35"/>
      <c r="J82" s="35"/>
      <c r="K82" s="35"/>
      <c r="L82" s="35"/>
      <c r="M82" s="35"/>
      <c r="N82" s="35"/>
      <c r="O82" s="35"/>
      <c r="P82" s="35">
        <v>10</v>
      </c>
      <c r="Q82" s="35"/>
      <c r="R82" s="35"/>
      <c r="S82" s="35"/>
      <c r="T82" s="34" t="s">
        <v>575</v>
      </c>
    </row>
    <row r="83" spans="1:20" x14ac:dyDescent="0.25">
      <c r="A83" s="35"/>
      <c r="B83" s="35" t="s">
        <v>409</v>
      </c>
      <c r="C83" s="35" t="s">
        <v>518</v>
      </c>
      <c r="D83" s="35" t="s">
        <v>447</v>
      </c>
      <c r="E83" s="35"/>
      <c r="F83" s="35" t="s">
        <v>335</v>
      </c>
      <c r="G83" s="41">
        <v>822</v>
      </c>
      <c r="H83" s="42" t="s">
        <v>581</v>
      </c>
      <c r="I83" s="35"/>
      <c r="J83" s="35"/>
      <c r="K83" s="35"/>
      <c r="L83" s="35"/>
      <c r="M83" s="35"/>
      <c r="N83" s="35"/>
      <c r="O83" s="35"/>
      <c r="P83" s="35">
        <v>10</v>
      </c>
      <c r="Q83" s="35"/>
      <c r="R83" s="35"/>
      <c r="S83" s="35"/>
      <c r="T83" s="34" t="s">
        <v>575</v>
      </c>
    </row>
    <row r="84" spans="1:20" x14ac:dyDescent="0.25">
      <c r="A84" s="35"/>
      <c r="B84" s="35" t="s">
        <v>410</v>
      </c>
      <c r="C84" s="35" t="s">
        <v>519</v>
      </c>
      <c r="D84" s="35" t="s">
        <v>447</v>
      </c>
      <c r="E84" s="35"/>
      <c r="F84" s="35" t="s">
        <v>335</v>
      </c>
      <c r="G84" s="41">
        <v>569</v>
      </c>
      <c r="H84" s="42" t="s">
        <v>581</v>
      </c>
      <c r="I84" s="35"/>
      <c r="J84" s="35"/>
      <c r="K84" s="35"/>
      <c r="L84" s="35"/>
      <c r="M84" s="35"/>
      <c r="N84" s="35"/>
      <c r="O84" s="35"/>
      <c r="P84" s="35">
        <v>10</v>
      </c>
      <c r="Q84" s="35"/>
      <c r="R84" s="35"/>
      <c r="S84" s="35"/>
      <c r="T84" s="34" t="s">
        <v>575</v>
      </c>
    </row>
    <row r="85" spans="1:20" x14ac:dyDescent="0.25">
      <c r="A85" s="35"/>
      <c r="B85" s="35" t="s">
        <v>411</v>
      </c>
      <c r="C85" s="35" t="s">
        <v>520</v>
      </c>
      <c r="D85" s="35" t="s">
        <v>447</v>
      </c>
      <c r="E85" s="35"/>
      <c r="F85" s="35" t="s">
        <v>335</v>
      </c>
      <c r="G85" s="41">
        <v>318</v>
      </c>
      <c r="H85" s="42" t="s">
        <v>581</v>
      </c>
      <c r="I85" s="35"/>
      <c r="J85" s="35"/>
      <c r="K85" s="35"/>
      <c r="L85" s="35"/>
      <c r="M85" s="35"/>
      <c r="N85" s="35"/>
      <c r="O85" s="35"/>
      <c r="P85" s="35">
        <v>10</v>
      </c>
      <c r="Q85" s="35"/>
      <c r="R85" s="35"/>
      <c r="S85" s="35"/>
      <c r="T85" s="34" t="s">
        <v>575</v>
      </c>
    </row>
    <row r="86" spans="1:20" x14ac:dyDescent="0.25">
      <c r="A86" s="35"/>
      <c r="B86" s="35" t="s">
        <v>412</v>
      </c>
      <c r="C86" s="35" t="s">
        <v>521</v>
      </c>
      <c r="D86" s="35" t="s">
        <v>447</v>
      </c>
      <c r="E86" s="35"/>
      <c r="F86" s="35" t="s">
        <v>335</v>
      </c>
      <c r="G86" s="41">
        <v>228</v>
      </c>
      <c r="H86" s="42" t="s">
        <v>581</v>
      </c>
      <c r="I86" s="35"/>
      <c r="J86" s="35"/>
      <c r="K86" s="35"/>
      <c r="L86" s="35"/>
      <c r="M86" s="35"/>
      <c r="N86" s="35"/>
      <c r="O86" s="35"/>
      <c r="P86" s="35">
        <v>10</v>
      </c>
      <c r="Q86" s="35"/>
      <c r="R86" s="35"/>
      <c r="S86" s="35"/>
      <c r="T86" s="34" t="s">
        <v>575</v>
      </c>
    </row>
    <row r="87" spans="1:20" x14ac:dyDescent="0.25">
      <c r="A87" s="35"/>
      <c r="B87" s="35" t="s">
        <v>413</v>
      </c>
      <c r="C87" s="35" t="s">
        <v>522</v>
      </c>
      <c r="D87" s="35" t="s">
        <v>447</v>
      </c>
      <c r="E87" s="35"/>
      <c r="F87" s="35" t="s">
        <v>335</v>
      </c>
      <c r="G87" s="41">
        <v>172</v>
      </c>
      <c r="H87" s="42" t="s">
        <v>581</v>
      </c>
      <c r="I87" s="35"/>
      <c r="J87" s="35"/>
      <c r="K87" s="35"/>
      <c r="L87" s="35"/>
      <c r="M87" s="35"/>
      <c r="N87" s="35"/>
      <c r="O87" s="35"/>
      <c r="P87" s="35">
        <v>10</v>
      </c>
      <c r="Q87" s="35"/>
      <c r="R87" s="35"/>
      <c r="S87" s="35"/>
      <c r="T87" s="34" t="s">
        <v>575</v>
      </c>
    </row>
    <row r="88" spans="1:20" x14ac:dyDescent="0.25">
      <c r="A88" s="35"/>
      <c r="B88" s="43" t="s">
        <v>414</v>
      </c>
      <c r="C88" s="35" t="s">
        <v>523</v>
      </c>
      <c r="D88" s="35" t="s">
        <v>447</v>
      </c>
      <c r="E88" s="35"/>
      <c r="F88" s="35" t="s">
        <v>335</v>
      </c>
      <c r="G88" s="41">
        <v>10</v>
      </c>
      <c r="H88" s="42" t="s">
        <v>580</v>
      </c>
      <c r="I88" s="35"/>
      <c r="J88" s="35"/>
      <c r="K88" s="35"/>
      <c r="L88" s="35"/>
      <c r="M88" s="35"/>
      <c r="N88" s="35"/>
      <c r="O88" s="35"/>
      <c r="P88" s="35">
        <v>10</v>
      </c>
      <c r="Q88" s="35"/>
      <c r="R88" s="35"/>
      <c r="S88" s="35"/>
      <c r="T88" s="34" t="s">
        <v>575</v>
      </c>
    </row>
    <row r="89" spans="1:20" x14ac:dyDescent="0.25">
      <c r="A89" s="35"/>
      <c r="B89" s="35" t="s">
        <v>415</v>
      </c>
      <c r="C89" s="35" t="s">
        <v>524</v>
      </c>
      <c r="D89" s="35" t="s">
        <v>447</v>
      </c>
      <c r="E89" s="35"/>
      <c r="F89" s="35" t="s">
        <v>335</v>
      </c>
      <c r="G89" s="41">
        <v>10</v>
      </c>
      <c r="H89" s="42" t="s">
        <v>580</v>
      </c>
      <c r="I89" s="35"/>
      <c r="J89" s="35"/>
      <c r="K89" s="35"/>
      <c r="L89" s="35"/>
      <c r="M89" s="35"/>
      <c r="N89" s="35"/>
      <c r="O89" s="35"/>
      <c r="P89" s="35">
        <v>10</v>
      </c>
      <c r="Q89" s="35"/>
      <c r="R89" s="35"/>
      <c r="S89" s="35"/>
      <c r="T89" s="34" t="s">
        <v>575</v>
      </c>
    </row>
    <row r="90" spans="1:20" s="32" customFormat="1" x14ac:dyDescent="0.25">
      <c r="A90" s="46"/>
      <c r="B90" s="46" t="s">
        <v>416</v>
      </c>
      <c r="C90" s="46" t="s">
        <v>525</v>
      </c>
      <c r="D90" s="46" t="s">
        <v>447</v>
      </c>
      <c r="E90" s="46"/>
      <c r="F90" s="46" t="s">
        <v>335</v>
      </c>
      <c r="G90" s="47">
        <v>10</v>
      </c>
      <c r="H90" s="42" t="s">
        <v>580</v>
      </c>
      <c r="I90" s="46"/>
      <c r="J90" s="46"/>
      <c r="K90" s="46"/>
      <c r="L90" s="46"/>
      <c r="M90" s="46"/>
      <c r="N90" s="46"/>
      <c r="O90" s="46"/>
      <c r="P90" s="46">
        <v>10</v>
      </c>
      <c r="Q90" s="46"/>
      <c r="R90" s="46"/>
      <c r="S90" s="46"/>
      <c r="T90" s="34" t="s">
        <v>575</v>
      </c>
    </row>
    <row r="91" spans="1:20" x14ac:dyDescent="0.25">
      <c r="A91" s="35"/>
      <c r="B91" s="35" t="s">
        <v>334</v>
      </c>
      <c r="C91" s="35" t="s">
        <v>446</v>
      </c>
      <c r="D91" s="35" t="s">
        <v>447</v>
      </c>
      <c r="E91" s="35"/>
      <c r="F91" s="35" t="s">
        <v>417</v>
      </c>
      <c r="G91" s="41">
        <v>15.558999999999999</v>
      </c>
      <c r="H91" s="42" t="s">
        <v>581</v>
      </c>
      <c r="I91" s="35"/>
      <c r="J91" s="35"/>
      <c r="K91" s="35"/>
      <c r="L91" s="35"/>
      <c r="M91" s="35"/>
      <c r="N91" s="35"/>
      <c r="O91" s="35"/>
      <c r="P91" s="35">
        <v>1</v>
      </c>
      <c r="Q91" s="35"/>
      <c r="R91" s="35"/>
      <c r="S91" s="35"/>
      <c r="T91" s="34" t="s">
        <v>575</v>
      </c>
    </row>
    <row r="92" spans="1:20" x14ac:dyDescent="0.25">
      <c r="A92" s="35"/>
      <c r="B92" s="43" t="s">
        <v>336</v>
      </c>
      <c r="C92" s="35" t="s">
        <v>448</v>
      </c>
      <c r="D92" s="35" t="s">
        <v>447</v>
      </c>
      <c r="E92" s="35"/>
      <c r="F92" s="35" t="s">
        <v>417</v>
      </c>
      <c r="G92" s="41">
        <v>75.593000000000004</v>
      </c>
      <c r="H92" s="42" t="s">
        <v>581</v>
      </c>
      <c r="I92" s="35"/>
      <c r="J92" s="35"/>
      <c r="K92" s="35"/>
      <c r="L92" s="35"/>
      <c r="M92" s="35"/>
      <c r="N92" s="35"/>
      <c r="O92" s="35"/>
      <c r="P92" s="35">
        <v>1</v>
      </c>
      <c r="Q92" s="35"/>
      <c r="R92" s="35"/>
      <c r="S92" s="35"/>
      <c r="T92" s="34" t="s">
        <v>575</v>
      </c>
    </row>
    <row r="93" spans="1:20" x14ac:dyDescent="0.25">
      <c r="A93" s="35"/>
      <c r="B93" s="43" t="s">
        <v>337</v>
      </c>
      <c r="C93" s="35" t="s">
        <v>449</v>
      </c>
      <c r="D93" s="35" t="s">
        <v>447</v>
      </c>
      <c r="E93" s="35"/>
      <c r="F93" s="35" t="s">
        <v>417</v>
      </c>
      <c r="G93" s="41">
        <v>84.888999999999996</v>
      </c>
      <c r="H93" s="42" t="s">
        <v>581</v>
      </c>
      <c r="I93" s="35"/>
      <c r="J93" s="35"/>
      <c r="K93" s="35"/>
      <c r="L93" s="35"/>
      <c r="M93" s="35"/>
      <c r="N93" s="35"/>
      <c r="O93" s="35"/>
      <c r="P93" s="35">
        <v>1</v>
      </c>
      <c r="Q93" s="35"/>
      <c r="R93" s="35"/>
      <c r="S93" s="35"/>
      <c r="T93" s="34" t="s">
        <v>575</v>
      </c>
    </row>
    <row r="94" spans="1:20" x14ac:dyDescent="0.25">
      <c r="A94" s="35"/>
      <c r="B94" s="35" t="s">
        <v>338</v>
      </c>
      <c r="C94" s="35" t="s">
        <v>450</v>
      </c>
      <c r="D94" s="35" t="s">
        <v>447</v>
      </c>
      <c r="E94" s="35"/>
      <c r="F94" s="35" t="s">
        <v>417</v>
      </c>
      <c r="G94" s="41">
        <v>132.44</v>
      </c>
      <c r="H94" s="42" t="s">
        <v>581</v>
      </c>
      <c r="I94" s="35"/>
      <c r="J94" s="35"/>
      <c r="K94" s="35"/>
      <c r="L94" s="35"/>
      <c r="M94" s="35"/>
      <c r="N94" s="35"/>
      <c r="O94" s="35"/>
      <c r="P94" s="35">
        <v>1</v>
      </c>
      <c r="Q94" s="35"/>
      <c r="R94" s="35"/>
      <c r="S94" s="35"/>
      <c r="T94" s="34" t="s">
        <v>575</v>
      </c>
    </row>
    <row r="95" spans="1:20" x14ac:dyDescent="0.25">
      <c r="A95" s="35"/>
      <c r="B95" s="35" t="s">
        <v>339</v>
      </c>
      <c r="C95" s="35" t="s">
        <v>451</v>
      </c>
      <c r="D95" s="35" t="s">
        <v>447</v>
      </c>
      <c r="E95" s="35"/>
      <c r="F95" s="35" t="s">
        <v>417</v>
      </c>
      <c r="G95" s="41">
        <v>1.764</v>
      </c>
      <c r="H95" s="42" t="s">
        <v>581</v>
      </c>
      <c r="I95" s="35"/>
      <c r="J95" s="35"/>
      <c r="K95" s="35"/>
      <c r="L95" s="35"/>
      <c r="M95" s="35"/>
      <c r="N95" s="35"/>
      <c r="O95" s="35"/>
      <c r="P95" s="35">
        <v>1</v>
      </c>
      <c r="Q95" s="35"/>
      <c r="R95" s="35"/>
      <c r="S95" s="35"/>
      <c r="T95" s="34" t="s">
        <v>575</v>
      </c>
    </row>
    <row r="96" spans="1:20" x14ac:dyDescent="0.25">
      <c r="A96" s="35"/>
      <c r="B96" s="43" t="s">
        <v>340</v>
      </c>
      <c r="C96" s="35" t="s">
        <v>452</v>
      </c>
      <c r="D96" s="35" t="s">
        <v>447</v>
      </c>
      <c r="E96" s="35"/>
      <c r="F96" s="35" t="s">
        <v>417</v>
      </c>
      <c r="G96" s="41">
        <v>18.425999999999998</v>
      </c>
      <c r="H96" s="42" t="s">
        <v>581</v>
      </c>
      <c r="I96" s="35"/>
      <c r="J96" s="35"/>
      <c r="K96" s="35"/>
      <c r="L96" s="35"/>
      <c r="M96" s="35"/>
      <c r="N96" s="35"/>
      <c r="O96" s="35"/>
      <c r="P96" s="35">
        <v>1</v>
      </c>
      <c r="Q96" s="35"/>
      <c r="R96" s="35"/>
      <c r="S96" s="35"/>
      <c r="T96" s="34" t="s">
        <v>575</v>
      </c>
    </row>
    <row r="97" spans="1:20" x14ac:dyDescent="0.25">
      <c r="A97" s="35"/>
      <c r="B97" s="35" t="s">
        <v>341</v>
      </c>
      <c r="C97" s="35" t="s">
        <v>453</v>
      </c>
      <c r="D97" s="35" t="s">
        <v>447</v>
      </c>
      <c r="E97" s="35"/>
      <c r="F97" s="35" t="s">
        <v>417</v>
      </c>
      <c r="G97" s="41">
        <v>11.481999999999999</v>
      </c>
      <c r="H97" s="42" t="s">
        <v>581</v>
      </c>
      <c r="I97" s="35"/>
      <c r="J97" s="35"/>
      <c r="K97" s="35"/>
      <c r="L97" s="35"/>
      <c r="M97" s="35"/>
      <c r="N97" s="35"/>
      <c r="O97" s="35"/>
      <c r="P97" s="35">
        <v>1</v>
      </c>
      <c r="Q97" s="35"/>
      <c r="R97" s="35"/>
      <c r="S97" s="35"/>
      <c r="T97" s="34" t="s">
        <v>575</v>
      </c>
    </row>
    <row r="98" spans="1:20" x14ac:dyDescent="0.25">
      <c r="A98" s="35"/>
      <c r="B98" s="43" t="s">
        <v>342</v>
      </c>
      <c r="C98" s="35" t="s">
        <v>454</v>
      </c>
      <c r="D98" s="35" t="s">
        <v>447</v>
      </c>
      <c r="E98" s="35"/>
      <c r="F98" s="35" t="s">
        <v>417</v>
      </c>
      <c r="G98" s="41">
        <v>86.759</v>
      </c>
      <c r="H98" s="42" t="s">
        <v>581</v>
      </c>
      <c r="I98" s="35"/>
      <c r="J98" s="35"/>
      <c r="K98" s="35"/>
      <c r="L98" s="35"/>
      <c r="M98" s="35"/>
      <c r="N98" s="35"/>
      <c r="O98" s="35"/>
      <c r="P98" s="35">
        <v>1</v>
      </c>
      <c r="Q98" s="35"/>
      <c r="R98" s="35"/>
      <c r="S98" s="35"/>
      <c r="T98" s="34" t="s">
        <v>575</v>
      </c>
    </row>
    <row r="99" spans="1:20" x14ac:dyDescent="0.25">
      <c r="A99" s="35"/>
      <c r="B99" s="35" t="s">
        <v>343</v>
      </c>
      <c r="C99" s="35" t="s">
        <v>455</v>
      </c>
      <c r="D99" s="35" t="s">
        <v>447</v>
      </c>
      <c r="E99" s="35"/>
      <c r="F99" s="35" t="s">
        <v>417</v>
      </c>
      <c r="G99" s="41">
        <v>54.847999999999999</v>
      </c>
      <c r="H99" s="42" t="s">
        <v>581</v>
      </c>
      <c r="I99" s="35"/>
      <c r="J99" s="35"/>
      <c r="K99" s="35"/>
      <c r="L99" s="35"/>
      <c r="M99" s="35"/>
      <c r="N99" s="35"/>
      <c r="O99" s="35"/>
      <c r="P99" s="35">
        <v>1</v>
      </c>
      <c r="Q99" s="35"/>
      <c r="R99" s="35"/>
      <c r="S99" s="35"/>
      <c r="T99" s="34" t="s">
        <v>575</v>
      </c>
    </row>
    <row r="100" spans="1:20" x14ac:dyDescent="0.25">
      <c r="A100" s="35"/>
      <c r="B100" s="35" t="s">
        <v>344</v>
      </c>
      <c r="C100" s="35" t="s">
        <v>456</v>
      </c>
      <c r="D100" s="35" t="s">
        <v>447</v>
      </c>
      <c r="E100" s="35"/>
      <c r="F100" s="35" t="s">
        <v>417</v>
      </c>
      <c r="G100" s="41">
        <v>170.667</v>
      </c>
      <c r="H100" s="42" t="s">
        <v>581</v>
      </c>
      <c r="I100" s="35"/>
      <c r="J100" s="35"/>
      <c r="K100" s="35"/>
      <c r="L100" s="35"/>
      <c r="M100" s="35"/>
      <c r="N100" s="35"/>
      <c r="O100" s="35"/>
      <c r="P100" s="35">
        <v>1</v>
      </c>
      <c r="Q100" s="35"/>
      <c r="R100" s="35"/>
      <c r="S100" s="35"/>
      <c r="T100" s="34" t="s">
        <v>575</v>
      </c>
    </row>
    <row r="101" spans="1:20" x14ac:dyDescent="0.25">
      <c r="A101" s="35"/>
      <c r="B101" s="35" t="s">
        <v>345</v>
      </c>
      <c r="C101" s="35" t="s">
        <v>457</v>
      </c>
      <c r="D101" s="35" t="s">
        <v>447</v>
      </c>
      <c r="E101" s="35"/>
      <c r="F101" s="35" t="s">
        <v>417</v>
      </c>
      <c r="G101" s="41">
        <v>3.3279999999999998</v>
      </c>
      <c r="H101" s="42" t="s">
        <v>581</v>
      </c>
      <c r="I101" s="35"/>
      <c r="J101" s="35"/>
      <c r="K101" s="35"/>
      <c r="L101" s="35"/>
      <c r="M101" s="35"/>
      <c r="N101" s="35"/>
      <c r="O101" s="35"/>
      <c r="P101" s="35">
        <v>1</v>
      </c>
      <c r="Q101" s="35"/>
      <c r="R101" s="35"/>
      <c r="S101" s="35"/>
      <c r="T101" s="34" t="s">
        <v>575</v>
      </c>
    </row>
    <row r="102" spans="1:20" x14ac:dyDescent="0.25">
      <c r="A102" s="35"/>
      <c r="B102" s="35" t="s">
        <v>346</v>
      </c>
      <c r="C102" s="35" t="s">
        <v>458</v>
      </c>
      <c r="D102" s="35" t="s">
        <v>447</v>
      </c>
      <c r="E102" s="35"/>
      <c r="F102" s="35" t="s">
        <v>417</v>
      </c>
      <c r="G102" s="41">
        <v>101.054</v>
      </c>
      <c r="H102" s="42" t="s">
        <v>581</v>
      </c>
      <c r="I102" s="35"/>
      <c r="J102" s="35"/>
      <c r="K102" s="35"/>
      <c r="L102" s="35"/>
      <c r="M102" s="35"/>
      <c r="N102" s="35"/>
      <c r="O102" s="35"/>
      <c r="P102" s="35">
        <v>1</v>
      </c>
      <c r="Q102" s="35"/>
      <c r="R102" s="35"/>
      <c r="S102" s="35"/>
      <c r="T102" s="34" t="s">
        <v>575</v>
      </c>
    </row>
    <row r="103" spans="1:20" x14ac:dyDescent="0.25">
      <c r="A103" s="35"/>
      <c r="B103" s="35" t="s">
        <v>347</v>
      </c>
      <c r="C103" s="35" t="s">
        <v>459</v>
      </c>
      <c r="D103" s="35" t="s">
        <v>447</v>
      </c>
      <c r="E103" s="35"/>
      <c r="F103" s="35" t="s">
        <v>417</v>
      </c>
      <c r="G103" s="41">
        <v>10.901999999999999</v>
      </c>
      <c r="H103" s="42" t="s">
        <v>581</v>
      </c>
      <c r="I103" s="35"/>
      <c r="J103" s="35"/>
      <c r="K103" s="35"/>
      <c r="L103" s="35"/>
      <c r="M103" s="35"/>
      <c r="N103" s="35"/>
      <c r="O103" s="35"/>
      <c r="P103" s="35">
        <v>1</v>
      </c>
      <c r="Q103" s="35"/>
      <c r="R103" s="35"/>
      <c r="S103" s="35"/>
      <c r="T103" s="34" t="s">
        <v>575</v>
      </c>
    </row>
    <row r="104" spans="1:20" x14ac:dyDescent="0.25">
      <c r="A104" s="35"/>
      <c r="B104" s="35" t="s">
        <v>348</v>
      </c>
      <c r="C104" s="35" t="s">
        <v>460</v>
      </c>
      <c r="D104" s="35" t="s">
        <v>447</v>
      </c>
      <c r="E104" s="35"/>
      <c r="F104" s="35" t="s">
        <v>417</v>
      </c>
      <c r="G104" s="41">
        <v>0.68700000000000006</v>
      </c>
      <c r="H104" s="42" t="s">
        <v>581</v>
      </c>
      <c r="I104" s="35"/>
      <c r="J104" s="35"/>
      <c r="K104" s="35"/>
      <c r="L104" s="35"/>
      <c r="M104" s="35"/>
      <c r="N104" s="35"/>
      <c r="O104" s="35"/>
      <c r="P104" s="35">
        <v>1</v>
      </c>
      <c r="Q104" s="35"/>
      <c r="R104" s="35"/>
      <c r="S104" s="35"/>
      <c r="T104" s="34" t="s">
        <v>575</v>
      </c>
    </row>
    <row r="105" spans="1:20" x14ac:dyDescent="0.25">
      <c r="A105" s="35"/>
      <c r="B105" s="43" t="s">
        <v>349</v>
      </c>
      <c r="C105" s="35" t="s">
        <v>461</v>
      </c>
      <c r="D105" s="35" t="s">
        <v>447</v>
      </c>
      <c r="E105" s="35"/>
      <c r="F105" s="35" t="s">
        <v>417</v>
      </c>
      <c r="G105" s="41">
        <v>27.882000000000001</v>
      </c>
      <c r="H105" s="42" t="s">
        <v>581</v>
      </c>
      <c r="I105" s="35"/>
      <c r="J105" s="35"/>
      <c r="K105" s="35"/>
      <c r="L105" s="35"/>
      <c r="M105" s="35"/>
      <c r="N105" s="35"/>
      <c r="O105" s="35"/>
      <c r="P105" s="35">
        <v>1</v>
      </c>
      <c r="Q105" s="35"/>
      <c r="R105" s="35"/>
      <c r="S105" s="35"/>
      <c r="T105" s="34" t="s">
        <v>575</v>
      </c>
    </row>
    <row r="106" spans="1:20" x14ac:dyDescent="0.25">
      <c r="A106" s="35"/>
      <c r="B106" s="35" t="s">
        <v>350</v>
      </c>
      <c r="C106" s="35" t="s">
        <v>462</v>
      </c>
      <c r="D106" s="35" t="s">
        <v>447</v>
      </c>
      <c r="E106" s="35"/>
      <c r="F106" s="35" t="s">
        <v>417</v>
      </c>
      <c r="G106" s="41">
        <v>21.172999999999998</v>
      </c>
      <c r="H106" s="42" t="s">
        <v>581</v>
      </c>
      <c r="I106" s="35"/>
      <c r="J106" s="35"/>
      <c r="K106" s="35"/>
      <c r="L106" s="35"/>
      <c r="M106" s="35"/>
      <c r="N106" s="35"/>
      <c r="O106" s="35"/>
      <c r="P106" s="35">
        <v>1</v>
      </c>
      <c r="Q106" s="35"/>
      <c r="R106" s="35"/>
      <c r="S106" s="35"/>
      <c r="T106" s="34" t="s">
        <v>575</v>
      </c>
    </row>
    <row r="107" spans="1:20" x14ac:dyDescent="0.25">
      <c r="A107" s="35"/>
      <c r="B107" s="43" t="s">
        <v>351</v>
      </c>
      <c r="C107" s="35" t="s">
        <v>463</v>
      </c>
      <c r="D107" s="35" t="s">
        <v>447</v>
      </c>
      <c r="E107" s="35"/>
      <c r="F107" s="35" t="s">
        <v>417</v>
      </c>
      <c r="G107" s="41">
        <v>99.02</v>
      </c>
      <c r="H107" s="42" t="s">
        <v>581</v>
      </c>
      <c r="I107" s="35"/>
      <c r="J107" s="35"/>
      <c r="K107" s="35"/>
      <c r="L107" s="35"/>
      <c r="M107" s="35"/>
      <c r="N107" s="35"/>
      <c r="O107" s="35"/>
      <c r="P107" s="35">
        <v>1</v>
      </c>
      <c r="Q107" s="35"/>
      <c r="R107" s="35"/>
      <c r="S107" s="35"/>
      <c r="T107" s="34" t="s">
        <v>575</v>
      </c>
    </row>
    <row r="108" spans="1:20" x14ac:dyDescent="0.25">
      <c r="A108" s="35"/>
      <c r="B108" s="43" t="s">
        <v>567</v>
      </c>
      <c r="C108" s="35" t="s">
        <v>195</v>
      </c>
      <c r="D108" s="35" t="s">
        <v>447</v>
      </c>
      <c r="E108" s="35"/>
      <c r="F108" s="35" t="s">
        <v>417</v>
      </c>
      <c r="G108" s="41">
        <v>63.790999999999997</v>
      </c>
      <c r="H108" s="42" t="s">
        <v>581</v>
      </c>
      <c r="I108" s="35"/>
      <c r="J108" s="35"/>
      <c r="K108" s="35"/>
      <c r="L108" s="35"/>
      <c r="M108" s="35"/>
      <c r="N108" s="35"/>
      <c r="O108" s="35"/>
      <c r="P108" s="35">
        <v>1</v>
      </c>
      <c r="Q108" s="35"/>
      <c r="R108" s="35"/>
      <c r="S108" s="35"/>
      <c r="T108" s="34" t="s">
        <v>575</v>
      </c>
    </row>
    <row r="109" spans="1:20" x14ac:dyDescent="0.25">
      <c r="A109" s="35"/>
      <c r="B109" s="35" t="s">
        <v>350</v>
      </c>
      <c r="C109" s="35" t="s">
        <v>462</v>
      </c>
      <c r="D109" s="35" t="s">
        <v>447</v>
      </c>
      <c r="E109" s="35"/>
      <c r="F109" s="35" t="s">
        <v>417</v>
      </c>
      <c r="G109" s="41">
        <v>21.172999999999998</v>
      </c>
      <c r="H109" s="42" t="s">
        <v>581</v>
      </c>
      <c r="I109" s="35"/>
      <c r="J109" s="35"/>
      <c r="K109" s="35"/>
      <c r="L109" s="35"/>
      <c r="M109" s="35"/>
      <c r="N109" s="35"/>
      <c r="O109" s="35"/>
      <c r="P109" s="35">
        <v>1</v>
      </c>
      <c r="Q109" s="35"/>
      <c r="R109" s="35"/>
      <c r="S109" s="35"/>
      <c r="T109" s="34" t="s">
        <v>575</v>
      </c>
    </row>
    <row r="110" spans="1:20" x14ac:dyDescent="0.25">
      <c r="A110" s="35"/>
      <c r="B110" s="35" t="s">
        <v>353</v>
      </c>
      <c r="C110" s="35" t="s">
        <v>465</v>
      </c>
      <c r="D110" s="35" t="s">
        <v>447</v>
      </c>
      <c r="E110" s="35"/>
      <c r="F110" s="35" t="s">
        <v>417</v>
      </c>
      <c r="G110" s="41">
        <v>20.353000000000002</v>
      </c>
      <c r="H110" s="42" t="s">
        <v>581</v>
      </c>
      <c r="I110" s="35"/>
      <c r="J110" s="35"/>
      <c r="K110" s="35"/>
      <c r="L110" s="35"/>
      <c r="M110" s="35"/>
      <c r="N110" s="35"/>
      <c r="O110" s="35"/>
      <c r="P110" s="35">
        <v>1</v>
      </c>
      <c r="Q110" s="35"/>
      <c r="R110" s="35"/>
      <c r="S110" s="35"/>
      <c r="T110" s="34" t="s">
        <v>575</v>
      </c>
    </row>
    <row r="111" spans="1:20" x14ac:dyDescent="0.25">
      <c r="A111" s="35"/>
      <c r="B111" s="43" t="s">
        <v>352</v>
      </c>
      <c r="C111" s="35" t="s">
        <v>464</v>
      </c>
      <c r="D111" s="35" t="s">
        <v>447</v>
      </c>
      <c r="E111" s="35"/>
      <c r="F111" s="35" t="s">
        <v>417</v>
      </c>
      <c r="G111" s="41">
        <v>69.481999999999999</v>
      </c>
      <c r="H111" s="42" t="s">
        <v>581</v>
      </c>
      <c r="I111" s="35"/>
      <c r="J111" s="35"/>
      <c r="K111" s="35"/>
      <c r="L111" s="35"/>
      <c r="M111" s="35"/>
      <c r="N111" s="35"/>
      <c r="O111" s="35"/>
      <c r="P111" s="35">
        <v>1</v>
      </c>
      <c r="Q111" s="35"/>
      <c r="R111" s="35"/>
      <c r="S111" s="35"/>
      <c r="T111" s="34" t="s">
        <v>575</v>
      </c>
    </row>
    <row r="112" spans="1:20" x14ac:dyDescent="0.25">
      <c r="A112" s="35"/>
      <c r="B112" s="44" t="s">
        <v>354</v>
      </c>
      <c r="C112" s="35" t="s">
        <v>466</v>
      </c>
      <c r="D112" s="35" t="s">
        <v>447</v>
      </c>
      <c r="E112" s="35"/>
      <c r="F112" s="35" t="s">
        <v>417</v>
      </c>
      <c r="G112" s="41">
        <v>30.658000000000001</v>
      </c>
      <c r="H112" s="42" t="s">
        <v>581</v>
      </c>
      <c r="I112" s="35"/>
      <c r="J112" s="35"/>
      <c r="K112" s="35"/>
      <c r="L112" s="35"/>
      <c r="M112" s="35"/>
      <c r="N112" s="35"/>
      <c r="O112" s="35"/>
      <c r="P112" s="35">
        <v>1</v>
      </c>
      <c r="Q112" s="35"/>
      <c r="R112" s="35"/>
      <c r="S112" s="35"/>
      <c r="T112" s="34" t="s">
        <v>575</v>
      </c>
    </row>
    <row r="113" spans="1:20" x14ac:dyDescent="0.25">
      <c r="A113" s="35"/>
      <c r="B113" s="35" t="s">
        <v>355</v>
      </c>
      <c r="C113" s="35" t="s">
        <v>467</v>
      </c>
      <c r="D113" s="35" t="s">
        <v>447</v>
      </c>
      <c r="E113" s="35"/>
      <c r="F113" s="35" t="s">
        <v>417</v>
      </c>
      <c r="G113" s="41">
        <v>28.98</v>
      </c>
      <c r="H113" s="42" t="s">
        <v>581</v>
      </c>
      <c r="I113" s="35"/>
      <c r="J113" s="35"/>
      <c r="K113" s="35"/>
      <c r="L113" s="35"/>
      <c r="M113" s="35"/>
      <c r="N113" s="35"/>
      <c r="O113" s="35"/>
      <c r="P113" s="35">
        <v>1</v>
      </c>
      <c r="Q113" s="35"/>
      <c r="R113" s="35"/>
      <c r="S113" s="35"/>
      <c r="T113" s="34" t="s">
        <v>575</v>
      </c>
    </row>
    <row r="114" spans="1:20" x14ac:dyDescent="0.25">
      <c r="A114" s="35"/>
      <c r="B114" s="35" t="s">
        <v>356</v>
      </c>
      <c r="C114" s="35" t="s">
        <v>468</v>
      </c>
      <c r="D114" s="35" t="s">
        <v>447</v>
      </c>
      <c r="E114" s="35"/>
      <c r="F114" s="35" t="s">
        <v>417</v>
      </c>
      <c r="G114" s="41">
        <v>1</v>
      </c>
      <c r="H114" s="42" t="s">
        <v>580</v>
      </c>
      <c r="I114" s="35"/>
      <c r="J114" s="35"/>
      <c r="K114" s="35"/>
      <c r="L114" s="35"/>
      <c r="M114" s="35"/>
      <c r="N114" s="35"/>
      <c r="O114" s="35"/>
      <c r="P114" s="35">
        <v>1</v>
      </c>
      <c r="Q114" s="35"/>
      <c r="R114" s="35"/>
      <c r="S114" s="35"/>
      <c r="T114" s="34" t="s">
        <v>575</v>
      </c>
    </row>
    <row r="115" spans="1:20" x14ac:dyDescent="0.25">
      <c r="A115" s="35"/>
      <c r="B115" s="44" t="s">
        <v>357</v>
      </c>
      <c r="C115" s="35" t="s">
        <v>469</v>
      </c>
      <c r="D115" s="35" t="s">
        <v>447</v>
      </c>
      <c r="E115" s="35"/>
      <c r="F115" s="35" t="s">
        <v>417</v>
      </c>
      <c r="G115" s="41">
        <v>49.831000000000003</v>
      </c>
      <c r="H115" s="42" t="s">
        <v>581</v>
      </c>
      <c r="I115" s="35"/>
      <c r="J115" s="35"/>
      <c r="K115" s="35"/>
      <c r="L115" s="35"/>
      <c r="M115" s="35"/>
      <c r="N115" s="35"/>
      <c r="O115" s="35"/>
      <c r="P115" s="35">
        <v>1</v>
      </c>
      <c r="Q115" s="35"/>
      <c r="R115" s="35"/>
      <c r="S115" s="35"/>
      <c r="T115" s="34" t="s">
        <v>575</v>
      </c>
    </row>
    <row r="116" spans="1:20" x14ac:dyDescent="0.25">
      <c r="A116" s="35"/>
      <c r="B116" s="43" t="s">
        <v>358</v>
      </c>
      <c r="C116" s="35" t="s">
        <v>470</v>
      </c>
      <c r="D116" s="35" t="s">
        <v>447</v>
      </c>
      <c r="E116" s="35"/>
      <c r="F116" s="35" t="s">
        <v>417</v>
      </c>
      <c r="G116" s="41">
        <v>195.76900000000001</v>
      </c>
      <c r="H116" s="42" t="s">
        <v>581</v>
      </c>
      <c r="I116" s="35"/>
      <c r="J116" s="35"/>
      <c r="K116" s="35"/>
      <c r="L116" s="35"/>
      <c r="M116" s="35"/>
      <c r="N116" s="35"/>
      <c r="O116" s="35"/>
      <c r="P116" s="35">
        <v>1</v>
      </c>
      <c r="Q116" s="35"/>
      <c r="R116" s="35"/>
      <c r="S116" s="35"/>
      <c r="T116" s="34" t="s">
        <v>575</v>
      </c>
    </row>
    <row r="117" spans="1:20" x14ac:dyDescent="0.25">
      <c r="A117" s="35"/>
      <c r="B117" s="35" t="s">
        <v>359</v>
      </c>
      <c r="C117" s="35" t="s">
        <v>471</v>
      </c>
      <c r="D117" s="35" t="s">
        <v>447</v>
      </c>
      <c r="E117" s="35"/>
      <c r="F117" s="35" t="s">
        <v>417</v>
      </c>
      <c r="G117" s="41">
        <v>278.67500000000001</v>
      </c>
      <c r="H117" s="42" t="s">
        <v>581</v>
      </c>
      <c r="I117" s="35"/>
      <c r="J117" s="35"/>
      <c r="K117" s="35"/>
      <c r="L117" s="35"/>
      <c r="M117" s="35"/>
      <c r="N117" s="35"/>
      <c r="O117" s="35"/>
      <c r="P117" s="35">
        <v>1</v>
      </c>
      <c r="Q117" s="35"/>
      <c r="R117" s="35"/>
      <c r="S117" s="35"/>
      <c r="T117" s="34" t="s">
        <v>575</v>
      </c>
    </row>
    <row r="118" spans="1:20" x14ac:dyDescent="0.25">
      <c r="A118" s="35"/>
      <c r="B118" s="45" t="s">
        <v>360</v>
      </c>
      <c r="C118" s="45" t="s">
        <v>472</v>
      </c>
      <c r="D118" s="35" t="s">
        <v>447</v>
      </c>
      <c r="E118" s="35"/>
      <c r="F118" s="35" t="s">
        <v>417</v>
      </c>
      <c r="G118" s="41">
        <v>23.318000000000001</v>
      </c>
      <c r="H118" s="42" t="s">
        <v>581</v>
      </c>
      <c r="I118" s="35"/>
      <c r="J118" s="35"/>
      <c r="K118" s="35"/>
      <c r="L118" s="35"/>
      <c r="M118" s="35"/>
      <c r="N118" s="35"/>
      <c r="O118" s="35"/>
      <c r="P118" s="35">
        <v>1</v>
      </c>
      <c r="Q118" s="35"/>
      <c r="R118" s="35"/>
      <c r="S118" s="35"/>
      <c r="T118" s="34" t="s">
        <v>575</v>
      </c>
    </row>
    <row r="119" spans="1:20" x14ac:dyDescent="0.25">
      <c r="A119" s="35"/>
      <c r="B119" s="35" t="s">
        <v>361</v>
      </c>
      <c r="C119" s="35" t="s">
        <v>473</v>
      </c>
      <c r="D119" s="35" t="s">
        <v>447</v>
      </c>
      <c r="E119" s="35"/>
      <c r="F119" s="35" t="s">
        <v>417</v>
      </c>
      <c r="G119" s="41">
        <v>9.9060000000000006</v>
      </c>
      <c r="H119" s="42" t="s">
        <v>581</v>
      </c>
      <c r="I119" s="35"/>
      <c r="J119" s="35"/>
      <c r="K119" s="35"/>
      <c r="L119" s="35"/>
      <c r="M119" s="35"/>
      <c r="N119" s="35"/>
      <c r="O119" s="35"/>
      <c r="P119" s="35">
        <v>1</v>
      </c>
      <c r="Q119" s="35"/>
      <c r="R119" s="35"/>
      <c r="S119" s="35"/>
      <c r="T119" s="34" t="s">
        <v>575</v>
      </c>
    </row>
    <row r="120" spans="1:20" x14ac:dyDescent="0.25">
      <c r="A120" s="35"/>
      <c r="B120" s="44" t="s">
        <v>362</v>
      </c>
      <c r="C120" s="35" t="s">
        <v>474</v>
      </c>
      <c r="D120" s="35" t="s">
        <v>447</v>
      </c>
      <c r="E120" s="35"/>
      <c r="F120" s="35" t="s">
        <v>417</v>
      </c>
      <c r="G120" s="41">
        <v>22.215</v>
      </c>
      <c r="H120" s="42" t="s">
        <v>581</v>
      </c>
      <c r="I120" s="35"/>
      <c r="J120" s="35"/>
      <c r="K120" s="35"/>
      <c r="L120" s="35"/>
      <c r="M120" s="35"/>
      <c r="N120" s="35"/>
      <c r="O120" s="35"/>
      <c r="P120" s="35">
        <v>1</v>
      </c>
      <c r="Q120" s="35"/>
      <c r="R120" s="35"/>
      <c r="S120" s="35"/>
      <c r="T120" s="34" t="s">
        <v>575</v>
      </c>
    </row>
    <row r="121" spans="1:20" x14ac:dyDescent="0.25">
      <c r="A121" s="35"/>
      <c r="B121" s="44" t="s">
        <v>363</v>
      </c>
      <c r="C121" s="35" t="s">
        <v>475</v>
      </c>
      <c r="D121" s="35" t="s">
        <v>447</v>
      </c>
      <c r="E121" s="35"/>
      <c r="F121" s="35" t="s">
        <v>417</v>
      </c>
      <c r="G121" s="41">
        <v>17.548999999999999</v>
      </c>
      <c r="H121" s="42" t="s">
        <v>581</v>
      </c>
      <c r="I121" s="35"/>
      <c r="J121" s="35"/>
      <c r="K121" s="35"/>
      <c r="L121" s="35"/>
      <c r="M121" s="35"/>
      <c r="N121" s="35"/>
      <c r="O121" s="35"/>
      <c r="P121" s="35">
        <v>1</v>
      </c>
      <c r="Q121" s="35"/>
      <c r="R121" s="35"/>
      <c r="S121" s="35"/>
      <c r="T121" s="34" t="s">
        <v>575</v>
      </c>
    </row>
    <row r="122" spans="1:20" x14ac:dyDescent="0.25">
      <c r="A122" s="35"/>
      <c r="B122" s="43" t="s">
        <v>364</v>
      </c>
      <c r="C122" s="35" t="s">
        <v>476</v>
      </c>
      <c r="D122" s="35" t="s">
        <v>447</v>
      </c>
      <c r="E122" s="35"/>
      <c r="F122" s="35" t="s">
        <v>417</v>
      </c>
      <c r="G122" s="41">
        <v>119.033</v>
      </c>
      <c r="H122" s="42" t="s">
        <v>581</v>
      </c>
      <c r="I122" s="35"/>
      <c r="J122" s="35"/>
      <c r="K122" s="35"/>
      <c r="L122" s="35"/>
      <c r="M122" s="35"/>
      <c r="N122" s="35"/>
      <c r="O122" s="35"/>
      <c r="P122" s="35">
        <v>1</v>
      </c>
      <c r="Q122" s="35"/>
      <c r="R122" s="35"/>
      <c r="S122" s="35"/>
      <c r="T122" s="34" t="s">
        <v>575</v>
      </c>
    </row>
    <row r="123" spans="1:20" x14ac:dyDescent="0.25">
      <c r="A123" s="35"/>
      <c r="B123" s="43" t="s">
        <v>365</v>
      </c>
      <c r="C123" s="35" t="s">
        <v>477</v>
      </c>
      <c r="D123" s="35" t="s">
        <v>447</v>
      </c>
      <c r="E123" s="35"/>
      <c r="F123" s="35" t="s">
        <v>417</v>
      </c>
      <c r="G123" s="41">
        <v>185.815</v>
      </c>
      <c r="H123" s="42" t="s">
        <v>581</v>
      </c>
      <c r="I123" s="35"/>
      <c r="J123" s="35"/>
      <c r="K123" s="35"/>
      <c r="L123" s="35"/>
      <c r="M123" s="35"/>
      <c r="N123" s="35"/>
      <c r="O123" s="35"/>
      <c r="P123" s="35">
        <v>1</v>
      </c>
      <c r="Q123" s="35"/>
      <c r="R123" s="35"/>
      <c r="S123" s="35"/>
      <c r="T123" s="34" t="s">
        <v>575</v>
      </c>
    </row>
    <row r="124" spans="1:20" x14ac:dyDescent="0.25">
      <c r="A124" s="35"/>
      <c r="B124" s="44" t="s">
        <v>366</v>
      </c>
      <c r="C124" s="35" t="s">
        <v>478</v>
      </c>
      <c r="D124" s="35" t="s">
        <v>447</v>
      </c>
      <c r="E124" s="35"/>
      <c r="F124" s="35" t="s">
        <v>417</v>
      </c>
      <c r="G124" s="41">
        <v>33.073</v>
      </c>
      <c r="H124" s="42" t="s">
        <v>581</v>
      </c>
      <c r="I124" s="35"/>
      <c r="J124" s="35"/>
      <c r="K124" s="35"/>
      <c r="L124" s="35"/>
      <c r="M124" s="35"/>
      <c r="N124" s="35"/>
      <c r="O124" s="35"/>
      <c r="P124" s="35">
        <v>1</v>
      </c>
      <c r="Q124" s="35"/>
      <c r="R124" s="35"/>
      <c r="S124" s="35"/>
      <c r="T124" s="34" t="s">
        <v>575</v>
      </c>
    </row>
    <row r="125" spans="1:20" x14ac:dyDescent="0.25">
      <c r="A125" s="35"/>
      <c r="B125" s="43" t="s">
        <v>367</v>
      </c>
      <c r="C125" s="35" t="s">
        <v>479</v>
      </c>
      <c r="D125" s="35" t="s">
        <v>447</v>
      </c>
      <c r="E125" s="35"/>
      <c r="F125" s="35" t="s">
        <v>417</v>
      </c>
      <c r="G125" s="41">
        <v>20.933</v>
      </c>
      <c r="H125" s="42" t="s">
        <v>581</v>
      </c>
      <c r="I125" s="35"/>
      <c r="J125" s="35"/>
      <c r="K125" s="35"/>
      <c r="L125" s="35"/>
      <c r="M125" s="35"/>
      <c r="N125" s="35"/>
      <c r="O125" s="35"/>
      <c r="P125" s="35">
        <v>1</v>
      </c>
      <c r="Q125" s="35"/>
      <c r="R125" s="35"/>
      <c r="S125" s="35"/>
      <c r="T125" s="34" t="s">
        <v>575</v>
      </c>
    </row>
    <row r="126" spans="1:20" x14ac:dyDescent="0.25">
      <c r="A126" s="35"/>
      <c r="B126" s="43" t="s">
        <v>368</v>
      </c>
      <c r="C126" s="35" t="s">
        <v>480</v>
      </c>
      <c r="D126" s="35" t="s">
        <v>447</v>
      </c>
      <c r="E126" s="35"/>
      <c r="F126" s="35" t="s">
        <v>417</v>
      </c>
      <c r="G126" s="41">
        <v>104.98699999999999</v>
      </c>
      <c r="H126" s="42" t="s">
        <v>581</v>
      </c>
      <c r="I126" s="35"/>
      <c r="J126" s="35"/>
      <c r="K126" s="35"/>
      <c r="L126" s="35"/>
      <c r="M126" s="35"/>
      <c r="N126" s="35"/>
      <c r="O126" s="35"/>
      <c r="P126" s="35">
        <v>1</v>
      </c>
      <c r="Q126" s="35"/>
      <c r="R126" s="35"/>
      <c r="S126" s="35"/>
      <c r="T126" s="34" t="s">
        <v>575</v>
      </c>
    </row>
    <row r="127" spans="1:20" x14ac:dyDescent="0.25">
      <c r="A127" s="35"/>
      <c r="B127" s="43" t="s">
        <v>369</v>
      </c>
      <c r="C127" s="35" t="s">
        <v>481</v>
      </c>
      <c r="D127" s="35" t="s">
        <v>447</v>
      </c>
      <c r="E127" s="35"/>
      <c r="F127" s="35" t="s">
        <v>417</v>
      </c>
      <c r="G127" s="41">
        <v>35.945</v>
      </c>
      <c r="H127" s="42" t="s">
        <v>581</v>
      </c>
      <c r="I127" s="35"/>
      <c r="J127" s="35"/>
      <c r="K127" s="35"/>
      <c r="L127" s="35"/>
      <c r="M127" s="35"/>
      <c r="N127" s="35"/>
      <c r="O127" s="35"/>
      <c r="P127" s="35">
        <v>1</v>
      </c>
      <c r="Q127" s="35"/>
      <c r="R127" s="35"/>
      <c r="S127" s="35"/>
      <c r="T127" s="34" t="s">
        <v>575</v>
      </c>
    </row>
    <row r="128" spans="1:20" x14ac:dyDescent="0.25">
      <c r="A128" s="35"/>
      <c r="B128" s="35" t="s">
        <v>370</v>
      </c>
      <c r="C128" s="35" t="s">
        <v>482</v>
      </c>
      <c r="D128" s="35" t="s">
        <v>447</v>
      </c>
      <c r="E128" s="35"/>
      <c r="F128" s="35" t="s">
        <v>417</v>
      </c>
      <c r="G128" s="41">
        <v>49.003999999999998</v>
      </c>
      <c r="H128" s="42" t="s">
        <v>581</v>
      </c>
      <c r="I128" s="35"/>
      <c r="J128" s="35"/>
      <c r="K128" s="35"/>
      <c r="L128" s="35"/>
      <c r="M128" s="35"/>
      <c r="N128" s="35"/>
      <c r="O128" s="35"/>
      <c r="P128" s="35">
        <v>1</v>
      </c>
      <c r="Q128" s="35"/>
      <c r="R128" s="35"/>
      <c r="S128" s="35"/>
      <c r="T128" s="34" t="s">
        <v>575</v>
      </c>
    </row>
    <row r="129" spans="1:20" x14ac:dyDescent="0.25">
      <c r="A129" s="35"/>
      <c r="B129" s="45" t="s">
        <v>371</v>
      </c>
      <c r="C129" s="45" t="s">
        <v>216</v>
      </c>
      <c r="D129" s="35" t="s">
        <v>447</v>
      </c>
      <c r="E129" s="35"/>
      <c r="F129" s="35" t="s">
        <v>417</v>
      </c>
      <c r="G129" s="41">
        <v>192.83099999999999</v>
      </c>
      <c r="H129" s="42" t="s">
        <v>581</v>
      </c>
      <c r="I129" s="35"/>
      <c r="J129" s="35"/>
      <c r="K129" s="35"/>
      <c r="L129" s="35"/>
      <c r="M129" s="35"/>
      <c r="N129" s="35"/>
      <c r="O129" s="35"/>
      <c r="P129" s="35">
        <v>1</v>
      </c>
      <c r="Q129" s="35"/>
      <c r="R129" s="35"/>
      <c r="S129" s="35"/>
      <c r="T129" s="34" t="s">
        <v>575</v>
      </c>
    </row>
    <row r="130" spans="1:20" x14ac:dyDescent="0.25">
      <c r="A130" s="35"/>
      <c r="B130" s="44" t="s">
        <v>372</v>
      </c>
      <c r="C130" s="35" t="s">
        <v>483</v>
      </c>
      <c r="D130" s="35" t="s">
        <v>447</v>
      </c>
      <c r="E130" s="35"/>
      <c r="F130" s="35" t="s">
        <v>417</v>
      </c>
      <c r="G130" s="41">
        <v>42.912999999999997</v>
      </c>
      <c r="H130" s="42" t="s">
        <v>581</v>
      </c>
      <c r="I130" s="35"/>
      <c r="J130" s="35"/>
      <c r="K130" s="35"/>
      <c r="L130" s="35"/>
      <c r="M130" s="35"/>
      <c r="N130" s="35"/>
      <c r="O130" s="35"/>
      <c r="P130" s="35">
        <v>1</v>
      </c>
      <c r="Q130" s="35"/>
      <c r="R130" s="35"/>
      <c r="S130" s="35"/>
      <c r="T130" s="34" t="s">
        <v>575</v>
      </c>
    </row>
    <row r="131" spans="1:20" x14ac:dyDescent="0.25">
      <c r="A131" s="35"/>
      <c r="B131" s="45" t="s">
        <v>373</v>
      </c>
      <c r="C131" s="45" t="s">
        <v>374</v>
      </c>
      <c r="D131" s="35" t="s">
        <v>447</v>
      </c>
      <c r="E131" s="35"/>
      <c r="F131" s="35" t="s">
        <v>417</v>
      </c>
      <c r="G131" s="41">
        <v>1</v>
      </c>
      <c r="H131" s="42" t="s">
        <v>580</v>
      </c>
      <c r="I131" s="35"/>
      <c r="J131" s="35"/>
      <c r="K131" s="35"/>
      <c r="L131" s="35"/>
      <c r="M131" s="35"/>
      <c r="N131" s="35"/>
      <c r="O131" s="35"/>
      <c r="P131" s="35">
        <v>1</v>
      </c>
      <c r="Q131" s="35"/>
      <c r="R131" s="35"/>
      <c r="S131" s="35"/>
      <c r="T131" s="34" t="s">
        <v>575</v>
      </c>
    </row>
    <row r="132" spans="1:20" x14ac:dyDescent="0.25">
      <c r="A132" s="35"/>
      <c r="B132" s="43" t="s">
        <v>375</v>
      </c>
      <c r="C132" s="35" t="s">
        <v>484</v>
      </c>
      <c r="D132" s="35" t="s">
        <v>447</v>
      </c>
      <c r="E132" s="35"/>
      <c r="F132" s="35" t="s">
        <v>417</v>
      </c>
      <c r="G132" s="41">
        <v>151.09299999999999</v>
      </c>
      <c r="H132" s="42" t="s">
        <v>581</v>
      </c>
      <c r="I132" s="35"/>
      <c r="J132" s="35"/>
      <c r="K132" s="35"/>
      <c r="L132" s="35"/>
      <c r="M132" s="35"/>
      <c r="N132" s="35"/>
      <c r="O132" s="35"/>
      <c r="P132" s="35">
        <v>1</v>
      </c>
      <c r="Q132" s="35"/>
      <c r="R132" s="35"/>
      <c r="S132" s="35"/>
      <c r="T132" s="34" t="s">
        <v>575</v>
      </c>
    </row>
    <row r="133" spans="1:20" x14ac:dyDescent="0.25">
      <c r="A133" s="35"/>
      <c r="B133" s="44" t="s">
        <v>376</v>
      </c>
      <c r="C133" s="35" t="s">
        <v>485</v>
      </c>
      <c r="D133" s="35" t="s">
        <v>447</v>
      </c>
      <c r="E133" s="35"/>
      <c r="F133" s="35" t="s">
        <v>417</v>
      </c>
      <c r="G133" s="41">
        <v>33.097000000000001</v>
      </c>
      <c r="H133" s="42" t="s">
        <v>581</v>
      </c>
      <c r="I133" s="35"/>
      <c r="J133" s="35"/>
      <c r="K133" s="35"/>
      <c r="L133" s="35"/>
      <c r="M133" s="35"/>
      <c r="N133" s="35"/>
      <c r="O133" s="35"/>
      <c r="P133" s="35">
        <v>1</v>
      </c>
      <c r="Q133" s="35"/>
      <c r="R133" s="35"/>
      <c r="S133" s="35"/>
      <c r="T133" s="34" t="s">
        <v>575</v>
      </c>
    </row>
    <row r="134" spans="1:20" x14ac:dyDescent="0.25">
      <c r="A134" s="35"/>
      <c r="B134" s="43" t="s">
        <v>377</v>
      </c>
      <c r="C134" s="35" t="s">
        <v>486</v>
      </c>
      <c r="D134" s="35" t="s">
        <v>447</v>
      </c>
      <c r="E134" s="35"/>
      <c r="F134" s="35" t="s">
        <v>417</v>
      </c>
      <c r="G134" s="41">
        <v>152.05500000000001</v>
      </c>
      <c r="H134" s="42" t="s">
        <v>581</v>
      </c>
      <c r="I134" s="35"/>
      <c r="J134" s="35"/>
      <c r="K134" s="35"/>
      <c r="L134" s="35"/>
      <c r="M134" s="35"/>
      <c r="N134" s="35"/>
      <c r="O134" s="35"/>
      <c r="P134" s="35">
        <v>1</v>
      </c>
      <c r="Q134" s="35"/>
      <c r="R134" s="35"/>
      <c r="S134" s="35"/>
      <c r="T134" s="34" t="s">
        <v>575</v>
      </c>
    </row>
    <row r="135" spans="1:20" x14ac:dyDescent="0.25">
      <c r="A135" s="35"/>
      <c r="B135" s="43" t="s">
        <v>378</v>
      </c>
      <c r="C135" s="35" t="s">
        <v>487</v>
      </c>
      <c r="D135" s="35" t="s">
        <v>447</v>
      </c>
      <c r="E135" s="35"/>
      <c r="F135" s="35" t="s">
        <v>417</v>
      </c>
      <c r="G135" s="41">
        <v>131.126</v>
      </c>
      <c r="H135" s="42" t="s">
        <v>581</v>
      </c>
      <c r="I135" s="35"/>
      <c r="J135" s="35"/>
      <c r="K135" s="35"/>
      <c r="L135" s="35"/>
      <c r="M135" s="35"/>
      <c r="N135" s="35"/>
      <c r="O135" s="35"/>
      <c r="P135" s="35">
        <v>1</v>
      </c>
      <c r="Q135" s="35"/>
      <c r="R135" s="35"/>
      <c r="S135" s="35"/>
      <c r="T135" s="34" t="s">
        <v>575</v>
      </c>
    </row>
    <row r="136" spans="1:20" x14ac:dyDescent="0.25">
      <c r="A136" s="35"/>
      <c r="B136" s="44" t="s">
        <v>379</v>
      </c>
      <c r="C136" s="35" t="s">
        <v>488</v>
      </c>
      <c r="D136" s="35" t="s">
        <v>447</v>
      </c>
      <c r="E136" s="35"/>
      <c r="F136" s="35" t="s">
        <v>417</v>
      </c>
      <c r="G136" s="41">
        <v>31.439</v>
      </c>
      <c r="H136" s="42" t="s">
        <v>581</v>
      </c>
      <c r="I136" s="35"/>
      <c r="J136" s="35"/>
      <c r="K136" s="35"/>
      <c r="L136" s="35"/>
      <c r="M136" s="35"/>
      <c r="N136" s="35"/>
      <c r="O136" s="35"/>
      <c r="P136" s="35">
        <v>1</v>
      </c>
      <c r="Q136" s="35"/>
      <c r="R136" s="35"/>
      <c r="S136" s="35"/>
      <c r="T136" s="34" t="s">
        <v>575</v>
      </c>
    </row>
    <row r="137" spans="1:20" x14ac:dyDescent="0.25">
      <c r="A137" s="35"/>
      <c r="B137" s="44" t="s">
        <v>380</v>
      </c>
      <c r="C137" s="35" t="s">
        <v>489</v>
      </c>
      <c r="D137" s="35" t="s">
        <v>447</v>
      </c>
      <c r="E137" s="35"/>
      <c r="F137" s="35" t="s">
        <v>417</v>
      </c>
      <c r="G137" s="41">
        <v>30.183</v>
      </c>
      <c r="H137" s="42" t="s">
        <v>581</v>
      </c>
      <c r="I137" s="35"/>
      <c r="J137" s="35"/>
      <c r="K137" s="35"/>
      <c r="L137" s="35"/>
      <c r="M137" s="35"/>
      <c r="N137" s="35"/>
      <c r="O137" s="35"/>
      <c r="P137" s="35">
        <v>1</v>
      </c>
      <c r="Q137" s="35"/>
      <c r="R137" s="35"/>
      <c r="S137" s="35"/>
      <c r="T137" s="34" t="s">
        <v>575</v>
      </c>
    </row>
    <row r="138" spans="1:20" x14ac:dyDescent="0.25">
      <c r="A138" s="35"/>
      <c r="B138" s="35" t="s">
        <v>381</v>
      </c>
      <c r="C138" s="35" t="s">
        <v>490</v>
      </c>
      <c r="D138" s="35" t="s">
        <v>447</v>
      </c>
      <c r="E138" s="35"/>
      <c r="F138" s="35" t="s">
        <v>417</v>
      </c>
      <c r="G138" s="41">
        <v>128.12799999999999</v>
      </c>
      <c r="H138" s="42" t="s">
        <v>581</v>
      </c>
      <c r="I138" s="35"/>
      <c r="J138" s="35"/>
      <c r="K138" s="35"/>
      <c r="L138" s="35"/>
      <c r="M138" s="35"/>
      <c r="N138" s="35"/>
      <c r="O138" s="35"/>
      <c r="P138" s="35">
        <v>1</v>
      </c>
      <c r="Q138" s="35"/>
      <c r="R138" s="35"/>
      <c r="S138" s="35"/>
      <c r="T138" s="34" t="s">
        <v>575</v>
      </c>
    </row>
    <row r="139" spans="1:20" x14ac:dyDescent="0.25">
      <c r="A139" s="35"/>
      <c r="B139" s="44" t="s">
        <v>382</v>
      </c>
      <c r="C139" s="35" t="s">
        <v>491</v>
      </c>
      <c r="D139" s="35" t="s">
        <v>447</v>
      </c>
      <c r="E139" s="35"/>
      <c r="F139" s="35" t="s">
        <v>417</v>
      </c>
      <c r="G139" s="41">
        <v>25.492999999999999</v>
      </c>
      <c r="H139" s="42" t="s">
        <v>581</v>
      </c>
      <c r="I139" s="35"/>
      <c r="J139" s="35"/>
      <c r="K139" s="35"/>
      <c r="L139" s="35"/>
      <c r="M139" s="35"/>
      <c r="N139" s="35"/>
      <c r="O139" s="35"/>
      <c r="P139" s="35">
        <v>1</v>
      </c>
      <c r="Q139" s="35"/>
      <c r="R139" s="35"/>
      <c r="S139" s="35"/>
      <c r="T139" s="34" t="s">
        <v>575</v>
      </c>
    </row>
    <row r="140" spans="1:20" x14ac:dyDescent="0.25">
      <c r="A140" s="35"/>
      <c r="B140" s="43" t="s">
        <v>383</v>
      </c>
      <c r="C140" s="35" t="s">
        <v>492</v>
      </c>
      <c r="D140" s="35" t="s">
        <v>447</v>
      </c>
      <c r="E140" s="35"/>
      <c r="F140" s="35" t="s">
        <v>417</v>
      </c>
      <c r="G140" s="41">
        <v>114.05800000000001</v>
      </c>
      <c r="H140" s="42" t="s">
        <v>581</v>
      </c>
      <c r="I140" s="35"/>
      <c r="J140" s="35"/>
      <c r="K140" s="35"/>
      <c r="L140" s="35"/>
      <c r="M140" s="35"/>
      <c r="N140" s="35"/>
      <c r="O140" s="35"/>
      <c r="P140" s="35">
        <v>1</v>
      </c>
      <c r="Q140" s="35"/>
      <c r="R140" s="35"/>
      <c r="S140" s="35"/>
      <c r="T140" s="34" t="s">
        <v>575</v>
      </c>
    </row>
    <row r="141" spans="1:20" x14ac:dyDescent="0.25">
      <c r="A141" s="35"/>
      <c r="B141" s="44" t="s">
        <v>384</v>
      </c>
      <c r="C141" s="35" t="s">
        <v>493</v>
      </c>
      <c r="D141" s="35" t="s">
        <v>447</v>
      </c>
      <c r="E141" s="35"/>
      <c r="F141" s="35" t="s">
        <v>417</v>
      </c>
      <c r="G141" s="41">
        <v>41.579000000000001</v>
      </c>
      <c r="H141" s="42" t="s">
        <v>581</v>
      </c>
      <c r="I141" s="35"/>
      <c r="J141" s="35"/>
      <c r="K141" s="35"/>
      <c r="L141" s="35"/>
      <c r="M141" s="35"/>
      <c r="N141" s="35"/>
      <c r="O141" s="35"/>
      <c r="P141" s="35">
        <v>1</v>
      </c>
      <c r="Q141" s="35"/>
      <c r="R141" s="35"/>
      <c r="S141" s="35"/>
      <c r="T141" s="34" t="s">
        <v>575</v>
      </c>
    </row>
    <row r="142" spans="1:20" x14ac:dyDescent="0.25">
      <c r="A142" s="35"/>
      <c r="B142" s="35" t="s">
        <v>385</v>
      </c>
      <c r="C142" s="35" t="s">
        <v>494</v>
      </c>
      <c r="D142" s="35" t="s">
        <v>447</v>
      </c>
      <c r="E142" s="35"/>
      <c r="F142" s="35" t="s">
        <v>417</v>
      </c>
      <c r="G142" s="41">
        <v>116.881</v>
      </c>
      <c r="H142" s="42" t="s">
        <v>581</v>
      </c>
      <c r="I142" s="35"/>
      <c r="J142" s="35"/>
      <c r="K142" s="35"/>
      <c r="L142" s="35"/>
      <c r="M142" s="35"/>
      <c r="N142" s="35"/>
      <c r="O142" s="35"/>
      <c r="P142" s="35">
        <v>1</v>
      </c>
      <c r="Q142" s="35"/>
      <c r="R142" s="35"/>
      <c r="S142" s="35"/>
      <c r="T142" s="34" t="s">
        <v>575</v>
      </c>
    </row>
    <row r="143" spans="1:20" x14ac:dyDescent="0.25">
      <c r="A143" s="35"/>
      <c r="B143" s="35" t="s">
        <v>386</v>
      </c>
      <c r="C143" s="35" t="s">
        <v>495</v>
      </c>
      <c r="D143" s="35" t="s">
        <v>447</v>
      </c>
      <c r="E143" s="35"/>
      <c r="F143" s="35" t="s">
        <v>417</v>
      </c>
      <c r="G143" s="41">
        <v>99.260999999999996</v>
      </c>
      <c r="H143" s="42" t="s">
        <v>581</v>
      </c>
      <c r="I143" s="35"/>
      <c r="J143" s="35"/>
      <c r="K143" s="35"/>
      <c r="L143" s="35"/>
      <c r="M143" s="35"/>
      <c r="N143" s="35"/>
      <c r="O143" s="35"/>
      <c r="P143" s="35">
        <v>1</v>
      </c>
      <c r="Q143" s="35"/>
      <c r="R143" s="35"/>
      <c r="S143" s="35"/>
      <c r="T143" s="34" t="s">
        <v>575</v>
      </c>
    </row>
    <row r="144" spans="1:20" x14ac:dyDescent="0.25">
      <c r="A144" s="35"/>
      <c r="B144" s="44" t="s">
        <v>387</v>
      </c>
      <c r="C144" s="35" t="s">
        <v>496</v>
      </c>
      <c r="D144" s="35" t="s">
        <v>447</v>
      </c>
      <c r="E144" s="35"/>
      <c r="F144" s="35" t="s">
        <v>417</v>
      </c>
      <c r="G144" s="41">
        <v>43.831000000000003</v>
      </c>
      <c r="H144" s="42" t="s">
        <v>581</v>
      </c>
      <c r="I144" s="35"/>
      <c r="J144" s="35"/>
      <c r="K144" s="35"/>
      <c r="L144" s="35"/>
      <c r="M144" s="35"/>
      <c r="N144" s="35"/>
      <c r="O144" s="35"/>
      <c r="P144" s="35">
        <v>1</v>
      </c>
      <c r="Q144" s="35"/>
      <c r="R144" s="35"/>
      <c r="S144" s="35"/>
      <c r="T144" s="34" t="s">
        <v>575</v>
      </c>
    </row>
    <row r="145" spans="1:20" x14ac:dyDescent="0.25">
      <c r="A145" s="35"/>
      <c r="B145" s="35" t="s">
        <v>388</v>
      </c>
      <c r="C145" s="35" t="s">
        <v>497</v>
      </c>
      <c r="D145" s="35" t="s">
        <v>447</v>
      </c>
      <c r="E145" s="35"/>
      <c r="F145" s="35" t="s">
        <v>417</v>
      </c>
      <c r="G145" s="41">
        <v>97.15</v>
      </c>
      <c r="H145" s="42" t="s">
        <v>581</v>
      </c>
      <c r="I145" s="35"/>
      <c r="J145" s="35"/>
      <c r="K145" s="35"/>
      <c r="L145" s="35"/>
      <c r="M145" s="35"/>
      <c r="N145" s="35"/>
      <c r="O145" s="35"/>
      <c r="P145" s="35">
        <v>1</v>
      </c>
      <c r="Q145" s="35"/>
      <c r="R145" s="35"/>
      <c r="S145" s="35"/>
      <c r="T145" s="34" t="s">
        <v>575</v>
      </c>
    </row>
    <row r="146" spans="1:20" x14ac:dyDescent="0.25">
      <c r="A146" s="35"/>
      <c r="B146" s="35" t="s">
        <v>389</v>
      </c>
      <c r="C146" s="35" t="s">
        <v>498</v>
      </c>
      <c r="D146" s="35" t="s">
        <v>447</v>
      </c>
      <c r="E146" s="35"/>
      <c r="F146" s="35" t="s">
        <v>417</v>
      </c>
      <c r="G146" s="41">
        <v>57.21</v>
      </c>
      <c r="H146" s="42" t="s">
        <v>581</v>
      </c>
      <c r="I146" s="35"/>
      <c r="J146" s="35"/>
      <c r="K146" s="35"/>
      <c r="L146" s="35"/>
      <c r="M146" s="35"/>
      <c r="N146" s="35"/>
      <c r="O146" s="35"/>
      <c r="P146" s="35">
        <v>1</v>
      </c>
      <c r="Q146" s="35"/>
      <c r="R146" s="35"/>
      <c r="S146" s="35"/>
      <c r="T146" s="34" t="s">
        <v>575</v>
      </c>
    </row>
    <row r="147" spans="1:20" x14ac:dyDescent="0.25">
      <c r="A147" s="35"/>
      <c r="B147" s="43" t="s">
        <v>390</v>
      </c>
      <c r="C147" s="35" t="s">
        <v>499</v>
      </c>
      <c r="D147" s="35" t="s">
        <v>447</v>
      </c>
      <c r="E147" s="35"/>
      <c r="F147" s="35" t="s">
        <v>417</v>
      </c>
      <c r="G147" s="41">
        <v>1</v>
      </c>
      <c r="H147" s="42" t="s">
        <v>580</v>
      </c>
      <c r="I147" s="35"/>
      <c r="J147" s="35"/>
      <c r="K147" s="35"/>
      <c r="L147" s="35"/>
      <c r="M147" s="35"/>
      <c r="N147" s="35"/>
      <c r="O147" s="35"/>
      <c r="P147" s="35">
        <v>1</v>
      </c>
      <c r="Q147" s="35"/>
      <c r="R147" s="35"/>
      <c r="S147" s="35"/>
      <c r="T147" s="34" t="s">
        <v>575</v>
      </c>
    </row>
    <row r="148" spans="1:20" x14ac:dyDescent="0.25">
      <c r="A148" s="35"/>
      <c r="B148" s="35" t="s">
        <v>391</v>
      </c>
      <c r="C148" s="35" t="s">
        <v>500</v>
      </c>
      <c r="D148" s="35" t="s">
        <v>447</v>
      </c>
      <c r="E148" s="35"/>
      <c r="F148" s="35" t="s">
        <v>417</v>
      </c>
      <c r="G148" s="41">
        <v>82.116</v>
      </c>
      <c r="H148" s="42" t="s">
        <v>581</v>
      </c>
      <c r="I148" s="35"/>
      <c r="J148" s="35"/>
      <c r="K148" s="35"/>
      <c r="L148" s="35"/>
      <c r="M148" s="35"/>
      <c r="N148" s="35"/>
      <c r="O148" s="35"/>
      <c r="P148" s="35">
        <v>1</v>
      </c>
      <c r="Q148" s="35"/>
      <c r="R148" s="35"/>
      <c r="S148" s="35"/>
      <c r="T148" s="34" t="s">
        <v>575</v>
      </c>
    </row>
    <row r="149" spans="1:20" x14ac:dyDescent="0.25">
      <c r="A149" s="35"/>
      <c r="B149" s="35" t="s">
        <v>392</v>
      </c>
      <c r="C149" s="35" t="s">
        <v>501</v>
      </c>
      <c r="D149" s="35" t="s">
        <v>447</v>
      </c>
      <c r="E149" s="35"/>
      <c r="F149" s="35" t="s">
        <v>417</v>
      </c>
      <c r="G149" s="41">
        <v>29.885000000000002</v>
      </c>
      <c r="H149" s="42" t="s">
        <v>581</v>
      </c>
      <c r="I149" s="35"/>
      <c r="J149" s="35"/>
      <c r="K149" s="35"/>
      <c r="L149" s="35"/>
      <c r="M149" s="35"/>
      <c r="N149" s="35"/>
      <c r="O149" s="35"/>
      <c r="P149" s="35">
        <v>1</v>
      </c>
      <c r="Q149" s="35"/>
      <c r="R149" s="35"/>
      <c r="S149" s="35"/>
      <c r="T149" s="34" t="s">
        <v>575</v>
      </c>
    </row>
    <row r="150" spans="1:20" x14ac:dyDescent="0.25">
      <c r="A150" s="35"/>
      <c r="B150" s="35" t="s">
        <v>393</v>
      </c>
      <c r="C150" s="35" t="s">
        <v>502</v>
      </c>
      <c r="D150" s="35" t="s">
        <v>447</v>
      </c>
      <c r="E150" s="35"/>
      <c r="F150" s="35" t="s">
        <v>417</v>
      </c>
      <c r="G150" s="41">
        <v>69.988</v>
      </c>
      <c r="H150" s="42" t="s">
        <v>581</v>
      </c>
      <c r="I150" s="35"/>
      <c r="J150" s="35"/>
      <c r="K150" s="35"/>
      <c r="L150" s="35"/>
      <c r="M150" s="35"/>
      <c r="N150" s="35"/>
      <c r="O150" s="35"/>
      <c r="P150" s="35">
        <v>1</v>
      </c>
      <c r="Q150" s="35"/>
      <c r="R150" s="35"/>
      <c r="S150" s="35"/>
      <c r="T150" s="34" t="s">
        <v>575</v>
      </c>
    </row>
    <row r="151" spans="1:20" x14ac:dyDescent="0.25">
      <c r="A151" s="35"/>
      <c r="B151" s="35" t="s">
        <v>394</v>
      </c>
      <c r="C151" s="35" t="s">
        <v>503</v>
      </c>
      <c r="D151" s="35" t="s">
        <v>447</v>
      </c>
      <c r="E151" s="35"/>
      <c r="F151" s="35" t="s">
        <v>417</v>
      </c>
      <c r="G151" s="41">
        <v>68.885999999999996</v>
      </c>
      <c r="H151" s="42" t="s">
        <v>581</v>
      </c>
      <c r="I151" s="35"/>
      <c r="J151" s="35"/>
      <c r="K151" s="35"/>
      <c r="L151" s="35"/>
      <c r="M151" s="35"/>
      <c r="N151" s="35"/>
      <c r="O151" s="35"/>
      <c r="P151" s="35">
        <v>1</v>
      </c>
      <c r="Q151" s="35"/>
      <c r="R151" s="35"/>
      <c r="S151" s="35"/>
      <c r="T151" s="34" t="s">
        <v>575</v>
      </c>
    </row>
    <row r="152" spans="1:20" x14ac:dyDescent="0.25">
      <c r="A152" s="35"/>
      <c r="B152" s="35" t="s">
        <v>395</v>
      </c>
      <c r="C152" s="35" t="s">
        <v>504</v>
      </c>
      <c r="D152" s="35" t="s">
        <v>447</v>
      </c>
      <c r="E152" s="35"/>
      <c r="F152" s="35" t="s">
        <v>417</v>
      </c>
      <c r="G152" s="41">
        <v>58.38</v>
      </c>
      <c r="H152" s="42" t="s">
        <v>581</v>
      </c>
      <c r="I152" s="35"/>
      <c r="J152" s="35"/>
      <c r="K152" s="35"/>
      <c r="L152" s="35"/>
      <c r="M152" s="35"/>
      <c r="N152" s="35"/>
      <c r="O152" s="35"/>
      <c r="P152" s="35">
        <v>1</v>
      </c>
      <c r="Q152" s="35"/>
      <c r="R152" s="35"/>
      <c r="S152" s="35"/>
      <c r="T152" s="34" t="s">
        <v>575</v>
      </c>
    </row>
    <row r="153" spans="1:20" x14ac:dyDescent="0.25">
      <c r="A153" s="35"/>
      <c r="B153" s="44" t="s">
        <v>396</v>
      </c>
      <c r="C153" s="35" t="s">
        <v>505</v>
      </c>
      <c r="D153" s="35" t="s">
        <v>447</v>
      </c>
      <c r="E153" s="35"/>
      <c r="F153" s="35" t="s">
        <v>417</v>
      </c>
      <c r="G153" s="41">
        <v>1</v>
      </c>
      <c r="H153" s="42" t="s">
        <v>580</v>
      </c>
      <c r="I153" s="35"/>
      <c r="J153" s="35"/>
      <c r="K153" s="35"/>
      <c r="L153" s="35"/>
      <c r="M153" s="35"/>
      <c r="N153" s="35"/>
      <c r="O153" s="35"/>
      <c r="P153" s="35">
        <v>1</v>
      </c>
      <c r="Q153" s="35"/>
      <c r="R153" s="35"/>
      <c r="S153" s="35"/>
      <c r="T153" s="34" t="s">
        <v>575</v>
      </c>
    </row>
    <row r="154" spans="1:20" x14ac:dyDescent="0.25">
      <c r="A154" s="35"/>
      <c r="B154" s="35" t="s">
        <v>397</v>
      </c>
      <c r="C154" s="35" t="s">
        <v>506</v>
      </c>
      <c r="D154" s="35" t="s">
        <v>447</v>
      </c>
      <c r="E154" s="35"/>
      <c r="F154" s="35" t="s">
        <v>417</v>
      </c>
      <c r="G154" s="41">
        <v>52.389000000000003</v>
      </c>
      <c r="H154" s="42" t="s">
        <v>581</v>
      </c>
      <c r="I154" s="35"/>
      <c r="J154" s="35"/>
      <c r="K154" s="35"/>
      <c r="L154" s="35"/>
      <c r="M154" s="35"/>
      <c r="N154" s="35"/>
      <c r="O154" s="35"/>
      <c r="P154" s="35">
        <v>1</v>
      </c>
      <c r="Q154" s="35"/>
      <c r="R154" s="35"/>
      <c r="S154" s="35"/>
      <c r="T154" s="34" t="s">
        <v>575</v>
      </c>
    </row>
    <row r="155" spans="1:20" x14ac:dyDescent="0.25">
      <c r="A155" s="35"/>
      <c r="B155" s="35" t="s">
        <v>398</v>
      </c>
      <c r="C155" s="35" t="s">
        <v>507</v>
      </c>
      <c r="D155" s="35" t="s">
        <v>447</v>
      </c>
      <c r="E155" s="35"/>
      <c r="F155" s="35" t="s">
        <v>417</v>
      </c>
      <c r="G155" s="41">
        <v>48.771000000000001</v>
      </c>
      <c r="H155" s="42" t="s">
        <v>581</v>
      </c>
      <c r="I155" s="35"/>
      <c r="J155" s="35"/>
      <c r="K155" s="35"/>
      <c r="L155" s="35"/>
      <c r="M155" s="35"/>
      <c r="N155" s="35"/>
      <c r="O155" s="35"/>
      <c r="P155" s="35">
        <v>1</v>
      </c>
      <c r="Q155" s="35"/>
      <c r="R155" s="35"/>
      <c r="S155" s="35"/>
      <c r="T155" s="34" t="s">
        <v>575</v>
      </c>
    </row>
    <row r="156" spans="1:20" x14ac:dyDescent="0.25">
      <c r="A156" s="35"/>
      <c r="B156" s="35" t="s">
        <v>399</v>
      </c>
      <c r="C156" s="35" t="s">
        <v>508</v>
      </c>
      <c r="D156" s="35" t="s">
        <v>447</v>
      </c>
      <c r="E156" s="35"/>
      <c r="F156" s="35" t="s">
        <v>417</v>
      </c>
      <c r="G156" s="41">
        <v>44.171999999999997</v>
      </c>
      <c r="H156" s="42" t="s">
        <v>581</v>
      </c>
      <c r="I156" s="35"/>
      <c r="J156" s="35"/>
      <c r="K156" s="35"/>
      <c r="L156" s="35"/>
      <c r="M156" s="35"/>
      <c r="N156" s="35"/>
      <c r="O156" s="35"/>
      <c r="P156" s="35">
        <v>1</v>
      </c>
      <c r="Q156" s="35"/>
      <c r="R156" s="35"/>
      <c r="S156" s="35"/>
      <c r="T156" s="34" t="s">
        <v>575</v>
      </c>
    </row>
    <row r="157" spans="1:20" x14ac:dyDescent="0.25">
      <c r="A157" s="35"/>
      <c r="B157" s="35" t="s">
        <v>400</v>
      </c>
      <c r="C157" s="35" t="s">
        <v>509</v>
      </c>
      <c r="D157" s="35" t="s">
        <v>447</v>
      </c>
      <c r="E157" s="35"/>
      <c r="F157" s="35" t="s">
        <v>417</v>
      </c>
      <c r="G157" s="41">
        <v>41.325000000000003</v>
      </c>
      <c r="H157" s="42" t="s">
        <v>581</v>
      </c>
      <c r="I157" s="35"/>
      <c r="J157" s="35"/>
      <c r="K157" s="35"/>
      <c r="L157" s="35"/>
      <c r="M157" s="35"/>
      <c r="N157" s="35"/>
      <c r="O157" s="35"/>
      <c r="P157" s="35">
        <v>1</v>
      </c>
      <c r="Q157" s="35"/>
      <c r="R157" s="35"/>
      <c r="S157" s="35"/>
      <c r="T157" s="34" t="s">
        <v>575</v>
      </c>
    </row>
    <row r="158" spans="1:20" x14ac:dyDescent="0.25">
      <c r="A158" s="35"/>
      <c r="B158" s="35" t="s">
        <v>401</v>
      </c>
      <c r="C158" s="35" t="s">
        <v>510</v>
      </c>
      <c r="D158" s="35" t="s">
        <v>447</v>
      </c>
      <c r="E158" s="35"/>
      <c r="F158" s="35" t="s">
        <v>417</v>
      </c>
      <c r="G158" s="41">
        <v>33.226999999999997</v>
      </c>
      <c r="H158" s="42" t="s">
        <v>581</v>
      </c>
      <c r="I158" s="35"/>
      <c r="J158" s="35"/>
      <c r="K158" s="35"/>
      <c r="L158" s="35"/>
      <c r="M158" s="35"/>
      <c r="N158" s="35"/>
      <c r="O158" s="35"/>
      <c r="P158" s="35">
        <v>1</v>
      </c>
      <c r="Q158" s="35"/>
      <c r="R158" s="35"/>
      <c r="S158" s="35"/>
      <c r="T158" s="34" t="s">
        <v>575</v>
      </c>
    </row>
    <row r="159" spans="1:20" x14ac:dyDescent="0.25">
      <c r="A159" s="35"/>
      <c r="B159" s="35" t="s">
        <v>402</v>
      </c>
      <c r="C159" s="35" t="s">
        <v>511</v>
      </c>
      <c r="D159" s="35" t="s">
        <v>447</v>
      </c>
      <c r="E159" s="35"/>
      <c r="F159" s="35" t="s">
        <v>417</v>
      </c>
      <c r="G159" s="41">
        <v>28.585999999999999</v>
      </c>
      <c r="H159" s="42" t="s">
        <v>581</v>
      </c>
      <c r="I159" s="35"/>
      <c r="J159" s="35"/>
      <c r="K159" s="35"/>
      <c r="L159" s="35"/>
      <c r="M159" s="35"/>
      <c r="N159" s="35"/>
      <c r="O159" s="35"/>
      <c r="P159" s="35">
        <v>1</v>
      </c>
      <c r="Q159" s="35"/>
      <c r="R159" s="35"/>
      <c r="S159" s="35"/>
      <c r="T159" s="34" t="s">
        <v>575</v>
      </c>
    </row>
    <row r="160" spans="1:20" x14ac:dyDescent="0.25">
      <c r="A160" s="35"/>
      <c r="B160" s="35" t="s">
        <v>403</v>
      </c>
      <c r="C160" s="35" t="s">
        <v>512</v>
      </c>
      <c r="D160" s="35" t="s">
        <v>447</v>
      </c>
      <c r="E160" s="35"/>
      <c r="F160" s="35" t="s">
        <v>417</v>
      </c>
      <c r="G160" s="41">
        <v>24.986000000000001</v>
      </c>
      <c r="H160" s="42" t="s">
        <v>581</v>
      </c>
      <c r="I160" s="35"/>
      <c r="J160" s="35"/>
      <c r="K160" s="35"/>
      <c r="L160" s="35"/>
      <c r="M160" s="35"/>
      <c r="N160" s="35"/>
      <c r="O160" s="35"/>
      <c r="P160" s="35">
        <v>1</v>
      </c>
      <c r="Q160" s="35"/>
      <c r="R160" s="35"/>
      <c r="S160" s="35"/>
      <c r="T160" s="34" t="s">
        <v>575</v>
      </c>
    </row>
    <row r="161" spans="1:20" x14ac:dyDescent="0.25">
      <c r="A161" s="35"/>
      <c r="B161" s="35" t="s">
        <v>404</v>
      </c>
      <c r="C161" s="35" t="s">
        <v>513</v>
      </c>
      <c r="D161" s="35" t="s">
        <v>447</v>
      </c>
      <c r="E161" s="35"/>
      <c r="F161" s="35" t="s">
        <v>417</v>
      </c>
      <c r="G161" s="41">
        <v>19.38</v>
      </c>
      <c r="H161" s="42" t="s">
        <v>581</v>
      </c>
      <c r="I161" s="35"/>
      <c r="J161" s="35"/>
      <c r="K161" s="35"/>
      <c r="L161" s="35"/>
      <c r="M161" s="35"/>
      <c r="N161" s="35"/>
      <c r="O161" s="35"/>
      <c r="P161" s="35">
        <v>1</v>
      </c>
      <c r="Q161" s="35"/>
      <c r="R161" s="35"/>
      <c r="S161" s="35"/>
      <c r="T161" s="34" t="s">
        <v>575</v>
      </c>
    </row>
    <row r="162" spans="1:20" x14ac:dyDescent="0.25">
      <c r="A162" s="35"/>
      <c r="B162" s="35" t="s">
        <v>405</v>
      </c>
      <c r="C162" s="35" t="s">
        <v>514</v>
      </c>
      <c r="D162" s="35" t="s">
        <v>447</v>
      </c>
      <c r="E162" s="35"/>
      <c r="F162" s="35" t="s">
        <v>417</v>
      </c>
      <c r="G162" s="41">
        <v>16.692</v>
      </c>
      <c r="H162" s="42" t="s">
        <v>581</v>
      </c>
      <c r="I162" s="35"/>
      <c r="J162" s="35"/>
      <c r="K162" s="35"/>
      <c r="L162" s="35"/>
      <c r="M162" s="35"/>
      <c r="N162" s="35"/>
      <c r="O162" s="35"/>
      <c r="P162" s="35">
        <v>1</v>
      </c>
      <c r="Q162" s="35"/>
      <c r="R162" s="35"/>
      <c r="S162" s="35"/>
      <c r="T162" s="34" t="s">
        <v>575</v>
      </c>
    </row>
    <row r="163" spans="1:20" x14ac:dyDescent="0.25">
      <c r="A163" s="35"/>
      <c r="B163" s="44" t="s">
        <v>406</v>
      </c>
      <c r="C163" s="35" t="s">
        <v>515</v>
      </c>
      <c r="D163" s="35" t="s">
        <v>447</v>
      </c>
      <c r="E163" s="35"/>
      <c r="F163" s="35" t="s">
        <v>417</v>
      </c>
      <c r="G163" s="41">
        <v>16.797999999999998</v>
      </c>
      <c r="H163" s="42" t="s">
        <v>581</v>
      </c>
      <c r="I163" s="35"/>
      <c r="J163" s="35"/>
      <c r="K163" s="35"/>
      <c r="L163" s="35"/>
      <c r="M163" s="35"/>
      <c r="N163" s="35"/>
      <c r="O163" s="35"/>
      <c r="P163" s="35">
        <v>1</v>
      </c>
      <c r="Q163" s="35"/>
      <c r="R163" s="35"/>
      <c r="S163" s="35"/>
      <c r="T163" s="34" t="s">
        <v>575</v>
      </c>
    </row>
    <row r="164" spans="1:20" x14ac:dyDescent="0.25">
      <c r="A164" s="35"/>
      <c r="B164" s="35" t="s">
        <v>407</v>
      </c>
      <c r="C164" s="35" t="s">
        <v>516</v>
      </c>
      <c r="D164" s="35" t="s">
        <v>447</v>
      </c>
      <c r="E164" s="35"/>
      <c r="F164" s="35" t="s">
        <v>417</v>
      </c>
      <c r="G164" s="41">
        <v>11.577999999999999</v>
      </c>
      <c r="H164" s="42" t="s">
        <v>581</v>
      </c>
      <c r="I164" s="35"/>
      <c r="J164" s="35"/>
      <c r="K164" s="35"/>
      <c r="L164" s="35"/>
      <c r="M164" s="35"/>
      <c r="N164" s="35"/>
      <c r="O164" s="35"/>
      <c r="P164" s="35">
        <v>1</v>
      </c>
      <c r="Q164" s="35"/>
      <c r="R164" s="35"/>
      <c r="S164" s="35"/>
      <c r="T164" s="34" t="s">
        <v>575</v>
      </c>
    </row>
    <row r="165" spans="1:20" x14ac:dyDescent="0.25">
      <c r="A165" s="35"/>
      <c r="B165" s="35" t="s">
        <v>408</v>
      </c>
      <c r="C165" s="35" t="s">
        <v>517</v>
      </c>
      <c r="D165" s="35" t="s">
        <v>447</v>
      </c>
      <c r="E165" s="35"/>
      <c r="F165" s="35" t="s">
        <v>417</v>
      </c>
      <c r="G165" s="41">
        <v>11.154999999999999</v>
      </c>
      <c r="H165" s="42" t="s">
        <v>581</v>
      </c>
      <c r="I165" s="35"/>
      <c r="J165" s="35"/>
      <c r="K165" s="35"/>
      <c r="L165" s="35"/>
      <c r="M165" s="35"/>
      <c r="N165" s="35"/>
      <c r="O165" s="35"/>
      <c r="P165" s="35">
        <v>1</v>
      </c>
      <c r="Q165" s="35"/>
      <c r="R165" s="35"/>
      <c r="S165" s="35"/>
      <c r="T165" s="34" t="s">
        <v>575</v>
      </c>
    </row>
    <row r="166" spans="1:20" x14ac:dyDescent="0.25">
      <c r="A166" s="35"/>
      <c r="B166" s="35" t="s">
        <v>409</v>
      </c>
      <c r="C166" s="35" t="s">
        <v>518</v>
      </c>
      <c r="D166" s="35" t="s">
        <v>447</v>
      </c>
      <c r="E166" s="35"/>
      <c r="F166" s="35" t="s">
        <v>417</v>
      </c>
      <c r="G166" s="41">
        <v>9.1470000000000002</v>
      </c>
      <c r="H166" s="42" t="s">
        <v>581</v>
      </c>
      <c r="I166" s="35"/>
      <c r="J166" s="35"/>
      <c r="K166" s="35"/>
      <c r="L166" s="35"/>
      <c r="M166" s="35"/>
      <c r="N166" s="35"/>
      <c r="O166" s="35"/>
      <c r="P166" s="35">
        <v>1</v>
      </c>
      <c r="Q166" s="35"/>
      <c r="R166" s="35"/>
      <c r="S166" s="35"/>
      <c r="T166" s="34" t="s">
        <v>575</v>
      </c>
    </row>
    <row r="167" spans="1:20" x14ac:dyDescent="0.25">
      <c r="A167" s="35"/>
      <c r="B167" s="35" t="s">
        <v>410</v>
      </c>
      <c r="C167" s="35" t="s">
        <v>519</v>
      </c>
      <c r="D167" s="35" t="s">
        <v>447</v>
      </c>
      <c r="E167" s="35"/>
      <c r="F167" s="35" t="s">
        <v>417</v>
      </c>
      <c r="G167" s="41">
        <v>6.3319999999999999</v>
      </c>
      <c r="H167" s="42" t="s">
        <v>581</v>
      </c>
      <c r="I167" s="35"/>
      <c r="J167" s="35"/>
      <c r="K167" s="35"/>
      <c r="L167" s="35"/>
      <c r="M167" s="35"/>
      <c r="N167" s="35"/>
      <c r="O167" s="35"/>
      <c r="P167" s="35">
        <v>1</v>
      </c>
      <c r="Q167" s="35"/>
      <c r="R167" s="35"/>
      <c r="S167" s="35"/>
      <c r="T167" s="34" t="s">
        <v>575</v>
      </c>
    </row>
    <row r="168" spans="1:20" x14ac:dyDescent="0.25">
      <c r="A168" s="35"/>
      <c r="B168" s="35" t="s">
        <v>411</v>
      </c>
      <c r="C168" s="35" t="s">
        <v>520</v>
      </c>
      <c r="D168" s="35" t="s">
        <v>447</v>
      </c>
      <c r="E168" s="35"/>
      <c r="F168" s="35" t="s">
        <v>417</v>
      </c>
      <c r="G168" s="41">
        <v>3.669</v>
      </c>
      <c r="H168" s="42" t="s">
        <v>581</v>
      </c>
      <c r="I168" s="35"/>
      <c r="J168" s="35"/>
      <c r="K168" s="35"/>
      <c r="L168" s="35"/>
      <c r="M168" s="35"/>
      <c r="N168" s="35"/>
      <c r="O168" s="35"/>
      <c r="P168" s="35">
        <v>1</v>
      </c>
      <c r="Q168" s="35"/>
      <c r="R168" s="35"/>
      <c r="S168" s="35"/>
      <c r="T168" s="34" t="s">
        <v>575</v>
      </c>
    </row>
    <row r="169" spans="1:20" x14ac:dyDescent="0.25">
      <c r="A169" s="35"/>
      <c r="B169" s="35" t="s">
        <v>412</v>
      </c>
      <c r="C169" s="35" t="s">
        <v>521</v>
      </c>
      <c r="D169" s="35" t="s">
        <v>447</v>
      </c>
      <c r="E169" s="35"/>
      <c r="F169" s="35" t="s">
        <v>417</v>
      </c>
      <c r="G169" s="41">
        <v>2.6259999999999999</v>
      </c>
      <c r="H169" s="42" t="s">
        <v>581</v>
      </c>
      <c r="I169" s="35"/>
      <c r="J169" s="35"/>
      <c r="K169" s="35"/>
      <c r="L169" s="35"/>
      <c r="M169" s="35"/>
      <c r="N169" s="35"/>
      <c r="O169" s="35"/>
      <c r="P169" s="35">
        <v>1</v>
      </c>
      <c r="Q169" s="35"/>
      <c r="R169" s="35"/>
      <c r="S169" s="35"/>
      <c r="T169" s="34" t="s">
        <v>575</v>
      </c>
    </row>
    <row r="170" spans="1:20" x14ac:dyDescent="0.25">
      <c r="A170" s="35"/>
      <c r="B170" s="35" t="s">
        <v>413</v>
      </c>
      <c r="C170" s="35" t="s">
        <v>522</v>
      </c>
      <c r="D170" s="35" t="s">
        <v>447</v>
      </c>
      <c r="E170" s="35"/>
      <c r="F170" s="35" t="s">
        <v>417</v>
      </c>
      <c r="G170" s="41">
        <v>1.9870000000000001</v>
      </c>
      <c r="H170" s="42" t="s">
        <v>581</v>
      </c>
      <c r="I170" s="35"/>
      <c r="J170" s="35"/>
      <c r="K170" s="35"/>
      <c r="L170" s="35"/>
      <c r="M170" s="35"/>
      <c r="N170" s="35"/>
      <c r="O170" s="35"/>
      <c r="P170" s="35">
        <v>1</v>
      </c>
      <c r="Q170" s="35"/>
      <c r="R170" s="35"/>
      <c r="S170" s="35"/>
      <c r="T170" s="34" t="s">
        <v>575</v>
      </c>
    </row>
    <row r="171" spans="1:20" x14ac:dyDescent="0.25">
      <c r="A171" s="35"/>
      <c r="B171" s="43" t="s">
        <v>414</v>
      </c>
      <c r="C171" s="35" t="s">
        <v>523</v>
      </c>
      <c r="D171" s="35" t="s">
        <v>447</v>
      </c>
      <c r="E171" s="35"/>
      <c r="F171" s="35" t="s">
        <v>417</v>
      </c>
      <c r="G171" s="41">
        <v>1</v>
      </c>
      <c r="H171" s="42" t="s">
        <v>580</v>
      </c>
      <c r="I171" s="35"/>
      <c r="J171" s="35"/>
      <c r="K171" s="35"/>
      <c r="L171" s="35"/>
      <c r="M171" s="35"/>
      <c r="N171" s="35"/>
      <c r="O171" s="35"/>
      <c r="P171" s="35">
        <v>1</v>
      </c>
      <c r="Q171" s="35"/>
      <c r="R171" s="35"/>
      <c r="S171" s="35"/>
      <c r="T171" s="34" t="s">
        <v>575</v>
      </c>
    </row>
    <row r="172" spans="1:20" x14ac:dyDescent="0.25">
      <c r="A172" s="35"/>
      <c r="B172" s="35" t="s">
        <v>415</v>
      </c>
      <c r="C172" s="35" t="s">
        <v>524</v>
      </c>
      <c r="D172" s="35" t="s">
        <v>447</v>
      </c>
      <c r="E172" s="35"/>
      <c r="F172" s="35" t="s">
        <v>417</v>
      </c>
      <c r="G172" s="41">
        <v>1</v>
      </c>
      <c r="H172" s="42" t="s">
        <v>580</v>
      </c>
      <c r="I172" s="35"/>
      <c r="J172" s="35"/>
      <c r="K172" s="35"/>
      <c r="L172" s="35"/>
      <c r="M172" s="35"/>
      <c r="N172" s="35"/>
      <c r="O172" s="35"/>
      <c r="P172" s="35">
        <v>1</v>
      </c>
      <c r="Q172" s="35"/>
      <c r="R172" s="35"/>
      <c r="S172" s="35"/>
      <c r="T172" s="34" t="s">
        <v>575</v>
      </c>
    </row>
    <row r="173" spans="1:20" s="32" customFormat="1" x14ac:dyDescent="0.25">
      <c r="A173" s="46"/>
      <c r="B173" s="46" t="s">
        <v>416</v>
      </c>
      <c r="C173" s="46" t="s">
        <v>525</v>
      </c>
      <c r="D173" s="46" t="s">
        <v>447</v>
      </c>
      <c r="E173" s="46"/>
      <c r="F173" s="46" t="s">
        <v>417</v>
      </c>
      <c r="G173" s="47">
        <v>1</v>
      </c>
      <c r="H173" s="42" t="s">
        <v>580</v>
      </c>
      <c r="I173" s="46"/>
      <c r="J173" s="46"/>
      <c r="K173" s="46"/>
      <c r="L173" s="46"/>
      <c r="M173" s="46"/>
      <c r="N173" s="46"/>
      <c r="O173" s="46"/>
      <c r="P173" s="46">
        <v>1</v>
      </c>
      <c r="Q173" s="46"/>
      <c r="R173" s="46"/>
      <c r="S173" s="46"/>
      <c r="T173" s="34" t="s">
        <v>575</v>
      </c>
    </row>
    <row r="174" spans="1:20" x14ac:dyDescent="0.25">
      <c r="A174" s="35"/>
      <c r="B174" s="35" t="s">
        <v>418</v>
      </c>
      <c r="C174" s="35" t="s">
        <v>419</v>
      </c>
      <c r="D174" s="148" t="s">
        <v>560</v>
      </c>
      <c r="E174" s="35"/>
      <c r="F174" s="35" t="s">
        <v>420</v>
      </c>
      <c r="G174" s="48">
        <v>1.9139999999999999</v>
      </c>
      <c r="H174" s="35"/>
      <c r="I174" s="35"/>
      <c r="J174" s="35"/>
      <c r="K174" s="35"/>
      <c r="L174" s="35"/>
      <c r="M174" s="35"/>
      <c r="N174" s="35"/>
      <c r="O174" s="35"/>
      <c r="P174" s="35"/>
      <c r="Q174" s="35"/>
      <c r="R174" s="35"/>
      <c r="S174" s="35"/>
      <c r="T174" s="34" t="s">
        <v>575</v>
      </c>
    </row>
    <row r="175" spans="1:20" x14ac:dyDescent="0.25">
      <c r="A175" s="35"/>
      <c r="B175" s="35" t="s">
        <v>421</v>
      </c>
      <c r="C175" s="35" t="s">
        <v>422</v>
      </c>
      <c r="D175" s="148" t="s">
        <v>560</v>
      </c>
      <c r="E175" s="35"/>
      <c r="F175" s="35" t="s">
        <v>420</v>
      </c>
      <c r="G175" s="48">
        <v>0.58899999999999997</v>
      </c>
      <c r="H175" s="35"/>
      <c r="I175" s="35"/>
      <c r="J175" s="35"/>
      <c r="K175" s="35"/>
      <c r="L175" s="35"/>
      <c r="M175" s="35"/>
      <c r="N175" s="35"/>
      <c r="O175" s="35"/>
      <c r="P175" s="35"/>
      <c r="Q175" s="35"/>
      <c r="R175" s="35"/>
      <c r="S175" s="35"/>
      <c r="T175" s="34" t="s">
        <v>575</v>
      </c>
    </row>
    <row r="176" spans="1:20" x14ac:dyDescent="0.25">
      <c r="A176" s="35"/>
      <c r="B176" s="35" t="s">
        <v>423</v>
      </c>
      <c r="C176" s="35" t="s">
        <v>424</v>
      </c>
      <c r="D176" s="35" t="s">
        <v>560</v>
      </c>
      <c r="E176" s="35"/>
      <c r="F176" s="35" t="s">
        <v>420</v>
      </c>
      <c r="G176" s="48">
        <v>0.36399999999999999</v>
      </c>
      <c r="H176" s="35"/>
      <c r="I176" s="35"/>
      <c r="J176" s="35"/>
      <c r="K176" s="35"/>
      <c r="L176" s="35"/>
      <c r="M176" s="35"/>
      <c r="N176" s="35"/>
      <c r="O176" s="35"/>
      <c r="P176" s="35"/>
      <c r="Q176" s="35"/>
      <c r="R176" s="35"/>
      <c r="S176" s="35"/>
      <c r="T176" s="34" t="s">
        <v>575</v>
      </c>
    </row>
    <row r="177" spans="1:20" x14ac:dyDescent="0.25">
      <c r="A177" s="35"/>
      <c r="B177" s="35" t="s">
        <v>83</v>
      </c>
      <c r="C177" s="35" t="s">
        <v>425</v>
      </c>
      <c r="D177" s="35" t="s">
        <v>560</v>
      </c>
      <c r="E177" s="35"/>
      <c r="F177" s="35" t="s">
        <v>420</v>
      </c>
      <c r="G177" s="48">
        <v>0.54</v>
      </c>
      <c r="H177" s="35"/>
      <c r="I177" s="35"/>
      <c r="J177" s="35"/>
      <c r="K177" s="35"/>
      <c r="L177" s="35"/>
      <c r="M177" s="35"/>
      <c r="N177" s="35"/>
      <c r="O177" s="35"/>
      <c r="P177" s="35"/>
      <c r="Q177" s="35"/>
      <c r="R177" s="35"/>
      <c r="S177" s="35"/>
      <c r="T177" s="34" t="s">
        <v>575</v>
      </c>
    </row>
    <row r="178" spans="1:20" x14ac:dyDescent="0.25">
      <c r="A178" s="35"/>
      <c r="B178" s="35" t="s">
        <v>426</v>
      </c>
      <c r="C178" s="35" t="s">
        <v>427</v>
      </c>
      <c r="D178" s="35" t="s">
        <v>560</v>
      </c>
      <c r="E178" s="35"/>
      <c r="F178" s="35" t="s">
        <v>420</v>
      </c>
      <c r="G178" s="48">
        <v>0.83399999999999996</v>
      </c>
      <c r="H178" s="35"/>
      <c r="I178" s="35"/>
      <c r="J178" s="35"/>
      <c r="K178" s="35"/>
      <c r="L178" s="35"/>
      <c r="M178" s="35"/>
      <c r="N178" s="35"/>
      <c r="O178" s="35"/>
      <c r="P178" s="35"/>
      <c r="Q178" s="35"/>
      <c r="R178" s="35"/>
      <c r="S178" s="35"/>
      <c r="T178" s="34" t="s">
        <v>575</v>
      </c>
    </row>
    <row r="179" spans="1:20" x14ac:dyDescent="0.25">
      <c r="A179" s="35"/>
      <c r="B179" s="35" t="s">
        <v>428</v>
      </c>
      <c r="C179" s="35" t="s">
        <v>429</v>
      </c>
      <c r="D179" s="35" t="s">
        <v>560</v>
      </c>
      <c r="E179" s="35"/>
      <c r="F179" s="35" t="s">
        <v>420</v>
      </c>
      <c r="G179" s="48">
        <v>1.0409999999999999</v>
      </c>
      <c r="H179" s="35"/>
      <c r="I179" s="35"/>
      <c r="J179" s="35"/>
      <c r="K179" s="35"/>
      <c r="L179" s="35"/>
      <c r="M179" s="35"/>
      <c r="N179" s="35"/>
      <c r="O179" s="35"/>
      <c r="P179" s="35"/>
      <c r="Q179" s="35"/>
      <c r="R179" s="35"/>
      <c r="S179" s="35"/>
      <c r="T179" s="34" t="s">
        <v>575</v>
      </c>
    </row>
    <row r="180" spans="1:20" x14ac:dyDescent="0.25">
      <c r="A180" s="35"/>
      <c r="B180" s="35" t="s">
        <v>430</v>
      </c>
      <c r="C180" s="35" t="s">
        <v>431</v>
      </c>
      <c r="D180" s="35" t="s">
        <v>560</v>
      </c>
      <c r="E180" s="35"/>
      <c r="F180" s="35" t="s">
        <v>420</v>
      </c>
      <c r="G180" s="48">
        <v>1.028</v>
      </c>
      <c r="H180" s="35"/>
      <c r="I180" s="35"/>
      <c r="J180" s="35"/>
      <c r="K180" s="35"/>
      <c r="L180" s="35"/>
      <c r="M180" s="35"/>
      <c r="N180" s="35"/>
      <c r="O180" s="35"/>
      <c r="P180" s="35"/>
      <c r="Q180" s="35"/>
      <c r="R180" s="35"/>
      <c r="S180" s="35"/>
      <c r="T180" s="34" t="s">
        <v>575</v>
      </c>
    </row>
    <row r="181" spans="1:20" x14ac:dyDescent="0.25">
      <c r="A181" s="35"/>
      <c r="B181" s="35" t="s">
        <v>432</v>
      </c>
      <c r="C181" s="35" t="s">
        <v>433</v>
      </c>
      <c r="D181" s="35" t="s">
        <v>560</v>
      </c>
      <c r="E181" s="35"/>
      <c r="F181" s="35" t="s">
        <v>434</v>
      </c>
      <c r="G181" s="48">
        <v>33.350999999999999</v>
      </c>
      <c r="H181" s="35"/>
      <c r="I181" s="35"/>
      <c r="J181" s="35"/>
      <c r="K181" s="35"/>
      <c r="L181" s="35"/>
      <c r="M181" s="35"/>
      <c r="N181" s="35"/>
      <c r="O181" s="35"/>
      <c r="P181" s="35"/>
      <c r="Q181" s="35"/>
      <c r="R181" s="35"/>
      <c r="S181" s="35"/>
      <c r="T181" s="34" t="s">
        <v>575</v>
      </c>
    </row>
    <row r="182" spans="1:20" x14ac:dyDescent="0.25">
      <c r="A182" s="35"/>
      <c r="B182" s="35" t="s">
        <v>435</v>
      </c>
      <c r="C182" s="35" t="s">
        <v>436</v>
      </c>
      <c r="D182" s="35" t="s">
        <v>560</v>
      </c>
      <c r="E182" s="35"/>
      <c r="F182" s="35" t="s">
        <v>434</v>
      </c>
      <c r="G182" s="48">
        <v>4.7389999999999999</v>
      </c>
      <c r="H182" s="35"/>
      <c r="I182" s="35"/>
      <c r="J182" s="35"/>
      <c r="K182" s="35"/>
      <c r="L182" s="35"/>
      <c r="M182" s="35"/>
      <c r="N182" s="35"/>
      <c r="O182" s="35"/>
      <c r="P182" s="35"/>
      <c r="Q182" s="35"/>
      <c r="R182" s="35"/>
      <c r="S182" s="35"/>
      <c r="T182" s="34" t="s">
        <v>575</v>
      </c>
    </row>
    <row r="183" spans="1:20" x14ac:dyDescent="0.25">
      <c r="A183" s="35"/>
      <c r="B183" s="35" t="s">
        <v>437</v>
      </c>
      <c r="C183" s="35" t="s">
        <v>438</v>
      </c>
      <c r="D183" s="35" t="s">
        <v>560</v>
      </c>
      <c r="E183" s="35"/>
      <c r="F183" s="35" t="s">
        <v>434</v>
      </c>
      <c r="G183" s="48">
        <v>11.217000000000001</v>
      </c>
      <c r="H183" s="35"/>
      <c r="I183" s="35"/>
      <c r="J183" s="35"/>
      <c r="K183" s="35"/>
      <c r="L183" s="35"/>
      <c r="M183" s="35"/>
      <c r="N183" s="35"/>
      <c r="O183" s="35"/>
      <c r="P183" s="35"/>
      <c r="Q183" s="35"/>
      <c r="R183" s="35"/>
      <c r="S183" s="35"/>
      <c r="T183" s="34" t="s">
        <v>575</v>
      </c>
    </row>
    <row r="184" spans="1:20" x14ac:dyDescent="0.25">
      <c r="A184" s="35"/>
      <c r="B184" s="35" t="s">
        <v>439</v>
      </c>
      <c r="C184" s="35" t="s">
        <v>440</v>
      </c>
      <c r="D184" s="35" t="s">
        <v>560</v>
      </c>
      <c r="E184" s="35"/>
      <c r="F184" s="35" t="s">
        <v>434</v>
      </c>
      <c r="G184" s="48">
        <v>8.5129999999999999</v>
      </c>
      <c r="H184" s="35"/>
      <c r="I184" s="35"/>
      <c r="J184" s="35"/>
      <c r="K184" s="35"/>
      <c r="L184" s="35"/>
      <c r="M184" s="35"/>
      <c r="N184" s="35"/>
      <c r="O184" s="35"/>
      <c r="P184" s="35"/>
      <c r="Q184" s="35"/>
      <c r="R184" s="35"/>
      <c r="S184" s="35"/>
      <c r="T184" s="34" t="s">
        <v>575</v>
      </c>
    </row>
    <row r="185" spans="1:20" x14ac:dyDescent="0.25">
      <c r="A185" s="35"/>
      <c r="B185" s="35" t="s">
        <v>441</v>
      </c>
      <c r="C185" s="35" t="s">
        <v>442</v>
      </c>
      <c r="D185" s="35" t="s">
        <v>560</v>
      </c>
      <c r="E185" s="35"/>
      <c r="F185" s="35" t="s">
        <v>434</v>
      </c>
      <c r="G185" s="48">
        <v>4.5979999999999999</v>
      </c>
      <c r="H185" s="35"/>
      <c r="I185" s="35"/>
      <c r="J185" s="35"/>
      <c r="K185" s="35"/>
      <c r="L185" s="35"/>
      <c r="M185" s="35"/>
      <c r="N185" s="35"/>
      <c r="O185" s="35"/>
      <c r="P185" s="35"/>
      <c r="Q185" s="35"/>
      <c r="R185" s="35"/>
      <c r="S185" s="35"/>
      <c r="T185" s="34" t="s">
        <v>575</v>
      </c>
    </row>
    <row r="186" spans="1:20" s="32" customFormat="1" x14ac:dyDescent="0.25">
      <c r="A186" s="46"/>
      <c r="B186" s="46" t="s">
        <v>443</v>
      </c>
      <c r="C186" s="46" t="s">
        <v>444</v>
      </c>
      <c r="D186" s="46" t="s">
        <v>560</v>
      </c>
      <c r="E186" s="46"/>
      <c r="F186" s="46" t="s">
        <v>434</v>
      </c>
      <c r="G186" s="49">
        <v>33.253</v>
      </c>
      <c r="H186" s="46"/>
      <c r="I186" s="46"/>
      <c r="J186" s="46"/>
      <c r="K186" s="46"/>
      <c r="L186" s="46"/>
      <c r="M186" s="46"/>
      <c r="N186" s="46"/>
      <c r="O186" s="46"/>
      <c r="P186" s="46"/>
      <c r="Q186" s="46"/>
      <c r="R186" s="46"/>
      <c r="S186" s="46"/>
      <c r="T186" s="34" t="s">
        <v>575</v>
      </c>
    </row>
    <row r="187" spans="1:20" x14ac:dyDescent="0.25">
      <c r="A187" s="35"/>
      <c r="B187" s="35"/>
      <c r="C187" s="35"/>
      <c r="D187" s="35"/>
      <c r="E187" s="35"/>
      <c r="F187" s="35"/>
      <c r="G187" s="35"/>
      <c r="H187" s="35"/>
      <c r="I187" s="35"/>
      <c r="J187" s="35"/>
      <c r="K187" s="35"/>
      <c r="L187" s="35"/>
      <c r="M187" s="35"/>
      <c r="N187" s="35"/>
      <c r="O187" s="35"/>
      <c r="P187" s="35"/>
      <c r="Q187" s="35"/>
      <c r="R187" s="35"/>
      <c r="S187" s="35"/>
    </row>
    <row r="188" spans="1:20" x14ac:dyDescent="0.25">
      <c r="A188" s="35"/>
      <c r="B188" s="35"/>
      <c r="C188" s="35"/>
      <c r="D188" s="35"/>
      <c r="E188" s="35"/>
      <c r="F188" s="35"/>
      <c r="G188" s="35"/>
      <c r="H188" s="35"/>
      <c r="I188" s="35"/>
      <c r="J188" s="35"/>
      <c r="K188" s="35"/>
      <c r="L188" s="35"/>
      <c r="M188" s="35"/>
      <c r="N188" s="35"/>
      <c r="O188" s="35"/>
      <c r="P188" s="35"/>
      <c r="Q188" s="35"/>
      <c r="R188" s="35"/>
      <c r="S188" s="35"/>
    </row>
    <row r="189" spans="1:20" x14ac:dyDescent="0.25">
      <c r="A189" s="35"/>
      <c r="B189" s="35"/>
      <c r="C189" s="35"/>
      <c r="D189" s="35"/>
      <c r="E189" s="35"/>
      <c r="F189" s="35"/>
      <c r="G189" s="35"/>
      <c r="H189" s="35"/>
      <c r="I189" s="35"/>
      <c r="J189" s="35"/>
      <c r="K189" s="35"/>
      <c r="L189" s="35"/>
      <c r="M189" s="35"/>
      <c r="N189" s="35"/>
      <c r="O189" s="35"/>
      <c r="P189" s="35"/>
      <c r="Q189" s="35"/>
      <c r="R189" s="35"/>
      <c r="S189" s="35"/>
    </row>
    <row r="190" spans="1:20" x14ac:dyDescent="0.25">
      <c r="A190" s="35"/>
      <c r="B190" s="35"/>
      <c r="C190" s="35"/>
      <c r="D190" s="35"/>
      <c r="E190" s="35"/>
      <c r="F190" s="35"/>
      <c r="G190" s="35"/>
      <c r="H190" s="35"/>
      <c r="I190" s="35"/>
      <c r="J190" s="35"/>
      <c r="K190" s="35"/>
      <c r="L190" s="35"/>
      <c r="M190" s="35"/>
      <c r="N190" s="35"/>
      <c r="O190" s="35"/>
      <c r="P190" s="35"/>
      <c r="Q190" s="35"/>
      <c r="R190" s="35"/>
      <c r="S190" s="35"/>
    </row>
    <row r="191" spans="1:20" x14ac:dyDescent="0.25">
      <c r="A191" s="35"/>
      <c r="B191" s="35"/>
      <c r="C191" s="35"/>
      <c r="D191" s="35"/>
      <c r="E191" s="35"/>
      <c r="F191" s="35"/>
      <c r="G191" s="35"/>
      <c r="H191" s="35"/>
      <c r="I191" s="35"/>
      <c r="J191" s="35"/>
      <c r="K191" s="35"/>
      <c r="L191" s="35"/>
      <c r="M191" s="35"/>
      <c r="N191" s="35"/>
      <c r="O191" s="35"/>
      <c r="P191" s="35"/>
      <c r="Q191" s="35"/>
      <c r="R191" s="35"/>
      <c r="S191" s="35"/>
    </row>
    <row r="192" spans="1:20" x14ac:dyDescent="0.25">
      <c r="A192" s="35"/>
      <c r="B192" s="35"/>
      <c r="C192" s="35"/>
      <c r="D192" s="35"/>
      <c r="E192" s="35"/>
      <c r="F192" s="35"/>
      <c r="G192" s="35"/>
      <c r="H192" s="35"/>
      <c r="I192" s="35"/>
      <c r="J192" s="35"/>
      <c r="K192" s="35"/>
      <c r="L192" s="35"/>
      <c r="M192" s="35"/>
      <c r="N192" s="35"/>
      <c r="O192" s="35"/>
      <c r="P192" s="35"/>
      <c r="Q192" s="35"/>
      <c r="R192" s="35"/>
      <c r="S192" s="35"/>
    </row>
    <row r="193" spans="1:19" x14ac:dyDescent="0.25">
      <c r="A193" s="35"/>
      <c r="B193" s="35"/>
      <c r="C193" s="35"/>
      <c r="D193" s="35"/>
      <c r="E193" s="35"/>
      <c r="F193" s="35"/>
      <c r="G193" s="35"/>
      <c r="H193" s="35"/>
      <c r="I193" s="35"/>
      <c r="J193" s="35"/>
      <c r="K193" s="35"/>
      <c r="L193" s="35"/>
      <c r="M193" s="35"/>
      <c r="N193" s="35"/>
      <c r="O193" s="35"/>
      <c r="P193" s="35"/>
      <c r="Q193" s="35"/>
      <c r="R193" s="35"/>
      <c r="S193" s="35"/>
    </row>
    <row r="194" spans="1:19" x14ac:dyDescent="0.25">
      <c r="A194" s="35"/>
      <c r="B194" s="35"/>
      <c r="C194" s="35"/>
      <c r="D194" s="35"/>
      <c r="E194" s="35"/>
      <c r="F194" s="35"/>
      <c r="G194" s="35"/>
      <c r="H194" s="35"/>
      <c r="I194" s="35"/>
      <c r="J194" s="35"/>
      <c r="K194" s="35"/>
      <c r="L194" s="35"/>
      <c r="M194" s="35"/>
      <c r="N194" s="35"/>
      <c r="O194" s="35"/>
      <c r="P194" s="35"/>
      <c r="Q194" s="35"/>
      <c r="R194" s="35"/>
      <c r="S194" s="35"/>
    </row>
    <row r="195" spans="1:19" x14ac:dyDescent="0.25">
      <c r="A195" s="35"/>
      <c r="B195" s="35"/>
      <c r="C195" s="35"/>
      <c r="D195" s="35"/>
      <c r="E195" s="35"/>
      <c r="F195" s="35"/>
      <c r="G195" s="35"/>
      <c r="H195" s="35"/>
      <c r="I195" s="35"/>
      <c r="J195" s="35"/>
      <c r="K195" s="35"/>
      <c r="L195" s="35"/>
      <c r="M195" s="35"/>
      <c r="N195" s="35"/>
      <c r="O195" s="35"/>
      <c r="P195" s="35"/>
      <c r="Q195" s="35"/>
      <c r="R195" s="35"/>
      <c r="S195" s="35"/>
    </row>
    <row r="196" spans="1:19" x14ac:dyDescent="0.25">
      <c r="A196" s="35"/>
      <c r="B196" s="35"/>
      <c r="C196" s="35"/>
      <c r="D196" s="35"/>
      <c r="E196" s="35"/>
      <c r="F196" s="35"/>
      <c r="G196" s="35"/>
      <c r="H196" s="35"/>
      <c r="I196" s="35"/>
      <c r="J196" s="35"/>
      <c r="K196" s="35"/>
      <c r="L196" s="35"/>
      <c r="M196" s="35"/>
      <c r="N196" s="35"/>
      <c r="O196" s="35"/>
      <c r="P196" s="35"/>
      <c r="Q196" s="35"/>
      <c r="R196" s="35"/>
      <c r="S196" s="35"/>
    </row>
    <row r="197" spans="1:19" x14ac:dyDescent="0.25">
      <c r="A197" s="35"/>
      <c r="B197" s="35"/>
      <c r="C197" s="35"/>
      <c r="D197" s="35"/>
      <c r="E197" s="35"/>
      <c r="F197" s="35"/>
      <c r="G197" s="35"/>
      <c r="H197" s="35"/>
      <c r="I197" s="35"/>
      <c r="J197" s="35"/>
      <c r="K197" s="35"/>
      <c r="L197" s="35"/>
      <c r="M197" s="35"/>
      <c r="N197" s="35"/>
      <c r="O197" s="35"/>
      <c r="P197" s="35"/>
      <c r="Q197" s="35"/>
      <c r="R197" s="35"/>
      <c r="S197" s="35"/>
    </row>
    <row r="198" spans="1:19" x14ac:dyDescent="0.25">
      <c r="A198" s="35"/>
      <c r="B198" s="35"/>
      <c r="C198" s="35"/>
      <c r="D198" s="35"/>
      <c r="E198" s="35"/>
      <c r="F198" s="35"/>
      <c r="G198" s="35"/>
      <c r="H198" s="35"/>
      <c r="I198" s="35"/>
      <c r="J198" s="35"/>
      <c r="K198" s="35"/>
      <c r="L198" s="35"/>
      <c r="M198" s="35"/>
      <c r="N198" s="35"/>
      <c r="O198" s="35"/>
      <c r="P198" s="35"/>
      <c r="Q198" s="35"/>
      <c r="R198" s="35"/>
      <c r="S198" s="35"/>
    </row>
    <row r="199" spans="1:19" x14ac:dyDescent="0.25">
      <c r="A199" s="35"/>
      <c r="B199" s="35"/>
      <c r="C199" s="35"/>
      <c r="D199" s="35"/>
      <c r="E199" s="35"/>
      <c r="F199" s="35"/>
      <c r="G199" s="35"/>
      <c r="H199" s="35"/>
      <c r="I199" s="35"/>
      <c r="J199" s="35"/>
      <c r="K199" s="35"/>
      <c r="L199" s="35"/>
      <c r="M199" s="35"/>
      <c r="N199" s="35"/>
      <c r="O199" s="35"/>
      <c r="P199" s="35"/>
      <c r="Q199" s="35"/>
      <c r="R199" s="35"/>
      <c r="S199" s="35"/>
    </row>
    <row r="200" spans="1:19" x14ac:dyDescent="0.25">
      <c r="A200" s="35"/>
      <c r="B200" s="35"/>
      <c r="C200" s="35"/>
      <c r="D200" s="35"/>
      <c r="E200" s="35"/>
      <c r="F200" s="35"/>
      <c r="G200" s="35"/>
      <c r="H200" s="35"/>
      <c r="I200" s="35"/>
      <c r="J200" s="35"/>
      <c r="K200" s="35"/>
      <c r="L200" s="35"/>
      <c r="M200" s="35"/>
      <c r="N200" s="35"/>
      <c r="O200" s="35"/>
      <c r="P200" s="35"/>
      <c r="Q200" s="35"/>
      <c r="R200" s="35"/>
      <c r="S200" s="35"/>
    </row>
    <row r="201" spans="1:19" x14ac:dyDescent="0.25">
      <c r="A201" s="35"/>
      <c r="B201" s="35"/>
      <c r="C201" s="35"/>
      <c r="D201" s="35"/>
      <c r="E201" s="35"/>
      <c r="F201" s="35"/>
      <c r="G201" s="35"/>
      <c r="H201" s="35"/>
      <c r="I201" s="35"/>
      <c r="J201" s="35"/>
      <c r="K201" s="35"/>
      <c r="L201" s="35"/>
      <c r="M201" s="35"/>
      <c r="N201" s="35"/>
      <c r="O201" s="35"/>
      <c r="P201" s="35"/>
      <c r="Q201" s="35"/>
      <c r="R201" s="35"/>
      <c r="S201" s="35"/>
    </row>
    <row r="202" spans="1:19" x14ac:dyDescent="0.25">
      <c r="A202" s="35"/>
      <c r="B202" s="35"/>
      <c r="C202" s="35"/>
      <c r="D202" s="35"/>
      <c r="E202" s="35"/>
      <c r="F202" s="35"/>
      <c r="G202" s="35"/>
      <c r="H202" s="35"/>
      <c r="I202" s="35"/>
      <c r="J202" s="35"/>
      <c r="K202" s="35"/>
      <c r="L202" s="35"/>
      <c r="M202" s="35"/>
      <c r="N202" s="35"/>
      <c r="O202" s="35"/>
      <c r="P202" s="35"/>
      <c r="Q202" s="35"/>
      <c r="R202" s="35"/>
      <c r="S202" s="35"/>
    </row>
    <row r="203" spans="1:19" x14ac:dyDescent="0.25">
      <c r="A203" s="35"/>
      <c r="B203" s="35"/>
      <c r="C203" s="35"/>
      <c r="D203" s="35"/>
      <c r="E203" s="35"/>
      <c r="F203" s="35"/>
      <c r="G203" s="35"/>
      <c r="H203" s="35"/>
      <c r="I203" s="35"/>
      <c r="J203" s="35"/>
      <c r="K203" s="35"/>
      <c r="L203" s="35"/>
      <c r="M203" s="35"/>
      <c r="N203" s="35"/>
      <c r="O203" s="35"/>
      <c r="P203" s="35"/>
      <c r="Q203" s="35"/>
      <c r="R203" s="35"/>
      <c r="S203" s="35"/>
    </row>
    <row r="204" spans="1:19" x14ac:dyDescent="0.25">
      <c r="A204" s="35"/>
      <c r="B204" s="35"/>
      <c r="C204" s="35"/>
      <c r="D204" s="35"/>
      <c r="E204" s="35"/>
      <c r="F204" s="35"/>
      <c r="G204" s="35"/>
      <c r="H204" s="35"/>
      <c r="I204" s="35"/>
      <c r="J204" s="35"/>
      <c r="K204" s="35"/>
      <c r="L204" s="35"/>
      <c r="M204" s="35"/>
      <c r="N204" s="35"/>
      <c r="O204" s="35"/>
      <c r="P204" s="35"/>
      <c r="Q204" s="35"/>
      <c r="R204" s="35"/>
      <c r="S204" s="35"/>
    </row>
    <row r="205" spans="1:19" x14ac:dyDescent="0.25">
      <c r="A205" s="35"/>
      <c r="B205" s="35"/>
      <c r="C205" s="35"/>
      <c r="D205" s="35"/>
      <c r="E205" s="35"/>
      <c r="F205" s="35"/>
      <c r="G205" s="35"/>
      <c r="H205" s="35"/>
      <c r="I205" s="35"/>
      <c r="J205" s="35"/>
      <c r="K205" s="35"/>
      <c r="L205" s="35"/>
      <c r="M205" s="35"/>
      <c r="N205" s="35"/>
      <c r="O205" s="35"/>
      <c r="P205" s="35"/>
      <c r="Q205" s="35"/>
      <c r="R205" s="35"/>
      <c r="S205" s="35"/>
    </row>
    <row r="206" spans="1:19" x14ac:dyDescent="0.25">
      <c r="A206" s="35"/>
      <c r="B206" s="35"/>
      <c r="C206" s="35"/>
      <c r="D206" s="35"/>
      <c r="E206" s="35"/>
      <c r="F206" s="35"/>
      <c r="G206" s="35"/>
      <c r="H206" s="35"/>
      <c r="I206" s="35"/>
      <c r="J206" s="35"/>
      <c r="K206" s="35"/>
      <c r="L206" s="35"/>
      <c r="M206" s="35"/>
      <c r="N206" s="35"/>
      <c r="O206" s="35"/>
      <c r="P206" s="35"/>
      <c r="Q206" s="35"/>
      <c r="R206" s="35"/>
      <c r="S206" s="35"/>
    </row>
    <row r="207" spans="1:19" x14ac:dyDescent="0.25">
      <c r="A207" s="35"/>
      <c r="B207" s="35"/>
      <c r="C207" s="35"/>
      <c r="D207" s="35"/>
      <c r="E207" s="35"/>
      <c r="F207" s="35"/>
      <c r="G207" s="35"/>
      <c r="H207" s="35"/>
      <c r="I207" s="35"/>
      <c r="J207" s="35"/>
      <c r="K207" s="35"/>
      <c r="L207" s="35"/>
      <c r="M207" s="35"/>
      <c r="N207" s="35"/>
      <c r="O207" s="35"/>
      <c r="P207" s="35"/>
      <c r="Q207" s="35"/>
      <c r="R207" s="35"/>
      <c r="S207" s="35"/>
    </row>
    <row r="208" spans="1:19" x14ac:dyDescent="0.25">
      <c r="A208" s="35"/>
      <c r="B208" s="35"/>
      <c r="C208" s="35"/>
      <c r="D208" s="35"/>
      <c r="E208" s="35"/>
      <c r="F208" s="35"/>
      <c r="G208" s="35"/>
      <c r="H208" s="35"/>
      <c r="I208" s="35"/>
      <c r="J208" s="35"/>
      <c r="K208" s="35"/>
      <c r="L208" s="35"/>
      <c r="M208" s="35"/>
      <c r="N208" s="35"/>
      <c r="O208" s="35"/>
      <c r="P208" s="35"/>
      <c r="Q208" s="35"/>
      <c r="R208" s="35"/>
      <c r="S208" s="35"/>
    </row>
    <row r="209" spans="1:19" x14ac:dyDescent="0.25">
      <c r="A209" s="35"/>
      <c r="B209" s="35"/>
      <c r="C209" s="35"/>
      <c r="D209" s="35"/>
      <c r="E209" s="35"/>
      <c r="F209" s="35"/>
      <c r="G209" s="35"/>
      <c r="H209" s="35"/>
      <c r="I209" s="35"/>
      <c r="J209" s="35"/>
      <c r="K209" s="35"/>
      <c r="L209" s="35"/>
      <c r="M209" s="35"/>
      <c r="N209" s="35"/>
      <c r="O209" s="35"/>
      <c r="P209" s="35"/>
      <c r="Q209" s="35"/>
      <c r="R209" s="35"/>
      <c r="S209" s="35"/>
    </row>
    <row r="210" spans="1:19" x14ac:dyDescent="0.25">
      <c r="A210" s="35"/>
      <c r="B210" s="35"/>
      <c r="C210" s="35"/>
      <c r="D210" s="35"/>
      <c r="E210" s="35"/>
      <c r="F210" s="35"/>
      <c r="G210" s="35"/>
      <c r="H210" s="35"/>
      <c r="I210" s="35"/>
      <c r="J210" s="35"/>
      <c r="K210" s="35"/>
      <c r="L210" s="35"/>
      <c r="M210" s="35"/>
      <c r="N210" s="35"/>
      <c r="O210" s="35"/>
      <c r="P210" s="35"/>
      <c r="Q210" s="35"/>
      <c r="R210" s="35"/>
      <c r="S210" s="35"/>
    </row>
    <row r="211" spans="1:19" x14ac:dyDescent="0.25">
      <c r="A211" s="35"/>
      <c r="B211" s="35"/>
      <c r="C211" s="35"/>
      <c r="D211" s="35"/>
      <c r="E211" s="35"/>
      <c r="F211" s="35"/>
      <c r="G211" s="35"/>
      <c r="H211" s="35"/>
      <c r="I211" s="35"/>
      <c r="J211" s="35"/>
      <c r="K211" s="35"/>
      <c r="L211" s="35"/>
      <c r="M211" s="35"/>
      <c r="N211" s="35"/>
      <c r="O211" s="35"/>
      <c r="P211" s="35"/>
      <c r="Q211" s="35"/>
      <c r="R211" s="35"/>
      <c r="S211" s="35"/>
    </row>
    <row r="212" spans="1:19" x14ac:dyDescent="0.25">
      <c r="A212" s="35"/>
      <c r="B212" s="35"/>
      <c r="C212" s="35"/>
      <c r="D212" s="35"/>
      <c r="E212" s="35"/>
      <c r="F212" s="35"/>
      <c r="G212" s="35"/>
      <c r="H212" s="35"/>
      <c r="I212" s="35"/>
      <c r="J212" s="35"/>
      <c r="K212" s="35"/>
      <c r="L212" s="35"/>
      <c r="M212" s="35"/>
      <c r="N212" s="35"/>
      <c r="O212" s="35"/>
      <c r="P212" s="35"/>
      <c r="Q212" s="35"/>
      <c r="R212" s="35"/>
      <c r="S212" s="35"/>
    </row>
    <row r="213" spans="1:19" x14ac:dyDescent="0.25">
      <c r="A213" s="35"/>
      <c r="B213" s="35"/>
      <c r="C213" s="35"/>
      <c r="D213" s="35"/>
      <c r="E213" s="35"/>
      <c r="F213" s="35"/>
      <c r="G213" s="35"/>
      <c r="H213" s="35"/>
      <c r="I213" s="35"/>
      <c r="J213" s="35"/>
      <c r="K213" s="35"/>
      <c r="L213" s="35"/>
      <c r="M213" s="35"/>
      <c r="N213" s="35"/>
      <c r="O213" s="35"/>
      <c r="P213" s="35"/>
      <c r="Q213" s="35"/>
      <c r="R213" s="35"/>
      <c r="S213" s="35"/>
    </row>
    <row r="214" spans="1:19" x14ac:dyDescent="0.25">
      <c r="A214" s="35"/>
      <c r="B214" s="35"/>
      <c r="C214" s="35"/>
      <c r="D214" s="35"/>
      <c r="E214" s="35"/>
      <c r="F214" s="35"/>
      <c r="G214" s="35"/>
      <c r="H214" s="35"/>
      <c r="I214" s="35"/>
      <c r="J214" s="35"/>
      <c r="K214" s="35"/>
      <c r="L214" s="35"/>
      <c r="M214" s="35"/>
      <c r="N214" s="35"/>
      <c r="O214" s="35"/>
      <c r="P214" s="35"/>
      <c r="Q214" s="35"/>
      <c r="R214" s="35"/>
      <c r="S214" s="35"/>
    </row>
    <row r="215" spans="1:19" x14ac:dyDescent="0.25">
      <c r="A215" s="35"/>
      <c r="B215" s="35"/>
      <c r="C215" s="35"/>
      <c r="D215" s="35"/>
      <c r="E215" s="35"/>
      <c r="F215" s="35"/>
      <c r="G215" s="35"/>
      <c r="H215" s="35"/>
      <c r="I215" s="35"/>
      <c r="J215" s="35"/>
      <c r="K215" s="35"/>
      <c r="L215" s="35"/>
      <c r="M215" s="35"/>
      <c r="N215" s="35"/>
      <c r="O215" s="35"/>
      <c r="P215" s="35"/>
      <c r="Q215" s="35"/>
      <c r="R215" s="35"/>
      <c r="S215" s="35"/>
    </row>
    <row r="216" spans="1:19" x14ac:dyDescent="0.25">
      <c r="A216" s="35"/>
      <c r="B216" s="35"/>
      <c r="C216" s="35"/>
      <c r="D216" s="35"/>
      <c r="E216" s="35"/>
      <c r="F216" s="35"/>
      <c r="G216" s="35"/>
      <c r="H216" s="35"/>
      <c r="I216" s="35"/>
      <c r="J216" s="35"/>
      <c r="K216" s="35"/>
      <c r="L216" s="35"/>
      <c r="M216" s="35"/>
      <c r="N216" s="35"/>
      <c r="O216" s="35"/>
      <c r="P216" s="35"/>
      <c r="Q216" s="35"/>
      <c r="R216" s="35"/>
      <c r="S216" s="35"/>
    </row>
    <row r="217" spans="1:19" x14ac:dyDescent="0.25">
      <c r="A217" s="35"/>
      <c r="B217" s="35"/>
      <c r="C217" s="35"/>
      <c r="D217" s="35"/>
      <c r="E217" s="35"/>
      <c r="F217" s="35"/>
      <c r="G217" s="35"/>
      <c r="H217" s="35"/>
      <c r="I217" s="35"/>
      <c r="J217" s="35"/>
      <c r="K217" s="35"/>
      <c r="L217" s="35"/>
      <c r="M217" s="35"/>
      <c r="N217" s="35"/>
      <c r="O217" s="35"/>
      <c r="P217" s="35"/>
      <c r="Q217" s="35"/>
      <c r="R217" s="35"/>
      <c r="S217" s="35"/>
    </row>
    <row r="218" spans="1:19" x14ac:dyDescent="0.25">
      <c r="A218" s="35"/>
      <c r="B218" s="35"/>
      <c r="C218" s="35"/>
      <c r="D218" s="35"/>
      <c r="E218" s="35"/>
      <c r="F218" s="35"/>
      <c r="G218" s="35"/>
      <c r="H218" s="35"/>
      <c r="I218" s="35"/>
      <c r="J218" s="35"/>
      <c r="K218" s="35"/>
      <c r="L218" s="35"/>
      <c r="M218" s="35"/>
      <c r="N218" s="35"/>
      <c r="O218" s="35"/>
      <c r="P218" s="35"/>
      <c r="Q218" s="35"/>
      <c r="R218" s="35"/>
      <c r="S218" s="35"/>
    </row>
    <row r="219" spans="1:19" x14ac:dyDescent="0.25">
      <c r="A219" s="35"/>
      <c r="B219" s="35"/>
      <c r="C219" s="35"/>
      <c r="D219" s="35"/>
      <c r="E219" s="35"/>
      <c r="F219" s="35"/>
      <c r="G219" s="35"/>
      <c r="H219" s="35"/>
      <c r="I219" s="35"/>
      <c r="J219" s="35"/>
      <c r="K219" s="35"/>
      <c r="L219" s="35"/>
      <c r="M219" s="35"/>
      <c r="N219" s="35"/>
      <c r="O219" s="35"/>
      <c r="P219" s="35"/>
      <c r="Q219" s="35"/>
      <c r="R219" s="35"/>
      <c r="S219" s="35"/>
    </row>
    <row r="220" spans="1:19" x14ac:dyDescent="0.25">
      <c r="A220" s="35"/>
      <c r="B220" s="35"/>
      <c r="C220" s="35"/>
      <c r="D220" s="35"/>
      <c r="E220" s="35"/>
      <c r="F220" s="35"/>
      <c r="G220" s="35"/>
      <c r="H220" s="35"/>
      <c r="I220" s="35"/>
      <c r="J220" s="35"/>
      <c r="K220" s="35"/>
      <c r="L220" s="35"/>
      <c r="M220" s="35"/>
      <c r="N220" s="35"/>
      <c r="O220" s="35"/>
      <c r="P220" s="35"/>
      <c r="Q220" s="35"/>
      <c r="R220" s="35"/>
      <c r="S220" s="35"/>
    </row>
    <row r="221" spans="1:19" x14ac:dyDescent="0.25">
      <c r="A221" s="35"/>
      <c r="B221" s="35"/>
      <c r="C221" s="35"/>
      <c r="D221" s="35"/>
      <c r="E221" s="35"/>
      <c r="F221" s="35"/>
      <c r="G221" s="35"/>
      <c r="H221" s="35"/>
      <c r="I221" s="35"/>
      <c r="J221" s="35"/>
      <c r="K221" s="35"/>
      <c r="L221" s="35"/>
      <c r="M221" s="35"/>
      <c r="N221" s="35"/>
      <c r="O221" s="35"/>
      <c r="P221" s="35"/>
      <c r="Q221" s="35"/>
      <c r="R221" s="35"/>
      <c r="S221" s="35"/>
    </row>
    <row r="222" spans="1:19" x14ac:dyDescent="0.25">
      <c r="A222" s="35"/>
      <c r="B222" s="35"/>
      <c r="C222" s="35"/>
      <c r="D222" s="35"/>
      <c r="E222" s="35"/>
      <c r="F222" s="35"/>
      <c r="G222" s="35"/>
      <c r="H222" s="35"/>
      <c r="I222" s="35"/>
      <c r="J222" s="35"/>
      <c r="K222" s="35"/>
      <c r="L222" s="35"/>
      <c r="M222" s="35"/>
      <c r="N222" s="35"/>
      <c r="O222" s="35"/>
      <c r="P222" s="35"/>
      <c r="Q222" s="35"/>
      <c r="R222" s="35"/>
      <c r="S222" s="35"/>
    </row>
    <row r="223" spans="1:19" x14ac:dyDescent="0.25">
      <c r="A223" s="35"/>
      <c r="B223" s="35"/>
      <c r="C223" s="35"/>
      <c r="D223" s="35"/>
      <c r="E223" s="35"/>
      <c r="F223" s="35"/>
      <c r="G223" s="35"/>
      <c r="H223" s="35"/>
      <c r="I223" s="35"/>
      <c r="J223" s="35"/>
      <c r="K223" s="35"/>
      <c r="L223" s="35"/>
      <c r="M223" s="35"/>
      <c r="N223" s="35"/>
      <c r="O223" s="35"/>
      <c r="P223" s="35"/>
      <c r="Q223" s="35"/>
      <c r="R223" s="35"/>
      <c r="S223" s="35"/>
    </row>
    <row r="224" spans="1:19" x14ac:dyDescent="0.25">
      <c r="A224" s="35"/>
      <c r="B224" s="35"/>
      <c r="C224" s="35"/>
      <c r="D224" s="35"/>
      <c r="E224" s="35"/>
      <c r="F224" s="35"/>
      <c r="G224" s="35"/>
      <c r="H224" s="35"/>
      <c r="I224" s="35"/>
      <c r="J224" s="35"/>
      <c r="K224" s="35"/>
      <c r="L224" s="35"/>
      <c r="M224" s="35"/>
      <c r="N224" s="35"/>
      <c r="O224" s="35"/>
      <c r="P224" s="35"/>
      <c r="Q224" s="35"/>
      <c r="R224" s="35"/>
      <c r="S224" s="35"/>
    </row>
    <row r="225" spans="1:19" x14ac:dyDescent="0.25">
      <c r="A225" s="35"/>
      <c r="B225" s="35"/>
      <c r="C225" s="35"/>
      <c r="D225" s="35"/>
      <c r="E225" s="35"/>
      <c r="F225" s="35"/>
      <c r="G225" s="35"/>
      <c r="H225" s="35"/>
      <c r="I225" s="35"/>
      <c r="J225" s="35"/>
      <c r="K225" s="35"/>
      <c r="L225" s="35"/>
      <c r="M225" s="35"/>
      <c r="N225" s="35"/>
      <c r="O225" s="35"/>
      <c r="P225" s="35"/>
      <c r="Q225" s="35"/>
      <c r="R225" s="35"/>
      <c r="S225" s="35"/>
    </row>
    <row r="226" spans="1:19" x14ac:dyDescent="0.25">
      <c r="A226" s="35"/>
      <c r="B226" s="35"/>
      <c r="C226" s="35"/>
      <c r="D226" s="35"/>
      <c r="E226" s="35"/>
      <c r="F226" s="35"/>
      <c r="G226" s="35"/>
      <c r="H226" s="35"/>
      <c r="I226" s="35"/>
      <c r="J226" s="35"/>
      <c r="K226" s="35"/>
      <c r="L226" s="35"/>
      <c r="M226" s="35"/>
      <c r="N226" s="35"/>
      <c r="O226" s="35"/>
      <c r="P226" s="35"/>
      <c r="Q226" s="35"/>
      <c r="R226" s="35"/>
      <c r="S226" s="35"/>
    </row>
    <row r="227" spans="1:19" x14ac:dyDescent="0.25">
      <c r="A227" s="35"/>
      <c r="B227" s="35"/>
      <c r="C227" s="35"/>
      <c r="D227" s="35"/>
      <c r="E227" s="35"/>
      <c r="F227" s="35"/>
      <c r="G227" s="35"/>
      <c r="H227" s="35"/>
      <c r="I227" s="35"/>
      <c r="J227" s="35"/>
      <c r="K227" s="35"/>
      <c r="L227" s="35"/>
      <c r="M227" s="35"/>
      <c r="N227" s="35"/>
      <c r="O227" s="35"/>
      <c r="P227" s="35"/>
      <c r="Q227" s="35"/>
      <c r="R227" s="35"/>
      <c r="S227" s="35"/>
    </row>
    <row r="228" spans="1:19" x14ac:dyDescent="0.25">
      <c r="A228" s="35"/>
      <c r="B228" s="35"/>
      <c r="C228" s="35"/>
      <c r="D228" s="35"/>
      <c r="E228" s="35"/>
      <c r="F228" s="35"/>
      <c r="G228" s="35"/>
      <c r="H228" s="35"/>
      <c r="I228" s="35"/>
      <c r="J228" s="35"/>
      <c r="K228" s="35"/>
      <c r="L228" s="35"/>
      <c r="M228" s="35"/>
      <c r="N228" s="35"/>
      <c r="O228" s="35"/>
      <c r="P228" s="35"/>
      <c r="Q228" s="35"/>
      <c r="R228" s="35"/>
      <c r="S228" s="35"/>
    </row>
    <row r="229" spans="1:19" x14ac:dyDescent="0.25">
      <c r="A229" s="35"/>
      <c r="B229" s="35"/>
      <c r="C229" s="35"/>
      <c r="D229" s="35"/>
      <c r="E229" s="35"/>
      <c r="F229" s="35"/>
      <c r="G229" s="35"/>
      <c r="H229" s="35"/>
      <c r="I229" s="35"/>
      <c r="J229" s="35"/>
      <c r="K229" s="35"/>
      <c r="L229" s="35"/>
      <c r="M229" s="35"/>
      <c r="N229" s="35"/>
      <c r="O229" s="35"/>
      <c r="P229" s="35"/>
      <c r="Q229" s="35"/>
      <c r="R229" s="35"/>
      <c r="S229" s="35"/>
    </row>
    <row r="230" spans="1:19" x14ac:dyDescent="0.25">
      <c r="A230" s="35"/>
      <c r="B230" s="35"/>
      <c r="C230" s="35"/>
      <c r="D230" s="35"/>
      <c r="E230" s="35"/>
      <c r="F230" s="35"/>
      <c r="G230" s="35"/>
      <c r="H230" s="35"/>
      <c r="I230" s="35"/>
      <c r="J230" s="35"/>
      <c r="K230" s="35"/>
      <c r="L230" s="35"/>
      <c r="M230" s="35"/>
      <c r="N230" s="35"/>
      <c r="O230" s="35"/>
      <c r="P230" s="35"/>
      <c r="Q230" s="35"/>
      <c r="R230" s="35"/>
      <c r="S230" s="35"/>
    </row>
    <row r="231" spans="1:19" x14ac:dyDescent="0.25">
      <c r="A231" s="35"/>
      <c r="B231" s="35"/>
      <c r="C231" s="35"/>
      <c r="D231" s="35"/>
      <c r="E231" s="35"/>
      <c r="F231" s="35"/>
      <c r="G231" s="35"/>
      <c r="H231" s="35"/>
      <c r="I231" s="35"/>
      <c r="J231" s="35"/>
      <c r="K231" s="35"/>
      <c r="L231" s="35"/>
      <c r="M231" s="35"/>
      <c r="N231" s="35"/>
      <c r="O231" s="35"/>
      <c r="P231" s="35"/>
      <c r="Q231" s="35"/>
      <c r="R231" s="35"/>
      <c r="S231" s="35"/>
    </row>
    <row r="232" spans="1:19" x14ac:dyDescent="0.25">
      <c r="A232" s="35"/>
      <c r="B232" s="35"/>
      <c r="C232" s="35"/>
      <c r="D232" s="35"/>
      <c r="E232" s="35"/>
      <c r="F232" s="35"/>
      <c r="G232" s="35"/>
      <c r="H232" s="35"/>
      <c r="I232" s="35"/>
      <c r="J232" s="35"/>
      <c r="K232" s="35"/>
      <c r="L232" s="35"/>
      <c r="M232" s="35"/>
      <c r="N232" s="35"/>
      <c r="O232" s="35"/>
      <c r="P232" s="35"/>
      <c r="Q232" s="35"/>
      <c r="R232" s="35"/>
      <c r="S232" s="35"/>
    </row>
    <row r="233" spans="1:19" x14ac:dyDescent="0.25">
      <c r="A233" s="35"/>
      <c r="B233" s="35"/>
      <c r="C233" s="35"/>
      <c r="D233" s="35"/>
      <c r="E233" s="35"/>
      <c r="F233" s="35"/>
      <c r="G233" s="35"/>
      <c r="H233" s="35"/>
      <c r="I233" s="35"/>
      <c r="J233" s="35"/>
      <c r="K233" s="35"/>
      <c r="L233" s="35"/>
      <c r="M233" s="35"/>
      <c r="N233" s="35"/>
      <c r="O233" s="35"/>
      <c r="P233" s="35"/>
      <c r="Q233" s="35"/>
      <c r="R233" s="35"/>
      <c r="S233" s="35"/>
    </row>
    <row r="234" spans="1:19" x14ac:dyDescent="0.25">
      <c r="A234" s="35"/>
      <c r="B234" s="35"/>
      <c r="C234" s="35"/>
      <c r="D234" s="35"/>
      <c r="E234" s="35"/>
      <c r="F234" s="35"/>
      <c r="G234" s="35"/>
      <c r="H234" s="35"/>
      <c r="I234" s="35"/>
      <c r="J234" s="35"/>
      <c r="K234" s="35"/>
      <c r="L234" s="35"/>
      <c r="M234" s="35"/>
      <c r="N234" s="35"/>
      <c r="O234" s="35"/>
      <c r="P234" s="35"/>
      <c r="Q234" s="35"/>
      <c r="R234" s="35"/>
      <c r="S234" s="35"/>
    </row>
    <row r="235" spans="1:19" x14ac:dyDescent="0.25">
      <c r="A235" s="35"/>
      <c r="B235" s="35"/>
      <c r="C235" s="35"/>
      <c r="D235" s="35"/>
      <c r="E235" s="35"/>
      <c r="F235" s="35"/>
      <c r="G235" s="35"/>
      <c r="H235" s="35"/>
      <c r="I235" s="35"/>
      <c r="J235" s="35"/>
      <c r="K235" s="35"/>
      <c r="L235" s="35"/>
      <c r="M235" s="35"/>
      <c r="N235" s="35"/>
      <c r="O235" s="35"/>
      <c r="P235" s="35"/>
      <c r="Q235" s="35"/>
      <c r="R235" s="35"/>
      <c r="S235" s="35"/>
    </row>
    <row r="236" spans="1:19" x14ac:dyDescent="0.25">
      <c r="A236" s="35"/>
      <c r="B236" s="35"/>
      <c r="C236" s="35"/>
      <c r="D236" s="35"/>
      <c r="E236" s="35"/>
      <c r="F236" s="35"/>
      <c r="G236" s="35"/>
      <c r="H236" s="35"/>
      <c r="I236" s="35"/>
      <c r="J236" s="35"/>
      <c r="K236" s="35"/>
      <c r="L236" s="35"/>
      <c r="M236" s="35"/>
      <c r="N236" s="35"/>
      <c r="O236" s="35"/>
      <c r="P236" s="35"/>
      <c r="Q236" s="35"/>
      <c r="R236" s="35"/>
      <c r="S236" s="35"/>
    </row>
    <row r="237" spans="1:19" x14ac:dyDescent="0.25">
      <c r="A237" s="35"/>
      <c r="B237" s="35"/>
      <c r="C237" s="35"/>
      <c r="D237" s="35"/>
      <c r="E237" s="35"/>
      <c r="F237" s="35"/>
      <c r="G237" s="35"/>
      <c r="H237" s="35"/>
      <c r="I237" s="35"/>
      <c r="J237" s="35"/>
      <c r="K237" s="35"/>
      <c r="L237" s="35"/>
      <c r="M237" s="35"/>
      <c r="N237" s="35"/>
      <c r="O237" s="35"/>
      <c r="P237" s="35"/>
      <c r="Q237" s="35"/>
      <c r="R237" s="35"/>
      <c r="S237" s="35"/>
    </row>
    <row r="238" spans="1:19" x14ac:dyDescent="0.25">
      <c r="A238" s="35"/>
      <c r="B238" s="35"/>
      <c r="C238" s="35"/>
      <c r="D238" s="35"/>
      <c r="E238" s="35"/>
      <c r="F238" s="35"/>
      <c r="G238" s="35"/>
      <c r="H238" s="35"/>
      <c r="I238" s="35"/>
      <c r="J238" s="35"/>
      <c r="K238" s="35"/>
      <c r="L238" s="35"/>
      <c r="M238" s="35"/>
      <c r="N238" s="35"/>
      <c r="O238" s="35"/>
      <c r="P238" s="35"/>
      <c r="Q238" s="35"/>
      <c r="R238" s="35"/>
      <c r="S238" s="35"/>
    </row>
    <row r="239" spans="1:19" x14ac:dyDescent="0.25">
      <c r="A239" s="35"/>
      <c r="B239" s="35"/>
      <c r="C239" s="35"/>
      <c r="D239" s="35"/>
      <c r="E239" s="35"/>
      <c r="F239" s="35"/>
      <c r="G239" s="35"/>
      <c r="H239" s="35"/>
      <c r="I239" s="35"/>
      <c r="J239" s="35"/>
      <c r="K239" s="35"/>
      <c r="L239" s="35"/>
      <c r="M239" s="35"/>
      <c r="N239" s="35"/>
      <c r="O239" s="35"/>
      <c r="P239" s="35"/>
      <c r="Q239" s="35"/>
      <c r="R239" s="35"/>
      <c r="S239" s="35"/>
    </row>
    <row r="240" spans="1:19" x14ac:dyDescent="0.25">
      <c r="A240" s="35"/>
      <c r="B240" s="35"/>
      <c r="C240" s="35"/>
      <c r="D240" s="35"/>
      <c r="E240" s="35"/>
      <c r="F240" s="35"/>
      <c r="G240" s="35"/>
      <c r="H240" s="35"/>
      <c r="I240" s="35"/>
      <c r="J240" s="35"/>
      <c r="K240" s="35"/>
      <c r="L240" s="35"/>
      <c r="M240" s="35"/>
      <c r="N240" s="35"/>
      <c r="O240" s="35"/>
      <c r="P240" s="35"/>
      <c r="Q240" s="35"/>
      <c r="R240" s="35"/>
      <c r="S240" s="35"/>
    </row>
    <row r="241" spans="1:19" x14ac:dyDescent="0.25">
      <c r="A241" s="35"/>
      <c r="B241" s="35"/>
      <c r="C241" s="35"/>
      <c r="D241" s="35"/>
      <c r="E241" s="35"/>
      <c r="F241" s="35"/>
      <c r="G241" s="35"/>
      <c r="H241" s="35"/>
      <c r="I241" s="35"/>
      <c r="J241" s="35"/>
      <c r="K241" s="35"/>
      <c r="L241" s="35"/>
      <c r="M241" s="35"/>
      <c r="N241" s="35"/>
      <c r="O241" s="35"/>
      <c r="P241" s="35"/>
      <c r="Q241" s="35"/>
      <c r="R241" s="35"/>
      <c r="S241" s="35"/>
    </row>
    <row r="242" spans="1:19" x14ac:dyDescent="0.25">
      <c r="A242" s="35"/>
      <c r="B242" s="35"/>
      <c r="C242" s="35"/>
      <c r="D242" s="35"/>
      <c r="E242" s="35"/>
      <c r="F242" s="35"/>
      <c r="G242" s="35"/>
      <c r="H242" s="35"/>
      <c r="I242" s="35"/>
      <c r="J242" s="35"/>
      <c r="K242" s="35"/>
      <c r="L242" s="35"/>
      <c r="M242" s="35"/>
      <c r="N242" s="35"/>
      <c r="O242" s="35"/>
      <c r="P242" s="35"/>
      <c r="Q242" s="35"/>
      <c r="R242" s="35"/>
      <c r="S242" s="35"/>
    </row>
    <row r="243" spans="1:19" x14ac:dyDescent="0.25">
      <c r="A243" s="35"/>
      <c r="B243" s="35"/>
      <c r="C243" s="35"/>
      <c r="D243" s="35"/>
      <c r="E243" s="35"/>
      <c r="F243" s="35"/>
      <c r="G243" s="35"/>
      <c r="H243" s="35"/>
      <c r="I243" s="35"/>
      <c r="J243" s="35"/>
      <c r="K243" s="35"/>
      <c r="L243" s="35"/>
      <c r="M243" s="35"/>
      <c r="N243" s="35"/>
      <c r="O243" s="35"/>
      <c r="P243" s="35"/>
      <c r="Q243" s="35"/>
      <c r="R243" s="35"/>
      <c r="S243" s="35"/>
    </row>
    <row r="244" spans="1:19" x14ac:dyDescent="0.25">
      <c r="A244" s="35"/>
      <c r="B244" s="35"/>
      <c r="C244" s="35"/>
      <c r="D244" s="35"/>
      <c r="E244" s="35"/>
      <c r="F244" s="35"/>
      <c r="G244" s="35"/>
      <c r="H244" s="35"/>
      <c r="I244" s="35"/>
      <c r="J244" s="35"/>
      <c r="K244" s="35"/>
      <c r="L244" s="35"/>
      <c r="M244" s="35"/>
      <c r="N244" s="35"/>
      <c r="O244" s="35"/>
      <c r="P244" s="35"/>
      <c r="Q244" s="35"/>
      <c r="R244" s="35"/>
      <c r="S244" s="35"/>
    </row>
    <row r="245" spans="1:19" x14ac:dyDescent="0.25">
      <c r="A245" s="35"/>
      <c r="B245" s="35"/>
      <c r="C245" s="35"/>
      <c r="D245" s="35"/>
      <c r="E245" s="35"/>
      <c r="F245" s="35"/>
      <c r="G245" s="35"/>
      <c r="H245" s="35"/>
      <c r="I245" s="35"/>
      <c r="J245" s="35"/>
      <c r="K245" s="35"/>
      <c r="L245" s="35"/>
      <c r="M245" s="35"/>
      <c r="N245" s="35"/>
      <c r="O245" s="35"/>
      <c r="P245" s="35"/>
      <c r="Q245" s="35"/>
      <c r="R245" s="35"/>
      <c r="S245" s="35"/>
    </row>
    <row r="246" spans="1:19" x14ac:dyDescent="0.25">
      <c r="A246" s="35"/>
      <c r="B246" s="35"/>
      <c r="C246" s="35"/>
      <c r="D246" s="35"/>
      <c r="E246" s="35"/>
      <c r="F246" s="35"/>
      <c r="G246" s="35"/>
      <c r="H246" s="35"/>
      <c r="I246" s="35"/>
      <c r="J246" s="35"/>
      <c r="K246" s="35"/>
      <c r="L246" s="35"/>
      <c r="M246" s="35"/>
      <c r="N246" s="35"/>
      <c r="O246" s="35"/>
      <c r="P246" s="35"/>
      <c r="Q246" s="35"/>
      <c r="R246" s="35"/>
      <c r="S246" s="35"/>
    </row>
    <row r="247" spans="1:19" x14ac:dyDescent="0.25">
      <c r="A247" s="35"/>
      <c r="B247" s="35"/>
      <c r="C247" s="35"/>
      <c r="D247" s="35"/>
      <c r="E247" s="35"/>
      <c r="F247" s="35"/>
      <c r="G247" s="35"/>
      <c r="H247" s="35"/>
      <c r="I247" s="35"/>
      <c r="J247" s="35"/>
      <c r="K247" s="35"/>
      <c r="L247" s="35"/>
      <c r="M247" s="35"/>
      <c r="N247" s="35"/>
      <c r="O247" s="35"/>
      <c r="P247" s="35"/>
      <c r="Q247" s="35"/>
      <c r="R247" s="35"/>
      <c r="S247" s="35"/>
    </row>
    <row r="248" spans="1:19" x14ac:dyDescent="0.25">
      <c r="A248" s="35"/>
      <c r="B248" s="35"/>
      <c r="C248" s="35"/>
      <c r="D248" s="35"/>
      <c r="E248" s="35"/>
      <c r="F248" s="35"/>
      <c r="G248" s="35"/>
      <c r="H248" s="35"/>
      <c r="I248" s="35"/>
      <c r="J248" s="35"/>
      <c r="K248" s="35"/>
      <c r="L248" s="35"/>
      <c r="M248" s="35"/>
      <c r="N248" s="35"/>
      <c r="O248" s="35"/>
      <c r="P248" s="35"/>
      <c r="Q248" s="35"/>
      <c r="R248" s="35"/>
      <c r="S248" s="35"/>
    </row>
    <row r="249" spans="1:19" x14ac:dyDescent="0.25">
      <c r="A249" s="35"/>
      <c r="B249" s="35"/>
      <c r="C249" s="35"/>
      <c r="D249" s="35"/>
      <c r="E249" s="35"/>
      <c r="F249" s="35"/>
      <c r="G249" s="35"/>
      <c r="H249" s="35"/>
      <c r="I249" s="35"/>
      <c r="J249" s="35"/>
      <c r="K249" s="35"/>
      <c r="L249" s="35"/>
      <c r="M249" s="35"/>
      <c r="N249" s="35"/>
      <c r="O249" s="35"/>
      <c r="P249" s="35"/>
      <c r="Q249" s="35"/>
      <c r="R249" s="35"/>
      <c r="S249" s="35"/>
    </row>
    <row r="250" spans="1:19" x14ac:dyDescent="0.25">
      <c r="A250" s="35"/>
      <c r="B250" s="35"/>
      <c r="C250" s="35"/>
      <c r="D250" s="35"/>
      <c r="E250" s="35"/>
      <c r="F250" s="35"/>
      <c r="G250" s="35"/>
      <c r="H250" s="35"/>
      <c r="I250" s="35"/>
      <c r="J250" s="35"/>
      <c r="K250" s="35"/>
      <c r="L250" s="35"/>
      <c r="M250" s="35"/>
      <c r="N250" s="35"/>
      <c r="O250" s="35"/>
      <c r="P250" s="35"/>
      <c r="Q250" s="35"/>
      <c r="R250" s="35"/>
      <c r="S250" s="35"/>
    </row>
    <row r="251" spans="1:19" x14ac:dyDescent="0.25">
      <c r="A251" s="35"/>
      <c r="B251" s="35"/>
      <c r="C251" s="35"/>
      <c r="D251" s="35"/>
      <c r="E251" s="35"/>
      <c r="F251" s="35"/>
      <c r="G251" s="35"/>
      <c r="H251" s="35"/>
      <c r="I251" s="35"/>
      <c r="J251" s="35"/>
      <c r="K251" s="35"/>
      <c r="L251" s="35"/>
      <c r="M251" s="35"/>
      <c r="N251" s="35"/>
      <c r="O251" s="35"/>
      <c r="P251" s="35"/>
      <c r="Q251" s="35"/>
      <c r="R251" s="35"/>
      <c r="S251" s="35"/>
    </row>
    <row r="252" spans="1:19" x14ac:dyDescent="0.25">
      <c r="A252" s="35"/>
      <c r="B252" s="35"/>
      <c r="C252" s="35"/>
      <c r="D252" s="35"/>
      <c r="E252" s="35"/>
      <c r="F252" s="35"/>
      <c r="G252" s="35"/>
      <c r="H252" s="35"/>
      <c r="I252" s="35"/>
      <c r="J252" s="35"/>
      <c r="K252" s="35"/>
      <c r="L252" s="35"/>
      <c r="M252" s="35"/>
      <c r="N252" s="35"/>
      <c r="O252" s="35"/>
      <c r="P252" s="35"/>
      <c r="Q252" s="35"/>
      <c r="R252" s="35"/>
      <c r="S252" s="35"/>
    </row>
    <row r="253" spans="1:19" x14ac:dyDescent="0.25">
      <c r="A253" s="35"/>
      <c r="B253" s="35"/>
      <c r="C253" s="35"/>
      <c r="D253" s="35"/>
      <c r="E253" s="35"/>
      <c r="F253" s="35"/>
      <c r="G253" s="35"/>
      <c r="H253" s="35"/>
      <c r="I253" s="35"/>
      <c r="J253" s="35"/>
      <c r="K253" s="35"/>
      <c r="L253" s="35"/>
      <c r="M253" s="35"/>
      <c r="N253" s="35"/>
      <c r="O253" s="35"/>
      <c r="P253" s="35"/>
      <c r="Q253" s="35"/>
      <c r="R253" s="35"/>
      <c r="S253" s="35"/>
    </row>
    <row r="254" spans="1:19" x14ac:dyDescent="0.25">
      <c r="A254" s="35"/>
      <c r="B254" s="35"/>
      <c r="C254" s="35"/>
      <c r="D254" s="35"/>
      <c r="E254" s="35"/>
      <c r="F254" s="35"/>
      <c r="G254" s="35"/>
      <c r="H254" s="35"/>
      <c r="I254" s="35"/>
      <c r="J254" s="35"/>
      <c r="K254" s="35"/>
      <c r="L254" s="35"/>
      <c r="M254" s="35"/>
      <c r="N254" s="35"/>
      <c r="O254" s="35"/>
      <c r="P254" s="35"/>
      <c r="Q254" s="35"/>
      <c r="R254" s="35"/>
      <c r="S254" s="35"/>
    </row>
    <row r="255" spans="1:19" x14ac:dyDescent="0.25">
      <c r="A255" s="35"/>
      <c r="B255" s="35"/>
      <c r="C255" s="35"/>
      <c r="D255" s="35"/>
      <c r="E255" s="35"/>
      <c r="F255" s="35"/>
      <c r="G255" s="35"/>
      <c r="H255" s="35"/>
      <c r="I255" s="35"/>
      <c r="J255" s="35"/>
      <c r="K255" s="35"/>
      <c r="L255" s="35"/>
      <c r="M255" s="35"/>
      <c r="N255" s="35"/>
      <c r="O255" s="35"/>
      <c r="P255" s="35"/>
      <c r="Q255" s="35"/>
      <c r="R255" s="35"/>
      <c r="S255" s="35"/>
    </row>
    <row r="256" spans="1:19" x14ac:dyDescent="0.25">
      <c r="A256" s="35"/>
      <c r="B256" s="35"/>
      <c r="C256" s="35"/>
      <c r="D256" s="35"/>
      <c r="E256" s="35"/>
      <c r="F256" s="35"/>
      <c r="G256" s="35"/>
      <c r="H256" s="35"/>
      <c r="I256" s="35"/>
      <c r="J256" s="35"/>
      <c r="K256" s="35"/>
      <c r="L256" s="35"/>
      <c r="M256" s="35"/>
      <c r="N256" s="35"/>
      <c r="O256" s="35"/>
      <c r="P256" s="35"/>
      <c r="Q256" s="35"/>
      <c r="R256" s="35"/>
      <c r="S256" s="35"/>
    </row>
    <row r="257" spans="1:19" x14ac:dyDescent="0.25">
      <c r="A257" s="35"/>
      <c r="B257" s="35"/>
      <c r="C257" s="35"/>
      <c r="D257" s="35"/>
      <c r="E257" s="35"/>
      <c r="F257" s="35"/>
      <c r="G257" s="35"/>
      <c r="H257" s="35"/>
      <c r="I257" s="35"/>
      <c r="J257" s="35"/>
      <c r="K257" s="35"/>
      <c r="L257" s="35"/>
      <c r="M257" s="35"/>
      <c r="N257" s="35"/>
      <c r="O257" s="35"/>
      <c r="P257" s="35"/>
      <c r="Q257" s="35"/>
      <c r="R257" s="35"/>
      <c r="S257" s="35"/>
    </row>
    <row r="258" spans="1:19" x14ac:dyDescent="0.25">
      <c r="A258" s="35"/>
      <c r="B258" s="35"/>
      <c r="C258" s="35"/>
      <c r="D258" s="35"/>
      <c r="E258" s="35"/>
      <c r="F258" s="35"/>
      <c r="G258" s="35"/>
      <c r="H258" s="35"/>
      <c r="I258" s="35"/>
      <c r="J258" s="35"/>
      <c r="K258" s="35"/>
      <c r="L258" s="35"/>
      <c r="M258" s="35"/>
      <c r="N258" s="35"/>
      <c r="O258" s="35"/>
      <c r="P258" s="35"/>
      <c r="Q258" s="35"/>
      <c r="R258" s="35"/>
      <c r="S258" s="35"/>
    </row>
    <row r="259" spans="1:19" x14ac:dyDescent="0.25">
      <c r="A259" s="35"/>
      <c r="B259" s="35"/>
      <c r="C259" s="35"/>
      <c r="D259" s="35"/>
      <c r="E259" s="35"/>
      <c r="F259" s="35"/>
      <c r="G259" s="35"/>
      <c r="H259" s="35"/>
      <c r="I259" s="35"/>
      <c r="J259" s="35"/>
      <c r="K259" s="35"/>
      <c r="L259" s="35"/>
      <c r="M259" s="35"/>
      <c r="N259" s="35"/>
      <c r="O259" s="35"/>
      <c r="P259" s="35"/>
      <c r="Q259" s="35"/>
      <c r="R259" s="35"/>
      <c r="S259" s="35"/>
    </row>
    <row r="260" spans="1:19" x14ac:dyDescent="0.25">
      <c r="A260" s="35"/>
      <c r="B260" s="35"/>
      <c r="C260" s="35"/>
      <c r="D260" s="35"/>
      <c r="E260" s="35"/>
      <c r="F260" s="35"/>
      <c r="G260" s="35"/>
      <c r="H260" s="35"/>
      <c r="I260" s="35"/>
      <c r="J260" s="35"/>
      <c r="K260" s="35"/>
      <c r="L260" s="35"/>
      <c r="M260" s="35"/>
      <c r="N260" s="35"/>
      <c r="O260" s="35"/>
      <c r="P260" s="35"/>
      <c r="Q260" s="35"/>
      <c r="R260" s="35"/>
      <c r="S260" s="35"/>
    </row>
    <row r="261" spans="1:19" x14ac:dyDescent="0.25">
      <c r="A261" s="35"/>
      <c r="B261" s="35"/>
      <c r="C261" s="35"/>
      <c r="D261" s="35"/>
      <c r="E261" s="35"/>
      <c r="F261" s="35"/>
      <c r="G261" s="35"/>
      <c r="H261" s="35"/>
      <c r="I261" s="35"/>
      <c r="J261" s="35"/>
      <c r="K261" s="35"/>
      <c r="L261" s="35"/>
      <c r="M261" s="35"/>
      <c r="N261" s="35"/>
      <c r="O261" s="35"/>
      <c r="P261" s="35"/>
      <c r="Q261" s="35"/>
      <c r="R261" s="35"/>
      <c r="S261" s="35"/>
    </row>
    <row r="262" spans="1:19" x14ac:dyDescent="0.25">
      <c r="A262" s="35"/>
      <c r="B262" s="35"/>
      <c r="C262" s="35"/>
      <c r="D262" s="35"/>
      <c r="E262" s="35"/>
      <c r="F262" s="35"/>
      <c r="G262" s="35"/>
      <c r="H262" s="35"/>
      <c r="I262" s="35"/>
      <c r="J262" s="35"/>
      <c r="K262" s="35"/>
      <c r="L262" s="35"/>
      <c r="M262" s="35"/>
      <c r="N262" s="35"/>
      <c r="O262" s="35"/>
      <c r="P262" s="35"/>
      <c r="Q262" s="35"/>
      <c r="R262" s="35"/>
      <c r="S262" s="35"/>
    </row>
    <row r="263" spans="1:19" x14ac:dyDescent="0.25">
      <c r="A263" s="35"/>
      <c r="B263" s="35"/>
      <c r="C263" s="35"/>
      <c r="D263" s="35"/>
      <c r="E263" s="35"/>
      <c r="F263" s="35"/>
      <c r="G263" s="35"/>
      <c r="H263" s="35"/>
      <c r="I263" s="35"/>
      <c r="J263" s="35"/>
      <c r="K263" s="35"/>
      <c r="L263" s="35"/>
      <c r="M263" s="35"/>
      <c r="N263" s="35"/>
      <c r="O263" s="35"/>
      <c r="P263" s="35"/>
      <c r="Q263" s="35"/>
      <c r="R263" s="35"/>
      <c r="S263" s="35"/>
    </row>
    <row r="264" spans="1:19" x14ac:dyDescent="0.25">
      <c r="A264" s="35"/>
      <c r="B264" s="35"/>
      <c r="C264" s="35"/>
      <c r="D264" s="35"/>
      <c r="E264" s="35"/>
      <c r="F264" s="35"/>
      <c r="G264" s="35"/>
      <c r="H264" s="35"/>
      <c r="I264" s="35"/>
      <c r="J264" s="35"/>
      <c r="K264" s="35"/>
      <c r="L264" s="35"/>
      <c r="M264" s="35"/>
      <c r="N264" s="35"/>
      <c r="O264" s="35"/>
      <c r="P264" s="35"/>
      <c r="Q264" s="35"/>
      <c r="R264" s="35"/>
      <c r="S264" s="35"/>
    </row>
    <row r="265" spans="1:19" x14ac:dyDescent="0.25">
      <c r="A265" s="35"/>
      <c r="B265" s="35"/>
      <c r="C265" s="35"/>
      <c r="D265" s="35"/>
      <c r="E265" s="35"/>
      <c r="F265" s="35"/>
      <c r="G265" s="35"/>
      <c r="H265" s="35"/>
      <c r="I265" s="35"/>
      <c r="J265" s="35"/>
      <c r="K265" s="35"/>
      <c r="L265" s="35"/>
      <c r="M265" s="35"/>
      <c r="N265" s="35"/>
      <c r="O265" s="35"/>
      <c r="P265" s="35"/>
      <c r="Q265" s="35"/>
      <c r="R265" s="35"/>
      <c r="S265" s="35"/>
    </row>
    <row r="266" spans="1:19" x14ac:dyDescent="0.25">
      <c r="A266" s="35"/>
      <c r="B266" s="35"/>
      <c r="C266" s="35"/>
      <c r="D266" s="35"/>
      <c r="E266" s="35"/>
      <c r="F266" s="35"/>
      <c r="G266" s="35"/>
      <c r="H266" s="35"/>
      <c r="I266" s="35"/>
      <c r="J266" s="35"/>
      <c r="K266" s="35"/>
      <c r="L266" s="35"/>
      <c r="M266" s="35"/>
      <c r="N266" s="35"/>
      <c r="O266" s="35"/>
      <c r="P266" s="35"/>
      <c r="Q266" s="35"/>
      <c r="R266" s="35"/>
      <c r="S266" s="35"/>
    </row>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B5EFF5-D4E4-41E9-8981-9D27B67560C2}">
  <sheetPr codeName="Sheet64"/>
  <dimension ref="A1"/>
  <sheetViews>
    <sheetView showGridLines="0" workbookViewId="0"/>
  </sheetViews>
  <sheetFormatPr defaultRowHeight="13.8" x14ac:dyDescent="0.25"/>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B46"/>
  <sheetViews>
    <sheetView workbookViewId="0"/>
  </sheetViews>
  <sheetFormatPr defaultRowHeight="13.8" x14ac:dyDescent="0.25"/>
  <sheetData>
    <row r="1" spans="1:2" x14ac:dyDescent="0.25">
      <c r="A1">
        <v>0.66450102660452315</v>
      </c>
      <c r="B1">
        <v>-0.57676504868663214</v>
      </c>
    </row>
    <row r="2" spans="1:2" x14ac:dyDescent="0.25">
      <c r="A2">
        <v>0.77158037909684296</v>
      </c>
      <c r="B2">
        <v>-0.44536204322786127</v>
      </c>
    </row>
    <row r="3" spans="1:2" x14ac:dyDescent="0.25">
      <c r="A3">
        <v>0.77008977416641289</v>
      </c>
      <c r="B3">
        <v>-0.48176312591469134</v>
      </c>
    </row>
    <row r="4" spans="1:2" x14ac:dyDescent="0.25">
      <c r="A4">
        <v>0.83331829363043008</v>
      </c>
      <c r="B4">
        <v>-0.41981907359246556</v>
      </c>
    </row>
    <row r="5" spans="1:2" x14ac:dyDescent="0.25">
      <c r="A5">
        <v>0.86403599205276727</v>
      </c>
      <c r="B5">
        <v>-0.35500641281871892</v>
      </c>
    </row>
    <row r="6" spans="1:2" x14ac:dyDescent="0.25">
      <c r="A6">
        <v>0.87584246829797308</v>
      </c>
      <c r="B6">
        <v>-0.30309146840207379</v>
      </c>
    </row>
    <row r="7" spans="1:2" x14ac:dyDescent="0.25">
      <c r="A7">
        <v>0.83058519058595848</v>
      </c>
      <c r="B7">
        <v>-0.42882209215239225</v>
      </c>
    </row>
    <row r="8" spans="1:2" x14ac:dyDescent="0.25">
      <c r="A8">
        <v>0.90796609288119756</v>
      </c>
      <c r="B8">
        <v>-0.26268723723402954</v>
      </c>
    </row>
    <row r="9" spans="1:2" x14ac:dyDescent="0.25">
      <c r="A9">
        <v>0.92775897878476699</v>
      </c>
      <c r="B9">
        <v>-0.21469320927054339</v>
      </c>
    </row>
    <row r="10" spans="1:2" x14ac:dyDescent="0.25">
      <c r="A10">
        <v>0.40780717207196587</v>
      </c>
      <c r="B10">
        <v>-0.59677043488741743</v>
      </c>
    </row>
    <row r="11" spans="1:2" x14ac:dyDescent="0.25">
      <c r="A11">
        <v>0.94395170931974948</v>
      </c>
      <c r="B11">
        <v>-0.19772453285966954</v>
      </c>
    </row>
    <row r="12" spans="1:2" x14ac:dyDescent="0.25">
      <c r="A12">
        <v>0.94006558107765548</v>
      </c>
      <c r="B12">
        <v>-0.21154501646560231</v>
      </c>
    </row>
    <row r="13" spans="1:2" x14ac:dyDescent="0.25">
      <c r="A13">
        <v>0.88691130306633714</v>
      </c>
      <c r="B13">
        <v>-0.16223004890904449</v>
      </c>
    </row>
    <row r="14" spans="1:2" x14ac:dyDescent="0.25">
      <c r="A14">
        <v>0.47888501135010736</v>
      </c>
      <c r="B14">
        <v>0.73896857617103973</v>
      </c>
    </row>
    <row r="15" spans="1:2" x14ac:dyDescent="0.25">
      <c r="A15">
        <v>0.95627000334065759</v>
      </c>
      <c r="B15">
        <v>-0.18352611590331736</v>
      </c>
    </row>
    <row r="16" spans="1:2" x14ac:dyDescent="0.25">
      <c r="A16">
        <v>0.80476546197595056</v>
      </c>
      <c r="B16">
        <v>0.31635047193068211</v>
      </c>
    </row>
    <row r="17" spans="1:2" x14ac:dyDescent="0.25">
      <c r="A17">
        <v>0.73105648083685126</v>
      </c>
      <c r="B17">
        <v>0.32310398661554951</v>
      </c>
    </row>
    <row r="18" spans="1:2" x14ac:dyDescent="0.25">
      <c r="A18">
        <v>0.97190775484654379</v>
      </c>
      <c r="B18">
        <v>-9.2942463886450888E-2</v>
      </c>
    </row>
    <row r="19" spans="1:2" x14ac:dyDescent="0.25">
      <c r="A19">
        <v>0.8891698275194091</v>
      </c>
      <c r="B19">
        <v>-0.27404071151929144</v>
      </c>
    </row>
    <row r="20" spans="1:2" x14ac:dyDescent="0.25">
      <c r="A20">
        <v>0.81657208349101873</v>
      </c>
      <c r="B20">
        <v>0.47629098864887548</v>
      </c>
    </row>
    <row r="21" spans="1:2" x14ac:dyDescent="0.25">
      <c r="A21">
        <v>0.43504617348443575</v>
      </c>
      <c r="B21">
        <v>0.81949585603153252</v>
      </c>
    </row>
    <row r="22" spans="1:2" x14ac:dyDescent="0.25">
      <c r="A22">
        <v>0.93188560365192485</v>
      </c>
      <c r="B22">
        <v>-1.3987988268970016E-2</v>
      </c>
    </row>
    <row r="23" spans="1:2" x14ac:dyDescent="0.25">
      <c r="A23">
        <v>0.75369256324242273</v>
      </c>
      <c r="B23">
        <v>7.0644094544527733E-2</v>
      </c>
    </row>
    <row r="24" spans="1:2" x14ac:dyDescent="0.25">
      <c r="A24">
        <v>0.76654465082172973</v>
      </c>
      <c r="B24">
        <v>0.5647110390740544</v>
      </c>
    </row>
    <row r="25" spans="1:2" x14ac:dyDescent="0.25">
      <c r="A25">
        <v>0.94410184727077928</v>
      </c>
      <c r="B25">
        <v>0.27352398447785448</v>
      </c>
    </row>
    <row r="26" spans="1:2" x14ac:dyDescent="0.25">
      <c r="A26">
        <v>0.87914099164434645</v>
      </c>
      <c r="B26">
        <v>-0.27398304442607507</v>
      </c>
    </row>
    <row r="27" spans="1:2" x14ac:dyDescent="0.25">
      <c r="A27">
        <v>0.32626339777372315</v>
      </c>
      <c r="B27">
        <v>-0.38646766384225789</v>
      </c>
    </row>
    <row r="28" spans="1:2" x14ac:dyDescent="0.25">
      <c r="A28">
        <v>0.51456053468384744</v>
      </c>
      <c r="B28">
        <v>0.70307878923154321</v>
      </c>
    </row>
    <row r="29" spans="1:2" x14ac:dyDescent="0.25">
      <c r="A29">
        <v>0.97341202403887683</v>
      </c>
      <c r="B29">
        <v>5.181206010059005E-2</v>
      </c>
    </row>
    <row r="30" spans="1:2" x14ac:dyDescent="0.25">
      <c r="A30">
        <v>0.87324512477478011</v>
      </c>
      <c r="B30">
        <v>-0.28635487703205142</v>
      </c>
    </row>
    <row r="31" spans="1:2" x14ac:dyDescent="0.25">
      <c r="A31">
        <v>0.95392143253281492</v>
      </c>
      <c r="B31">
        <v>-1.9124849638315303E-2</v>
      </c>
    </row>
    <row r="32" spans="1:2" x14ac:dyDescent="0.25">
      <c r="A32">
        <v>0.4989015623056311</v>
      </c>
      <c r="B32">
        <v>0.83744046723226573</v>
      </c>
    </row>
    <row r="33" spans="1:2" x14ac:dyDescent="0.25">
      <c r="A33">
        <v>0.37686300268108025</v>
      </c>
      <c r="B33">
        <v>0.84204076796325344</v>
      </c>
    </row>
    <row r="34" spans="1:2" x14ac:dyDescent="0.25">
      <c r="A34">
        <v>0.66586538054321609</v>
      </c>
      <c r="B34">
        <v>-0.58242471881159064</v>
      </c>
    </row>
    <row r="35" spans="1:2" x14ac:dyDescent="0.25">
      <c r="A35">
        <v>0.53918954897571303</v>
      </c>
      <c r="B35">
        <v>0.82137067199121794</v>
      </c>
    </row>
    <row r="36" spans="1:2" x14ac:dyDescent="0.25">
      <c r="A36">
        <v>0.94837315029390923</v>
      </c>
      <c r="B36">
        <v>4.5562476098812213E-2</v>
      </c>
    </row>
    <row r="37" spans="1:2" x14ac:dyDescent="0.25">
      <c r="A37">
        <v>0.88265522344970404</v>
      </c>
      <c r="B37">
        <v>0.27693302048889712</v>
      </c>
    </row>
    <row r="38" spans="1:2" x14ac:dyDescent="0.25">
      <c r="A38">
        <v>0.86105522820286728</v>
      </c>
      <c r="B38">
        <v>0.35010871964494539</v>
      </c>
    </row>
    <row r="39" spans="1:2" x14ac:dyDescent="0.25">
      <c r="A39">
        <v>0.36669818240696217</v>
      </c>
      <c r="B39">
        <v>-0.46505297064925449</v>
      </c>
    </row>
    <row r="40" spans="1:2" x14ac:dyDescent="0.25">
      <c r="A40">
        <v>0.33052176920750109</v>
      </c>
      <c r="B40">
        <v>-0.14976542420411643</v>
      </c>
    </row>
    <row r="41" spans="1:2" x14ac:dyDescent="0.25">
      <c r="A41">
        <v>0.87979708503034471</v>
      </c>
      <c r="B41">
        <v>0.14698811663862457</v>
      </c>
    </row>
    <row r="42" spans="1:2" x14ac:dyDescent="0.25">
      <c r="A42">
        <v>0.79262787800219148</v>
      </c>
      <c r="B42">
        <v>9.9099827626059331E-2</v>
      </c>
    </row>
    <row r="43" spans="1:2" x14ac:dyDescent="0.25">
      <c r="A43">
        <v>0.87404253470446969</v>
      </c>
      <c r="B43">
        <v>0.20834927767619776</v>
      </c>
    </row>
    <row r="44" spans="1:2" x14ac:dyDescent="0.25">
      <c r="A44">
        <v>0.84777114739920179</v>
      </c>
      <c r="B44">
        <v>0.35493429200728238</v>
      </c>
    </row>
    <row r="45" spans="1:2" x14ac:dyDescent="0.25">
      <c r="A45">
        <v>0.30914486984742517</v>
      </c>
      <c r="B45">
        <v>-0.22136108668081858</v>
      </c>
    </row>
    <row r="46" spans="1:2" x14ac:dyDescent="0.25">
      <c r="A46">
        <v>0.85955502406199968</v>
      </c>
      <c r="B46">
        <v>0.2512486194936347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B32"/>
  <sheetViews>
    <sheetView workbookViewId="0"/>
  </sheetViews>
  <sheetFormatPr defaultRowHeight="13.8" x14ac:dyDescent="0.25"/>
  <sheetData>
    <row r="1" spans="1:2" x14ac:dyDescent="0.25">
      <c r="A1">
        <v>7.6043707427069398</v>
      </c>
      <c r="B1">
        <v>-2.8339872489310398</v>
      </c>
    </row>
    <row r="2" spans="1:2" x14ac:dyDescent="0.25">
      <c r="A2">
        <v>9.4012359683490772</v>
      </c>
      <c r="B2">
        <v>-2.5737866322164864</v>
      </c>
    </row>
    <row r="3" spans="1:2" x14ac:dyDescent="0.25">
      <c r="A3">
        <v>7.5252918591348132</v>
      </c>
      <c r="B3">
        <v>2.7428009543699949</v>
      </c>
    </row>
    <row r="4" spans="1:2" x14ac:dyDescent="0.25">
      <c r="A4">
        <v>3.0769693064816837</v>
      </c>
      <c r="B4">
        <v>-1.7954820894833681</v>
      </c>
    </row>
    <row r="5" spans="1:2" x14ac:dyDescent="0.25">
      <c r="A5">
        <v>-3.3257303044691202</v>
      </c>
      <c r="B5">
        <v>-2.3127986144281611</v>
      </c>
    </row>
    <row r="6" spans="1:2" x14ac:dyDescent="0.25">
      <c r="A6">
        <v>-3.0457632893793845</v>
      </c>
      <c r="B6">
        <v>-4.6152228122899492</v>
      </c>
    </row>
    <row r="7" spans="1:2" x14ac:dyDescent="0.25">
      <c r="A7">
        <v>-10.868668306660172</v>
      </c>
      <c r="B7">
        <v>-0.78641294178446475</v>
      </c>
    </row>
    <row r="8" spans="1:2" x14ac:dyDescent="0.25">
      <c r="A8">
        <v>2.7832627376581667</v>
      </c>
      <c r="B8">
        <v>-1.138359804795124</v>
      </c>
    </row>
    <row r="9" spans="1:2" x14ac:dyDescent="0.25">
      <c r="A9">
        <v>-8.2065605310869536</v>
      </c>
      <c r="B9">
        <v>-2.5470981242877779</v>
      </c>
    </row>
    <row r="10" spans="1:2" x14ac:dyDescent="0.25">
      <c r="A10">
        <v>4.9016117160001205</v>
      </c>
      <c r="B10">
        <v>2.4181135343040494</v>
      </c>
    </row>
    <row r="11" spans="1:2" x14ac:dyDescent="0.25">
      <c r="A11">
        <v>8.0378627885428582</v>
      </c>
      <c r="B11">
        <v>3.0344854399562138</v>
      </c>
    </row>
    <row r="12" spans="1:2" x14ac:dyDescent="0.25">
      <c r="A12">
        <v>1.304522298540985</v>
      </c>
      <c r="B12">
        <v>-2.6897549535324088</v>
      </c>
    </row>
    <row r="13" spans="1:2" x14ac:dyDescent="0.25">
      <c r="A13">
        <v>-5.1573151253074103</v>
      </c>
      <c r="B13">
        <v>-2.6360966623357625</v>
      </c>
    </row>
    <row r="14" spans="1:2" x14ac:dyDescent="0.25">
      <c r="A14">
        <v>2.1827080006257522</v>
      </c>
      <c r="B14">
        <v>2.2581065256145951</v>
      </c>
    </row>
    <row r="15" spans="1:2" x14ac:dyDescent="0.25">
      <c r="A15">
        <v>4.0339862064508303</v>
      </c>
      <c r="B15">
        <v>3.8010270970280819</v>
      </c>
    </row>
    <row r="16" spans="1:2" x14ac:dyDescent="0.25">
      <c r="A16">
        <v>2.8135133170529691</v>
      </c>
      <c r="B16">
        <v>1.6345208363229409</v>
      </c>
    </row>
    <row r="17" spans="1:2" x14ac:dyDescent="0.25">
      <c r="A17">
        <v>-8.8522422117631763</v>
      </c>
      <c r="B17">
        <v>-1.9684794658568663</v>
      </c>
    </row>
    <row r="18" spans="1:2" x14ac:dyDescent="0.25">
      <c r="A18">
        <v>1.3640089952958299</v>
      </c>
      <c r="B18">
        <v>4.3196663864142977</v>
      </c>
    </row>
    <row r="19" spans="1:2" x14ac:dyDescent="0.25">
      <c r="A19">
        <v>6.2682395252566012</v>
      </c>
      <c r="B19">
        <v>-2.4730657750893279</v>
      </c>
    </row>
    <row r="20" spans="1:2" x14ac:dyDescent="0.25">
      <c r="A20">
        <v>-1.0385194513298373</v>
      </c>
      <c r="B20">
        <v>-3.7929187632241548</v>
      </c>
    </row>
    <row r="21" spans="1:2" x14ac:dyDescent="0.25">
      <c r="A21">
        <v>6.220257909099435</v>
      </c>
      <c r="B21">
        <v>-2.0944095087204242</v>
      </c>
    </row>
    <row r="22" spans="1:2" x14ac:dyDescent="0.25">
      <c r="A22">
        <v>-0.16428150726537397</v>
      </c>
      <c r="B22">
        <v>-3.0076543264978808</v>
      </c>
    </row>
    <row r="23" spans="1:2" x14ac:dyDescent="0.25">
      <c r="A23">
        <v>5.2977362347398902</v>
      </c>
      <c r="B23">
        <v>-3.1516526716669739</v>
      </c>
    </row>
    <row r="24" spans="1:2" x14ac:dyDescent="0.25">
      <c r="A24">
        <v>-1.1988095487550641</v>
      </c>
      <c r="B24">
        <v>-7.1684899592291164E-3</v>
      </c>
    </row>
    <row r="25" spans="1:2" x14ac:dyDescent="0.25">
      <c r="A25">
        <v>-3.4628932785559892</v>
      </c>
      <c r="B25">
        <v>0.92452171508416547</v>
      </c>
    </row>
    <row r="26" spans="1:2" x14ac:dyDescent="0.25">
      <c r="A26">
        <v>-6.033472628771821</v>
      </c>
      <c r="B26">
        <v>-1.7792417395326869</v>
      </c>
    </row>
    <row r="27" spans="1:2" x14ac:dyDescent="0.25">
      <c r="A27">
        <v>-0.63800007709008533</v>
      </c>
      <c r="B27">
        <v>2.8687970506216467</v>
      </c>
    </row>
    <row r="28" spans="1:2" x14ac:dyDescent="0.25">
      <c r="A28">
        <v>-4.2050822631221916</v>
      </c>
      <c r="B28">
        <v>3.6695415315988082</v>
      </c>
    </row>
    <row r="29" spans="1:2" x14ac:dyDescent="0.25">
      <c r="A29">
        <v>-4.9955079854696001</v>
      </c>
      <c r="B29">
        <v>4.4832925749634915</v>
      </c>
    </row>
    <row r="30" spans="1:2" x14ac:dyDescent="0.25">
      <c r="A30">
        <v>-3.8585870694525659</v>
      </c>
      <c r="B30">
        <v>3.864877567685308</v>
      </c>
    </row>
    <row r="31" spans="1:2" x14ac:dyDescent="0.25">
      <c r="A31">
        <v>-3.4245309080464943</v>
      </c>
      <c r="B31">
        <v>3.0050989156611054</v>
      </c>
    </row>
    <row r="32" spans="1:2" x14ac:dyDescent="0.25">
      <c r="A32">
        <v>-4.3396131194107017</v>
      </c>
      <c r="B32">
        <v>3.1787404950073834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B78"/>
  <sheetViews>
    <sheetView workbookViewId="0"/>
  </sheetViews>
  <sheetFormatPr defaultRowHeight="13.8" x14ac:dyDescent="0.25"/>
  <sheetData>
    <row r="1" spans="1:2" x14ac:dyDescent="0.25">
      <c r="A1">
        <v>5.9356088227743378</v>
      </c>
      <c r="B1">
        <v>-9.6049447798618477</v>
      </c>
    </row>
    <row r="2" spans="1:2" x14ac:dyDescent="0.25">
      <c r="A2">
        <v>6.8920876300954914</v>
      </c>
      <c r="B2">
        <v>-7.4166731184402952</v>
      </c>
    </row>
    <row r="3" spans="1:2" x14ac:dyDescent="0.25">
      <c r="A3">
        <v>6.878772906081382</v>
      </c>
      <c r="B3">
        <v>-8.0228651717388448</v>
      </c>
    </row>
    <row r="4" spans="1:2" x14ac:dyDescent="0.25">
      <c r="A4">
        <v>7.4435572223664783</v>
      </c>
      <c r="B4">
        <v>-6.9913026605383619</v>
      </c>
    </row>
    <row r="5" spans="1:2" x14ac:dyDescent="0.25">
      <c r="A5">
        <v>7.7179409094807161</v>
      </c>
      <c r="B5">
        <v>-5.9119688326905804</v>
      </c>
    </row>
    <row r="6" spans="1:2" x14ac:dyDescent="0.25">
      <c r="A6">
        <v>7.8234014306254442</v>
      </c>
      <c r="B6">
        <v>-5.0474223843457278</v>
      </c>
    </row>
    <row r="7" spans="1:2" x14ac:dyDescent="0.25">
      <c r="A7">
        <v>7.4191439710774443</v>
      </c>
      <c r="B7">
        <v>-7.1412311215591506</v>
      </c>
    </row>
    <row r="8" spans="1:2" x14ac:dyDescent="0.25">
      <c r="A8">
        <v>8.1103434545828534</v>
      </c>
      <c r="B8">
        <v>-4.3745653689535047</v>
      </c>
    </row>
    <row r="9" spans="1:2" x14ac:dyDescent="0.25">
      <c r="A9">
        <v>8.2871420199631167</v>
      </c>
      <c r="B9">
        <v>-3.5753144618429915</v>
      </c>
    </row>
    <row r="10" spans="1:2" x14ac:dyDescent="0.25">
      <c r="A10">
        <v>3.6427089675237179</v>
      </c>
      <c r="B10">
        <v>-9.9380971270713481</v>
      </c>
    </row>
    <row r="11" spans="1:2" x14ac:dyDescent="0.25">
      <c r="A11">
        <v>8.4317824499702336</v>
      </c>
      <c r="B11">
        <v>-3.2927328451432252</v>
      </c>
    </row>
    <row r="12" spans="1:2" x14ac:dyDescent="0.25">
      <c r="A12">
        <v>8.3970698819580054</v>
      </c>
      <c r="B12">
        <v>-3.5228871899119443</v>
      </c>
    </row>
    <row r="13" spans="1:2" x14ac:dyDescent="0.25">
      <c r="A13">
        <v>7.9222730210045436</v>
      </c>
      <c r="B13">
        <v>-2.7016385007272965</v>
      </c>
    </row>
    <row r="14" spans="1:2" x14ac:dyDescent="0.25">
      <c r="A14">
        <v>4.2776067826239501</v>
      </c>
      <c r="B14">
        <v>12.306141615790454</v>
      </c>
    </row>
    <row r="15" spans="1:2" x14ac:dyDescent="0.25">
      <c r="A15">
        <v>8.5418147475057893</v>
      </c>
      <c r="B15">
        <v>-3.0562847262120245</v>
      </c>
    </row>
    <row r="16" spans="1:2" x14ac:dyDescent="0.25">
      <c r="A16">
        <v>7.1885110558473349</v>
      </c>
      <c r="B16">
        <v>5.2682263269880103</v>
      </c>
    </row>
    <row r="17" spans="1:2" x14ac:dyDescent="0.25">
      <c r="A17">
        <v>6.5301107505798939</v>
      </c>
      <c r="B17">
        <v>5.3806935019075866</v>
      </c>
    </row>
    <row r="18" spans="1:2" x14ac:dyDescent="0.25">
      <c r="A18">
        <v>8.6814978662527711</v>
      </c>
      <c r="B18">
        <v>-1.547783166414944</v>
      </c>
    </row>
    <row r="19" spans="1:2" x14ac:dyDescent="0.25">
      <c r="A19">
        <v>7.9424471323051771</v>
      </c>
      <c r="B19">
        <v>-4.5636362806147455</v>
      </c>
    </row>
    <row r="20" spans="1:2" x14ac:dyDescent="0.25">
      <c r="A20">
        <v>7.2939728746049193</v>
      </c>
      <c r="B20">
        <v>7.9317369447672732</v>
      </c>
    </row>
    <row r="21" spans="1:2" x14ac:dyDescent="0.25">
      <c r="A21">
        <v>3.8860194375369459</v>
      </c>
      <c r="B21">
        <v>13.647173077550804</v>
      </c>
    </row>
    <row r="22" spans="1:2" x14ac:dyDescent="0.25">
      <c r="A22">
        <v>8.3240028072141801</v>
      </c>
      <c r="B22">
        <v>-0.23294382211743456</v>
      </c>
    </row>
    <row r="23" spans="1:2" x14ac:dyDescent="0.25">
      <c r="A23">
        <v>6.7323059693384062</v>
      </c>
      <c r="B23">
        <v>1.1764454671250175</v>
      </c>
    </row>
    <row r="24" spans="1:2" x14ac:dyDescent="0.25">
      <c r="A24">
        <v>6.8471063404026991</v>
      </c>
      <c r="B24">
        <v>9.4042077605705874</v>
      </c>
    </row>
    <row r="25" spans="1:2" x14ac:dyDescent="0.25">
      <c r="A25">
        <v>8.4331235466895578</v>
      </c>
      <c r="B25">
        <v>4.5550311567249313</v>
      </c>
    </row>
    <row r="26" spans="1:2" x14ac:dyDescent="0.25">
      <c r="A26">
        <v>7.8528652591117654</v>
      </c>
      <c r="B26">
        <v>-4.5626759428702526</v>
      </c>
    </row>
    <row r="27" spans="1:2" x14ac:dyDescent="0.25">
      <c r="A27">
        <v>2.9143249217680931</v>
      </c>
      <c r="B27">
        <v>-6.4358972147494011</v>
      </c>
    </row>
    <row r="28" spans="1:2" x14ac:dyDescent="0.25">
      <c r="A28">
        <v>4.5962758930975234</v>
      </c>
      <c r="B28">
        <v>11.708464238321341</v>
      </c>
    </row>
    <row r="29" spans="1:2" x14ac:dyDescent="0.25">
      <c r="A29">
        <v>8.6949346453281393</v>
      </c>
      <c r="B29">
        <v>0.86283310219693088</v>
      </c>
    </row>
    <row r="30" spans="1:2" x14ac:dyDescent="0.25">
      <c r="A30">
        <v>7.8002008417402511</v>
      </c>
      <c r="B30">
        <v>-4.7687057105836219</v>
      </c>
    </row>
    <row r="31" spans="1:2" x14ac:dyDescent="0.25">
      <c r="A31">
        <v>8.5208363034555639</v>
      </c>
      <c r="B31">
        <v>-0.31848865515944852</v>
      </c>
    </row>
    <row r="32" spans="1:2" x14ac:dyDescent="0.25">
      <c r="A32">
        <v>4.4564032203965418</v>
      </c>
      <c r="B32">
        <v>13.946007065622048</v>
      </c>
    </row>
    <row r="33" spans="1:2" x14ac:dyDescent="0.25">
      <c r="A33">
        <v>3.3663023443639366</v>
      </c>
      <c r="B33">
        <v>14.022616483256686</v>
      </c>
    </row>
    <row r="34" spans="1:2" x14ac:dyDescent="0.25">
      <c r="A34">
        <v>5.9477958186579603</v>
      </c>
      <c r="B34">
        <v>-9.6991960163857094</v>
      </c>
    </row>
    <row r="35" spans="1:2" x14ac:dyDescent="0.25">
      <c r="A35">
        <v>4.8162728361782996</v>
      </c>
      <c r="B35">
        <v>13.678394636149383</v>
      </c>
    </row>
    <row r="36" spans="1:2" x14ac:dyDescent="0.25">
      <c r="A36">
        <v>8.4712766614234525</v>
      </c>
      <c r="B36">
        <v>0.75875795171603211</v>
      </c>
    </row>
    <row r="37" spans="1:2" x14ac:dyDescent="0.25">
      <c r="A37">
        <v>7.8842558882816576</v>
      </c>
      <c r="B37">
        <v>4.6118022851301399</v>
      </c>
    </row>
    <row r="38" spans="1:2" x14ac:dyDescent="0.25">
      <c r="A38">
        <v>7.6913154454141237</v>
      </c>
      <c r="B38">
        <v>5.8304068993003346</v>
      </c>
    </row>
    <row r="39" spans="1:2" x14ac:dyDescent="0.25">
      <c r="A39">
        <v>3.2755058000617132</v>
      </c>
      <c r="B39">
        <v>-7.7445887419293111</v>
      </c>
    </row>
    <row r="40" spans="1:2" x14ac:dyDescent="0.25">
      <c r="A40">
        <v>2.9523625259869131</v>
      </c>
      <c r="B40">
        <v>-2.4940634538946944</v>
      </c>
    </row>
    <row r="41" spans="1:2" x14ac:dyDescent="0.25">
      <c r="A41">
        <v>7.8587257672744011</v>
      </c>
      <c r="B41">
        <v>2.4478125830002351</v>
      </c>
    </row>
    <row r="42" spans="1:2" x14ac:dyDescent="0.25">
      <c r="A42">
        <v>7.0800929381358539</v>
      </c>
      <c r="B42">
        <v>1.6503225606503171</v>
      </c>
    </row>
    <row r="43" spans="1:2" x14ac:dyDescent="0.25">
      <c r="A43">
        <v>7.8073236500197494</v>
      </c>
      <c r="B43">
        <v>3.4696681284015609</v>
      </c>
    </row>
    <row r="44" spans="1:2" x14ac:dyDescent="0.25">
      <c r="A44">
        <v>7.5726563251662764</v>
      </c>
      <c r="B44">
        <v>5.9107677952613802</v>
      </c>
    </row>
    <row r="45" spans="1:2" x14ac:dyDescent="0.25">
      <c r="A45">
        <v>2.7614148714835274</v>
      </c>
      <c r="B45">
        <v>-3.6863555078814421</v>
      </c>
    </row>
    <row r="46" spans="1:2" x14ac:dyDescent="0.25">
      <c r="A46">
        <v>7.6779149771259148</v>
      </c>
      <c r="B46">
        <v>4.1840765520520247</v>
      </c>
    </row>
    <row r="47" spans="1:2" x14ac:dyDescent="0.25">
      <c r="A47">
        <v>7.6043707427069398</v>
      </c>
      <c r="B47">
        <v>-2.8339872489310398</v>
      </c>
    </row>
    <row r="48" spans="1:2" x14ac:dyDescent="0.25">
      <c r="A48">
        <v>9.4012359683490772</v>
      </c>
      <c r="B48">
        <v>-2.5737866322164864</v>
      </c>
    </row>
    <row r="49" spans="1:2" x14ac:dyDescent="0.25">
      <c r="A49">
        <v>7.5252918591348132</v>
      </c>
      <c r="B49">
        <v>2.7428009543699949</v>
      </c>
    </row>
    <row r="50" spans="1:2" x14ac:dyDescent="0.25">
      <c r="A50">
        <v>3.0769693064816837</v>
      </c>
      <c r="B50">
        <v>-1.7954820894833681</v>
      </c>
    </row>
    <row r="51" spans="1:2" x14ac:dyDescent="0.25">
      <c r="A51">
        <v>-3.3257303044691202</v>
      </c>
      <c r="B51">
        <v>-2.3127986144281611</v>
      </c>
    </row>
    <row r="52" spans="1:2" x14ac:dyDescent="0.25">
      <c r="A52">
        <v>-3.0457632893793845</v>
      </c>
      <c r="B52">
        <v>-4.6152228122899492</v>
      </c>
    </row>
    <row r="53" spans="1:2" x14ac:dyDescent="0.25">
      <c r="A53">
        <v>-10.868668306660172</v>
      </c>
      <c r="B53">
        <v>-0.78641294178446475</v>
      </c>
    </row>
    <row r="54" spans="1:2" x14ac:dyDescent="0.25">
      <c r="A54">
        <v>2.7832627376581667</v>
      </c>
      <c r="B54">
        <v>-1.138359804795124</v>
      </c>
    </row>
    <row r="55" spans="1:2" x14ac:dyDescent="0.25">
      <c r="A55">
        <v>-8.2065605310869536</v>
      </c>
      <c r="B55">
        <v>-2.5470981242877779</v>
      </c>
    </row>
    <row r="56" spans="1:2" x14ac:dyDescent="0.25">
      <c r="A56">
        <v>4.9016117160001205</v>
      </c>
      <c r="B56">
        <v>2.4181135343040494</v>
      </c>
    </row>
    <row r="57" spans="1:2" x14ac:dyDescent="0.25">
      <c r="A57">
        <v>8.0378627885428582</v>
      </c>
      <c r="B57">
        <v>3.0344854399562138</v>
      </c>
    </row>
    <row r="58" spans="1:2" x14ac:dyDescent="0.25">
      <c r="A58">
        <v>1.304522298540985</v>
      </c>
      <c r="B58">
        <v>-2.6897549535324088</v>
      </c>
    </row>
    <row r="59" spans="1:2" x14ac:dyDescent="0.25">
      <c r="A59">
        <v>-5.1573151253074103</v>
      </c>
      <c r="B59">
        <v>-2.6360966623357625</v>
      </c>
    </row>
    <row r="60" spans="1:2" x14ac:dyDescent="0.25">
      <c r="A60">
        <v>2.1827080006257522</v>
      </c>
      <c r="B60">
        <v>2.2581065256145951</v>
      </c>
    </row>
    <row r="61" spans="1:2" x14ac:dyDescent="0.25">
      <c r="A61">
        <v>4.0339862064508303</v>
      </c>
      <c r="B61">
        <v>3.8010270970280819</v>
      </c>
    </row>
    <row r="62" spans="1:2" x14ac:dyDescent="0.25">
      <c r="A62">
        <v>2.8135133170529691</v>
      </c>
      <c r="B62">
        <v>1.6345208363229409</v>
      </c>
    </row>
    <row r="63" spans="1:2" x14ac:dyDescent="0.25">
      <c r="A63">
        <v>-8.8522422117631763</v>
      </c>
      <c r="B63">
        <v>-1.9684794658568663</v>
      </c>
    </row>
    <row r="64" spans="1:2" x14ac:dyDescent="0.25">
      <c r="A64">
        <v>1.3640089952958299</v>
      </c>
      <c r="B64">
        <v>4.3196663864142977</v>
      </c>
    </row>
    <row r="65" spans="1:2" x14ac:dyDescent="0.25">
      <c r="A65">
        <v>6.2682395252566012</v>
      </c>
      <c r="B65">
        <v>-2.4730657750893279</v>
      </c>
    </row>
    <row r="66" spans="1:2" x14ac:dyDescent="0.25">
      <c r="A66">
        <v>-1.0385194513298373</v>
      </c>
      <c r="B66">
        <v>-3.7929187632241548</v>
      </c>
    </row>
    <row r="67" spans="1:2" x14ac:dyDescent="0.25">
      <c r="A67">
        <v>6.220257909099435</v>
      </c>
      <c r="B67">
        <v>-2.0944095087204242</v>
      </c>
    </row>
    <row r="68" spans="1:2" x14ac:dyDescent="0.25">
      <c r="A68">
        <v>-0.16428150726537397</v>
      </c>
      <c r="B68">
        <v>-3.0076543264978808</v>
      </c>
    </row>
    <row r="69" spans="1:2" x14ac:dyDescent="0.25">
      <c r="A69">
        <v>5.2977362347398902</v>
      </c>
      <c r="B69">
        <v>-3.1516526716669739</v>
      </c>
    </row>
    <row r="70" spans="1:2" x14ac:dyDescent="0.25">
      <c r="A70">
        <v>-1.1988095487550641</v>
      </c>
      <c r="B70">
        <v>-7.1684899592291164E-3</v>
      </c>
    </row>
    <row r="71" spans="1:2" x14ac:dyDescent="0.25">
      <c r="A71">
        <v>-3.4628932785559892</v>
      </c>
      <c r="B71">
        <v>0.92452171508416547</v>
      </c>
    </row>
    <row r="72" spans="1:2" x14ac:dyDescent="0.25">
      <c r="A72">
        <v>-6.033472628771821</v>
      </c>
      <c r="B72">
        <v>-1.7792417395326869</v>
      </c>
    </row>
    <row r="73" spans="1:2" x14ac:dyDescent="0.25">
      <c r="A73">
        <v>-0.63800007709008533</v>
      </c>
      <c r="B73">
        <v>2.8687970506216467</v>
      </c>
    </row>
    <row r="74" spans="1:2" x14ac:dyDescent="0.25">
      <c r="A74">
        <v>-4.2050822631221916</v>
      </c>
      <c r="B74">
        <v>3.6695415315988082</v>
      </c>
    </row>
    <row r="75" spans="1:2" x14ac:dyDescent="0.25">
      <c r="A75">
        <v>-4.9955079854696001</v>
      </c>
      <c r="B75">
        <v>4.4832925749634915</v>
      </c>
    </row>
    <row r="76" spans="1:2" x14ac:dyDescent="0.25">
      <c r="A76">
        <v>-3.8585870694525659</v>
      </c>
      <c r="B76">
        <v>3.864877567685308</v>
      </c>
    </row>
    <row r="77" spans="1:2" x14ac:dyDescent="0.25">
      <c r="A77">
        <v>-3.4245309080464943</v>
      </c>
      <c r="B77">
        <v>3.0050989156611054</v>
      </c>
    </row>
    <row r="78" spans="1:2" x14ac:dyDescent="0.25">
      <c r="A78">
        <v>-4.3396131194107017</v>
      </c>
      <c r="B78">
        <v>3.1787404950073834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B33"/>
  <sheetViews>
    <sheetView workbookViewId="0"/>
  </sheetViews>
  <sheetFormatPr defaultRowHeight="13.8" x14ac:dyDescent="0.25"/>
  <sheetData>
    <row r="1" spans="1:2" x14ac:dyDescent="0.25">
      <c r="A1">
        <v>0.77744938070252556</v>
      </c>
      <c r="B1">
        <v>0.49122746583050364</v>
      </c>
    </row>
    <row r="2" spans="1:2" x14ac:dyDescent="0.25">
      <c r="A2">
        <v>0.77043315451943017</v>
      </c>
      <c r="B2">
        <v>0.42493745985156023</v>
      </c>
    </row>
    <row r="3" spans="1:2" x14ac:dyDescent="0.25">
      <c r="A3">
        <v>0.79415074880834891</v>
      </c>
      <c r="B3">
        <v>0.56199472143861184</v>
      </c>
    </row>
    <row r="4" spans="1:2" x14ac:dyDescent="0.25">
      <c r="A4">
        <v>0.67054274116681845</v>
      </c>
      <c r="B4">
        <v>0.64145906895460814</v>
      </c>
    </row>
    <row r="5" spans="1:2" x14ac:dyDescent="0.25">
      <c r="A5">
        <v>0.57318414194554101</v>
      </c>
      <c r="B5">
        <v>0.69898377532736355</v>
      </c>
    </row>
    <row r="6" spans="1:2" x14ac:dyDescent="0.25">
      <c r="A6">
        <v>0.86252163743307242</v>
      </c>
      <c r="B6">
        <v>0.44243038611569335</v>
      </c>
    </row>
    <row r="7" spans="1:2" x14ac:dyDescent="0.25">
      <c r="A7">
        <v>7.1973371840056803E-3</v>
      </c>
      <c r="B7">
        <v>0.36360132550630087</v>
      </c>
    </row>
    <row r="8" spans="1:2" x14ac:dyDescent="0.25">
      <c r="A8">
        <v>0.58865666596159694</v>
      </c>
      <c r="B8">
        <v>0.66491091729343976</v>
      </c>
    </row>
    <row r="9" spans="1:2" x14ac:dyDescent="0.25">
      <c r="A9">
        <v>0.89433017518937641</v>
      </c>
      <c r="B9">
        <v>0.40069237210880199</v>
      </c>
    </row>
    <row r="10" spans="1:2" x14ac:dyDescent="0.25">
      <c r="A10">
        <v>0.89015438885223874</v>
      </c>
      <c r="B10">
        <v>0.42709179920541973</v>
      </c>
    </row>
    <row r="11" spans="1:2" x14ac:dyDescent="0.25">
      <c r="A11">
        <v>0.91592692726016223</v>
      </c>
      <c r="B11">
        <v>0.33553050730885392</v>
      </c>
    </row>
    <row r="12" spans="1:2" x14ac:dyDescent="0.25">
      <c r="A12">
        <v>0.75701329430936948</v>
      </c>
      <c r="B12">
        <v>0.40698770376470972</v>
      </c>
    </row>
    <row r="13" spans="1:2" x14ac:dyDescent="0.25">
      <c r="A13">
        <v>0.78126817464138154</v>
      </c>
      <c r="B13">
        <v>0.45277238580119211</v>
      </c>
    </row>
    <row r="14" spans="1:2" x14ac:dyDescent="0.25">
      <c r="A14">
        <v>0.93366568294805341</v>
      </c>
      <c r="B14">
        <v>0.25952200108622564</v>
      </c>
    </row>
    <row r="15" spans="1:2" x14ac:dyDescent="0.25">
      <c r="A15">
        <v>0.92288950823113836</v>
      </c>
      <c r="B15">
        <v>0.18828711874034787</v>
      </c>
    </row>
    <row r="16" spans="1:2" x14ac:dyDescent="0.25">
      <c r="A16">
        <v>0.95608281301455067</v>
      </c>
      <c r="B16">
        <v>0.16337737400604763</v>
      </c>
    </row>
    <row r="17" spans="1:2" x14ac:dyDescent="0.25">
      <c r="A17">
        <v>0.97933523409853585</v>
      </c>
      <c r="B17">
        <v>-4.5066230424020949E-2</v>
      </c>
    </row>
    <row r="18" spans="1:2" x14ac:dyDescent="0.25">
      <c r="A18">
        <v>0.93861078913379292</v>
      </c>
      <c r="B18">
        <v>-3.9446333687790077E-3</v>
      </c>
    </row>
    <row r="19" spans="1:2" x14ac:dyDescent="0.25">
      <c r="A19">
        <v>0.96859858390196463</v>
      </c>
      <c r="B19">
        <v>-0.1387344059872089</v>
      </c>
    </row>
    <row r="20" spans="1:2" x14ac:dyDescent="0.25">
      <c r="A20">
        <v>0.96465413509201048</v>
      </c>
      <c r="B20">
        <v>-0.18886113917424274</v>
      </c>
    </row>
    <row r="21" spans="1:2" x14ac:dyDescent="0.25">
      <c r="A21">
        <v>0.94042974147553815</v>
      </c>
      <c r="B21">
        <v>-0.2913072780481118</v>
      </c>
    </row>
    <row r="22" spans="1:2" x14ac:dyDescent="0.25">
      <c r="A22">
        <v>0.9340393798961546</v>
      </c>
      <c r="B22">
        <v>-0.30874970784110611</v>
      </c>
    </row>
    <row r="23" spans="1:2" x14ac:dyDescent="0.25">
      <c r="A23">
        <v>0.9087035926504089</v>
      </c>
      <c r="B23">
        <v>-0.38331001435743756</v>
      </c>
    </row>
    <row r="24" spans="1:2" x14ac:dyDescent="0.25">
      <c r="A24">
        <v>0.88591666405302383</v>
      </c>
      <c r="B24">
        <v>-0.43320735868345384</v>
      </c>
    </row>
    <row r="25" spans="1:2" x14ac:dyDescent="0.25">
      <c r="A25">
        <v>0.72661742562571718</v>
      </c>
      <c r="B25">
        <v>-0.60205379462234965</v>
      </c>
    </row>
    <row r="26" spans="1:2" x14ac:dyDescent="0.25">
      <c r="A26">
        <v>0.85848515614863075</v>
      </c>
      <c r="B26">
        <v>-0.47666452679301791</v>
      </c>
    </row>
    <row r="27" spans="1:2" x14ac:dyDescent="0.25">
      <c r="A27">
        <v>0.71403724071347729</v>
      </c>
      <c r="B27">
        <v>-0.6202570237977697</v>
      </c>
    </row>
    <row r="28" spans="1:2" x14ac:dyDescent="0.25">
      <c r="A28">
        <v>0.31402164780262287</v>
      </c>
      <c r="B28">
        <v>-5.6072895071568048E-2</v>
      </c>
    </row>
    <row r="29" spans="1:2" x14ac:dyDescent="0.25">
      <c r="A29">
        <v>0.841523012136426</v>
      </c>
      <c r="B29">
        <v>-0.50912605105224007</v>
      </c>
    </row>
    <row r="30" spans="1:2" x14ac:dyDescent="0.25">
      <c r="A30">
        <v>0.83088221508670423</v>
      </c>
      <c r="B30">
        <v>-0.51936406983976169</v>
      </c>
    </row>
    <row r="31" spans="1:2" x14ac:dyDescent="0.25">
      <c r="A31">
        <v>0.84312436984574324</v>
      </c>
      <c r="B31">
        <v>-0.50914134591228033</v>
      </c>
    </row>
    <row r="32" spans="1:2" x14ac:dyDescent="0.25">
      <c r="A32">
        <v>0.80916261108782983</v>
      </c>
      <c r="B32">
        <v>-0.51085565616497675</v>
      </c>
    </row>
    <row r="33" spans="1:2" x14ac:dyDescent="0.25">
      <c r="A33">
        <v>0.67559452512380325</v>
      </c>
      <c r="B33">
        <v>-0.55261523833310733</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B32"/>
  <sheetViews>
    <sheetView workbookViewId="0"/>
  </sheetViews>
  <sheetFormatPr defaultRowHeight="13.8" x14ac:dyDescent="0.25"/>
  <sheetData>
    <row r="1" spans="1:2" x14ac:dyDescent="0.25">
      <c r="A1">
        <v>4.0857849984922181</v>
      </c>
      <c r="B1">
        <v>-0.26503556317213744</v>
      </c>
    </row>
    <row r="2" spans="1:2" x14ac:dyDescent="0.25">
      <c r="A2">
        <v>4.5681234802805806</v>
      </c>
      <c r="B2">
        <v>-0.68450252941706202</v>
      </c>
    </row>
    <row r="3" spans="1:2" x14ac:dyDescent="0.25">
      <c r="A3">
        <v>6.3383479725043088</v>
      </c>
      <c r="B3">
        <v>-3.0333605027168824</v>
      </c>
    </row>
    <row r="4" spans="1:2" x14ac:dyDescent="0.25">
      <c r="A4">
        <v>2.6213351671401557</v>
      </c>
      <c r="B4">
        <v>-1.9730015423618565</v>
      </c>
    </row>
    <row r="5" spans="1:2" x14ac:dyDescent="0.25">
      <c r="A5">
        <v>-1.1004998015550371</v>
      </c>
      <c r="B5">
        <v>-4.5985566645582354</v>
      </c>
    </row>
    <row r="6" spans="1:2" x14ac:dyDescent="0.25">
      <c r="A6">
        <v>-1.7402415144832089</v>
      </c>
      <c r="B6">
        <v>-4.4935884746602737</v>
      </c>
    </row>
    <row r="7" spans="1:2" x14ac:dyDescent="0.25">
      <c r="A7">
        <v>-6.230059397590221</v>
      </c>
      <c r="B7">
        <v>-3.9995719871131992</v>
      </c>
    </row>
    <row r="8" spans="1:2" x14ac:dyDescent="0.25">
      <c r="A8">
        <v>5.9506060137152907</v>
      </c>
      <c r="B8">
        <v>-0.15142577245672192</v>
      </c>
    </row>
    <row r="9" spans="1:2" x14ac:dyDescent="0.25">
      <c r="A9">
        <v>-4.1836260698562411</v>
      </c>
      <c r="B9">
        <v>-4.1608376453698241</v>
      </c>
    </row>
    <row r="10" spans="1:2" x14ac:dyDescent="0.25">
      <c r="A10">
        <v>7.0155685244162154</v>
      </c>
      <c r="B10">
        <v>-0.32911531980048042</v>
      </c>
    </row>
    <row r="11" spans="1:2" x14ac:dyDescent="0.25">
      <c r="A11">
        <v>9.0154947735304667</v>
      </c>
      <c r="B11">
        <v>1.7267706707311405E-2</v>
      </c>
    </row>
    <row r="12" spans="1:2" x14ac:dyDescent="0.25">
      <c r="A12">
        <v>-5.6925954567706167</v>
      </c>
      <c r="B12">
        <v>2.0140810428211546</v>
      </c>
    </row>
    <row r="13" spans="1:2" x14ac:dyDescent="0.25">
      <c r="A13">
        <v>-7.5236978367760061</v>
      </c>
      <c r="B13">
        <v>0.9837680875820185</v>
      </c>
    </row>
    <row r="14" spans="1:2" x14ac:dyDescent="0.25">
      <c r="A14">
        <v>1.112802731582448</v>
      </c>
      <c r="B14">
        <v>2.7955545987393831</v>
      </c>
    </row>
    <row r="15" spans="1:2" x14ac:dyDescent="0.25">
      <c r="A15">
        <v>1.7928434450080935</v>
      </c>
      <c r="B15">
        <v>4.2357586489148424</v>
      </c>
    </row>
    <row r="16" spans="1:2" x14ac:dyDescent="0.25">
      <c r="A16">
        <v>7.8244084888142043</v>
      </c>
      <c r="B16">
        <v>-0.27330716042705799</v>
      </c>
    </row>
    <row r="17" spans="1:2" x14ac:dyDescent="0.25">
      <c r="A17">
        <v>-8.6259830783794733</v>
      </c>
      <c r="B17">
        <v>0.12049181734796764</v>
      </c>
    </row>
    <row r="18" spans="1:2" x14ac:dyDescent="0.25">
      <c r="A18">
        <v>4.3103620618251748</v>
      </c>
      <c r="B18">
        <v>5.0140790953860215</v>
      </c>
    </row>
    <row r="19" spans="1:2" x14ac:dyDescent="0.25">
      <c r="A19">
        <v>-1.233423815587128</v>
      </c>
      <c r="B19">
        <v>1.830147944254982</v>
      </c>
    </row>
    <row r="20" spans="1:2" x14ac:dyDescent="0.25">
      <c r="A20">
        <v>-4.3255454189643299</v>
      </c>
      <c r="B20">
        <v>1.8845008349417334</v>
      </c>
    </row>
    <row r="21" spans="1:2" x14ac:dyDescent="0.25">
      <c r="A21">
        <v>-1.0862502971572527</v>
      </c>
      <c r="B21">
        <v>2.7346866971239407</v>
      </c>
    </row>
    <row r="22" spans="1:2" x14ac:dyDescent="0.25">
      <c r="A22">
        <v>-2.9354281803752387</v>
      </c>
      <c r="B22">
        <v>1.7946102456079269</v>
      </c>
    </row>
    <row r="23" spans="1:2" x14ac:dyDescent="0.25">
      <c r="A23">
        <v>-3.6632562746841448</v>
      </c>
      <c r="B23">
        <v>1.9964538217229366</v>
      </c>
    </row>
    <row r="24" spans="1:2" x14ac:dyDescent="0.25">
      <c r="A24">
        <v>-0.58489456980464083</v>
      </c>
      <c r="B24">
        <v>1.7049373758956727</v>
      </c>
    </row>
    <row r="25" spans="1:2" x14ac:dyDescent="0.25">
      <c r="A25">
        <v>-3.7814400994679871</v>
      </c>
      <c r="B25">
        <v>0.59353151252747827</v>
      </c>
    </row>
    <row r="26" spans="1:2" x14ac:dyDescent="0.25">
      <c r="A26">
        <v>-5.7062877285191798</v>
      </c>
      <c r="B26">
        <v>0.19866313955584886</v>
      </c>
    </row>
    <row r="27" spans="1:2" x14ac:dyDescent="0.25">
      <c r="A27">
        <v>-3.8171465674228195</v>
      </c>
      <c r="B27">
        <v>-1.0537910001661863</v>
      </c>
    </row>
    <row r="28" spans="1:2" x14ac:dyDescent="0.25">
      <c r="A28">
        <v>-2.566079689720814</v>
      </c>
      <c r="B28">
        <v>-1.269294135202502</v>
      </c>
    </row>
    <row r="29" spans="1:2" x14ac:dyDescent="0.25">
      <c r="A29">
        <v>3.257747141583005</v>
      </c>
      <c r="B29">
        <v>2.8698349776703251</v>
      </c>
    </row>
    <row r="30" spans="1:2" x14ac:dyDescent="0.25">
      <c r="A30">
        <v>-0.23786673723764884</v>
      </c>
      <c r="B30">
        <v>1.3642240022751067</v>
      </c>
    </row>
    <row r="31" spans="1:2" x14ac:dyDescent="0.25">
      <c r="A31">
        <v>2.8234443455277782</v>
      </c>
      <c r="B31">
        <v>-3.7130973751223344</v>
      </c>
    </row>
    <row r="32" spans="1:2" x14ac:dyDescent="0.25">
      <c r="A32">
        <v>4.3174533899320524</v>
      </c>
      <c r="B32">
        <v>-2.1541058765298828</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B65"/>
  <sheetViews>
    <sheetView workbookViewId="0"/>
  </sheetViews>
  <sheetFormatPr defaultRowHeight="13.8" x14ac:dyDescent="0.25"/>
  <sheetData>
    <row r="1" spans="1:2" x14ac:dyDescent="0.25">
      <c r="A1">
        <v>5.7255906532229579</v>
      </c>
      <c r="B1">
        <v>6.7964141361921584</v>
      </c>
    </row>
    <row r="2" spans="1:2" x14ac:dyDescent="0.25">
      <c r="A2">
        <v>5.6739190717001478</v>
      </c>
      <c r="B2">
        <v>5.8792538284682232</v>
      </c>
    </row>
    <row r="3" spans="1:2" x14ac:dyDescent="0.25">
      <c r="A3">
        <v>5.8485892683049183</v>
      </c>
      <c r="B3">
        <v>7.7755197641344385</v>
      </c>
    </row>
    <row r="4" spans="1:2" x14ac:dyDescent="0.25">
      <c r="A4">
        <v>4.9382678110078082</v>
      </c>
      <c r="B4">
        <v>8.8749546539729351</v>
      </c>
    </row>
    <row r="5" spans="1:2" x14ac:dyDescent="0.25">
      <c r="A5">
        <v>4.2212623061497156</v>
      </c>
      <c r="B5">
        <v>9.6708420071182051</v>
      </c>
    </row>
    <row r="6" spans="1:2" x14ac:dyDescent="0.25">
      <c r="A6">
        <v>6.352112366501391</v>
      </c>
      <c r="B6">
        <v>6.121278510748394</v>
      </c>
    </row>
    <row r="7" spans="1:2" x14ac:dyDescent="0.25">
      <c r="A7">
        <v>5.3005388558672886E-2</v>
      </c>
      <c r="B7">
        <v>5.030633180152642</v>
      </c>
    </row>
    <row r="8" spans="1:2" x14ac:dyDescent="0.25">
      <c r="A8">
        <v>4.3352109966844559</v>
      </c>
      <c r="B8">
        <v>9.1994244457839383</v>
      </c>
    </row>
    <row r="9" spans="1:2" x14ac:dyDescent="0.25">
      <c r="A9">
        <v>6.5863689894928612</v>
      </c>
      <c r="B9">
        <v>5.5438091138908057</v>
      </c>
    </row>
    <row r="10" spans="1:2" x14ac:dyDescent="0.25">
      <c r="A10">
        <v>6.5556160635593859</v>
      </c>
      <c r="B10">
        <v>5.909060350817235</v>
      </c>
    </row>
    <row r="11" spans="1:2" x14ac:dyDescent="0.25">
      <c r="A11">
        <v>6.7454200671137956</v>
      </c>
      <c r="B11">
        <v>4.6422572873489667</v>
      </c>
    </row>
    <row r="12" spans="1:2" x14ac:dyDescent="0.25">
      <c r="A12">
        <v>5.5750873945601516</v>
      </c>
      <c r="B12">
        <v>5.6309086432013107</v>
      </c>
    </row>
    <row r="13" spans="1:2" x14ac:dyDescent="0.25">
      <c r="A13">
        <v>5.7537144789351098</v>
      </c>
      <c r="B13">
        <v>6.2643660165338941</v>
      </c>
    </row>
    <row r="14" spans="1:2" x14ac:dyDescent="0.25">
      <c r="A14">
        <v>6.8760586093615474</v>
      </c>
      <c r="B14">
        <v>3.5906359467365374</v>
      </c>
    </row>
    <row r="15" spans="1:2" x14ac:dyDescent="0.25">
      <c r="A15">
        <v>6.7966965740083101</v>
      </c>
      <c r="B15">
        <v>2.6050604342863433</v>
      </c>
    </row>
    <row r="16" spans="1:2" x14ac:dyDescent="0.25">
      <c r="A16">
        <v>7.0411514289928885</v>
      </c>
      <c r="B16">
        <v>2.2604198084717608</v>
      </c>
    </row>
    <row r="17" spans="1:2" x14ac:dyDescent="0.25">
      <c r="A17">
        <v>7.2123958188243735</v>
      </c>
      <c r="B17">
        <v>-0.6235171826169692</v>
      </c>
    </row>
    <row r="18" spans="1:2" x14ac:dyDescent="0.25">
      <c r="A18">
        <v>6.912477255332659</v>
      </c>
      <c r="B18">
        <v>-5.4576268336989572E-2</v>
      </c>
    </row>
    <row r="19" spans="1:2" x14ac:dyDescent="0.25">
      <c r="A19">
        <v>7.1333248650899153</v>
      </c>
      <c r="B19">
        <v>-1.9194701917441883</v>
      </c>
    </row>
    <row r="20" spans="1:2" x14ac:dyDescent="0.25">
      <c r="A20">
        <v>7.1042756436242271</v>
      </c>
      <c r="B20">
        <v>-2.6130023366895214</v>
      </c>
    </row>
    <row r="21" spans="1:2" x14ac:dyDescent="0.25">
      <c r="A21">
        <v>6.9258730812025613</v>
      </c>
      <c r="B21">
        <v>-4.0304035100207232</v>
      </c>
    </row>
    <row r="22" spans="1:2" x14ac:dyDescent="0.25">
      <c r="A22">
        <v>6.8788107316299492</v>
      </c>
      <c r="B22">
        <v>-4.2717295446190198</v>
      </c>
    </row>
    <row r="23" spans="1:2" x14ac:dyDescent="0.25">
      <c r="A23">
        <v>6.6922232183500432</v>
      </c>
      <c r="B23">
        <v>-5.3033142104920499</v>
      </c>
    </row>
    <row r="24" spans="1:2" x14ac:dyDescent="0.25">
      <c r="A24">
        <v>6.524406986668243</v>
      </c>
      <c r="B24">
        <v>-5.9936726287910744</v>
      </c>
    </row>
    <row r="25" spans="1:2" x14ac:dyDescent="0.25">
      <c r="A25">
        <v>5.3512344904978315</v>
      </c>
      <c r="B25">
        <v>-8.3297600503700888</v>
      </c>
    </row>
    <row r="26" spans="1:2" x14ac:dyDescent="0.25">
      <c r="A26">
        <v>6.3223853642196159</v>
      </c>
      <c r="B26">
        <v>-6.5949275100900584</v>
      </c>
    </row>
    <row r="27" spans="1:2" x14ac:dyDescent="0.25">
      <c r="A27">
        <v>5.2585866719552925</v>
      </c>
      <c r="B27">
        <v>-8.5816121814047541</v>
      </c>
    </row>
    <row r="28" spans="1:2" x14ac:dyDescent="0.25">
      <c r="A28">
        <v>2.3126385539643515</v>
      </c>
      <c r="B28">
        <v>-0.77580070991616756</v>
      </c>
    </row>
    <row r="29" spans="1:2" x14ac:dyDescent="0.25">
      <c r="A29">
        <v>6.1974662432767937</v>
      </c>
      <c r="B29">
        <v>-7.0440513431491967</v>
      </c>
    </row>
    <row r="30" spans="1:2" x14ac:dyDescent="0.25">
      <c r="A30">
        <v>6.1191012080179368</v>
      </c>
      <c r="B30">
        <v>-7.1857002134876513</v>
      </c>
    </row>
    <row r="31" spans="1:2" x14ac:dyDescent="0.25">
      <c r="A31">
        <v>6.2092595753708366</v>
      </c>
      <c r="B31">
        <v>-7.0442629563227648</v>
      </c>
    </row>
    <row r="32" spans="1:2" x14ac:dyDescent="0.25">
      <c r="A32">
        <v>5.9591453771504836</v>
      </c>
      <c r="B32">
        <v>-7.0679814233175753</v>
      </c>
    </row>
    <row r="33" spans="1:2" x14ac:dyDescent="0.25">
      <c r="A33">
        <v>4.9754720943015673</v>
      </c>
      <c r="B33">
        <v>-7.6457492280740178</v>
      </c>
    </row>
    <row r="34" spans="1:2" x14ac:dyDescent="0.25">
      <c r="A34">
        <v>4.0857849984922181</v>
      </c>
      <c r="B34">
        <v>-0.26503556317213744</v>
      </c>
    </row>
    <row r="35" spans="1:2" x14ac:dyDescent="0.25">
      <c r="A35">
        <v>4.5681234802805806</v>
      </c>
      <c r="B35">
        <v>-0.68450252941706202</v>
      </c>
    </row>
    <row r="36" spans="1:2" x14ac:dyDescent="0.25">
      <c r="A36">
        <v>6.3383479725043088</v>
      </c>
      <c r="B36">
        <v>-3.0333605027168824</v>
      </c>
    </row>
    <row r="37" spans="1:2" x14ac:dyDescent="0.25">
      <c r="A37">
        <v>2.6213351671401557</v>
      </c>
      <c r="B37">
        <v>-1.9730015423618565</v>
      </c>
    </row>
    <row r="38" spans="1:2" x14ac:dyDescent="0.25">
      <c r="A38">
        <v>-1.1004998015550371</v>
      </c>
      <c r="B38">
        <v>-4.5985566645582354</v>
      </c>
    </row>
    <row r="39" spans="1:2" x14ac:dyDescent="0.25">
      <c r="A39">
        <v>-1.7402415144832089</v>
      </c>
      <c r="B39">
        <v>-4.4935884746602737</v>
      </c>
    </row>
    <row r="40" spans="1:2" x14ac:dyDescent="0.25">
      <c r="A40">
        <v>-6.230059397590221</v>
      </c>
      <c r="B40">
        <v>-3.9995719871131992</v>
      </c>
    </row>
    <row r="41" spans="1:2" x14ac:dyDescent="0.25">
      <c r="A41">
        <v>5.9506060137152907</v>
      </c>
      <c r="B41">
        <v>-0.15142577245672192</v>
      </c>
    </row>
    <row r="42" spans="1:2" x14ac:dyDescent="0.25">
      <c r="A42">
        <v>-4.1836260698562411</v>
      </c>
      <c r="B42">
        <v>-4.1608376453698241</v>
      </c>
    </row>
    <row r="43" spans="1:2" x14ac:dyDescent="0.25">
      <c r="A43">
        <v>7.0155685244162154</v>
      </c>
      <c r="B43">
        <v>-0.32911531980048042</v>
      </c>
    </row>
    <row r="44" spans="1:2" x14ac:dyDescent="0.25">
      <c r="A44">
        <v>9.0154947735304667</v>
      </c>
      <c r="B44">
        <v>1.7267706707311405E-2</v>
      </c>
    </row>
    <row r="45" spans="1:2" x14ac:dyDescent="0.25">
      <c r="A45">
        <v>-5.6925954567706167</v>
      </c>
      <c r="B45">
        <v>2.0140810428211546</v>
      </c>
    </row>
    <row r="46" spans="1:2" x14ac:dyDescent="0.25">
      <c r="A46">
        <v>-7.5236978367760061</v>
      </c>
      <c r="B46">
        <v>0.9837680875820185</v>
      </c>
    </row>
    <row r="47" spans="1:2" x14ac:dyDescent="0.25">
      <c r="A47">
        <v>1.112802731582448</v>
      </c>
      <c r="B47">
        <v>2.7955545987393831</v>
      </c>
    </row>
    <row r="48" spans="1:2" x14ac:dyDescent="0.25">
      <c r="A48">
        <v>1.7928434450080935</v>
      </c>
      <c r="B48">
        <v>4.2357586489148424</v>
      </c>
    </row>
    <row r="49" spans="1:2" x14ac:dyDescent="0.25">
      <c r="A49">
        <v>7.8244084888142043</v>
      </c>
      <c r="B49">
        <v>-0.27330716042705799</v>
      </c>
    </row>
    <row r="50" spans="1:2" x14ac:dyDescent="0.25">
      <c r="A50">
        <v>-8.6259830783794733</v>
      </c>
      <c r="B50">
        <v>0.12049181734796764</v>
      </c>
    </row>
    <row r="51" spans="1:2" x14ac:dyDescent="0.25">
      <c r="A51">
        <v>4.3103620618251748</v>
      </c>
      <c r="B51">
        <v>5.0140790953860215</v>
      </c>
    </row>
    <row r="52" spans="1:2" x14ac:dyDescent="0.25">
      <c r="A52">
        <v>-1.233423815587128</v>
      </c>
      <c r="B52">
        <v>1.830147944254982</v>
      </c>
    </row>
    <row r="53" spans="1:2" x14ac:dyDescent="0.25">
      <c r="A53">
        <v>-4.3255454189643299</v>
      </c>
      <c r="B53">
        <v>1.8845008349417334</v>
      </c>
    </row>
    <row r="54" spans="1:2" x14ac:dyDescent="0.25">
      <c r="A54">
        <v>-1.0862502971572527</v>
      </c>
      <c r="B54">
        <v>2.7346866971239407</v>
      </c>
    </row>
    <row r="55" spans="1:2" x14ac:dyDescent="0.25">
      <c r="A55">
        <v>-2.9354281803752387</v>
      </c>
      <c r="B55">
        <v>1.7946102456079269</v>
      </c>
    </row>
    <row r="56" spans="1:2" x14ac:dyDescent="0.25">
      <c r="A56">
        <v>-3.6632562746841448</v>
      </c>
      <c r="B56">
        <v>1.9964538217229366</v>
      </c>
    </row>
    <row r="57" spans="1:2" x14ac:dyDescent="0.25">
      <c r="A57">
        <v>-0.58489456980464083</v>
      </c>
      <c r="B57">
        <v>1.7049373758956727</v>
      </c>
    </row>
    <row r="58" spans="1:2" x14ac:dyDescent="0.25">
      <c r="A58">
        <v>-3.7814400994679871</v>
      </c>
      <c r="B58">
        <v>0.59353151252747827</v>
      </c>
    </row>
    <row r="59" spans="1:2" x14ac:dyDescent="0.25">
      <c r="A59">
        <v>-5.7062877285191798</v>
      </c>
      <c r="B59">
        <v>0.19866313955584886</v>
      </c>
    </row>
    <row r="60" spans="1:2" x14ac:dyDescent="0.25">
      <c r="A60">
        <v>-3.8171465674228195</v>
      </c>
      <c r="B60">
        <v>-1.0537910001661863</v>
      </c>
    </row>
    <row r="61" spans="1:2" x14ac:dyDescent="0.25">
      <c r="A61">
        <v>-2.566079689720814</v>
      </c>
      <c r="B61">
        <v>-1.269294135202502</v>
      </c>
    </row>
    <row r="62" spans="1:2" x14ac:dyDescent="0.25">
      <c r="A62">
        <v>3.257747141583005</v>
      </c>
      <c r="B62">
        <v>2.8698349776703251</v>
      </c>
    </row>
    <row r="63" spans="1:2" x14ac:dyDescent="0.25">
      <c r="A63">
        <v>-0.23786673723764884</v>
      </c>
      <c r="B63">
        <v>1.3642240022751067</v>
      </c>
    </row>
    <row r="64" spans="1:2" x14ac:dyDescent="0.25">
      <c r="A64">
        <v>2.8234443455277782</v>
      </c>
      <c r="B64">
        <v>-3.7130973751223344</v>
      </c>
    </row>
    <row r="65" spans="1:2" x14ac:dyDescent="0.25">
      <c r="A65">
        <v>4.3174533899320524</v>
      </c>
      <c r="B65">
        <v>-2.1541058765298828</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L218"/>
  <sheetViews>
    <sheetView workbookViewId="0"/>
  </sheetViews>
  <sheetFormatPr defaultRowHeight="13.8" x14ac:dyDescent="0.25"/>
  <sheetData>
    <row r="1" spans="1:12" x14ac:dyDescent="0.25">
      <c r="A1" s="1">
        <v>13.51806640625</v>
      </c>
      <c r="B1" s="1">
        <v>0.79311236470453117</v>
      </c>
      <c r="C1" s="1">
        <v>1</v>
      </c>
      <c r="D1" s="1">
        <v>1</v>
      </c>
      <c r="I1" s="1">
        <v>1.75</v>
      </c>
      <c r="J1" s="1">
        <v>0.79311236470453117</v>
      </c>
      <c r="K1" s="1">
        <v>1</v>
      </c>
      <c r="L1" s="1">
        <v>1</v>
      </c>
    </row>
    <row r="2" spans="1:12" x14ac:dyDescent="0.25">
      <c r="A2" s="1">
        <v>5.818359375</v>
      </c>
      <c r="B2" s="1">
        <v>0.79311236470453117</v>
      </c>
      <c r="C2" s="1">
        <v>2</v>
      </c>
      <c r="D2" s="1">
        <v>1</v>
      </c>
      <c r="I2" s="1">
        <v>1</v>
      </c>
      <c r="J2" s="1">
        <v>0.79311236470453117</v>
      </c>
      <c r="K2" s="1">
        <v>2</v>
      </c>
      <c r="L2" s="1">
        <v>1</v>
      </c>
    </row>
    <row r="3" spans="1:12" x14ac:dyDescent="0.25">
      <c r="A3" s="1">
        <v>5.818359375</v>
      </c>
      <c r="B3" s="1">
        <v>0.98798291336458066</v>
      </c>
      <c r="C3" s="1">
        <v>3</v>
      </c>
      <c r="D3" s="1">
        <v>1</v>
      </c>
      <c r="I3" s="1">
        <v>1</v>
      </c>
      <c r="J3" s="1">
        <v>1</v>
      </c>
      <c r="K3" s="1">
        <v>3</v>
      </c>
      <c r="L3" s="1">
        <v>1</v>
      </c>
    </row>
    <row r="4" spans="1:12" x14ac:dyDescent="0.25">
      <c r="A4" s="1">
        <v>3.25</v>
      </c>
      <c r="B4" s="1">
        <v>0.98798291336458066</v>
      </c>
      <c r="C4" s="1">
        <v>4</v>
      </c>
      <c r="D4" s="1">
        <v>1</v>
      </c>
      <c r="I4" s="1">
        <v>1</v>
      </c>
      <c r="J4" s="1">
        <v>0.79311236470453117</v>
      </c>
    </row>
    <row r="5" spans="1:12" x14ac:dyDescent="0.25">
      <c r="A5" s="1">
        <v>3.25</v>
      </c>
      <c r="B5" s="1">
        <v>0.99540171648462583</v>
      </c>
      <c r="C5" s="1">
        <v>5</v>
      </c>
      <c r="D5" s="1">
        <v>1</v>
      </c>
      <c r="I5" s="1">
        <v>2.5</v>
      </c>
      <c r="J5" s="1">
        <v>0.79311236470453117</v>
      </c>
    </row>
    <row r="6" spans="1:12" x14ac:dyDescent="0.25">
      <c r="A6" s="1">
        <v>1.75</v>
      </c>
      <c r="B6" s="1">
        <v>0.99540171648462583</v>
      </c>
      <c r="C6" s="1">
        <v>6</v>
      </c>
      <c r="D6" s="1">
        <v>1</v>
      </c>
      <c r="I6" s="1">
        <v>2.5</v>
      </c>
      <c r="J6" s="1">
        <v>0.87028495522226501</v>
      </c>
    </row>
    <row r="7" spans="1:12" x14ac:dyDescent="0.25">
      <c r="A7" s="1">
        <v>1.75</v>
      </c>
      <c r="B7" s="1">
        <v>0.99920759893449196</v>
      </c>
      <c r="C7" s="1">
        <v>7</v>
      </c>
      <c r="D7" s="1">
        <v>1</v>
      </c>
      <c r="I7" s="1">
        <v>2</v>
      </c>
      <c r="J7" s="1">
        <v>0.87028495522226501</v>
      </c>
    </row>
    <row r="8" spans="1:12" x14ac:dyDescent="0.25">
      <c r="A8" s="1">
        <v>1</v>
      </c>
      <c r="B8" s="1">
        <v>0.99920759893449196</v>
      </c>
      <c r="C8" s="1">
        <v>8</v>
      </c>
      <c r="D8" s="1">
        <v>1</v>
      </c>
      <c r="I8" s="1">
        <v>2</v>
      </c>
      <c r="J8" s="1">
        <v>1</v>
      </c>
    </row>
    <row r="9" spans="1:12" x14ac:dyDescent="0.25">
      <c r="A9" s="1">
        <v>1</v>
      </c>
      <c r="B9" s="1">
        <v>1</v>
      </c>
      <c r="C9" s="1">
        <v>9</v>
      </c>
      <c r="D9" s="1">
        <v>1</v>
      </c>
      <c r="I9" s="1">
        <v>2</v>
      </c>
      <c r="J9" s="1">
        <v>0.87028495522226501</v>
      </c>
    </row>
    <row r="10" spans="1:12" x14ac:dyDescent="0.25">
      <c r="A10" s="1">
        <v>1</v>
      </c>
      <c r="B10" s="1">
        <v>0.99920759893449196</v>
      </c>
      <c r="C10" s="1">
        <v>10</v>
      </c>
      <c r="D10" s="1">
        <v>1</v>
      </c>
      <c r="I10" s="1">
        <v>3</v>
      </c>
      <c r="J10" s="1">
        <v>0.87028495522226501</v>
      </c>
    </row>
    <row r="11" spans="1:12" x14ac:dyDescent="0.25">
      <c r="A11" s="1">
        <v>2.5</v>
      </c>
      <c r="B11" s="1">
        <v>0.99920759893449196</v>
      </c>
      <c r="C11" s="1">
        <v>11</v>
      </c>
      <c r="D11" s="1">
        <v>1</v>
      </c>
      <c r="I11" s="1">
        <v>3</v>
      </c>
      <c r="J11" s="1">
        <v>1</v>
      </c>
    </row>
    <row r="12" spans="1:12" x14ac:dyDescent="0.25">
      <c r="A12" s="1">
        <v>2.5</v>
      </c>
      <c r="B12" s="1">
        <v>0.99970765144504969</v>
      </c>
      <c r="C12" s="1">
        <v>12</v>
      </c>
      <c r="D12" s="1">
        <v>1</v>
      </c>
      <c r="I12" s="1">
        <v>3</v>
      </c>
      <c r="J12" s="1">
        <v>0.87028495522226501</v>
      </c>
    </row>
    <row r="13" spans="1:12" x14ac:dyDescent="0.25">
      <c r="A13" s="1">
        <v>2</v>
      </c>
      <c r="B13" s="1">
        <v>0.99970765144504969</v>
      </c>
      <c r="C13" s="1">
        <v>13</v>
      </c>
      <c r="D13" s="1">
        <v>1</v>
      </c>
      <c r="I13" s="1">
        <v>2.5</v>
      </c>
      <c r="J13" s="1">
        <v>0.87028495522226501</v>
      </c>
    </row>
    <row r="14" spans="1:12" x14ac:dyDescent="0.25">
      <c r="A14" s="1">
        <v>2</v>
      </c>
      <c r="B14" s="1">
        <v>1</v>
      </c>
      <c r="C14" s="1">
        <v>14</v>
      </c>
      <c r="D14" s="1">
        <v>1</v>
      </c>
      <c r="I14" s="1">
        <v>2.5</v>
      </c>
      <c r="J14" s="1">
        <v>0.79311236470453117</v>
      </c>
    </row>
    <row r="15" spans="1:12" x14ac:dyDescent="0.25">
      <c r="A15" s="1">
        <v>2</v>
      </c>
      <c r="B15" s="1">
        <v>0.99970765144504969</v>
      </c>
      <c r="C15" s="1">
        <v>15</v>
      </c>
      <c r="D15" s="1">
        <v>1</v>
      </c>
      <c r="I15" s="1">
        <v>1.75</v>
      </c>
      <c r="J15" s="1">
        <v>0.79311236470453117</v>
      </c>
    </row>
    <row r="16" spans="1:12" x14ac:dyDescent="0.25">
      <c r="A16" s="1">
        <v>3</v>
      </c>
      <c r="B16" s="1">
        <v>0.99970765144504969</v>
      </c>
      <c r="C16" s="1">
        <v>16</v>
      </c>
      <c r="D16" s="1">
        <v>1</v>
      </c>
    </row>
    <row r="17" spans="1:4" x14ac:dyDescent="0.25">
      <c r="A17" s="1">
        <v>3</v>
      </c>
      <c r="B17" s="1">
        <v>1</v>
      </c>
      <c r="C17" s="1">
        <v>17</v>
      </c>
      <c r="D17" s="1">
        <v>1</v>
      </c>
    </row>
    <row r="18" spans="1:4" x14ac:dyDescent="0.25">
      <c r="A18" s="1">
        <v>3</v>
      </c>
      <c r="B18" s="1">
        <v>0.99970765144504969</v>
      </c>
      <c r="C18" s="1">
        <v>18</v>
      </c>
      <c r="D18" s="1">
        <v>1</v>
      </c>
    </row>
    <row r="19" spans="1:4" x14ac:dyDescent="0.25">
      <c r="A19" s="1">
        <v>2.5</v>
      </c>
      <c r="B19" s="1">
        <v>0.99970765144504969</v>
      </c>
      <c r="C19" s="1">
        <v>19</v>
      </c>
      <c r="D19" s="1">
        <v>1</v>
      </c>
    </row>
    <row r="20" spans="1:4" x14ac:dyDescent="0.25">
      <c r="A20" s="1">
        <v>2.5</v>
      </c>
      <c r="B20" s="1">
        <v>0.99920759893449196</v>
      </c>
      <c r="C20" s="1">
        <v>20</v>
      </c>
      <c r="D20" s="1">
        <v>1</v>
      </c>
    </row>
    <row r="21" spans="1:4" x14ac:dyDescent="0.25">
      <c r="A21" s="1">
        <v>1.75</v>
      </c>
      <c r="B21" s="1">
        <v>0.99920759893449196</v>
      </c>
      <c r="C21" s="1">
        <v>21</v>
      </c>
      <c r="D21" s="1">
        <v>1</v>
      </c>
    </row>
    <row r="22" spans="1:4" x14ac:dyDescent="0.25">
      <c r="A22" s="1">
        <v>1.75</v>
      </c>
      <c r="B22" s="1">
        <v>0.99540171648462583</v>
      </c>
      <c r="C22" s="1">
        <v>22</v>
      </c>
      <c r="D22" s="1">
        <v>1</v>
      </c>
    </row>
    <row r="23" spans="1:4" x14ac:dyDescent="0.25">
      <c r="A23" s="1">
        <v>4.75</v>
      </c>
      <c r="B23" s="1">
        <v>0.99540171648462583</v>
      </c>
      <c r="C23" s="1">
        <v>23</v>
      </c>
      <c r="D23" s="1">
        <v>1</v>
      </c>
    </row>
    <row r="24" spans="1:4" x14ac:dyDescent="0.25">
      <c r="A24" s="1">
        <v>4.75</v>
      </c>
      <c r="B24" s="1">
        <v>0.99791528186524603</v>
      </c>
      <c r="C24" s="1">
        <v>24</v>
      </c>
      <c r="D24" s="1">
        <v>1</v>
      </c>
    </row>
    <row r="25" spans="1:4" x14ac:dyDescent="0.25">
      <c r="A25" s="1">
        <v>4</v>
      </c>
      <c r="B25" s="1">
        <v>0.99791528186524603</v>
      </c>
      <c r="C25" s="1">
        <v>25</v>
      </c>
      <c r="D25" s="1">
        <v>1</v>
      </c>
    </row>
    <row r="26" spans="1:4" x14ac:dyDescent="0.25">
      <c r="A26" s="1">
        <v>4</v>
      </c>
      <c r="B26" s="1">
        <v>1</v>
      </c>
      <c r="C26" s="1">
        <v>26</v>
      </c>
      <c r="D26" s="1">
        <v>1</v>
      </c>
    </row>
    <row r="27" spans="1:4" x14ac:dyDescent="0.25">
      <c r="A27" s="1">
        <v>4</v>
      </c>
      <c r="B27" s="1">
        <v>0.99791528186524603</v>
      </c>
      <c r="C27" s="1">
        <v>27</v>
      </c>
      <c r="D27" s="1">
        <v>1</v>
      </c>
    </row>
    <row r="28" spans="1:4" x14ac:dyDescent="0.25">
      <c r="A28" s="1">
        <v>5.5</v>
      </c>
      <c r="B28" s="1">
        <v>0.99791528186524603</v>
      </c>
      <c r="C28" s="1">
        <v>28</v>
      </c>
      <c r="D28" s="1">
        <v>1</v>
      </c>
    </row>
    <row r="29" spans="1:4" x14ac:dyDescent="0.25">
      <c r="A29" s="1">
        <v>5.5</v>
      </c>
      <c r="B29" s="1">
        <v>0.99887502487507429</v>
      </c>
      <c r="C29" s="1">
        <v>29</v>
      </c>
      <c r="D29" s="1">
        <v>1</v>
      </c>
    </row>
    <row r="30" spans="1:4" x14ac:dyDescent="0.25">
      <c r="A30" s="1">
        <v>5</v>
      </c>
      <c r="B30" s="1">
        <v>0.99887502487507429</v>
      </c>
      <c r="C30" s="1">
        <v>30</v>
      </c>
      <c r="D30" s="1">
        <v>1</v>
      </c>
    </row>
    <row r="31" spans="1:4" x14ac:dyDescent="0.25">
      <c r="A31" s="1">
        <v>5</v>
      </c>
      <c r="B31" s="1">
        <v>1</v>
      </c>
      <c r="C31" s="1">
        <v>31</v>
      </c>
      <c r="D31" s="1">
        <v>1</v>
      </c>
    </row>
    <row r="32" spans="1:4" x14ac:dyDescent="0.25">
      <c r="A32" s="1">
        <v>5</v>
      </c>
      <c r="B32" s="1">
        <v>0.99887502487507429</v>
      </c>
      <c r="C32" s="1">
        <v>32</v>
      </c>
      <c r="D32" s="1">
        <v>1</v>
      </c>
    </row>
    <row r="33" spans="1:2" x14ac:dyDescent="0.25">
      <c r="A33" s="1">
        <v>6</v>
      </c>
      <c r="B33" s="1">
        <v>0.99887502487507429</v>
      </c>
    </row>
    <row r="34" spans="1:2" x14ac:dyDescent="0.25">
      <c r="A34" s="1">
        <v>6</v>
      </c>
      <c r="B34" s="1">
        <v>1</v>
      </c>
    </row>
    <row r="35" spans="1:2" x14ac:dyDescent="0.25">
      <c r="A35" s="1">
        <v>6</v>
      </c>
      <c r="B35" s="1">
        <v>0.99887502487507429</v>
      </c>
    </row>
    <row r="36" spans="1:2" x14ac:dyDescent="0.25">
      <c r="A36" s="1">
        <v>5.5</v>
      </c>
      <c r="B36" s="1">
        <v>0.99887502487507429</v>
      </c>
    </row>
    <row r="37" spans="1:2" x14ac:dyDescent="0.25">
      <c r="A37" s="1">
        <v>5.5</v>
      </c>
      <c r="B37" s="1">
        <v>0.99791528186524603</v>
      </c>
    </row>
    <row r="38" spans="1:2" x14ac:dyDescent="0.25">
      <c r="A38" s="1">
        <v>4.75</v>
      </c>
      <c r="B38" s="1">
        <v>0.99791528186524603</v>
      </c>
    </row>
    <row r="39" spans="1:2" x14ac:dyDescent="0.25">
      <c r="A39" s="1">
        <v>4.75</v>
      </c>
      <c r="B39" s="1">
        <v>0.99540171648462583</v>
      </c>
    </row>
    <row r="40" spans="1:2" x14ac:dyDescent="0.25">
      <c r="A40" s="1">
        <v>3.25</v>
      </c>
      <c r="B40" s="1">
        <v>0.99540171648462583</v>
      </c>
    </row>
    <row r="41" spans="1:2" x14ac:dyDescent="0.25">
      <c r="A41" s="1">
        <v>3.25</v>
      </c>
      <c r="B41" s="1">
        <v>0.98798291336458066</v>
      </c>
    </row>
    <row r="42" spans="1:2" x14ac:dyDescent="0.25">
      <c r="A42" s="1">
        <v>8.38671875</v>
      </c>
      <c r="B42" s="1">
        <v>0.98798291336458066</v>
      </c>
    </row>
    <row r="43" spans="1:2" x14ac:dyDescent="0.25">
      <c r="A43" s="1">
        <v>8.38671875</v>
      </c>
      <c r="B43" s="1">
        <v>0.99254845262192837</v>
      </c>
    </row>
    <row r="44" spans="1:2" x14ac:dyDescent="0.25">
      <c r="A44" s="1">
        <v>7</v>
      </c>
      <c r="B44" s="1">
        <v>0.99254845262192837</v>
      </c>
    </row>
    <row r="45" spans="1:2" x14ac:dyDescent="0.25">
      <c r="A45" s="1">
        <v>7</v>
      </c>
      <c r="B45" s="1">
        <v>1</v>
      </c>
    </row>
    <row r="46" spans="1:2" x14ac:dyDescent="0.25">
      <c r="A46" s="1">
        <v>7</v>
      </c>
      <c r="B46" s="1">
        <v>0.99254845262192837</v>
      </c>
    </row>
    <row r="47" spans="1:2" x14ac:dyDescent="0.25">
      <c r="A47" s="1">
        <v>9.7734375</v>
      </c>
      <c r="B47" s="1">
        <v>0.99254845262192837</v>
      </c>
    </row>
    <row r="48" spans="1:2" x14ac:dyDescent="0.25">
      <c r="A48" s="1">
        <v>9.7734375</v>
      </c>
      <c r="B48" s="1">
        <v>0.99361288963519945</v>
      </c>
    </row>
    <row r="49" spans="1:2" x14ac:dyDescent="0.25">
      <c r="A49" s="1">
        <v>8</v>
      </c>
      <c r="B49" s="1">
        <v>0.99361288963519945</v>
      </c>
    </row>
    <row r="50" spans="1:2" x14ac:dyDescent="0.25">
      <c r="A50" s="1">
        <v>8</v>
      </c>
      <c r="B50" s="1">
        <v>1</v>
      </c>
    </row>
    <row r="51" spans="1:2" x14ac:dyDescent="0.25">
      <c r="A51" s="1">
        <v>8</v>
      </c>
      <c r="B51" s="1">
        <v>0.99361288963519945</v>
      </c>
    </row>
    <row r="52" spans="1:2" x14ac:dyDescent="0.25">
      <c r="A52" s="1">
        <v>11.546875</v>
      </c>
      <c r="B52" s="1">
        <v>0.99361288963519945</v>
      </c>
    </row>
    <row r="53" spans="1:2" x14ac:dyDescent="0.25">
      <c r="A53" s="1">
        <v>11.546875</v>
      </c>
      <c r="B53" s="1">
        <v>0.99701419334114194</v>
      </c>
    </row>
    <row r="54" spans="1:2" x14ac:dyDescent="0.25">
      <c r="A54" s="1">
        <v>9.5</v>
      </c>
      <c r="B54" s="1">
        <v>0.99701419334114194</v>
      </c>
    </row>
    <row r="55" spans="1:2" x14ac:dyDescent="0.25">
      <c r="A55" s="1">
        <v>9.5</v>
      </c>
      <c r="B55" s="1">
        <v>0.99947588613029181</v>
      </c>
    </row>
    <row r="56" spans="1:2" x14ac:dyDescent="0.25">
      <c r="A56" s="1">
        <v>9</v>
      </c>
      <c r="B56" s="1">
        <v>0.99947588613029181</v>
      </c>
    </row>
    <row r="57" spans="1:2" x14ac:dyDescent="0.25">
      <c r="A57" s="1">
        <v>9</v>
      </c>
      <c r="B57" s="1">
        <v>1</v>
      </c>
    </row>
    <row r="58" spans="1:2" x14ac:dyDescent="0.25">
      <c r="A58" s="1">
        <v>9</v>
      </c>
      <c r="B58" s="1">
        <v>0.99947588613029181</v>
      </c>
    </row>
    <row r="59" spans="1:2" x14ac:dyDescent="0.25">
      <c r="A59" s="1">
        <v>10</v>
      </c>
      <c r="B59" s="1">
        <v>0.99947588613029181</v>
      </c>
    </row>
    <row r="60" spans="1:2" x14ac:dyDescent="0.25">
      <c r="A60" s="1">
        <v>10</v>
      </c>
      <c r="B60" s="1">
        <v>1</v>
      </c>
    </row>
    <row r="61" spans="1:2" x14ac:dyDescent="0.25">
      <c r="A61" s="1">
        <v>10</v>
      </c>
      <c r="B61" s="1">
        <v>0.99947588613029181</v>
      </c>
    </row>
    <row r="62" spans="1:2" x14ac:dyDescent="0.25">
      <c r="A62" s="1">
        <v>9.5</v>
      </c>
      <c r="B62" s="1">
        <v>0.99947588613029181</v>
      </c>
    </row>
    <row r="63" spans="1:2" x14ac:dyDescent="0.25">
      <c r="A63" s="1">
        <v>9.5</v>
      </c>
      <c r="B63" s="1">
        <v>0.99701419334114194</v>
      </c>
    </row>
    <row r="64" spans="1:2" x14ac:dyDescent="0.25">
      <c r="A64" s="1">
        <v>13.59375</v>
      </c>
      <c r="B64" s="1">
        <v>0.99701419334114194</v>
      </c>
    </row>
    <row r="65" spans="1:2" x14ac:dyDescent="0.25">
      <c r="A65" s="1">
        <v>13.59375</v>
      </c>
      <c r="B65" s="1">
        <v>0.99869710659539601</v>
      </c>
    </row>
    <row r="66" spans="1:2" x14ac:dyDescent="0.25">
      <c r="A66" s="1">
        <v>11.5</v>
      </c>
      <c r="B66" s="1">
        <v>0.99869710659539601</v>
      </c>
    </row>
    <row r="67" spans="1:2" x14ac:dyDescent="0.25">
      <c r="A67" s="1">
        <v>11.5</v>
      </c>
      <c r="B67" s="1">
        <v>0.99947204571974535</v>
      </c>
    </row>
    <row r="68" spans="1:2" x14ac:dyDescent="0.25">
      <c r="A68" s="1">
        <v>11</v>
      </c>
      <c r="B68" s="1">
        <v>0.99947204571974535</v>
      </c>
    </row>
    <row r="69" spans="1:2" x14ac:dyDescent="0.25">
      <c r="A69" s="1">
        <v>11</v>
      </c>
      <c r="B69" s="1">
        <v>1</v>
      </c>
    </row>
    <row r="70" spans="1:2" x14ac:dyDescent="0.25">
      <c r="A70" s="1">
        <v>11</v>
      </c>
      <c r="B70" s="1">
        <v>0.99947204571974535</v>
      </c>
    </row>
    <row r="71" spans="1:2" x14ac:dyDescent="0.25">
      <c r="A71" s="1">
        <v>12</v>
      </c>
      <c r="B71" s="1">
        <v>0.99947204571974535</v>
      </c>
    </row>
    <row r="72" spans="1:2" x14ac:dyDescent="0.25">
      <c r="A72" s="1">
        <v>12</v>
      </c>
      <c r="B72" s="1">
        <v>1</v>
      </c>
    </row>
    <row r="73" spans="1:2" x14ac:dyDescent="0.25">
      <c r="A73" s="1">
        <v>12</v>
      </c>
      <c r="B73" s="1">
        <v>0.99947204571974535</v>
      </c>
    </row>
    <row r="74" spans="1:2" x14ac:dyDescent="0.25">
      <c r="A74" s="1">
        <v>11.5</v>
      </c>
      <c r="B74" s="1">
        <v>0.99947204571974535</v>
      </c>
    </row>
    <row r="75" spans="1:2" x14ac:dyDescent="0.25">
      <c r="A75" s="1">
        <v>11.5</v>
      </c>
      <c r="B75" s="1">
        <v>0.99869710659539601</v>
      </c>
    </row>
    <row r="76" spans="1:2" x14ac:dyDescent="0.25">
      <c r="A76" s="1">
        <v>15.6875</v>
      </c>
      <c r="B76" s="1">
        <v>0.99869710659539601</v>
      </c>
    </row>
    <row r="77" spans="1:2" x14ac:dyDescent="0.25">
      <c r="A77" s="1">
        <v>15.6875</v>
      </c>
      <c r="B77" s="1">
        <v>0.99884324457382978</v>
      </c>
    </row>
    <row r="78" spans="1:2" x14ac:dyDescent="0.25">
      <c r="A78" s="1">
        <v>13.875</v>
      </c>
      <c r="B78" s="1">
        <v>0.99884324457382978</v>
      </c>
    </row>
    <row r="79" spans="1:2" x14ac:dyDescent="0.25">
      <c r="A79" s="1">
        <v>13.875</v>
      </c>
      <c r="B79" s="1">
        <v>0.99934164582838214</v>
      </c>
    </row>
    <row r="80" spans="1:2" x14ac:dyDescent="0.25">
      <c r="A80" s="1">
        <v>13</v>
      </c>
      <c r="B80" s="1">
        <v>0.99934164582838214</v>
      </c>
    </row>
    <row r="81" spans="1:2" x14ac:dyDescent="0.25">
      <c r="A81" s="1">
        <v>13</v>
      </c>
      <c r="B81" s="1">
        <v>1</v>
      </c>
    </row>
    <row r="82" spans="1:2" x14ac:dyDescent="0.25">
      <c r="A82" s="1">
        <v>13</v>
      </c>
      <c r="B82" s="1">
        <v>0.99934164582838214</v>
      </c>
    </row>
    <row r="83" spans="1:2" x14ac:dyDescent="0.25">
      <c r="A83" s="1">
        <v>14.75</v>
      </c>
      <c r="B83" s="1">
        <v>0.99934164582838214</v>
      </c>
    </row>
    <row r="84" spans="1:2" x14ac:dyDescent="0.25">
      <c r="A84" s="1">
        <v>14.75</v>
      </c>
      <c r="B84" s="1">
        <v>0.9996402162352338</v>
      </c>
    </row>
    <row r="85" spans="1:2" x14ac:dyDescent="0.25">
      <c r="A85" s="1">
        <v>14</v>
      </c>
      <c r="B85" s="1">
        <v>0.9996402162352338</v>
      </c>
    </row>
    <row r="86" spans="1:2" x14ac:dyDescent="0.25">
      <c r="A86" s="1">
        <v>14</v>
      </c>
      <c r="B86" s="1">
        <v>1</v>
      </c>
    </row>
    <row r="87" spans="1:2" x14ac:dyDescent="0.25">
      <c r="A87" s="1">
        <v>14</v>
      </c>
      <c r="B87" s="1">
        <v>0.9996402162352338</v>
      </c>
    </row>
    <row r="88" spans="1:2" x14ac:dyDescent="0.25">
      <c r="A88" s="1">
        <v>15.5</v>
      </c>
      <c r="B88" s="1">
        <v>0.9996402162352338</v>
      </c>
    </row>
    <row r="89" spans="1:2" x14ac:dyDescent="0.25">
      <c r="A89" s="1">
        <v>15.5</v>
      </c>
      <c r="B89" s="1">
        <v>0.99973653819413943</v>
      </c>
    </row>
    <row r="90" spans="1:2" x14ac:dyDescent="0.25">
      <c r="A90" s="1">
        <v>15</v>
      </c>
      <c r="B90" s="1">
        <v>0.99973653819413943</v>
      </c>
    </row>
    <row r="91" spans="1:2" x14ac:dyDescent="0.25">
      <c r="A91" s="1">
        <v>15</v>
      </c>
      <c r="B91" s="1">
        <v>1</v>
      </c>
    </row>
    <row r="92" spans="1:2" x14ac:dyDescent="0.25">
      <c r="A92" s="1">
        <v>15</v>
      </c>
      <c r="B92" s="1">
        <v>0.99973653819413943</v>
      </c>
    </row>
    <row r="93" spans="1:2" x14ac:dyDescent="0.25">
      <c r="A93" s="1">
        <v>16</v>
      </c>
      <c r="B93" s="1">
        <v>0.99973653819413943</v>
      </c>
    </row>
    <row r="94" spans="1:2" x14ac:dyDescent="0.25">
      <c r="A94" s="1">
        <v>16</v>
      </c>
      <c r="B94" s="1">
        <v>1</v>
      </c>
    </row>
    <row r="95" spans="1:2" x14ac:dyDescent="0.25">
      <c r="A95" s="1">
        <v>16</v>
      </c>
      <c r="B95" s="1">
        <v>0.99973653819413943</v>
      </c>
    </row>
    <row r="96" spans="1:2" x14ac:dyDescent="0.25">
      <c r="A96" s="1">
        <v>15.5</v>
      </c>
      <c r="B96" s="1">
        <v>0.99973653819413943</v>
      </c>
    </row>
    <row r="97" spans="1:2" x14ac:dyDescent="0.25">
      <c r="A97" s="1">
        <v>15.5</v>
      </c>
      <c r="B97" s="1">
        <v>0.9996402162352338</v>
      </c>
    </row>
    <row r="98" spans="1:2" x14ac:dyDescent="0.25">
      <c r="A98" s="1">
        <v>14.75</v>
      </c>
      <c r="B98" s="1">
        <v>0.9996402162352338</v>
      </c>
    </row>
    <row r="99" spans="1:2" x14ac:dyDescent="0.25">
      <c r="A99" s="1">
        <v>14.75</v>
      </c>
      <c r="B99" s="1">
        <v>0.99934164582838214</v>
      </c>
    </row>
    <row r="100" spans="1:2" x14ac:dyDescent="0.25">
      <c r="A100" s="1">
        <v>13.875</v>
      </c>
      <c r="B100" s="1">
        <v>0.99934164582838214</v>
      </c>
    </row>
    <row r="101" spans="1:2" x14ac:dyDescent="0.25">
      <c r="A101" s="1">
        <v>13.875</v>
      </c>
      <c r="B101" s="1">
        <v>0.99884324457382978</v>
      </c>
    </row>
    <row r="102" spans="1:2" x14ac:dyDescent="0.25">
      <c r="A102" s="1">
        <v>17.5</v>
      </c>
      <c r="B102" s="1">
        <v>0.99884324457382978</v>
      </c>
    </row>
    <row r="103" spans="1:2" x14ac:dyDescent="0.25">
      <c r="A103" s="1">
        <v>17.5</v>
      </c>
      <c r="B103" s="1">
        <v>0.99926917023739359</v>
      </c>
    </row>
    <row r="104" spans="1:2" x14ac:dyDescent="0.25">
      <c r="A104" s="1">
        <v>17</v>
      </c>
      <c r="B104" s="1">
        <v>0.99926917023739359</v>
      </c>
    </row>
    <row r="105" spans="1:2" x14ac:dyDescent="0.25">
      <c r="A105" s="1">
        <v>17</v>
      </c>
      <c r="B105" s="1">
        <v>1</v>
      </c>
    </row>
    <row r="106" spans="1:2" x14ac:dyDescent="0.25">
      <c r="A106" s="1">
        <v>17</v>
      </c>
      <c r="B106" s="1">
        <v>0.99926917023739359</v>
      </c>
    </row>
    <row r="107" spans="1:2" x14ac:dyDescent="0.25">
      <c r="A107" s="1">
        <v>18</v>
      </c>
      <c r="B107" s="1">
        <v>0.99926917023739359</v>
      </c>
    </row>
    <row r="108" spans="1:2" x14ac:dyDescent="0.25">
      <c r="A108" s="1">
        <v>18</v>
      </c>
      <c r="B108" s="1">
        <v>1</v>
      </c>
    </row>
    <row r="109" spans="1:2" x14ac:dyDescent="0.25">
      <c r="A109" s="1">
        <v>18</v>
      </c>
      <c r="B109" s="1">
        <v>0.99926917023739359</v>
      </c>
    </row>
    <row r="110" spans="1:2" x14ac:dyDescent="0.25">
      <c r="A110" s="1">
        <v>17.5</v>
      </c>
      <c r="B110" s="1">
        <v>0.99926917023739359</v>
      </c>
    </row>
    <row r="111" spans="1:2" x14ac:dyDescent="0.25">
      <c r="A111" s="1">
        <v>17.5</v>
      </c>
      <c r="B111" s="1">
        <v>0.99884324457382978</v>
      </c>
    </row>
    <row r="112" spans="1:2" x14ac:dyDescent="0.25">
      <c r="A112" s="1">
        <v>15.6875</v>
      </c>
      <c r="B112" s="1">
        <v>0.99884324457382978</v>
      </c>
    </row>
    <row r="113" spans="1:2" x14ac:dyDescent="0.25">
      <c r="A113" s="1">
        <v>15.6875</v>
      </c>
      <c r="B113" s="1">
        <v>0.99869710659539601</v>
      </c>
    </row>
    <row r="114" spans="1:2" x14ac:dyDescent="0.25">
      <c r="A114" s="1">
        <v>13.59375</v>
      </c>
      <c r="B114" s="1">
        <v>0.99869710659539601</v>
      </c>
    </row>
    <row r="115" spans="1:2" x14ac:dyDescent="0.25">
      <c r="A115" s="1">
        <v>13.59375</v>
      </c>
      <c r="B115" s="1">
        <v>0.99701419334114194</v>
      </c>
    </row>
    <row r="116" spans="1:2" x14ac:dyDescent="0.25">
      <c r="A116" s="1">
        <v>11.546875</v>
      </c>
      <c r="B116" s="1">
        <v>0.99701419334114194</v>
      </c>
    </row>
    <row r="117" spans="1:2" x14ac:dyDescent="0.25">
      <c r="A117" s="1">
        <v>11.546875</v>
      </c>
      <c r="B117" s="1">
        <v>0.99361288963519945</v>
      </c>
    </row>
    <row r="118" spans="1:2" x14ac:dyDescent="0.25">
      <c r="A118" s="1">
        <v>9.7734375</v>
      </c>
      <c r="B118" s="1">
        <v>0.99361288963519945</v>
      </c>
    </row>
    <row r="119" spans="1:2" x14ac:dyDescent="0.25">
      <c r="A119" s="1">
        <v>9.7734375</v>
      </c>
      <c r="B119" s="1">
        <v>0.99254845262192837</v>
      </c>
    </row>
    <row r="120" spans="1:2" x14ac:dyDescent="0.25">
      <c r="A120" s="1">
        <v>8.38671875</v>
      </c>
      <c r="B120" s="1">
        <v>0.99254845262192837</v>
      </c>
    </row>
    <row r="121" spans="1:2" x14ac:dyDescent="0.25">
      <c r="A121" s="1">
        <v>8.38671875</v>
      </c>
      <c r="B121" s="1">
        <v>0.98798291336458066</v>
      </c>
    </row>
    <row r="122" spans="1:2" x14ac:dyDescent="0.25">
      <c r="A122" s="1">
        <v>5.818359375</v>
      </c>
      <c r="B122" s="1">
        <v>0.98798291336458066</v>
      </c>
    </row>
    <row r="123" spans="1:2" x14ac:dyDescent="0.25">
      <c r="A123" s="1">
        <v>5.818359375</v>
      </c>
      <c r="B123" s="1">
        <v>0.79311236470453117</v>
      </c>
    </row>
    <row r="124" spans="1:2" x14ac:dyDescent="0.25">
      <c r="A124" s="1">
        <v>21.2177734375</v>
      </c>
      <c r="B124" s="1">
        <v>0.79311236470453117</v>
      </c>
    </row>
    <row r="125" spans="1:2" x14ac:dyDescent="0.25">
      <c r="A125" s="1">
        <v>21.2177734375</v>
      </c>
      <c r="B125" s="1">
        <v>0.87028495522226501</v>
      </c>
    </row>
    <row r="126" spans="1:2" x14ac:dyDescent="0.25">
      <c r="A126" s="1">
        <v>19.5</v>
      </c>
      <c r="B126" s="1">
        <v>0.87028495522226501</v>
      </c>
    </row>
    <row r="127" spans="1:2" x14ac:dyDescent="0.25">
      <c r="A127" s="1">
        <v>19.5</v>
      </c>
      <c r="B127" s="1">
        <v>0.97661894739188848</v>
      </c>
    </row>
    <row r="128" spans="1:2" x14ac:dyDescent="0.25">
      <c r="A128" s="1">
        <v>19</v>
      </c>
      <c r="B128" s="1">
        <v>0.97661894739188848</v>
      </c>
    </row>
    <row r="129" spans="1:2" x14ac:dyDescent="0.25">
      <c r="A129" s="1">
        <v>19</v>
      </c>
      <c r="B129" s="1">
        <v>1</v>
      </c>
    </row>
    <row r="130" spans="1:2" x14ac:dyDescent="0.25">
      <c r="A130" s="1">
        <v>19</v>
      </c>
      <c r="B130" s="1">
        <v>0.97661894739188848</v>
      </c>
    </row>
    <row r="131" spans="1:2" x14ac:dyDescent="0.25">
      <c r="A131" s="1">
        <v>20</v>
      </c>
      <c r="B131" s="1">
        <v>0.97661894739188848</v>
      </c>
    </row>
    <row r="132" spans="1:2" x14ac:dyDescent="0.25">
      <c r="A132" s="1">
        <v>20</v>
      </c>
      <c r="B132" s="1">
        <v>1</v>
      </c>
    </row>
    <row r="133" spans="1:2" x14ac:dyDescent="0.25">
      <c r="A133" s="1">
        <v>20</v>
      </c>
      <c r="B133" s="1">
        <v>0.97661894739188848</v>
      </c>
    </row>
    <row r="134" spans="1:2" x14ac:dyDescent="0.25">
      <c r="A134" s="1">
        <v>19.5</v>
      </c>
      <c r="B134" s="1">
        <v>0.97661894739188848</v>
      </c>
    </row>
    <row r="135" spans="1:2" x14ac:dyDescent="0.25">
      <c r="A135" s="1">
        <v>19.5</v>
      </c>
      <c r="B135" s="1">
        <v>0.87028495522226501</v>
      </c>
    </row>
    <row r="136" spans="1:2" x14ac:dyDescent="0.25">
      <c r="A136" s="1">
        <v>22.935546875</v>
      </c>
      <c r="B136" s="1">
        <v>0.87028495522226501</v>
      </c>
    </row>
    <row r="137" spans="1:2" x14ac:dyDescent="0.25">
      <c r="A137" s="1">
        <v>22.935546875</v>
      </c>
      <c r="B137" s="1">
        <v>0.92135289981610791</v>
      </c>
    </row>
    <row r="138" spans="1:2" x14ac:dyDescent="0.25">
      <c r="A138" s="1">
        <v>21.5</v>
      </c>
      <c r="B138" s="1">
        <v>0.92135289981610791</v>
      </c>
    </row>
    <row r="139" spans="1:2" x14ac:dyDescent="0.25">
      <c r="A139" s="1">
        <v>21.5</v>
      </c>
      <c r="B139" s="1">
        <v>0.95340415980981985</v>
      </c>
    </row>
    <row r="140" spans="1:2" x14ac:dyDescent="0.25">
      <c r="A140" s="1">
        <v>21</v>
      </c>
      <c r="B140" s="1">
        <v>0.95340415980981985</v>
      </c>
    </row>
    <row r="141" spans="1:2" x14ac:dyDescent="0.25">
      <c r="A141" s="1">
        <v>21</v>
      </c>
      <c r="B141" s="1">
        <v>1</v>
      </c>
    </row>
    <row r="142" spans="1:2" x14ac:dyDescent="0.25">
      <c r="A142" s="1">
        <v>21</v>
      </c>
      <c r="B142" s="1">
        <v>0.95340415980981985</v>
      </c>
    </row>
    <row r="143" spans="1:2" x14ac:dyDescent="0.25">
      <c r="A143" s="1">
        <v>22</v>
      </c>
      <c r="B143" s="1">
        <v>0.95340415980981985</v>
      </c>
    </row>
    <row r="144" spans="1:2" x14ac:dyDescent="0.25">
      <c r="A144" s="1">
        <v>22</v>
      </c>
      <c r="B144" s="1">
        <v>1</v>
      </c>
    </row>
    <row r="145" spans="1:2" x14ac:dyDescent="0.25">
      <c r="A145" s="1">
        <v>22</v>
      </c>
      <c r="B145" s="1">
        <v>0.95340415980981985</v>
      </c>
    </row>
    <row r="146" spans="1:2" x14ac:dyDescent="0.25">
      <c r="A146" s="1">
        <v>21.5</v>
      </c>
      <c r="B146" s="1">
        <v>0.95340415980981985</v>
      </c>
    </row>
    <row r="147" spans="1:2" x14ac:dyDescent="0.25">
      <c r="A147" s="1">
        <v>21.5</v>
      </c>
      <c r="B147" s="1">
        <v>0.92135289981610791</v>
      </c>
    </row>
    <row r="148" spans="1:2" x14ac:dyDescent="0.25">
      <c r="A148" s="1">
        <v>24.37109375</v>
      </c>
      <c r="B148" s="1">
        <v>0.92135289981610791</v>
      </c>
    </row>
    <row r="149" spans="1:2" x14ac:dyDescent="0.25">
      <c r="A149" s="1">
        <v>24.37109375</v>
      </c>
      <c r="B149" s="1">
        <v>0.93177922679290337</v>
      </c>
    </row>
    <row r="150" spans="1:2" x14ac:dyDescent="0.25">
      <c r="A150" s="1">
        <v>23</v>
      </c>
      <c r="B150" s="1">
        <v>0.93177922679290337</v>
      </c>
    </row>
    <row r="151" spans="1:2" x14ac:dyDescent="0.25">
      <c r="A151" s="1">
        <v>23</v>
      </c>
      <c r="B151" s="1">
        <v>1</v>
      </c>
    </row>
    <row r="152" spans="1:2" x14ac:dyDescent="0.25">
      <c r="A152" s="1">
        <v>23</v>
      </c>
      <c r="B152" s="1">
        <v>0.93177922679290337</v>
      </c>
    </row>
    <row r="153" spans="1:2" x14ac:dyDescent="0.25">
      <c r="A153" s="1">
        <v>25.7421875</v>
      </c>
      <c r="B153" s="1">
        <v>0.93177922679290337</v>
      </c>
    </row>
    <row r="154" spans="1:2" x14ac:dyDescent="0.25">
      <c r="A154" s="1">
        <v>25.7421875</v>
      </c>
      <c r="B154" s="1">
        <v>0.95798784774694656</v>
      </c>
    </row>
    <row r="155" spans="1:2" x14ac:dyDescent="0.25">
      <c r="A155" s="1">
        <v>24.5</v>
      </c>
      <c r="B155" s="1">
        <v>0.95798784774694656</v>
      </c>
    </row>
    <row r="156" spans="1:2" x14ac:dyDescent="0.25">
      <c r="A156" s="1">
        <v>24.5</v>
      </c>
      <c r="B156" s="1">
        <v>0.99884324429352833</v>
      </c>
    </row>
    <row r="157" spans="1:2" x14ac:dyDescent="0.25">
      <c r="A157" s="1">
        <v>24</v>
      </c>
      <c r="B157" s="1">
        <v>0.99884324429352833</v>
      </c>
    </row>
    <row r="158" spans="1:2" x14ac:dyDescent="0.25">
      <c r="A158" s="1">
        <v>24</v>
      </c>
      <c r="B158" s="1">
        <v>1</v>
      </c>
    </row>
    <row r="159" spans="1:2" x14ac:dyDescent="0.25">
      <c r="A159" s="1">
        <v>24</v>
      </c>
      <c r="B159" s="1">
        <v>0.99884324429352833</v>
      </c>
    </row>
    <row r="160" spans="1:2" x14ac:dyDescent="0.25">
      <c r="A160" s="1">
        <v>25</v>
      </c>
      <c r="B160" s="1">
        <v>0.99884324429352833</v>
      </c>
    </row>
    <row r="161" spans="1:2" x14ac:dyDescent="0.25">
      <c r="A161" s="1">
        <v>25</v>
      </c>
      <c r="B161" s="1">
        <v>1</v>
      </c>
    </row>
    <row r="162" spans="1:2" x14ac:dyDescent="0.25">
      <c r="A162" s="1">
        <v>25</v>
      </c>
      <c r="B162" s="1">
        <v>0.99884324429352833</v>
      </c>
    </row>
    <row r="163" spans="1:2" x14ac:dyDescent="0.25">
      <c r="A163" s="1">
        <v>24.5</v>
      </c>
      <c r="B163" s="1">
        <v>0.99884324429352833</v>
      </c>
    </row>
    <row r="164" spans="1:2" x14ac:dyDescent="0.25">
      <c r="A164" s="1">
        <v>24.5</v>
      </c>
      <c r="B164" s="1">
        <v>0.95798784774694656</v>
      </c>
    </row>
    <row r="165" spans="1:2" x14ac:dyDescent="0.25">
      <c r="A165" s="1">
        <v>26.984375</v>
      </c>
      <c r="B165" s="1">
        <v>0.95798784774694656</v>
      </c>
    </row>
    <row r="166" spans="1:2" x14ac:dyDescent="0.25">
      <c r="A166" s="1">
        <v>26.984375</v>
      </c>
      <c r="B166" s="1">
        <v>0.97471408273821514</v>
      </c>
    </row>
    <row r="167" spans="1:2" x14ac:dyDescent="0.25">
      <c r="A167" s="1">
        <v>26</v>
      </c>
      <c r="B167" s="1">
        <v>0.97471408273821514</v>
      </c>
    </row>
    <row r="168" spans="1:2" x14ac:dyDescent="0.25">
      <c r="A168" s="1">
        <v>26</v>
      </c>
      <c r="B168" s="1">
        <v>1</v>
      </c>
    </row>
    <row r="169" spans="1:2" x14ac:dyDescent="0.25">
      <c r="A169" s="1">
        <v>26</v>
      </c>
      <c r="B169" s="1">
        <v>0.97471408273821514</v>
      </c>
    </row>
    <row r="170" spans="1:2" x14ac:dyDescent="0.25">
      <c r="A170" s="1">
        <v>27.96875</v>
      </c>
      <c r="B170" s="1">
        <v>0.97471408273821514</v>
      </c>
    </row>
    <row r="171" spans="1:2" x14ac:dyDescent="0.25">
      <c r="A171" s="1">
        <v>27.96875</v>
      </c>
      <c r="B171" s="1">
        <v>0.98075367308850359</v>
      </c>
    </row>
    <row r="172" spans="1:2" x14ac:dyDescent="0.25">
      <c r="A172" s="1">
        <v>27</v>
      </c>
      <c r="B172" s="1">
        <v>0.98075367308850359</v>
      </c>
    </row>
    <row r="173" spans="1:2" x14ac:dyDescent="0.25">
      <c r="A173" s="1">
        <v>27</v>
      </c>
      <c r="B173" s="1">
        <v>1</v>
      </c>
    </row>
    <row r="174" spans="1:2" x14ac:dyDescent="0.25">
      <c r="A174" s="1">
        <v>27</v>
      </c>
      <c r="B174" s="1">
        <v>0.98075367308850359</v>
      </c>
    </row>
    <row r="175" spans="1:2" x14ac:dyDescent="0.25">
      <c r="A175" s="1">
        <v>28.9375</v>
      </c>
      <c r="B175" s="1">
        <v>0.98075367308850359</v>
      </c>
    </row>
    <row r="176" spans="1:2" x14ac:dyDescent="0.25">
      <c r="A176" s="1">
        <v>28.9375</v>
      </c>
      <c r="B176" s="1">
        <v>0.99189627629487986</v>
      </c>
    </row>
    <row r="177" spans="1:2" x14ac:dyDescent="0.25">
      <c r="A177" s="1">
        <v>28</v>
      </c>
      <c r="B177" s="1">
        <v>0.99189627629487986</v>
      </c>
    </row>
    <row r="178" spans="1:2" x14ac:dyDescent="0.25">
      <c r="A178" s="1">
        <v>28</v>
      </c>
      <c r="B178" s="1">
        <v>1</v>
      </c>
    </row>
    <row r="179" spans="1:2" x14ac:dyDescent="0.25">
      <c r="A179" s="1">
        <v>28</v>
      </c>
      <c r="B179" s="1">
        <v>0.99189627629487986</v>
      </c>
    </row>
    <row r="180" spans="1:2" x14ac:dyDescent="0.25">
      <c r="A180" s="1">
        <v>29.875</v>
      </c>
      <c r="B180" s="1">
        <v>0.99189627629487986</v>
      </c>
    </row>
    <row r="181" spans="1:2" x14ac:dyDescent="0.25">
      <c r="A181" s="1">
        <v>29.875</v>
      </c>
      <c r="B181" s="1">
        <v>0.99596273708930494</v>
      </c>
    </row>
    <row r="182" spans="1:2" x14ac:dyDescent="0.25">
      <c r="A182" s="1">
        <v>29</v>
      </c>
      <c r="B182" s="1">
        <v>0.99596273708930494</v>
      </c>
    </row>
    <row r="183" spans="1:2" x14ac:dyDescent="0.25">
      <c r="A183" s="1">
        <v>29</v>
      </c>
      <c r="B183" s="1">
        <v>1</v>
      </c>
    </row>
    <row r="184" spans="1:2" x14ac:dyDescent="0.25">
      <c r="A184" s="1">
        <v>29</v>
      </c>
      <c r="B184" s="1">
        <v>0.99596273708930494</v>
      </c>
    </row>
    <row r="185" spans="1:2" x14ac:dyDescent="0.25">
      <c r="A185" s="1">
        <v>30.75</v>
      </c>
      <c r="B185" s="1">
        <v>0.99596273708930494</v>
      </c>
    </row>
    <row r="186" spans="1:2" x14ac:dyDescent="0.25">
      <c r="A186" s="1">
        <v>30.75</v>
      </c>
      <c r="B186" s="1">
        <v>0.99875208829085738</v>
      </c>
    </row>
    <row r="187" spans="1:2" x14ac:dyDescent="0.25">
      <c r="A187" s="1">
        <v>30</v>
      </c>
      <c r="B187" s="1">
        <v>0.99875208829085738</v>
      </c>
    </row>
    <row r="188" spans="1:2" x14ac:dyDescent="0.25">
      <c r="A188" s="1">
        <v>30</v>
      </c>
      <c r="B188" s="1">
        <v>1</v>
      </c>
    </row>
    <row r="189" spans="1:2" x14ac:dyDescent="0.25">
      <c r="A189" s="1">
        <v>30</v>
      </c>
      <c r="B189" s="1">
        <v>0.99875208829085738</v>
      </c>
    </row>
    <row r="190" spans="1:2" x14ac:dyDescent="0.25">
      <c r="A190" s="1">
        <v>31.5</v>
      </c>
      <c r="B190" s="1">
        <v>0.99875208829085738</v>
      </c>
    </row>
    <row r="191" spans="1:2" x14ac:dyDescent="0.25">
      <c r="A191" s="1">
        <v>31.5</v>
      </c>
      <c r="B191" s="1">
        <v>0.99920556254425619</v>
      </c>
    </row>
    <row r="192" spans="1:2" x14ac:dyDescent="0.25">
      <c r="A192" s="1">
        <v>31</v>
      </c>
      <c r="B192" s="1">
        <v>0.99920556254425619</v>
      </c>
    </row>
    <row r="193" spans="1:2" x14ac:dyDescent="0.25">
      <c r="A193" s="1">
        <v>31</v>
      </c>
      <c r="B193" s="1">
        <v>1</v>
      </c>
    </row>
    <row r="194" spans="1:2" x14ac:dyDescent="0.25">
      <c r="A194" s="1">
        <v>31</v>
      </c>
      <c r="B194" s="1">
        <v>0.99920556254425619</v>
      </c>
    </row>
    <row r="195" spans="1:2" x14ac:dyDescent="0.25">
      <c r="A195" s="1">
        <v>32</v>
      </c>
      <c r="B195" s="1">
        <v>0.99920556254425619</v>
      </c>
    </row>
    <row r="196" spans="1:2" x14ac:dyDescent="0.25">
      <c r="A196" s="1">
        <v>32</v>
      </c>
      <c r="B196" s="1">
        <v>1</v>
      </c>
    </row>
    <row r="197" spans="1:2" x14ac:dyDescent="0.25">
      <c r="A197" s="1">
        <v>32</v>
      </c>
      <c r="B197" s="1">
        <v>0.99920556254425619</v>
      </c>
    </row>
    <row r="198" spans="1:2" x14ac:dyDescent="0.25">
      <c r="A198" s="1">
        <v>31.5</v>
      </c>
      <c r="B198" s="1">
        <v>0.99920556254425619</v>
      </c>
    </row>
    <row r="199" spans="1:2" x14ac:dyDescent="0.25">
      <c r="A199" s="1">
        <v>31.5</v>
      </c>
      <c r="B199" s="1">
        <v>0.99875208829085738</v>
      </c>
    </row>
    <row r="200" spans="1:2" x14ac:dyDescent="0.25">
      <c r="A200" s="1">
        <v>30.75</v>
      </c>
      <c r="B200" s="1">
        <v>0.99875208829085738</v>
      </c>
    </row>
    <row r="201" spans="1:2" x14ac:dyDescent="0.25">
      <c r="A201" s="1">
        <v>30.75</v>
      </c>
      <c r="B201" s="1">
        <v>0.99596273708930494</v>
      </c>
    </row>
    <row r="202" spans="1:2" x14ac:dyDescent="0.25">
      <c r="A202" s="1">
        <v>29.875</v>
      </c>
      <c r="B202" s="1">
        <v>0.99596273708930494</v>
      </c>
    </row>
    <row r="203" spans="1:2" x14ac:dyDescent="0.25">
      <c r="A203" s="1">
        <v>29.875</v>
      </c>
      <c r="B203" s="1">
        <v>0.99189627629487986</v>
      </c>
    </row>
    <row r="204" spans="1:2" x14ac:dyDescent="0.25">
      <c r="A204" s="1">
        <v>28.9375</v>
      </c>
      <c r="B204" s="1">
        <v>0.99189627629487986</v>
      </c>
    </row>
    <row r="205" spans="1:2" x14ac:dyDescent="0.25">
      <c r="A205" s="1">
        <v>28.9375</v>
      </c>
      <c r="B205" s="1">
        <v>0.98075367308850359</v>
      </c>
    </row>
    <row r="206" spans="1:2" x14ac:dyDescent="0.25">
      <c r="A206" s="1">
        <v>27.96875</v>
      </c>
      <c r="B206" s="1">
        <v>0.98075367308850359</v>
      </c>
    </row>
    <row r="207" spans="1:2" x14ac:dyDescent="0.25">
      <c r="A207" s="1">
        <v>27.96875</v>
      </c>
      <c r="B207" s="1">
        <v>0.97471408273821514</v>
      </c>
    </row>
    <row r="208" spans="1:2" x14ac:dyDescent="0.25">
      <c r="A208" s="1">
        <v>26.984375</v>
      </c>
      <c r="B208" s="1">
        <v>0.97471408273821514</v>
      </c>
    </row>
    <row r="209" spans="1:2" x14ac:dyDescent="0.25">
      <c r="A209" s="1">
        <v>26.984375</v>
      </c>
      <c r="B209" s="1">
        <v>0.95798784774694656</v>
      </c>
    </row>
    <row r="210" spans="1:2" x14ac:dyDescent="0.25">
      <c r="A210" s="1">
        <v>25.7421875</v>
      </c>
      <c r="B210" s="1">
        <v>0.95798784774694656</v>
      </c>
    </row>
    <row r="211" spans="1:2" x14ac:dyDescent="0.25">
      <c r="A211" s="1">
        <v>25.7421875</v>
      </c>
      <c r="B211" s="1">
        <v>0.93177922679290337</v>
      </c>
    </row>
    <row r="212" spans="1:2" x14ac:dyDescent="0.25">
      <c r="A212" s="1">
        <v>24.37109375</v>
      </c>
      <c r="B212" s="1">
        <v>0.93177922679290337</v>
      </c>
    </row>
    <row r="213" spans="1:2" x14ac:dyDescent="0.25">
      <c r="A213" s="1">
        <v>24.37109375</v>
      </c>
      <c r="B213" s="1">
        <v>0.92135289981610791</v>
      </c>
    </row>
    <row r="214" spans="1:2" x14ac:dyDescent="0.25">
      <c r="A214" s="1">
        <v>22.935546875</v>
      </c>
      <c r="B214" s="1">
        <v>0.92135289981610791</v>
      </c>
    </row>
    <row r="215" spans="1:2" x14ac:dyDescent="0.25">
      <c r="A215" s="1">
        <v>22.935546875</v>
      </c>
      <c r="B215" s="1">
        <v>0.87028495522226501</v>
      </c>
    </row>
    <row r="216" spans="1:2" x14ac:dyDescent="0.25">
      <c r="A216" s="1">
        <v>21.2177734375</v>
      </c>
      <c r="B216" s="1">
        <v>0.87028495522226501</v>
      </c>
    </row>
    <row r="217" spans="1:2" x14ac:dyDescent="0.25">
      <c r="A217" s="1">
        <v>21.2177734375</v>
      </c>
      <c r="B217" s="1">
        <v>0.79311236470453117</v>
      </c>
    </row>
    <row r="218" spans="1:2" x14ac:dyDescent="0.25">
      <c r="A218" s="1">
        <v>13.51806640625</v>
      </c>
      <c r="B218" s="1">
        <v>0.79311236470453117</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A1:L218"/>
  <sheetViews>
    <sheetView workbookViewId="0"/>
  </sheetViews>
  <sheetFormatPr defaultRowHeight="13.8" x14ac:dyDescent="0.25"/>
  <sheetData>
    <row r="1" spans="1:12" x14ac:dyDescent="0.25">
      <c r="A1" s="1">
        <v>13.2529296875</v>
      </c>
      <c r="B1" s="1">
        <v>0.66091184299665728</v>
      </c>
      <c r="C1" s="1">
        <v>1</v>
      </c>
      <c r="D1" s="1">
        <v>1</v>
      </c>
      <c r="I1" s="1">
        <v>1.75</v>
      </c>
      <c r="J1" s="1">
        <v>0.66091184299665728</v>
      </c>
      <c r="K1" s="1">
        <v>1</v>
      </c>
      <c r="L1" s="1">
        <v>1</v>
      </c>
    </row>
    <row r="2" spans="1:12" x14ac:dyDescent="0.25">
      <c r="A2" s="1">
        <v>5.2109375</v>
      </c>
      <c r="B2" s="1">
        <v>0.66091184299665728</v>
      </c>
      <c r="C2" s="1">
        <v>2</v>
      </c>
      <c r="D2" s="1">
        <v>1</v>
      </c>
      <c r="I2" s="1">
        <v>1</v>
      </c>
      <c r="J2" s="1">
        <v>0.66091184299665728</v>
      </c>
      <c r="K2" s="1">
        <v>2</v>
      </c>
      <c r="L2" s="1">
        <v>1</v>
      </c>
    </row>
    <row r="3" spans="1:12" x14ac:dyDescent="0.25">
      <c r="A3" s="1">
        <v>5.2109375</v>
      </c>
      <c r="B3" s="1">
        <v>0.97665699859779298</v>
      </c>
      <c r="C3" s="1">
        <v>3</v>
      </c>
      <c r="D3" s="1">
        <v>1</v>
      </c>
      <c r="I3" s="1">
        <v>1</v>
      </c>
      <c r="J3" s="1">
        <v>1</v>
      </c>
      <c r="K3" s="1">
        <v>3</v>
      </c>
      <c r="L3" s="1">
        <v>1</v>
      </c>
    </row>
    <row r="4" spans="1:12" x14ac:dyDescent="0.25">
      <c r="A4" s="1">
        <v>1.875</v>
      </c>
      <c r="B4" s="1">
        <v>0.97665699859779298</v>
      </c>
      <c r="C4" s="1">
        <v>4</v>
      </c>
      <c r="D4" s="1">
        <v>1</v>
      </c>
      <c r="I4" s="1">
        <v>1</v>
      </c>
      <c r="J4" s="1">
        <v>0.66091184299665728</v>
      </c>
    </row>
    <row r="5" spans="1:12" x14ac:dyDescent="0.25">
      <c r="A5" s="1">
        <v>1.875</v>
      </c>
      <c r="B5" s="1">
        <v>0.99338189038438029</v>
      </c>
      <c r="C5" s="1">
        <v>5</v>
      </c>
      <c r="D5" s="1">
        <v>1</v>
      </c>
      <c r="I5" s="1">
        <v>2.5</v>
      </c>
      <c r="J5" s="1">
        <v>0.66091184299665728</v>
      </c>
    </row>
    <row r="6" spans="1:12" x14ac:dyDescent="0.25">
      <c r="A6" s="1">
        <v>1</v>
      </c>
      <c r="B6" s="1">
        <v>0.99338189038438029</v>
      </c>
      <c r="C6" s="1">
        <v>6</v>
      </c>
      <c r="D6" s="1">
        <v>1</v>
      </c>
      <c r="I6" s="1">
        <v>2.5</v>
      </c>
      <c r="J6" s="1">
        <v>0.83262364867330307</v>
      </c>
    </row>
    <row r="7" spans="1:12" x14ac:dyDescent="0.25">
      <c r="A7" s="1">
        <v>1</v>
      </c>
      <c r="B7" s="1">
        <v>1</v>
      </c>
      <c r="C7" s="1">
        <v>7</v>
      </c>
      <c r="D7" s="1">
        <v>1</v>
      </c>
      <c r="I7" s="1">
        <v>2</v>
      </c>
      <c r="J7" s="1">
        <v>0.83262364867330307</v>
      </c>
    </row>
    <row r="8" spans="1:12" x14ac:dyDescent="0.25">
      <c r="A8" s="1">
        <v>1</v>
      </c>
      <c r="B8" s="1">
        <v>0.99338189038438029</v>
      </c>
      <c r="C8" s="1">
        <v>8</v>
      </c>
      <c r="D8" s="1">
        <v>1</v>
      </c>
      <c r="I8" s="1">
        <v>2</v>
      </c>
      <c r="J8" s="1">
        <v>1</v>
      </c>
    </row>
    <row r="9" spans="1:12" x14ac:dyDescent="0.25">
      <c r="A9" s="1">
        <v>2.75</v>
      </c>
      <c r="B9" s="1">
        <v>0.99338189038438029</v>
      </c>
      <c r="C9" s="1">
        <v>9</v>
      </c>
      <c r="D9" s="1">
        <v>1</v>
      </c>
      <c r="I9" s="1">
        <v>2</v>
      </c>
      <c r="J9" s="1">
        <v>0.83262364867330307</v>
      </c>
    </row>
    <row r="10" spans="1:12" x14ac:dyDescent="0.25">
      <c r="A10" s="1">
        <v>2.75</v>
      </c>
      <c r="B10" s="1">
        <v>0.99470396762212066</v>
      </c>
      <c r="C10" s="1">
        <v>10</v>
      </c>
      <c r="D10" s="1">
        <v>1</v>
      </c>
      <c r="I10" s="1">
        <v>3</v>
      </c>
      <c r="J10" s="1">
        <v>0.83262364867330307</v>
      </c>
    </row>
    <row r="11" spans="1:12" x14ac:dyDescent="0.25">
      <c r="A11" s="1">
        <v>2</v>
      </c>
      <c r="B11" s="1">
        <v>0.99470396762212066</v>
      </c>
      <c r="C11" s="1">
        <v>11</v>
      </c>
      <c r="D11" s="1">
        <v>1</v>
      </c>
      <c r="I11" s="1">
        <v>3</v>
      </c>
      <c r="J11" s="1">
        <v>1</v>
      </c>
    </row>
    <row r="12" spans="1:12" x14ac:dyDescent="0.25">
      <c r="A12" s="1">
        <v>2</v>
      </c>
      <c r="B12" s="1">
        <v>1</v>
      </c>
      <c r="C12" s="1">
        <v>12</v>
      </c>
      <c r="D12" s="1">
        <v>1</v>
      </c>
      <c r="I12" s="1">
        <v>3</v>
      </c>
      <c r="J12" s="1">
        <v>0.83262364867330307</v>
      </c>
    </row>
    <row r="13" spans="1:12" x14ac:dyDescent="0.25">
      <c r="A13" s="1">
        <v>2</v>
      </c>
      <c r="B13" s="1">
        <v>0.99470396762212066</v>
      </c>
      <c r="C13" s="1">
        <v>13</v>
      </c>
      <c r="D13" s="1">
        <v>1</v>
      </c>
      <c r="I13" s="1">
        <v>2.5</v>
      </c>
      <c r="J13" s="1">
        <v>0.83262364867330307</v>
      </c>
    </row>
    <row r="14" spans="1:12" x14ac:dyDescent="0.25">
      <c r="A14" s="1">
        <v>3.5</v>
      </c>
      <c r="B14" s="1">
        <v>0.99470396762212066</v>
      </c>
      <c r="C14" s="1">
        <v>14</v>
      </c>
      <c r="D14" s="1">
        <v>1</v>
      </c>
      <c r="I14" s="1">
        <v>2.5</v>
      </c>
      <c r="J14" s="1">
        <v>0.66091184299665728</v>
      </c>
    </row>
    <row r="15" spans="1:12" x14ac:dyDescent="0.25">
      <c r="A15" s="1">
        <v>3.5</v>
      </c>
      <c r="B15" s="1">
        <v>0.99947588613029181</v>
      </c>
      <c r="C15" s="1">
        <v>15</v>
      </c>
      <c r="D15" s="1">
        <v>1</v>
      </c>
      <c r="I15" s="1">
        <v>1.75</v>
      </c>
      <c r="J15" s="1">
        <v>0.66091184299665728</v>
      </c>
    </row>
    <row r="16" spans="1:12" x14ac:dyDescent="0.25">
      <c r="A16" s="1">
        <v>3</v>
      </c>
      <c r="B16" s="1">
        <v>0.99947588613029181</v>
      </c>
      <c r="C16" s="1">
        <v>16</v>
      </c>
      <c r="D16" s="1">
        <v>1</v>
      </c>
    </row>
    <row r="17" spans="1:4" x14ac:dyDescent="0.25">
      <c r="A17" s="1">
        <v>3</v>
      </c>
      <c r="B17" s="1">
        <v>1</v>
      </c>
      <c r="C17" s="1">
        <v>17</v>
      </c>
      <c r="D17" s="1">
        <v>1</v>
      </c>
    </row>
    <row r="18" spans="1:4" x14ac:dyDescent="0.25">
      <c r="A18" s="1">
        <v>3</v>
      </c>
      <c r="B18" s="1">
        <v>0.99947588613029181</v>
      </c>
      <c r="C18" s="1">
        <v>18</v>
      </c>
      <c r="D18" s="1">
        <v>1</v>
      </c>
    </row>
    <row r="19" spans="1:4" x14ac:dyDescent="0.25">
      <c r="A19" s="1">
        <v>4</v>
      </c>
      <c r="B19" s="1">
        <v>0.99947588613029181</v>
      </c>
      <c r="C19" s="1">
        <v>19</v>
      </c>
      <c r="D19" s="1">
        <v>1</v>
      </c>
    </row>
    <row r="20" spans="1:4" x14ac:dyDescent="0.25">
      <c r="A20" s="1">
        <v>4</v>
      </c>
      <c r="B20" s="1">
        <v>1</v>
      </c>
      <c r="C20" s="1">
        <v>20</v>
      </c>
      <c r="D20" s="1">
        <v>1</v>
      </c>
    </row>
    <row r="21" spans="1:4" x14ac:dyDescent="0.25">
      <c r="A21" s="1">
        <v>4</v>
      </c>
      <c r="B21" s="1">
        <v>0.99947588613029181</v>
      </c>
      <c r="C21" s="1">
        <v>21</v>
      </c>
      <c r="D21" s="1">
        <v>1</v>
      </c>
    </row>
    <row r="22" spans="1:4" x14ac:dyDescent="0.25">
      <c r="A22" s="1">
        <v>3.5</v>
      </c>
      <c r="B22" s="1">
        <v>0.99947588613029181</v>
      </c>
      <c r="C22" s="1">
        <v>22</v>
      </c>
      <c r="D22" s="1">
        <v>1</v>
      </c>
    </row>
    <row r="23" spans="1:4" x14ac:dyDescent="0.25">
      <c r="A23" s="1">
        <v>3.5</v>
      </c>
      <c r="B23" s="1">
        <v>0.99470396762212066</v>
      </c>
      <c r="C23" s="1">
        <v>23</v>
      </c>
      <c r="D23" s="1">
        <v>1</v>
      </c>
    </row>
    <row r="24" spans="1:4" x14ac:dyDescent="0.25">
      <c r="A24" s="1">
        <v>2.75</v>
      </c>
      <c r="B24" s="1">
        <v>0.99470396762212066</v>
      </c>
      <c r="C24" s="1">
        <v>24</v>
      </c>
      <c r="D24" s="1">
        <v>1</v>
      </c>
    </row>
    <row r="25" spans="1:4" x14ac:dyDescent="0.25">
      <c r="A25" s="1">
        <v>2.75</v>
      </c>
      <c r="B25" s="1">
        <v>0.99338189038438029</v>
      </c>
      <c r="C25" s="1">
        <v>25</v>
      </c>
      <c r="D25" s="1">
        <v>1</v>
      </c>
    </row>
    <row r="26" spans="1:4" x14ac:dyDescent="0.25">
      <c r="A26" s="1">
        <v>1.875</v>
      </c>
      <c r="B26" s="1">
        <v>0.99338189038438029</v>
      </c>
      <c r="C26" s="1">
        <v>26</v>
      </c>
      <c r="D26" s="1">
        <v>1</v>
      </c>
    </row>
    <row r="27" spans="1:4" x14ac:dyDescent="0.25">
      <c r="A27" s="1">
        <v>1.875</v>
      </c>
      <c r="B27" s="1">
        <v>0.97665699859779298</v>
      </c>
      <c r="C27" s="1">
        <v>27</v>
      </c>
      <c r="D27" s="1">
        <v>1</v>
      </c>
    </row>
    <row r="28" spans="1:4" x14ac:dyDescent="0.25">
      <c r="A28" s="1">
        <v>8.546875</v>
      </c>
      <c r="B28" s="1">
        <v>0.97665699859779298</v>
      </c>
      <c r="C28" s="1">
        <v>28</v>
      </c>
      <c r="D28" s="1">
        <v>1</v>
      </c>
    </row>
    <row r="29" spans="1:4" x14ac:dyDescent="0.25">
      <c r="A29" s="1">
        <v>8.546875</v>
      </c>
      <c r="B29" s="1">
        <v>0.99007496530719818</v>
      </c>
      <c r="C29" s="1">
        <v>29</v>
      </c>
      <c r="D29" s="1">
        <v>1</v>
      </c>
    </row>
    <row r="30" spans="1:4" x14ac:dyDescent="0.25">
      <c r="A30" s="1">
        <v>5.75</v>
      </c>
      <c r="B30" s="1">
        <v>0.99007496530719818</v>
      </c>
      <c r="C30" s="1">
        <v>30</v>
      </c>
      <c r="D30" s="1">
        <v>1</v>
      </c>
    </row>
    <row r="31" spans="1:4" x14ac:dyDescent="0.25">
      <c r="A31" s="1">
        <v>5.75</v>
      </c>
      <c r="B31" s="1">
        <v>0.99755476034699042</v>
      </c>
      <c r="C31" s="1">
        <v>31</v>
      </c>
      <c r="D31" s="1">
        <v>1</v>
      </c>
    </row>
    <row r="32" spans="1:4" x14ac:dyDescent="0.25">
      <c r="A32" s="1">
        <v>5</v>
      </c>
      <c r="B32" s="1">
        <v>0.99755476034699042</v>
      </c>
      <c r="C32" s="1">
        <v>32</v>
      </c>
      <c r="D32" s="1">
        <v>1</v>
      </c>
    </row>
    <row r="33" spans="1:2" x14ac:dyDescent="0.25">
      <c r="A33" s="1">
        <v>5</v>
      </c>
      <c r="B33" s="1">
        <v>1</v>
      </c>
    </row>
    <row r="34" spans="1:2" x14ac:dyDescent="0.25">
      <c r="A34" s="1">
        <v>5</v>
      </c>
      <c r="B34" s="1">
        <v>0.99755476034699042</v>
      </c>
    </row>
    <row r="35" spans="1:2" x14ac:dyDescent="0.25">
      <c r="A35" s="1">
        <v>6.5</v>
      </c>
      <c r="B35" s="1">
        <v>0.99755476034699042</v>
      </c>
    </row>
    <row r="36" spans="1:2" x14ac:dyDescent="0.25">
      <c r="A36" s="1">
        <v>6.5</v>
      </c>
      <c r="B36" s="1">
        <v>0.99887502487507429</v>
      </c>
    </row>
    <row r="37" spans="1:2" x14ac:dyDescent="0.25">
      <c r="A37" s="1">
        <v>6</v>
      </c>
      <c r="B37" s="1">
        <v>0.99887502487507429</v>
      </c>
    </row>
    <row r="38" spans="1:2" x14ac:dyDescent="0.25">
      <c r="A38" s="1">
        <v>6</v>
      </c>
      <c r="B38" s="1">
        <v>1</v>
      </c>
    </row>
    <row r="39" spans="1:2" x14ac:dyDescent="0.25">
      <c r="A39" s="1">
        <v>6</v>
      </c>
      <c r="B39" s="1">
        <v>0.99887502487507429</v>
      </c>
    </row>
    <row r="40" spans="1:2" x14ac:dyDescent="0.25">
      <c r="A40" s="1">
        <v>7</v>
      </c>
      <c r="B40" s="1">
        <v>0.99887502487507429</v>
      </c>
    </row>
    <row r="41" spans="1:2" x14ac:dyDescent="0.25">
      <c r="A41" s="1">
        <v>7</v>
      </c>
      <c r="B41" s="1">
        <v>1</v>
      </c>
    </row>
    <row r="42" spans="1:2" x14ac:dyDescent="0.25">
      <c r="A42" s="1">
        <v>7</v>
      </c>
      <c r="B42" s="1">
        <v>0.99887502487507429</v>
      </c>
    </row>
    <row r="43" spans="1:2" x14ac:dyDescent="0.25">
      <c r="A43" s="1">
        <v>6.5</v>
      </c>
      <c r="B43" s="1">
        <v>0.99887502487507429</v>
      </c>
    </row>
    <row r="44" spans="1:2" x14ac:dyDescent="0.25">
      <c r="A44" s="1">
        <v>6.5</v>
      </c>
      <c r="B44" s="1">
        <v>0.99755476034699042</v>
      </c>
    </row>
    <row r="45" spans="1:2" x14ac:dyDescent="0.25">
      <c r="A45" s="1">
        <v>5.75</v>
      </c>
      <c r="B45" s="1">
        <v>0.99755476034699042</v>
      </c>
    </row>
    <row r="46" spans="1:2" x14ac:dyDescent="0.25">
      <c r="A46" s="1">
        <v>5.75</v>
      </c>
      <c r="B46" s="1">
        <v>0.99007496530719818</v>
      </c>
    </row>
    <row r="47" spans="1:2" x14ac:dyDescent="0.25">
      <c r="A47" s="1">
        <v>11.34375</v>
      </c>
      <c r="B47" s="1">
        <v>0.99007496530719818</v>
      </c>
    </row>
    <row r="48" spans="1:2" x14ac:dyDescent="0.25">
      <c r="A48" s="1">
        <v>11.34375</v>
      </c>
      <c r="B48" s="1">
        <v>0.99239848740711756</v>
      </c>
    </row>
    <row r="49" spans="1:2" x14ac:dyDescent="0.25">
      <c r="A49" s="1">
        <v>8.75</v>
      </c>
      <c r="B49" s="1">
        <v>0.99239848740711756</v>
      </c>
    </row>
    <row r="50" spans="1:2" x14ac:dyDescent="0.25">
      <c r="A50" s="1">
        <v>8.75</v>
      </c>
      <c r="B50" s="1">
        <v>0.99918823739021867</v>
      </c>
    </row>
    <row r="51" spans="1:2" x14ac:dyDescent="0.25">
      <c r="A51" s="1">
        <v>8</v>
      </c>
      <c r="B51" s="1">
        <v>0.99918823739021867</v>
      </c>
    </row>
    <row r="52" spans="1:2" x14ac:dyDescent="0.25">
      <c r="A52" s="1">
        <v>8</v>
      </c>
      <c r="B52" s="1">
        <v>1</v>
      </c>
    </row>
    <row r="53" spans="1:2" x14ac:dyDescent="0.25">
      <c r="A53" s="1">
        <v>8</v>
      </c>
      <c r="B53" s="1">
        <v>0.99918823739021867</v>
      </c>
    </row>
    <row r="54" spans="1:2" x14ac:dyDescent="0.25">
      <c r="A54" s="1">
        <v>9.5</v>
      </c>
      <c r="B54" s="1">
        <v>0.99918823739021867</v>
      </c>
    </row>
    <row r="55" spans="1:2" x14ac:dyDescent="0.25">
      <c r="A55" s="1">
        <v>9.5</v>
      </c>
      <c r="B55" s="1">
        <v>0.99970765144504969</v>
      </c>
    </row>
    <row r="56" spans="1:2" x14ac:dyDescent="0.25">
      <c r="A56" s="1">
        <v>9</v>
      </c>
      <c r="B56" s="1">
        <v>0.99970765144504969</v>
      </c>
    </row>
    <row r="57" spans="1:2" x14ac:dyDescent="0.25">
      <c r="A57" s="1">
        <v>9</v>
      </c>
      <c r="B57" s="1">
        <v>1</v>
      </c>
    </row>
    <row r="58" spans="1:2" x14ac:dyDescent="0.25">
      <c r="A58" s="1">
        <v>9</v>
      </c>
      <c r="B58" s="1">
        <v>0.99970765144504969</v>
      </c>
    </row>
    <row r="59" spans="1:2" x14ac:dyDescent="0.25">
      <c r="A59" s="1">
        <v>10</v>
      </c>
      <c r="B59" s="1">
        <v>0.99970765144504969</v>
      </c>
    </row>
    <row r="60" spans="1:2" x14ac:dyDescent="0.25">
      <c r="A60" s="1">
        <v>10</v>
      </c>
      <c r="B60" s="1">
        <v>1</v>
      </c>
    </row>
    <row r="61" spans="1:2" x14ac:dyDescent="0.25">
      <c r="A61" s="1">
        <v>10</v>
      </c>
      <c r="B61" s="1">
        <v>0.99970765144504969</v>
      </c>
    </row>
    <row r="62" spans="1:2" x14ac:dyDescent="0.25">
      <c r="A62" s="1">
        <v>9.5</v>
      </c>
      <c r="B62" s="1">
        <v>0.99970765144504969</v>
      </c>
    </row>
    <row r="63" spans="1:2" x14ac:dyDescent="0.25">
      <c r="A63" s="1">
        <v>9.5</v>
      </c>
      <c r="B63" s="1">
        <v>0.99918823739021867</v>
      </c>
    </row>
    <row r="64" spans="1:2" x14ac:dyDescent="0.25">
      <c r="A64" s="1">
        <v>8.75</v>
      </c>
      <c r="B64" s="1">
        <v>0.99918823739021867</v>
      </c>
    </row>
    <row r="65" spans="1:2" x14ac:dyDescent="0.25">
      <c r="A65" s="1">
        <v>8.75</v>
      </c>
      <c r="B65" s="1">
        <v>0.99239848740711756</v>
      </c>
    </row>
    <row r="66" spans="1:2" x14ac:dyDescent="0.25">
      <c r="A66" s="1">
        <v>13.9375</v>
      </c>
      <c r="B66" s="1">
        <v>0.99239848740711756</v>
      </c>
    </row>
    <row r="67" spans="1:2" x14ac:dyDescent="0.25">
      <c r="A67" s="1">
        <v>13.9375</v>
      </c>
      <c r="B67" s="1">
        <v>0.99818079856123987</v>
      </c>
    </row>
    <row r="68" spans="1:2" x14ac:dyDescent="0.25">
      <c r="A68" s="1">
        <v>11.75</v>
      </c>
      <c r="B68" s="1">
        <v>0.99818079856123987</v>
      </c>
    </row>
    <row r="69" spans="1:2" x14ac:dyDescent="0.25">
      <c r="A69" s="1">
        <v>11.75</v>
      </c>
      <c r="B69" s="1">
        <v>0.99892886434201389</v>
      </c>
    </row>
    <row r="70" spans="1:2" x14ac:dyDescent="0.25">
      <c r="A70" s="1">
        <v>11</v>
      </c>
      <c r="B70" s="1">
        <v>0.99892886434201389</v>
      </c>
    </row>
    <row r="71" spans="1:2" x14ac:dyDescent="0.25">
      <c r="A71" s="1">
        <v>11</v>
      </c>
      <c r="B71" s="1">
        <v>1</v>
      </c>
    </row>
    <row r="72" spans="1:2" x14ac:dyDescent="0.25">
      <c r="A72" s="1">
        <v>11</v>
      </c>
      <c r="B72" s="1">
        <v>0.99892886434201389</v>
      </c>
    </row>
    <row r="73" spans="1:2" x14ac:dyDescent="0.25">
      <c r="A73" s="1">
        <v>12.5</v>
      </c>
      <c r="B73" s="1">
        <v>0.99892886434201389</v>
      </c>
    </row>
    <row r="74" spans="1:2" x14ac:dyDescent="0.25">
      <c r="A74" s="1">
        <v>12.5</v>
      </c>
      <c r="B74" s="1">
        <v>0.99932961388745012</v>
      </c>
    </row>
    <row r="75" spans="1:2" x14ac:dyDescent="0.25">
      <c r="A75" s="1">
        <v>12</v>
      </c>
      <c r="B75" s="1">
        <v>0.99932961388745012</v>
      </c>
    </row>
    <row r="76" spans="1:2" x14ac:dyDescent="0.25">
      <c r="A76" s="1">
        <v>12</v>
      </c>
      <c r="B76" s="1">
        <v>1</v>
      </c>
    </row>
    <row r="77" spans="1:2" x14ac:dyDescent="0.25">
      <c r="A77" s="1">
        <v>12</v>
      </c>
      <c r="B77" s="1">
        <v>0.99932961388745012</v>
      </c>
    </row>
    <row r="78" spans="1:2" x14ac:dyDescent="0.25">
      <c r="A78" s="1">
        <v>13</v>
      </c>
      <c r="B78" s="1">
        <v>0.99932961388745012</v>
      </c>
    </row>
    <row r="79" spans="1:2" x14ac:dyDescent="0.25">
      <c r="A79" s="1">
        <v>13</v>
      </c>
      <c r="B79" s="1">
        <v>1</v>
      </c>
    </row>
    <row r="80" spans="1:2" x14ac:dyDescent="0.25">
      <c r="A80" s="1">
        <v>13</v>
      </c>
      <c r="B80" s="1">
        <v>0.99932961388745012</v>
      </c>
    </row>
    <row r="81" spans="1:2" x14ac:dyDescent="0.25">
      <c r="A81" s="1">
        <v>12.5</v>
      </c>
      <c r="B81" s="1">
        <v>0.99932961388745012</v>
      </c>
    </row>
    <row r="82" spans="1:2" x14ac:dyDescent="0.25">
      <c r="A82" s="1">
        <v>12.5</v>
      </c>
      <c r="B82" s="1">
        <v>0.99892886434201389</v>
      </c>
    </row>
    <row r="83" spans="1:2" x14ac:dyDescent="0.25">
      <c r="A83" s="1">
        <v>11.75</v>
      </c>
      <c r="B83" s="1">
        <v>0.99892886434201389</v>
      </c>
    </row>
    <row r="84" spans="1:2" x14ac:dyDescent="0.25">
      <c r="A84" s="1">
        <v>11.75</v>
      </c>
      <c r="B84" s="1">
        <v>0.99818079856123987</v>
      </c>
    </row>
    <row r="85" spans="1:2" x14ac:dyDescent="0.25">
      <c r="A85" s="1">
        <v>16.125</v>
      </c>
      <c r="B85" s="1">
        <v>0.99818079856123987</v>
      </c>
    </row>
    <row r="86" spans="1:2" x14ac:dyDescent="0.25">
      <c r="A86" s="1">
        <v>16.125</v>
      </c>
      <c r="B86" s="1">
        <v>0.99853899245602429</v>
      </c>
    </row>
    <row r="87" spans="1:2" x14ac:dyDescent="0.25">
      <c r="A87" s="1">
        <v>14.75</v>
      </c>
      <c r="B87" s="1">
        <v>0.99853899245602429</v>
      </c>
    </row>
    <row r="88" spans="1:2" x14ac:dyDescent="0.25">
      <c r="A88" s="1">
        <v>14.75</v>
      </c>
      <c r="B88" s="1">
        <v>0.99961981813609579</v>
      </c>
    </row>
    <row r="89" spans="1:2" x14ac:dyDescent="0.25">
      <c r="A89" s="1">
        <v>14</v>
      </c>
      <c r="B89" s="1">
        <v>0.99961981813609579</v>
      </c>
    </row>
    <row r="90" spans="1:2" x14ac:dyDescent="0.25">
      <c r="A90" s="1">
        <v>14</v>
      </c>
      <c r="B90" s="1">
        <v>1</v>
      </c>
    </row>
    <row r="91" spans="1:2" x14ac:dyDescent="0.25">
      <c r="A91" s="1">
        <v>14</v>
      </c>
      <c r="B91" s="1">
        <v>0.99961981813609579</v>
      </c>
    </row>
    <row r="92" spans="1:2" x14ac:dyDescent="0.25">
      <c r="A92" s="1">
        <v>15.5</v>
      </c>
      <c r="B92" s="1">
        <v>0.99961981813609579</v>
      </c>
    </row>
    <row r="93" spans="1:2" x14ac:dyDescent="0.25">
      <c r="A93" s="1">
        <v>15.5</v>
      </c>
      <c r="B93" s="1">
        <v>0.99973653819413943</v>
      </c>
    </row>
    <row r="94" spans="1:2" x14ac:dyDescent="0.25">
      <c r="A94" s="1">
        <v>15</v>
      </c>
      <c r="B94" s="1">
        <v>0.99973653819413943</v>
      </c>
    </row>
    <row r="95" spans="1:2" x14ac:dyDescent="0.25">
      <c r="A95" s="1">
        <v>15</v>
      </c>
      <c r="B95" s="1">
        <v>1</v>
      </c>
    </row>
    <row r="96" spans="1:2" x14ac:dyDescent="0.25">
      <c r="A96" s="1">
        <v>15</v>
      </c>
      <c r="B96" s="1">
        <v>0.99973653819413943</v>
      </c>
    </row>
    <row r="97" spans="1:2" x14ac:dyDescent="0.25">
      <c r="A97" s="1">
        <v>16</v>
      </c>
      <c r="B97" s="1">
        <v>0.99973653819413943</v>
      </c>
    </row>
    <row r="98" spans="1:2" x14ac:dyDescent="0.25">
      <c r="A98" s="1">
        <v>16</v>
      </c>
      <c r="B98" s="1">
        <v>1</v>
      </c>
    </row>
    <row r="99" spans="1:2" x14ac:dyDescent="0.25">
      <c r="A99" s="1">
        <v>16</v>
      </c>
      <c r="B99" s="1">
        <v>0.99973653819413943</v>
      </c>
    </row>
    <row r="100" spans="1:2" x14ac:dyDescent="0.25">
      <c r="A100" s="1">
        <v>15.5</v>
      </c>
      <c r="B100" s="1">
        <v>0.99973653819413943</v>
      </c>
    </row>
    <row r="101" spans="1:2" x14ac:dyDescent="0.25">
      <c r="A101" s="1">
        <v>15.5</v>
      </c>
      <c r="B101" s="1">
        <v>0.99961981813609579</v>
      </c>
    </row>
    <row r="102" spans="1:2" x14ac:dyDescent="0.25">
      <c r="A102" s="1">
        <v>14.75</v>
      </c>
      <c r="B102" s="1">
        <v>0.99961981813609579</v>
      </c>
    </row>
    <row r="103" spans="1:2" x14ac:dyDescent="0.25">
      <c r="A103" s="1">
        <v>14.75</v>
      </c>
      <c r="B103" s="1">
        <v>0.99853899245602429</v>
      </c>
    </row>
    <row r="104" spans="1:2" x14ac:dyDescent="0.25">
      <c r="A104" s="1">
        <v>17.5</v>
      </c>
      <c r="B104" s="1">
        <v>0.99853899245602429</v>
      </c>
    </row>
    <row r="105" spans="1:2" x14ac:dyDescent="0.25">
      <c r="A105" s="1">
        <v>17.5</v>
      </c>
      <c r="B105" s="1">
        <v>0.99947204571974535</v>
      </c>
    </row>
    <row r="106" spans="1:2" x14ac:dyDescent="0.25">
      <c r="A106" s="1">
        <v>17</v>
      </c>
      <c r="B106" s="1">
        <v>0.99947204571974535</v>
      </c>
    </row>
    <row r="107" spans="1:2" x14ac:dyDescent="0.25">
      <c r="A107" s="1">
        <v>17</v>
      </c>
      <c r="B107" s="1">
        <v>1</v>
      </c>
    </row>
    <row r="108" spans="1:2" x14ac:dyDescent="0.25">
      <c r="A108" s="1">
        <v>17</v>
      </c>
      <c r="B108" s="1">
        <v>0.99947204571974535</v>
      </c>
    </row>
    <row r="109" spans="1:2" x14ac:dyDescent="0.25">
      <c r="A109" s="1">
        <v>18</v>
      </c>
      <c r="B109" s="1">
        <v>0.99947204571974535</v>
      </c>
    </row>
    <row r="110" spans="1:2" x14ac:dyDescent="0.25">
      <c r="A110" s="1">
        <v>18</v>
      </c>
      <c r="B110" s="1">
        <v>1</v>
      </c>
    </row>
    <row r="111" spans="1:2" x14ac:dyDescent="0.25">
      <c r="A111" s="1">
        <v>18</v>
      </c>
      <c r="B111" s="1">
        <v>0.99947204571974535</v>
      </c>
    </row>
    <row r="112" spans="1:2" x14ac:dyDescent="0.25">
      <c r="A112" s="1">
        <v>17.5</v>
      </c>
      <c r="B112" s="1">
        <v>0.99947204571974535</v>
      </c>
    </row>
    <row r="113" spans="1:2" x14ac:dyDescent="0.25">
      <c r="A113" s="1">
        <v>17.5</v>
      </c>
      <c r="B113" s="1">
        <v>0.99853899245602429</v>
      </c>
    </row>
    <row r="114" spans="1:2" x14ac:dyDescent="0.25">
      <c r="A114" s="1">
        <v>16.125</v>
      </c>
      <c r="B114" s="1">
        <v>0.99853899245602429</v>
      </c>
    </row>
    <row r="115" spans="1:2" x14ac:dyDescent="0.25">
      <c r="A115" s="1">
        <v>16.125</v>
      </c>
      <c r="B115" s="1">
        <v>0.99818079856123987</v>
      </c>
    </row>
    <row r="116" spans="1:2" x14ac:dyDescent="0.25">
      <c r="A116" s="1">
        <v>13.9375</v>
      </c>
      <c r="B116" s="1">
        <v>0.99818079856123987</v>
      </c>
    </row>
    <row r="117" spans="1:2" x14ac:dyDescent="0.25">
      <c r="A117" s="1">
        <v>13.9375</v>
      </c>
      <c r="B117" s="1">
        <v>0.99239848740711756</v>
      </c>
    </row>
    <row r="118" spans="1:2" x14ac:dyDescent="0.25">
      <c r="A118" s="1">
        <v>11.34375</v>
      </c>
      <c r="B118" s="1">
        <v>0.99239848740711756</v>
      </c>
    </row>
    <row r="119" spans="1:2" x14ac:dyDescent="0.25">
      <c r="A119" s="1">
        <v>11.34375</v>
      </c>
      <c r="B119" s="1">
        <v>0.99007496530719818</v>
      </c>
    </row>
    <row r="120" spans="1:2" x14ac:dyDescent="0.25">
      <c r="A120" s="1">
        <v>8.546875</v>
      </c>
      <c r="B120" s="1">
        <v>0.99007496530719818</v>
      </c>
    </row>
    <row r="121" spans="1:2" x14ac:dyDescent="0.25">
      <c r="A121" s="1">
        <v>8.546875</v>
      </c>
      <c r="B121" s="1">
        <v>0.97665699859779298</v>
      </c>
    </row>
    <row r="122" spans="1:2" x14ac:dyDescent="0.25">
      <c r="A122" s="1">
        <v>5.2109375</v>
      </c>
      <c r="B122" s="1">
        <v>0.97665699859779298</v>
      </c>
    </row>
    <row r="123" spans="1:2" x14ac:dyDescent="0.25">
      <c r="A123" s="1">
        <v>5.2109375</v>
      </c>
      <c r="B123" s="1">
        <v>0.66091184299665728</v>
      </c>
    </row>
    <row r="124" spans="1:2" x14ac:dyDescent="0.25">
      <c r="A124" s="1">
        <v>21.294921875</v>
      </c>
      <c r="B124" s="1">
        <v>0.66091184299665728</v>
      </c>
    </row>
    <row r="125" spans="1:2" x14ac:dyDescent="0.25">
      <c r="A125" s="1">
        <v>21.294921875</v>
      </c>
      <c r="B125" s="1">
        <v>0.83262364867330307</v>
      </c>
    </row>
    <row r="126" spans="1:2" x14ac:dyDescent="0.25">
      <c r="A126" s="1">
        <v>19.5</v>
      </c>
      <c r="B126" s="1">
        <v>0.83262364867330307</v>
      </c>
    </row>
    <row r="127" spans="1:2" x14ac:dyDescent="0.25">
      <c r="A127" s="1">
        <v>19.5</v>
      </c>
      <c r="B127" s="1">
        <v>0.97661894739188848</v>
      </c>
    </row>
    <row r="128" spans="1:2" x14ac:dyDescent="0.25">
      <c r="A128" s="1">
        <v>19</v>
      </c>
      <c r="B128" s="1">
        <v>0.97661894739188848</v>
      </c>
    </row>
    <row r="129" spans="1:2" x14ac:dyDescent="0.25">
      <c r="A129" s="1">
        <v>19</v>
      </c>
      <c r="B129" s="1">
        <v>1</v>
      </c>
    </row>
    <row r="130" spans="1:2" x14ac:dyDescent="0.25">
      <c r="A130" s="1">
        <v>19</v>
      </c>
      <c r="B130" s="1">
        <v>0.97661894739188848</v>
      </c>
    </row>
    <row r="131" spans="1:2" x14ac:dyDescent="0.25">
      <c r="A131" s="1">
        <v>20</v>
      </c>
      <c r="B131" s="1">
        <v>0.97661894739188848</v>
      </c>
    </row>
    <row r="132" spans="1:2" x14ac:dyDescent="0.25">
      <c r="A132" s="1">
        <v>20</v>
      </c>
      <c r="B132" s="1">
        <v>1</v>
      </c>
    </row>
    <row r="133" spans="1:2" x14ac:dyDescent="0.25">
      <c r="A133" s="1">
        <v>20</v>
      </c>
      <c r="B133" s="1">
        <v>0.97661894739188848</v>
      </c>
    </row>
    <row r="134" spans="1:2" x14ac:dyDescent="0.25">
      <c r="A134" s="1">
        <v>19.5</v>
      </c>
      <c r="B134" s="1">
        <v>0.97661894739188848</v>
      </c>
    </row>
    <row r="135" spans="1:2" x14ac:dyDescent="0.25">
      <c r="A135" s="1">
        <v>19.5</v>
      </c>
      <c r="B135" s="1">
        <v>0.83262364867330307</v>
      </c>
    </row>
    <row r="136" spans="1:2" x14ac:dyDescent="0.25">
      <c r="A136" s="1">
        <v>23.08984375</v>
      </c>
      <c r="B136" s="1">
        <v>0.83262364867330307</v>
      </c>
    </row>
    <row r="137" spans="1:2" x14ac:dyDescent="0.25">
      <c r="A137" s="1">
        <v>23.08984375</v>
      </c>
      <c r="B137" s="1">
        <v>0.88847994136613329</v>
      </c>
    </row>
    <row r="138" spans="1:2" x14ac:dyDescent="0.25">
      <c r="A138" s="1">
        <v>21.5</v>
      </c>
      <c r="B138" s="1">
        <v>0.88847994136613329</v>
      </c>
    </row>
    <row r="139" spans="1:2" x14ac:dyDescent="0.25">
      <c r="A139" s="1">
        <v>21.5</v>
      </c>
      <c r="B139" s="1">
        <v>0.95340415980981985</v>
      </c>
    </row>
    <row r="140" spans="1:2" x14ac:dyDescent="0.25">
      <c r="A140" s="1">
        <v>21</v>
      </c>
      <c r="B140" s="1">
        <v>0.95340415980981985</v>
      </c>
    </row>
    <row r="141" spans="1:2" x14ac:dyDescent="0.25">
      <c r="A141" s="1">
        <v>21</v>
      </c>
      <c r="B141" s="1">
        <v>1</v>
      </c>
    </row>
    <row r="142" spans="1:2" x14ac:dyDescent="0.25">
      <c r="A142" s="1">
        <v>21</v>
      </c>
      <c r="B142" s="1">
        <v>0.95340415980981985</v>
      </c>
    </row>
    <row r="143" spans="1:2" x14ac:dyDescent="0.25">
      <c r="A143" s="1">
        <v>22</v>
      </c>
      <c r="B143" s="1">
        <v>0.95340415980981985</v>
      </c>
    </row>
    <row r="144" spans="1:2" x14ac:dyDescent="0.25">
      <c r="A144" s="1">
        <v>22</v>
      </c>
      <c r="B144" s="1">
        <v>1</v>
      </c>
    </row>
    <row r="145" spans="1:2" x14ac:dyDescent="0.25">
      <c r="A145" s="1">
        <v>22</v>
      </c>
      <c r="B145" s="1">
        <v>0.95340415980981985</v>
      </c>
    </row>
    <row r="146" spans="1:2" x14ac:dyDescent="0.25">
      <c r="A146" s="1">
        <v>21.5</v>
      </c>
      <c r="B146" s="1">
        <v>0.95340415980981985</v>
      </c>
    </row>
    <row r="147" spans="1:2" x14ac:dyDescent="0.25">
      <c r="A147" s="1">
        <v>21.5</v>
      </c>
      <c r="B147" s="1">
        <v>0.88847994136613329</v>
      </c>
    </row>
    <row r="148" spans="1:2" x14ac:dyDescent="0.25">
      <c r="A148" s="1">
        <v>24.6796875</v>
      </c>
      <c r="B148" s="1">
        <v>0.88847994136613329</v>
      </c>
    </row>
    <row r="149" spans="1:2" x14ac:dyDescent="0.25">
      <c r="A149" s="1">
        <v>24.6796875</v>
      </c>
      <c r="B149" s="1">
        <v>0.9240530686176941</v>
      </c>
    </row>
    <row r="150" spans="1:2" x14ac:dyDescent="0.25">
      <c r="A150" s="1">
        <v>23</v>
      </c>
      <c r="B150" s="1">
        <v>0.9240530686176941</v>
      </c>
    </row>
    <row r="151" spans="1:2" x14ac:dyDescent="0.25">
      <c r="A151" s="1">
        <v>23</v>
      </c>
      <c r="B151" s="1">
        <v>1</v>
      </c>
    </row>
    <row r="152" spans="1:2" x14ac:dyDescent="0.25">
      <c r="A152" s="1">
        <v>23</v>
      </c>
      <c r="B152" s="1">
        <v>0.9240530686176941</v>
      </c>
    </row>
    <row r="153" spans="1:2" x14ac:dyDescent="0.25">
      <c r="A153" s="1">
        <v>26.359375</v>
      </c>
      <c r="B153" s="1">
        <v>0.9240530686176941</v>
      </c>
    </row>
    <row r="154" spans="1:2" x14ac:dyDescent="0.25">
      <c r="A154" s="1">
        <v>26.359375</v>
      </c>
      <c r="B154" s="1">
        <v>0.94426347620438689</v>
      </c>
    </row>
    <row r="155" spans="1:2" x14ac:dyDescent="0.25">
      <c r="A155" s="1">
        <v>24.75</v>
      </c>
      <c r="B155" s="1">
        <v>0.94426347620438689</v>
      </c>
    </row>
    <row r="156" spans="1:2" x14ac:dyDescent="0.25">
      <c r="A156" s="1">
        <v>24.75</v>
      </c>
      <c r="B156" s="1">
        <v>0.97859089771943486</v>
      </c>
    </row>
    <row r="157" spans="1:2" x14ac:dyDescent="0.25">
      <c r="A157" s="1">
        <v>24</v>
      </c>
      <c r="B157" s="1">
        <v>0.97859089771943486</v>
      </c>
    </row>
    <row r="158" spans="1:2" x14ac:dyDescent="0.25">
      <c r="A158" s="1">
        <v>24</v>
      </c>
      <c r="B158" s="1">
        <v>1</v>
      </c>
    </row>
    <row r="159" spans="1:2" x14ac:dyDescent="0.25">
      <c r="A159" s="1">
        <v>24</v>
      </c>
      <c r="B159" s="1">
        <v>0.97859089771943486</v>
      </c>
    </row>
    <row r="160" spans="1:2" x14ac:dyDescent="0.25">
      <c r="A160" s="1">
        <v>25.5</v>
      </c>
      <c r="B160" s="1">
        <v>0.97859089771943486</v>
      </c>
    </row>
    <row r="161" spans="1:2" x14ac:dyDescent="0.25">
      <c r="A161" s="1">
        <v>25.5</v>
      </c>
      <c r="B161" s="1">
        <v>0.99884324429352833</v>
      </c>
    </row>
    <row r="162" spans="1:2" x14ac:dyDescent="0.25">
      <c r="A162" s="1">
        <v>25</v>
      </c>
      <c r="B162" s="1">
        <v>0.99884324429352833</v>
      </c>
    </row>
    <row r="163" spans="1:2" x14ac:dyDescent="0.25">
      <c r="A163" s="1">
        <v>25</v>
      </c>
      <c r="B163" s="1">
        <v>1</v>
      </c>
    </row>
    <row r="164" spans="1:2" x14ac:dyDescent="0.25">
      <c r="A164" s="1">
        <v>25</v>
      </c>
      <c r="B164" s="1">
        <v>0.99884324429352833</v>
      </c>
    </row>
    <row r="165" spans="1:2" x14ac:dyDescent="0.25">
      <c r="A165" s="1">
        <v>26</v>
      </c>
      <c r="B165" s="1">
        <v>0.99884324429352833</v>
      </c>
    </row>
    <row r="166" spans="1:2" x14ac:dyDescent="0.25">
      <c r="A166" s="1">
        <v>26</v>
      </c>
      <c r="B166" s="1">
        <v>1</v>
      </c>
    </row>
    <row r="167" spans="1:2" x14ac:dyDescent="0.25">
      <c r="A167" s="1">
        <v>26</v>
      </c>
      <c r="B167" s="1">
        <v>0.99884324429352833</v>
      </c>
    </row>
    <row r="168" spans="1:2" x14ac:dyDescent="0.25">
      <c r="A168" s="1">
        <v>25.5</v>
      </c>
      <c r="B168" s="1">
        <v>0.99884324429352833</v>
      </c>
    </row>
    <row r="169" spans="1:2" x14ac:dyDescent="0.25">
      <c r="A169" s="1">
        <v>25.5</v>
      </c>
      <c r="B169" s="1">
        <v>0.97859089771943486</v>
      </c>
    </row>
    <row r="170" spans="1:2" x14ac:dyDescent="0.25">
      <c r="A170" s="1">
        <v>24.75</v>
      </c>
      <c r="B170" s="1">
        <v>0.97859089771943486</v>
      </c>
    </row>
    <row r="171" spans="1:2" x14ac:dyDescent="0.25">
      <c r="A171" s="1">
        <v>24.75</v>
      </c>
      <c r="B171" s="1">
        <v>0.94426347620438689</v>
      </c>
    </row>
    <row r="172" spans="1:2" x14ac:dyDescent="0.25">
      <c r="A172" s="1">
        <v>27.96875</v>
      </c>
      <c r="B172" s="1">
        <v>0.94426347620438689</v>
      </c>
    </row>
    <row r="173" spans="1:2" x14ac:dyDescent="0.25">
      <c r="A173" s="1">
        <v>27.96875</v>
      </c>
      <c r="B173" s="1">
        <v>0.96848726389466533</v>
      </c>
    </row>
    <row r="174" spans="1:2" x14ac:dyDescent="0.25">
      <c r="A174" s="1">
        <v>27</v>
      </c>
      <c r="B174" s="1">
        <v>0.96848726389466533</v>
      </c>
    </row>
    <row r="175" spans="1:2" x14ac:dyDescent="0.25">
      <c r="A175" s="1">
        <v>27</v>
      </c>
      <c r="B175" s="1">
        <v>1</v>
      </c>
    </row>
    <row r="176" spans="1:2" x14ac:dyDescent="0.25">
      <c r="A176" s="1">
        <v>27</v>
      </c>
      <c r="B176" s="1">
        <v>0.96848726389466533</v>
      </c>
    </row>
    <row r="177" spans="1:2" x14ac:dyDescent="0.25">
      <c r="A177" s="1">
        <v>28.9375</v>
      </c>
      <c r="B177" s="1">
        <v>0.96848726389466533</v>
      </c>
    </row>
    <row r="178" spans="1:2" x14ac:dyDescent="0.25">
      <c r="A178" s="1">
        <v>28.9375</v>
      </c>
      <c r="B178" s="1">
        <v>0.98796950878731227</v>
      </c>
    </row>
    <row r="179" spans="1:2" x14ac:dyDescent="0.25">
      <c r="A179" s="1">
        <v>28</v>
      </c>
      <c r="B179" s="1">
        <v>0.98796950878731227</v>
      </c>
    </row>
    <row r="180" spans="1:2" x14ac:dyDescent="0.25">
      <c r="A180" s="1">
        <v>28</v>
      </c>
      <c r="B180" s="1">
        <v>1</v>
      </c>
    </row>
    <row r="181" spans="1:2" x14ac:dyDescent="0.25">
      <c r="A181" s="1">
        <v>28</v>
      </c>
      <c r="B181" s="1">
        <v>0.98796950878731227</v>
      </c>
    </row>
    <row r="182" spans="1:2" x14ac:dyDescent="0.25">
      <c r="A182" s="1">
        <v>29.875</v>
      </c>
      <c r="B182" s="1">
        <v>0.98796950878731227</v>
      </c>
    </row>
    <row r="183" spans="1:2" x14ac:dyDescent="0.25">
      <c r="A183" s="1">
        <v>29.875</v>
      </c>
      <c r="B183" s="1">
        <v>0.99562144481302517</v>
      </c>
    </row>
    <row r="184" spans="1:2" x14ac:dyDescent="0.25">
      <c r="A184" s="1">
        <v>29</v>
      </c>
      <c r="B184" s="1">
        <v>0.99562144481302517</v>
      </c>
    </row>
    <row r="185" spans="1:2" x14ac:dyDescent="0.25">
      <c r="A185" s="1">
        <v>29</v>
      </c>
      <c r="B185" s="1">
        <v>1</v>
      </c>
    </row>
    <row r="186" spans="1:2" x14ac:dyDescent="0.25">
      <c r="A186" s="1">
        <v>29</v>
      </c>
      <c r="B186" s="1">
        <v>0.99562144481302517</v>
      </c>
    </row>
    <row r="187" spans="1:2" x14ac:dyDescent="0.25">
      <c r="A187" s="1">
        <v>30.75</v>
      </c>
      <c r="B187" s="1">
        <v>0.99562144481302517</v>
      </c>
    </row>
    <row r="188" spans="1:2" x14ac:dyDescent="0.25">
      <c r="A188" s="1">
        <v>30.75</v>
      </c>
      <c r="B188" s="1">
        <v>0.99875174408064271</v>
      </c>
    </row>
    <row r="189" spans="1:2" x14ac:dyDescent="0.25">
      <c r="A189" s="1">
        <v>30</v>
      </c>
      <c r="B189" s="1">
        <v>0.99875174408064271</v>
      </c>
    </row>
    <row r="190" spans="1:2" x14ac:dyDescent="0.25">
      <c r="A190" s="1">
        <v>30</v>
      </c>
      <c r="B190" s="1">
        <v>1</v>
      </c>
    </row>
    <row r="191" spans="1:2" x14ac:dyDescent="0.25">
      <c r="A191" s="1">
        <v>30</v>
      </c>
      <c r="B191" s="1">
        <v>0.99875174408064271</v>
      </c>
    </row>
    <row r="192" spans="1:2" x14ac:dyDescent="0.25">
      <c r="A192" s="1">
        <v>31.5</v>
      </c>
      <c r="B192" s="1">
        <v>0.99875174408064271</v>
      </c>
    </row>
    <row r="193" spans="1:2" x14ac:dyDescent="0.25">
      <c r="A193" s="1">
        <v>31.5</v>
      </c>
      <c r="B193" s="1">
        <v>0.99920556254425619</v>
      </c>
    </row>
    <row r="194" spans="1:2" x14ac:dyDescent="0.25">
      <c r="A194" s="1">
        <v>31</v>
      </c>
      <c r="B194" s="1">
        <v>0.99920556254425619</v>
      </c>
    </row>
    <row r="195" spans="1:2" x14ac:dyDescent="0.25">
      <c r="A195" s="1">
        <v>31</v>
      </c>
      <c r="B195" s="1">
        <v>1</v>
      </c>
    </row>
    <row r="196" spans="1:2" x14ac:dyDescent="0.25">
      <c r="A196" s="1">
        <v>31</v>
      </c>
      <c r="B196" s="1">
        <v>0.99920556254425619</v>
      </c>
    </row>
    <row r="197" spans="1:2" x14ac:dyDescent="0.25">
      <c r="A197" s="1">
        <v>32</v>
      </c>
      <c r="B197" s="1">
        <v>0.99920556254425619</v>
      </c>
    </row>
    <row r="198" spans="1:2" x14ac:dyDescent="0.25">
      <c r="A198" s="1">
        <v>32</v>
      </c>
      <c r="B198" s="1">
        <v>1</v>
      </c>
    </row>
    <row r="199" spans="1:2" x14ac:dyDescent="0.25">
      <c r="A199" s="1">
        <v>32</v>
      </c>
      <c r="B199" s="1">
        <v>0.99920556254425619</v>
      </c>
    </row>
    <row r="200" spans="1:2" x14ac:dyDescent="0.25">
      <c r="A200" s="1">
        <v>31.5</v>
      </c>
      <c r="B200" s="1">
        <v>0.99920556254425619</v>
      </c>
    </row>
    <row r="201" spans="1:2" x14ac:dyDescent="0.25">
      <c r="A201" s="1">
        <v>31.5</v>
      </c>
      <c r="B201" s="1">
        <v>0.99875174408064271</v>
      </c>
    </row>
    <row r="202" spans="1:2" x14ac:dyDescent="0.25">
      <c r="A202" s="1">
        <v>30.75</v>
      </c>
      <c r="B202" s="1">
        <v>0.99875174408064271</v>
      </c>
    </row>
    <row r="203" spans="1:2" x14ac:dyDescent="0.25">
      <c r="A203" s="1">
        <v>30.75</v>
      </c>
      <c r="B203" s="1">
        <v>0.99562144481302517</v>
      </c>
    </row>
    <row r="204" spans="1:2" x14ac:dyDescent="0.25">
      <c r="A204" s="1">
        <v>29.875</v>
      </c>
      <c r="B204" s="1">
        <v>0.99562144481302517</v>
      </c>
    </row>
    <row r="205" spans="1:2" x14ac:dyDescent="0.25">
      <c r="A205" s="1">
        <v>29.875</v>
      </c>
      <c r="B205" s="1">
        <v>0.98796950878731227</v>
      </c>
    </row>
    <row r="206" spans="1:2" x14ac:dyDescent="0.25">
      <c r="A206" s="1">
        <v>28.9375</v>
      </c>
      <c r="B206" s="1">
        <v>0.98796950878731227</v>
      </c>
    </row>
    <row r="207" spans="1:2" x14ac:dyDescent="0.25">
      <c r="A207" s="1">
        <v>28.9375</v>
      </c>
      <c r="B207" s="1">
        <v>0.96848726389466533</v>
      </c>
    </row>
    <row r="208" spans="1:2" x14ac:dyDescent="0.25">
      <c r="A208" s="1">
        <v>27.96875</v>
      </c>
      <c r="B208" s="1">
        <v>0.96848726389466533</v>
      </c>
    </row>
    <row r="209" spans="1:2" x14ac:dyDescent="0.25">
      <c r="A209" s="1">
        <v>27.96875</v>
      </c>
      <c r="B209" s="1">
        <v>0.94426347620438689</v>
      </c>
    </row>
    <row r="210" spans="1:2" x14ac:dyDescent="0.25">
      <c r="A210" s="1">
        <v>26.359375</v>
      </c>
      <c r="B210" s="1">
        <v>0.94426347620438689</v>
      </c>
    </row>
    <row r="211" spans="1:2" x14ac:dyDescent="0.25">
      <c r="A211" s="1">
        <v>26.359375</v>
      </c>
      <c r="B211" s="1">
        <v>0.9240530686176941</v>
      </c>
    </row>
    <row r="212" spans="1:2" x14ac:dyDescent="0.25">
      <c r="A212" s="1">
        <v>24.6796875</v>
      </c>
      <c r="B212" s="1">
        <v>0.9240530686176941</v>
      </c>
    </row>
    <row r="213" spans="1:2" x14ac:dyDescent="0.25">
      <c r="A213" s="1">
        <v>24.6796875</v>
      </c>
      <c r="B213" s="1">
        <v>0.88847994136613329</v>
      </c>
    </row>
    <row r="214" spans="1:2" x14ac:dyDescent="0.25">
      <c r="A214" s="1">
        <v>23.08984375</v>
      </c>
      <c r="B214" s="1">
        <v>0.88847994136613329</v>
      </c>
    </row>
    <row r="215" spans="1:2" x14ac:dyDescent="0.25">
      <c r="A215" s="1">
        <v>23.08984375</v>
      </c>
      <c r="B215" s="1">
        <v>0.83262364867330307</v>
      </c>
    </row>
    <row r="216" spans="1:2" x14ac:dyDescent="0.25">
      <c r="A216" s="1">
        <v>21.294921875</v>
      </c>
      <c r="B216" s="1">
        <v>0.83262364867330307</v>
      </c>
    </row>
    <row r="217" spans="1:2" x14ac:dyDescent="0.25">
      <c r="A217" s="1">
        <v>21.294921875</v>
      </c>
      <c r="B217" s="1">
        <v>0.66091184299665728</v>
      </c>
    </row>
    <row r="218" spans="1:2" x14ac:dyDescent="0.25">
      <c r="A218" s="1">
        <v>13.2529296875</v>
      </c>
      <c r="B218" s="1">
        <v>0.66091184299665728</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L218"/>
  <sheetViews>
    <sheetView workbookViewId="0"/>
  </sheetViews>
  <sheetFormatPr defaultRowHeight="13.8" x14ac:dyDescent="0.25"/>
  <sheetData>
    <row r="1" spans="1:12" x14ac:dyDescent="0.25">
      <c r="A1" s="1">
        <v>18.37109375</v>
      </c>
      <c r="B1" s="1">
        <v>0</v>
      </c>
      <c r="C1" s="1">
        <v>1</v>
      </c>
      <c r="D1" s="1">
        <v>1</v>
      </c>
      <c r="I1" s="1">
        <v>18.37109375</v>
      </c>
      <c r="J1" s="1">
        <v>0</v>
      </c>
      <c r="K1" s="1">
        <v>1</v>
      </c>
      <c r="L1" s="1">
        <v>1</v>
      </c>
    </row>
    <row r="2" spans="1:12" x14ac:dyDescent="0.25">
      <c r="A2" s="1">
        <v>8.0546875</v>
      </c>
      <c r="B2" s="1">
        <v>0</v>
      </c>
      <c r="C2" s="1">
        <v>2</v>
      </c>
      <c r="D2" s="1">
        <v>1</v>
      </c>
      <c r="I2" s="1">
        <v>8.0546875</v>
      </c>
      <c r="J2" s="1">
        <v>0</v>
      </c>
      <c r="K2" s="1">
        <v>2</v>
      </c>
      <c r="L2" s="1">
        <v>1</v>
      </c>
    </row>
    <row r="3" spans="1:12" x14ac:dyDescent="0.25">
      <c r="A3" s="1">
        <v>8.0546875</v>
      </c>
      <c r="B3" s="1">
        <v>2.5252528310359956E-4</v>
      </c>
      <c r="C3" s="1">
        <v>3</v>
      </c>
      <c r="D3" s="1">
        <v>1</v>
      </c>
      <c r="I3" s="1">
        <v>8.0546875</v>
      </c>
      <c r="J3" s="1">
        <v>2.5252528310359956E-4</v>
      </c>
      <c r="K3" s="1">
        <v>3</v>
      </c>
      <c r="L3" s="1">
        <v>1</v>
      </c>
    </row>
    <row r="4" spans="1:12" x14ac:dyDescent="0.25">
      <c r="A4" s="1">
        <v>3</v>
      </c>
      <c r="B4" s="1">
        <v>2.5252528310359956E-4</v>
      </c>
      <c r="C4" s="1">
        <v>4</v>
      </c>
      <c r="D4" s="1">
        <v>1</v>
      </c>
      <c r="I4" s="1">
        <v>3</v>
      </c>
      <c r="J4" s="1">
        <v>2.5252528310359956E-4</v>
      </c>
      <c r="K4" s="1">
        <v>4</v>
      </c>
      <c r="L4" s="1">
        <v>1</v>
      </c>
    </row>
    <row r="5" spans="1:12" x14ac:dyDescent="0.25">
      <c r="A5" s="1">
        <v>3</v>
      </c>
      <c r="B5" s="1">
        <v>3.7878789662524337E-3</v>
      </c>
      <c r="C5" s="1">
        <v>5</v>
      </c>
      <c r="D5" s="1">
        <v>1</v>
      </c>
      <c r="I5" s="1">
        <v>3</v>
      </c>
      <c r="J5" s="1">
        <v>3.7878789662524337E-3</v>
      </c>
      <c r="K5" s="1">
        <v>5</v>
      </c>
      <c r="L5" s="1">
        <v>1</v>
      </c>
    </row>
    <row r="6" spans="1:12" x14ac:dyDescent="0.25">
      <c r="A6" s="1">
        <v>1.5</v>
      </c>
      <c r="B6" s="1">
        <v>3.7878789662524337E-3</v>
      </c>
      <c r="C6" s="1">
        <v>6</v>
      </c>
      <c r="D6" s="1">
        <v>1</v>
      </c>
      <c r="I6" s="1">
        <v>1.5</v>
      </c>
      <c r="J6" s="1">
        <v>3.7878789662524337E-3</v>
      </c>
      <c r="K6" s="1">
        <v>6</v>
      </c>
      <c r="L6" s="1">
        <v>1</v>
      </c>
    </row>
    <row r="7" spans="1:12" x14ac:dyDescent="0.25">
      <c r="A7" s="1">
        <v>1.5</v>
      </c>
      <c r="B7" s="1">
        <v>3.0303030048210777E-2</v>
      </c>
      <c r="C7" s="1">
        <v>7</v>
      </c>
      <c r="D7" s="1">
        <v>1</v>
      </c>
      <c r="I7" s="1">
        <v>1.5</v>
      </c>
      <c r="J7" s="1">
        <v>3.0303030048210777E-2</v>
      </c>
      <c r="K7" s="1">
        <v>7</v>
      </c>
      <c r="L7" s="1">
        <v>1</v>
      </c>
    </row>
    <row r="8" spans="1:12" x14ac:dyDescent="0.25">
      <c r="A8" s="1">
        <v>1</v>
      </c>
      <c r="B8" s="1">
        <v>3.0303030048210777E-2</v>
      </c>
      <c r="C8" s="1">
        <v>8</v>
      </c>
      <c r="D8" s="1">
        <v>1</v>
      </c>
      <c r="I8" s="1">
        <v>1</v>
      </c>
      <c r="J8" s="1">
        <v>3.0303030048210777E-2</v>
      </c>
      <c r="K8" s="1">
        <v>8</v>
      </c>
      <c r="L8" s="1">
        <v>1</v>
      </c>
    </row>
    <row r="9" spans="1:12" x14ac:dyDescent="0.25">
      <c r="A9" s="1">
        <v>1</v>
      </c>
      <c r="B9" s="1">
        <v>1</v>
      </c>
      <c r="C9" s="1">
        <v>9</v>
      </c>
      <c r="D9" s="1">
        <v>1</v>
      </c>
      <c r="I9" s="1">
        <v>1</v>
      </c>
      <c r="J9" s="1">
        <v>1</v>
      </c>
      <c r="K9" s="1">
        <v>9</v>
      </c>
      <c r="L9" s="1">
        <v>1</v>
      </c>
    </row>
    <row r="10" spans="1:12" x14ac:dyDescent="0.25">
      <c r="A10" s="1">
        <v>1</v>
      </c>
      <c r="B10" s="1">
        <v>3.0303030048210777E-2</v>
      </c>
      <c r="C10" s="1">
        <v>10</v>
      </c>
      <c r="D10" s="1">
        <v>1</v>
      </c>
      <c r="I10" s="1">
        <v>1</v>
      </c>
      <c r="J10" s="1">
        <v>3.0303030048210777E-2</v>
      </c>
      <c r="K10" s="1">
        <v>10</v>
      </c>
      <c r="L10" s="1">
        <v>1</v>
      </c>
    </row>
    <row r="11" spans="1:12" x14ac:dyDescent="0.25">
      <c r="A11" s="1">
        <v>2</v>
      </c>
      <c r="B11" s="1">
        <v>3.0303030048210777E-2</v>
      </c>
      <c r="C11" s="1">
        <v>11</v>
      </c>
      <c r="D11" s="1">
        <v>1</v>
      </c>
      <c r="I11" s="1">
        <v>2</v>
      </c>
      <c r="J11" s="1">
        <v>3.0303030048210777E-2</v>
      </c>
      <c r="K11" s="1">
        <v>11</v>
      </c>
      <c r="L11" s="1">
        <v>1</v>
      </c>
    </row>
    <row r="12" spans="1:12" x14ac:dyDescent="0.25">
      <c r="A12" s="1">
        <v>2</v>
      </c>
      <c r="B12" s="1">
        <v>1</v>
      </c>
      <c r="C12" s="1">
        <v>12</v>
      </c>
      <c r="D12" s="1">
        <v>1</v>
      </c>
      <c r="I12" s="1">
        <v>2</v>
      </c>
      <c r="J12" s="1">
        <v>1</v>
      </c>
      <c r="K12" s="1">
        <v>12</v>
      </c>
      <c r="L12" s="1">
        <v>1</v>
      </c>
    </row>
    <row r="13" spans="1:12" x14ac:dyDescent="0.25">
      <c r="A13" s="1">
        <v>2</v>
      </c>
      <c r="B13" s="1">
        <v>3.0303030048210777E-2</v>
      </c>
      <c r="C13" s="1">
        <v>13</v>
      </c>
      <c r="D13" s="1">
        <v>1</v>
      </c>
      <c r="I13" s="1">
        <v>2</v>
      </c>
      <c r="J13" s="1">
        <v>3.0303030048210777E-2</v>
      </c>
      <c r="K13" s="1">
        <v>13</v>
      </c>
      <c r="L13" s="1">
        <v>1</v>
      </c>
    </row>
    <row r="14" spans="1:12" x14ac:dyDescent="0.25">
      <c r="A14" s="1">
        <v>1.5</v>
      </c>
      <c r="B14" s="1">
        <v>3.0303030048210777E-2</v>
      </c>
      <c r="C14" s="1">
        <v>14</v>
      </c>
      <c r="D14" s="1">
        <v>1</v>
      </c>
      <c r="I14" s="1">
        <v>1.5</v>
      </c>
      <c r="J14" s="1">
        <v>3.0303030048210777E-2</v>
      </c>
      <c r="K14" s="1">
        <v>14</v>
      </c>
      <c r="L14" s="1">
        <v>1</v>
      </c>
    </row>
    <row r="15" spans="1:12" x14ac:dyDescent="0.25">
      <c r="A15" s="1">
        <v>1.5</v>
      </c>
      <c r="B15" s="1">
        <v>3.7878789662524337E-3</v>
      </c>
      <c r="C15" s="1">
        <v>15</v>
      </c>
      <c r="D15" s="1">
        <v>1</v>
      </c>
      <c r="I15" s="1">
        <v>1.5</v>
      </c>
      <c r="J15" s="1">
        <v>3.7878789662524337E-3</v>
      </c>
      <c r="K15" s="1">
        <v>15</v>
      </c>
      <c r="L15" s="1">
        <v>1</v>
      </c>
    </row>
    <row r="16" spans="1:12" x14ac:dyDescent="0.25">
      <c r="A16" s="1">
        <v>4.5</v>
      </c>
      <c r="B16" s="1">
        <v>3.7878789662524337E-3</v>
      </c>
      <c r="C16" s="1">
        <v>16</v>
      </c>
      <c r="D16" s="1">
        <v>1</v>
      </c>
      <c r="I16" s="1">
        <v>4.5</v>
      </c>
      <c r="J16" s="1">
        <v>3.7878789662524337E-3</v>
      </c>
      <c r="K16" s="1">
        <v>16</v>
      </c>
      <c r="L16" s="1">
        <v>1</v>
      </c>
    </row>
    <row r="17" spans="1:12" x14ac:dyDescent="0.25">
      <c r="A17" s="1">
        <v>4.5</v>
      </c>
      <c r="B17" s="1">
        <v>7.5757576522034187E-3</v>
      </c>
      <c r="C17" s="1">
        <v>17</v>
      </c>
      <c r="D17" s="1">
        <v>1</v>
      </c>
      <c r="I17" s="1">
        <v>4.5</v>
      </c>
      <c r="J17" s="1">
        <v>7.5757576522034187E-3</v>
      </c>
      <c r="K17" s="1">
        <v>17</v>
      </c>
      <c r="L17" s="1">
        <v>1</v>
      </c>
    </row>
    <row r="18" spans="1:12" x14ac:dyDescent="0.25">
      <c r="A18" s="1">
        <v>3.5</v>
      </c>
      <c r="B18" s="1">
        <v>7.5757576522034187E-3</v>
      </c>
      <c r="C18" s="1">
        <v>18</v>
      </c>
      <c r="D18" s="1">
        <v>1</v>
      </c>
      <c r="I18" s="1">
        <v>3.5</v>
      </c>
      <c r="J18" s="1">
        <v>7.5757576522034187E-3</v>
      </c>
      <c r="K18" s="1">
        <v>18</v>
      </c>
      <c r="L18" s="1">
        <v>1</v>
      </c>
    </row>
    <row r="19" spans="1:12" x14ac:dyDescent="0.25">
      <c r="A19" s="1">
        <v>3.5</v>
      </c>
      <c r="B19" s="1">
        <v>3.0303030048210777E-2</v>
      </c>
      <c r="C19" s="1">
        <v>19</v>
      </c>
      <c r="D19" s="1">
        <v>1</v>
      </c>
      <c r="I19" s="1">
        <v>3.5</v>
      </c>
      <c r="J19" s="1">
        <v>3.0303030048210777E-2</v>
      </c>
      <c r="K19" s="1">
        <v>19</v>
      </c>
      <c r="L19" s="1">
        <v>1</v>
      </c>
    </row>
    <row r="20" spans="1:12" x14ac:dyDescent="0.25">
      <c r="A20" s="1">
        <v>3</v>
      </c>
      <c r="B20" s="1">
        <v>3.0303030048210777E-2</v>
      </c>
      <c r="C20" s="1">
        <v>20</v>
      </c>
      <c r="D20" s="1">
        <v>1</v>
      </c>
      <c r="I20" s="1">
        <v>3</v>
      </c>
      <c r="J20" s="1">
        <v>3.0303030048210777E-2</v>
      </c>
      <c r="K20" s="1">
        <v>20</v>
      </c>
      <c r="L20" s="1">
        <v>1</v>
      </c>
    </row>
    <row r="21" spans="1:12" x14ac:dyDescent="0.25">
      <c r="A21" s="1">
        <v>3</v>
      </c>
      <c r="B21" s="1">
        <v>1</v>
      </c>
      <c r="C21" s="1">
        <v>21</v>
      </c>
      <c r="D21" s="1">
        <v>1</v>
      </c>
      <c r="I21" s="1">
        <v>3</v>
      </c>
      <c r="J21" s="1">
        <v>1</v>
      </c>
      <c r="K21" s="1">
        <v>21</v>
      </c>
      <c r="L21" s="1">
        <v>1</v>
      </c>
    </row>
    <row r="22" spans="1:12" x14ac:dyDescent="0.25">
      <c r="A22" s="1">
        <v>3</v>
      </c>
      <c r="B22" s="1">
        <v>3.0303030048210777E-2</v>
      </c>
      <c r="C22" s="1">
        <v>22</v>
      </c>
      <c r="D22" s="1">
        <v>1</v>
      </c>
      <c r="I22" s="1">
        <v>3</v>
      </c>
      <c r="J22" s="1">
        <v>3.0303030048210777E-2</v>
      </c>
      <c r="K22" s="1">
        <v>22</v>
      </c>
      <c r="L22" s="1">
        <v>1</v>
      </c>
    </row>
    <row r="23" spans="1:12" x14ac:dyDescent="0.25">
      <c r="A23" s="1">
        <v>4</v>
      </c>
      <c r="B23" s="1">
        <v>3.0303030048210777E-2</v>
      </c>
      <c r="C23" s="1">
        <v>23</v>
      </c>
      <c r="D23" s="1">
        <v>1</v>
      </c>
      <c r="I23" s="1">
        <v>4</v>
      </c>
      <c r="J23" s="1">
        <v>3.0303030048210777E-2</v>
      </c>
      <c r="K23" s="1">
        <v>23</v>
      </c>
      <c r="L23" s="1">
        <v>1</v>
      </c>
    </row>
    <row r="24" spans="1:12" x14ac:dyDescent="0.25">
      <c r="A24" s="1">
        <v>4</v>
      </c>
      <c r="B24" s="1">
        <v>1</v>
      </c>
      <c r="C24" s="1">
        <v>24</v>
      </c>
      <c r="D24" s="1">
        <v>1</v>
      </c>
      <c r="I24" s="1">
        <v>4</v>
      </c>
      <c r="J24" s="1">
        <v>1</v>
      </c>
      <c r="K24" s="1">
        <v>24</v>
      </c>
      <c r="L24" s="1">
        <v>1</v>
      </c>
    </row>
    <row r="25" spans="1:12" x14ac:dyDescent="0.25">
      <c r="A25" s="1">
        <v>4</v>
      </c>
      <c r="B25" s="1">
        <v>3.0303030048210777E-2</v>
      </c>
      <c r="C25" s="1">
        <v>25</v>
      </c>
      <c r="D25" s="1">
        <v>1</v>
      </c>
      <c r="I25" s="1">
        <v>4</v>
      </c>
      <c r="J25" s="1">
        <v>3.0303030048210777E-2</v>
      </c>
      <c r="K25" s="1">
        <v>25</v>
      </c>
      <c r="L25" s="1">
        <v>1</v>
      </c>
    </row>
    <row r="26" spans="1:12" x14ac:dyDescent="0.25">
      <c r="A26" s="1">
        <v>3.5</v>
      </c>
      <c r="B26" s="1">
        <v>3.0303030048210777E-2</v>
      </c>
      <c r="C26" s="1">
        <v>26</v>
      </c>
      <c r="D26" s="1">
        <v>1</v>
      </c>
      <c r="I26" s="1">
        <v>3.5</v>
      </c>
      <c r="J26" s="1">
        <v>3.0303030048210777E-2</v>
      </c>
      <c r="K26" s="1">
        <v>26</v>
      </c>
      <c r="L26" s="1">
        <v>1</v>
      </c>
    </row>
    <row r="27" spans="1:12" x14ac:dyDescent="0.25">
      <c r="A27" s="1">
        <v>3.5</v>
      </c>
      <c r="B27" s="1">
        <v>7.5757576522034187E-3</v>
      </c>
      <c r="C27" s="1">
        <v>27</v>
      </c>
      <c r="D27" s="1">
        <v>1</v>
      </c>
      <c r="I27" s="1">
        <v>3.5</v>
      </c>
      <c r="J27" s="1">
        <v>7.5757576522034187E-3</v>
      </c>
      <c r="K27" s="1">
        <v>27</v>
      </c>
      <c r="L27" s="1">
        <v>1</v>
      </c>
    </row>
    <row r="28" spans="1:12" x14ac:dyDescent="0.25">
      <c r="A28" s="1">
        <v>5.5</v>
      </c>
      <c r="B28" s="1">
        <v>7.5757576522034187E-3</v>
      </c>
      <c r="C28" s="1">
        <v>28</v>
      </c>
      <c r="D28" s="1">
        <v>1</v>
      </c>
      <c r="I28" s="1">
        <v>5.5</v>
      </c>
      <c r="J28" s="1">
        <v>7.5757576522034187E-3</v>
      </c>
      <c r="K28" s="1">
        <v>28</v>
      </c>
      <c r="L28" s="1">
        <v>1</v>
      </c>
    </row>
    <row r="29" spans="1:12" x14ac:dyDescent="0.25">
      <c r="A29" s="1">
        <v>5.5</v>
      </c>
      <c r="B29" s="1">
        <v>3.0303030048210777E-2</v>
      </c>
      <c r="C29" s="1">
        <v>29</v>
      </c>
      <c r="D29" s="1">
        <v>1</v>
      </c>
      <c r="I29" s="1">
        <v>5.5</v>
      </c>
      <c r="J29" s="1">
        <v>3.0303030048210777E-2</v>
      </c>
      <c r="K29" s="1">
        <v>29</v>
      </c>
      <c r="L29" s="1">
        <v>1</v>
      </c>
    </row>
    <row r="30" spans="1:12" x14ac:dyDescent="0.25">
      <c r="A30" s="1">
        <v>5</v>
      </c>
      <c r="B30" s="1">
        <v>3.0303030048210777E-2</v>
      </c>
      <c r="C30" s="1">
        <v>30</v>
      </c>
      <c r="D30" s="1">
        <v>1</v>
      </c>
      <c r="I30" s="1">
        <v>5</v>
      </c>
      <c r="J30" s="1">
        <v>3.0303030048210777E-2</v>
      </c>
      <c r="K30" s="1">
        <v>30</v>
      </c>
      <c r="L30" s="1">
        <v>1</v>
      </c>
    </row>
    <row r="31" spans="1:12" x14ac:dyDescent="0.25">
      <c r="A31" s="1">
        <v>5</v>
      </c>
      <c r="B31" s="1">
        <v>1</v>
      </c>
      <c r="C31" s="1">
        <v>31</v>
      </c>
      <c r="D31" s="1">
        <v>1</v>
      </c>
      <c r="I31" s="1">
        <v>5</v>
      </c>
      <c r="J31" s="1">
        <v>1</v>
      </c>
      <c r="K31" s="1">
        <v>31</v>
      </c>
      <c r="L31" s="1">
        <v>1</v>
      </c>
    </row>
    <row r="32" spans="1:12" x14ac:dyDescent="0.25">
      <c r="A32" s="1">
        <v>5</v>
      </c>
      <c r="B32" s="1">
        <v>3.0303030048210777E-2</v>
      </c>
      <c r="C32" s="1">
        <v>32</v>
      </c>
      <c r="D32" s="1">
        <v>1</v>
      </c>
      <c r="I32" s="1">
        <v>5</v>
      </c>
      <c r="J32" s="1">
        <v>3.0303030048210777E-2</v>
      </c>
      <c r="K32" s="1">
        <v>32</v>
      </c>
      <c r="L32" s="1">
        <v>1</v>
      </c>
    </row>
    <row r="33" spans="1:10" x14ac:dyDescent="0.25">
      <c r="A33" s="1">
        <v>6</v>
      </c>
      <c r="B33" s="1">
        <v>3.0303030048210777E-2</v>
      </c>
      <c r="I33" s="1">
        <v>6</v>
      </c>
      <c r="J33" s="1">
        <v>3.0303030048210777E-2</v>
      </c>
    </row>
    <row r="34" spans="1:10" x14ac:dyDescent="0.25">
      <c r="A34" s="1">
        <v>6</v>
      </c>
      <c r="B34" s="1">
        <v>1</v>
      </c>
      <c r="I34" s="1">
        <v>6</v>
      </c>
      <c r="J34" s="1">
        <v>1</v>
      </c>
    </row>
    <row r="35" spans="1:10" x14ac:dyDescent="0.25">
      <c r="A35" s="1">
        <v>6</v>
      </c>
      <c r="B35" s="1">
        <v>3.0303030048210777E-2</v>
      </c>
      <c r="I35" s="1">
        <v>6</v>
      </c>
      <c r="J35" s="1">
        <v>3.0303030048210777E-2</v>
      </c>
    </row>
    <row r="36" spans="1:10" x14ac:dyDescent="0.25">
      <c r="A36" s="1">
        <v>5.5</v>
      </c>
      <c r="B36" s="1">
        <v>3.0303030048210777E-2</v>
      </c>
      <c r="I36" s="1">
        <v>5.5</v>
      </c>
      <c r="J36" s="1">
        <v>3.0303030048210777E-2</v>
      </c>
    </row>
    <row r="37" spans="1:10" x14ac:dyDescent="0.25">
      <c r="A37" s="1">
        <v>5.5</v>
      </c>
      <c r="B37" s="1">
        <v>7.5757576522034187E-3</v>
      </c>
      <c r="I37" s="1">
        <v>5.5</v>
      </c>
      <c r="J37" s="1">
        <v>7.5757576522034187E-3</v>
      </c>
    </row>
    <row r="38" spans="1:10" x14ac:dyDescent="0.25">
      <c r="A38" s="1">
        <v>4.5</v>
      </c>
      <c r="B38" s="1">
        <v>7.5757576522034187E-3</v>
      </c>
      <c r="I38" s="1">
        <v>4.5</v>
      </c>
      <c r="J38" s="1">
        <v>7.5757576522034187E-3</v>
      </c>
    </row>
    <row r="39" spans="1:10" x14ac:dyDescent="0.25">
      <c r="A39" s="1">
        <v>4.5</v>
      </c>
      <c r="B39" s="1">
        <v>3.7878789662524337E-3</v>
      </c>
      <c r="I39" s="1">
        <v>4.5</v>
      </c>
      <c r="J39" s="1">
        <v>3.7878789662524337E-3</v>
      </c>
    </row>
    <row r="40" spans="1:10" x14ac:dyDescent="0.25">
      <c r="A40" s="1">
        <v>3</v>
      </c>
      <c r="B40" s="1">
        <v>3.7878789662524337E-3</v>
      </c>
      <c r="I40" s="1">
        <v>3</v>
      </c>
      <c r="J40" s="1">
        <v>3.7878789662524337E-3</v>
      </c>
    </row>
    <row r="41" spans="1:10" x14ac:dyDescent="0.25">
      <c r="A41" s="1">
        <v>3</v>
      </c>
      <c r="B41" s="1">
        <v>2.5252528310359956E-4</v>
      </c>
      <c r="I41" s="1">
        <v>3</v>
      </c>
      <c r="J41" s="1">
        <v>2.5252528310359956E-4</v>
      </c>
    </row>
    <row r="42" spans="1:10" x14ac:dyDescent="0.25">
      <c r="A42" s="1">
        <v>13.109375</v>
      </c>
      <c r="B42" s="1">
        <v>2.5252528310359956E-4</v>
      </c>
      <c r="I42" s="1">
        <v>13.109375</v>
      </c>
      <c r="J42" s="1">
        <v>2.5252528310359956E-4</v>
      </c>
    </row>
    <row r="43" spans="1:10" x14ac:dyDescent="0.25">
      <c r="A43" s="1">
        <v>13.109375</v>
      </c>
      <c r="B43" s="1">
        <v>3.2467538801618234E-3</v>
      </c>
      <c r="I43" s="1">
        <v>13.109375</v>
      </c>
      <c r="J43" s="1">
        <v>3.2467538801618234E-3</v>
      </c>
    </row>
    <row r="44" spans="1:10" x14ac:dyDescent="0.25">
      <c r="A44" s="1">
        <v>9</v>
      </c>
      <c r="B44" s="1">
        <v>3.2467538801618234E-3</v>
      </c>
      <c r="I44" s="1">
        <v>9</v>
      </c>
      <c r="J44" s="1">
        <v>3.2467538801618234E-3</v>
      </c>
    </row>
    <row r="45" spans="1:10" x14ac:dyDescent="0.25">
      <c r="A45" s="1">
        <v>9</v>
      </c>
      <c r="B45" s="1">
        <v>7.5757576522034187E-3</v>
      </c>
      <c r="I45" s="1">
        <v>9</v>
      </c>
      <c r="J45" s="1">
        <v>7.5757576522034187E-3</v>
      </c>
    </row>
    <row r="46" spans="1:10" x14ac:dyDescent="0.25">
      <c r="A46" s="1">
        <v>7.5</v>
      </c>
      <c r="B46" s="1">
        <v>7.5757576522034187E-3</v>
      </c>
      <c r="I46" s="1">
        <v>7.5</v>
      </c>
      <c r="J46" s="1">
        <v>7.5757576522034187E-3</v>
      </c>
    </row>
    <row r="47" spans="1:10" x14ac:dyDescent="0.25">
      <c r="A47" s="1">
        <v>7.5</v>
      </c>
      <c r="B47" s="1">
        <v>3.0303030048210777E-2</v>
      </c>
      <c r="I47" s="1">
        <v>7.5</v>
      </c>
      <c r="J47" s="1">
        <v>3.0303030048210777E-2</v>
      </c>
    </row>
    <row r="48" spans="1:10" x14ac:dyDescent="0.25">
      <c r="A48" s="1">
        <v>7</v>
      </c>
      <c r="B48" s="1">
        <v>3.0303030048210777E-2</v>
      </c>
      <c r="I48" s="1">
        <v>7</v>
      </c>
      <c r="J48" s="1">
        <v>3.0303030048210777E-2</v>
      </c>
    </row>
    <row r="49" spans="1:10" x14ac:dyDescent="0.25">
      <c r="A49" s="1">
        <v>7</v>
      </c>
      <c r="B49" s="1">
        <v>1</v>
      </c>
      <c r="I49" s="1">
        <v>7</v>
      </c>
      <c r="J49" s="1">
        <v>1</v>
      </c>
    </row>
    <row r="50" spans="1:10" x14ac:dyDescent="0.25">
      <c r="A50" s="1">
        <v>7</v>
      </c>
      <c r="B50" s="1">
        <v>3.0303030048210777E-2</v>
      </c>
      <c r="I50" s="1">
        <v>7</v>
      </c>
      <c r="J50" s="1">
        <v>3.0303030048210777E-2</v>
      </c>
    </row>
    <row r="51" spans="1:10" x14ac:dyDescent="0.25">
      <c r="A51" s="1">
        <v>8</v>
      </c>
      <c r="B51" s="1">
        <v>3.0303030048210777E-2</v>
      </c>
      <c r="I51" s="1">
        <v>8</v>
      </c>
      <c r="J51" s="1">
        <v>3.0303030048210777E-2</v>
      </c>
    </row>
    <row r="52" spans="1:10" x14ac:dyDescent="0.25">
      <c r="A52" s="1">
        <v>8</v>
      </c>
      <c r="B52" s="1">
        <v>1</v>
      </c>
      <c r="I52" s="1">
        <v>8</v>
      </c>
      <c r="J52" s="1">
        <v>1</v>
      </c>
    </row>
    <row r="53" spans="1:10" x14ac:dyDescent="0.25">
      <c r="A53" s="1">
        <v>8</v>
      </c>
      <c r="B53" s="1">
        <v>3.0303030048210777E-2</v>
      </c>
      <c r="I53" s="1">
        <v>8</v>
      </c>
      <c r="J53" s="1">
        <v>3.0303030048210777E-2</v>
      </c>
    </row>
    <row r="54" spans="1:10" x14ac:dyDescent="0.25">
      <c r="A54" s="1">
        <v>7.5</v>
      </c>
      <c r="B54" s="1">
        <v>3.0303030048210777E-2</v>
      </c>
      <c r="I54" s="1">
        <v>7.5</v>
      </c>
      <c r="J54" s="1">
        <v>3.0303030048210777E-2</v>
      </c>
    </row>
    <row r="55" spans="1:10" x14ac:dyDescent="0.25">
      <c r="A55" s="1">
        <v>7.5</v>
      </c>
      <c r="B55" s="1">
        <v>7.5757576522034187E-3</v>
      </c>
      <c r="I55" s="1">
        <v>7.5</v>
      </c>
      <c r="J55" s="1">
        <v>7.5757576522034187E-3</v>
      </c>
    </row>
    <row r="56" spans="1:10" x14ac:dyDescent="0.25">
      <c r="A56" s="1">
        <v>10.5</v>
      </c>
      <c r="B56" s="1">
        <v>7.5757576522034187E-3</v>
      </c>
      <c r="I56" s="1">
        <v>10.5</v>
      </c>
      <c r="J56" s="1">
        <v>7.5757576522034187E-3</v>
      </c>
    </row>
    <row r="57" spans="1:10" x14ac:dyDescent="0.25">
      <c r="A57" s="1">
        <v>10.5</v>
      </c>
      <c r="B57" s="1">
        <v>1.5151515024105389E-2</v>
      </c>
      <c r="I57" s="1">
        <v>10.5</v>
      </c>
      <c r="J57" s="1">
        <v>1.5151515024105389E-2</v>
      </c>
    </row>
    <row r="58" spans="1:10" x14ac:dyDescent="0.25">
      <c r="A58" s="1">
        <v>9.5</v>
      </c>
      <c r="B58" s="1">
        <v>1.5151515024105389E-2</v>
      </c>
      <c r="I58" s="1">
        <v>9.5</v>
      </c>
      <c r="J58" s="1">
        <v>1.5151515024105389E-2</v>
      </c>
    </row>
    <row r="59" spans="1:10" x14ac:dyDescent="0.25">
      <c r="A59" s="1">
        <v>9.5</v>
      </c>
      <c r="B59" s="1">
        <v>3.0303030048210777E-2</v>
      </c>
      <c r="I59" s="1">
        <v>9.5</v>
      </c>
      <c r="J59" s="1">
        <v>3.0303030048210777E-2</v>
      </c>
    </row>
    <row r="60" spans="1:10" x14ac:dyDescent="0.25">
      <c r="A60" s="1">
        <v>9</v>
      </c>
      <c r="B60" s="1">
        <v>3.0303030048210777E-2</v>
      </c>
      <c r="I60" s="1">
        <v>9</v>
      </c>
      <c r="J60" s="1">
        <v>3.0303030048210777E-2</v>
      </c>
    </row>
    <row r="61" spans="1:10" x14ac:dyDescent="0.25">
      <c r="A61" s="1">
        <v>9</v>
      </c>
      <c r="B61" s="1">
        <v>1</v>
      </c>
      <c r="I61" s="1">
        <v>9</v>
      </c>
      <c r="J61" s="1">
        <v>1</v>
      </c>
    </row>
    <row r="62" spans="1:10" x14ac:dyDescent="0.25">
      <c r="A62" s="1">
        <v>9</v>
      </c>
      <c r="B62" s="1">
        <v>3.0303030048210777E-2</v>
      </c>
      <c r="I62" s="1">
        <v>9</v>
      </c>
      <c r="J62" s="1">
        <v>3.0303030048210777E-2</v>
      </c>
    </row>
    <row r="63" spans="1:10" x14ac:dyDescent="0.25">
      <c r="A63" s="1">
        <v>10</v>
      </c>
      <c r="B63" s="1">
        <v>3.0303030048210777E-2</v>
      </c>
      <c r="I63" s="1">
        <v>10</v>
      </c>
      <c r="J63" s="1">
        <v>3.0303030048210777E-2</v>
      </c>
    </row>
    <row r="64" spans="1:10" x14ac:dyDescent="0.25">
      <c r="A64" s="1">
        <v>10</v>
      </c>
      <c r="B64" s="1">
        <v>1</v>
      </c>
      <c r="I64" s="1">
        <v>10</v>
      </c>
      <c r="J64" s="1">
        <v>1</v>
      </c>
    </row>
    <row r="65" spans="1:10" x14ac:dyDescent="0.25">
      <c r="A65" s="1">
        <v>10</v>
      </c>
      <c r="B65" s="1">
        <v>3.0303030048210777E-2</v>
      </c>
      <c r="I65" s="1">
        <v>10</v>
      </c>
      <c r="J65" s="1">
        <v>3.0303030048210777E-2</v>
      </c>
    </row>
    <row r="66" spans="1:10" x14ac:dyDescent="0.25">
      <c r="A66" s="1">
        <v>9.5</v>
      </c>
      <c r="B66" s="1">
        <v>3.0303030048210777E-2</v>
      </c>
      <c r="I66" s="1">
        <v>9.5</v>
      </c>
      <c r="J66" s="1">
        <v>3.0303030048210777E-2</v>
      </c>
    </row>
    <row r="67" spans="1:10" x14ac:dyDescent="0.25">
      <c r="A67" s="1">
        <v>9.5</v>
      </c>
      <c r="B67" s="1">
        <v>1.5151515024105389E-2</v>
      </c>
      <c r="I67" s="1">
        <v>9.5</v>
      </c>
      <c r="J67" s="1">
        <v>1.5151515024105389E-2</v>
      </c>
    </row>
    <row r="68" spans="1:10" x14ac:dyDescent="0.25">
      <c r="A68" s="1">
        <v>11.5</v>
      </c>
      <c r="B68" s="1">
        <v>1.5151515024105389E-2</v>
      </c>
      <c r="I68" s="1">
        <v>11.5</v>
      </c>
      <c r="J68" s="1">
        <v>1.5151515024105389E-2</v>
      </c>
    </row>
    <row r="69" spans="1:10" x14ac:dyDescent="0.25">
      <c r="A69" s="1">
        <v>11.5</v>
      </c>
      <c r="B69" s="1">
        <v>3.0303030048210777E-2</v>
      </c>
      <c r="I69" s="1">
        <v>11.5</v>
      </c>
      <c r="J69" s="1">
        <v>3.0303030048210777E-2</v>
      </c>
    </row>
    <row r="70" spans="1:10" x14ac:dyDescent="0.25">
      <c r="A70" s="1">
        <v>11</v>
      </c>
      <c r="B70" s="1">
        <v>3.0303030048210777E-2</v>
      </c>
      <c r="I70" s="1">
        <v>11</v>
      </c>
      <c r="J70" s="1">
        <v>3.0303030048210777E-2</v>
      </c>
    </row>
    <row r="71" spans="1:10" x14ac:dyDescent="0.25">
      <c r="A71" s="1">
        <v>11</v>
      </c>
      <c r="B71" s="1">
        <v>1</v>
      </c>
      <c r="I71" s="1">
        <v>11</v>
      </c>
      <c r="J71" s="1">
        <v>1</v>
      </c>
    </row>
    <row r="72" spans="1:10" x14ac:dyDescent="0.25">
      <c r="A72" s="1">
        <v>11</v>
      </c>
      <c r="B72" s="1">
        <v>3.0303030048210777E-2</v>
      </c>
      <c r="I72" s="1">
        <v>11</v>
      </c>
      <c r="J72" s="1">
        <v>3.0303030048210777E-2</v>
      </c>
    </row>
    <row r="73" spans="1:10" x14ac:dyDescent="0.25">
      <c r="A73" s="1">
        <v>12</v>
      </c>
      <c r="B73" s="1">
        <v>3.0303030048210777E-2</v>
      </c>
      <c r="I73" s="1">
        <v>12</v>
      </c>
      <c r="J73" s="1">
        <v>3.0303030048210777E-2</v>
      </c>
    </row>
    <row r="74" spans="1:10" x14ac:dyDescent="0.25">
      <c r="A74" s="1">
        <v>12</v>
      </c>
      <c r="B74" s="1">
        <v>1</v>
      </c>
      <c r="I74" s="1">
        <v>12</v>
      </c>
      <c r="J74" s="1">
        <v>1</v>
      </c>
    </row>
    <row r="75" spans="1:10" x14ac:dyDescent="0.25">
      <c r="A75" s="1">
        <v>12</v>
      </c>
      <c r="B75" s="1">
        <v>3.0303030048210777E-2</v>
      </c>
      <c r="I75" s="1">
        <v>12</v>
      </c>
      <c r="J75" s="1">
        <v>3.0303030048210777E-2</v>
      </c>
    </row>
    <row r="76" spans="1:10" x14ac:dyDescent="0.25">
      <c r="A76" s="1">
        <v>11.5</v>
      </c>
      <c r="B76" s="1">
        <v>3.0303030048210777E-2</v>
      </c>
      <c r="I76" s="1">
        <v>11.5</v>
      </c>
      <c r="J76" s="1">
        <v>3.0303030048210777E-2</v>
      </c>
    </row>
    <row r="77" spans="1:10" x14ac:dyDescent="0.25">
      <c r="A77" s="1">
        <v>11.5</v>
      </c>
      <c r="B77" s="1">
        <v>1.5151515024105389E-2</v>
      </c>
      <c r="I77" s="1">
        <v>11.5</v>
      </c>
      <c r="J77" s="1">
        <v>1.5151515024105389E-2</v>
      </c>
    </row>
    <row r="78" spans="1:10" x14ac:dyDescent="0.25">
      <c r="A78" s="1">
        <v>10.5</v>
      </c>
      <c r="B78" s="1">
        <v>1.5151515024105389E-2</v>
      </c>
      <c r="I78" s="1">
        <v>10.5</v>
      </c>
      <c r="J78" s="1">
        <v>1.5151515024105389E-2</v>
      </c>
    </row>
    <row r="79" spans="1:10" x14ac:dyDescent="0.25">
      <c r="A79" s="1">
        <v>10.5</v>
      </c>
      <c r="B79" s="1">
        <v>7.5757576522034187E-3</v>
      </c>
      <c r="I79" s="1">
        <v>10.5</v>
      </c>
      <c r="J79" s="1">
        <v>7.5757576522034187E-3</v>
      </c>
    </row>
    <row r="80" spans="1:10" x14ac:dyDescent="0.25">
      <c r="A80" s="1">
        <v>9</v>
      </c>
      <c r="B80" s="1">
        <v>7.5757576522034187E-3</v>
      </c>
      <c r="I80" s="1">
        <v>9</v>
      </c>
      <c r="J80" s="1">
        <v>7.5757576522034187E-3</v>
      </c>
    </row>
    <row r="81" spans="1:10" x14ac:dyDescent="0.25">
      <c r="A81" s="1">
        <v>9</v>
      </c>
      <c r="B81" s="1">
        <v>3.2467538801618234E-3</v>
      </c>
      <c r="I81" s="1">
        <v>9</v>
      </c>
      <c r="J81" s="1">
        <v>3.2467538801618234E-3</v>
      </c>
    </row>
    <row r="82" spans="1:10" x14ac:dyDescent="0.25">
      <c r="A82" s="1">
        <v>17.21875</v>
      </c>
      <c r="B82" s="1">
        <v>3.2467538801618234E-3</v>
      </c>
      <c r="I82" s="1">
        <v>17.21875</v>
      </c>
      <c r="J82" s="1">
        <v>3.2467538801618234E-3</v>
      </c>
    </row>
    <row r="83" spans="1:10" x14ac:dyDescent="0.25">
      <c r="A83" s="1">
        <v>17.21875</v>
      </c>
      <c r="B83" s="1">
        <v>6.0606065141848298E-3</v>
      </c>
      <c r="I83" s="1">
        <v>17.21875</v>
      </c>
      <c r="J83" s="1">
        <v>6.0606065141848298E-3</v>
      </c>
    </row>
    <row r="84" spans="1:10" x14ac:dyDescent="0.25">
      <c r="A84" s="1">
        <v>13.875</v>
      </c>
      <c r="B84" s="1">
        <v>6.0606065141848298E-3</v>
      </c>
      <c r="I84" s="1">
        <v>13.875</v>
      </c>
      <c r="J84" s="1">
        <v>6.0606065141848298E-3</v>
      </c>
    </row>
    <row r="85" spans="1:10" x14ac:dyDescent="0.25">
      <c r="A85" s="1">
        <v>13.875</v>
      </c>
      <c r="B85" s="1">
        <v>1.0101010202937966E-2</v>
      </c>
      <c r="I85" s="1">
        <v>13.875</v>
      </c>
      <c r="J85" s="1">
        <v>1.0101010202937966E-2</v>
      </c>
    </row>
    <row r="86" spans="1:10" x14ac:dyDescent="0.25">
      <c r="A86" s="1">
        <v>13</v>
      </c>
      <c r="B86" s="1">
        <v>1.0101010202937966E-2</v>
      </c>
      <c r="I86" s="1">
        <v>13</v>
      </c>
      <c r="J86" s="1">
        <v>1.0101010202937966E-2</v>
      </c>
    </row>
    <row r="87" spans="1:10" x14ac:dyDescent="0.25">
      <c r="A87" s="1">
        <v>13</v>
      </c>
      <c r="B87" s="1">
        <v>1</v>
      </c>
      <c r="I87" s="1">
        <v>13</v>
      </c>
      <c r="J87" s="1">
        <v>1</v>
      </c>
    </row>
    <row r="88" spans="1:10" x14ac:dyDescent="0.25">
      <c r="A88" s="1">
        <v>13</v>
      </c>
      <c r="B88" s="1">
        <v>1.0101010202937966E-2</v>
      </c>
      <c r="I88" s="1">
        <v>13</v>
      </c>
      <c r="J88" s="1">
        <v>1.0101010202937966E-2</v>
      </c>
    </row>
    <row r="89" spans="1:10" x14ac:dyDescent="0.25">
      <c r="A89" s="1">
        <v>14.75</v>
      </c>
      <c r="B89" s="1">
        <v>1.0101010202937966E-2</v>
      </c>
      <c r="I89" s="1">
        <v>14.75</v>
      </c>
      <c r="J89" s="1">
        <v>1.0101010202937966E-2</v>
      </c>
    </row>
    <row r="90" spans="1:10" x14ac:dyDescent="0.25">
      <c r="A90" s="1">
        <v>14.75</v>
      </c>
      <c r="B90" s="1">
        <v>3.0303030328512226E-2</v>
      </c>
      <c r="I90" s="1">
        <v>14.75</v>
      </c>
      <c r="J90" s="1">
        <v>3.0303030328512226E-2</v>
      </c>
    </row>
    <row r="91" spans="1:10" x14ac:dyDescent="0.25">
      <c r="A91" s="1">
        <v>14</v>
      </c>
      <c r="B91" s="1">
        <v>3.0303030328512226E-2</v>
      </c>
      <c r="I91" s="1">
        <v>14</v>
      </c>
      <c r="J91" s="1">
        <v>3.0303030328512226E-2</v>
      </c>
    </row>
    <row r="92" spans="1:10" x14ac:dyDescent="0.25">
      <c r="A92" s="1">
        <v>14</v>
      </c>
      <c r="B92" s="1">
        <v>1</v>
      </c>
      <c r="I92" s="1">
        <v>14</v>
      </c>
      <c r="J92" s="1">
        <v>1</v>
      </c>
    </row>
    <row r="93" spans="1:10" x14ac:dyDescent="0.25">
      <c r="A93" s="1">
        <v>14</v>
      </c>
      <c r="B93" s="1">
        <v>3.0303030328512226E-2</v>
      </c>
      <c r="I93" s="1">
        <v>14</v>
      </c>
      <c r="J93" s="1">
        <v>3.0303030328512226E-2</v>
      </c>
    </row>
    <row r="94" spans="1:10" x14ac:dyDescent="0.25">
      <c r="A94" s="1">
        <v>15.5</v>
      </c>
      <c r="B94" s="1">
        <v>3.0303030328512226E-2</v>
      </c>
      <c r="I94" s="1">
        <v>15.5</v>
      </c>
      <c r="J94" s="1">
        <v>3.0303030328512226E-2</v>
      </c>
    </row>
    <row r="95" spans="1:10" x14ac:dyDescent="0.25">
      <c r="A95" s="1">
        <v>15.5</v>
      </c>
      <c r="B95" s="1">
        <v>9.0909090705235229E-2</v>
      </c>
      <c r="I95" s="1">
        <v>15.5</v>
      </c>
      <c r="J95" s="1">
        <v>9.0909090705235229E-2</v>
      </c>
    </row>
    <row r="96" spans="1:10" x14ac:dyDescent="0.25">
      <c r="A96" s="1">
        <v>15</v>
      </c>
      <c r="B96" s="1">
        <v>9.0909090705235229E-2</v>
      </c>
      <c r="I96" s="1">
        <v>15</v>
      </c>
      <c r="J96" s="1">
        <v>9.0909090705235229E-2</v>
      </c>
    </row>
    <row r="97" spans="1:10" x14ac:dyDescent="0.25">
      <c r="A97" s="1">
        <v>15</v>
      </c>
      <c r="B97" s="1">
        <v>1</v>
      </c>
      <c r="I97" s="1">
        <v>15</v>
      </c>
      <c r="J97" s="1">
        <v>1</v>
      </c>
    </row>
    <row r="98" spans="1:10" x14ac:dyDescent="0.25">
      <c r="A98" s="1">
        <v>15</v>
      </c>
      <c r="B98" s="1">
        <v>9.0909090705235229E-2</v>
      </c>
      <c r="I98" s="1">
        <v>15</v>
      </c>
      <c r="J98" s="1">
        <v>9.0909090705235229E-2</v>
      </c>
    </row>
    <row r="99" spans="1:10" x14ac:dyDescent="0.25">
      <c r="A99" s="1">
        <v>16</v>
      </c>
      <c r="B99" s="1">
        <v>9.0909090705235229E-2</v>
      </c>
      <c r="I99" s="1">
        <v>16</v>
      </c>
      <c r="J99" s="1">
        <v>9.0909090705235229E-2</v>
      </c>
    </row>
    <row r="100" spans="1:10" x14ac:dyDescent="0.25">
      <c r="A100" s="1">
        <v>16</v>
      </c>
      <c r="B100" s="1">
        <v>1</v>
      </c>
      <c r="I100" s="1">
        <v>16</v>
      </c>
      <c r="J100" s="1">
        <v>1</v>
      </c>
    </row>
    <row r="101" spans="1:10" x14ac:dyDescent="0.25">
      <c r="A101" s="1">
        <v>16</v>
      </c>
      <c r="B101" s="1">
        <v>9.0909090705235229E-2</v>
      </c>
      <c r="I101" s="1">
        <v>16</v>
      </c>
      <c r="J101" s="1">
        <v>9.0909090705235229E-2</v>
      </c>
    </row>
    <row r="102" spans="1:10" x14ac:dyDescent="0.25">
      <c r="A102" s="1">
        <v>15.5</v>
      </c>
      <c r="B102" s="1">
        <v>9.0909090705235229E-2</v>
      </c>
      <c r="I102" s="1">
        <v>15.5</v>
      </c>
      <c r="J102" s="1">
        <v>9.0909090705235229E-2</v>
      </c>
    </row>
    <row r="103" spans="1:10" x14ac:dyDescent="0.25">
      <c r="A103" s="1">
        <v>15.5</v>
      </c>
      <c r="B103" s="1">
        <v>3.0303030328512226E-2</v>
      </c>
      <c r="I103" s="1">
        <v>15.5</v>
      </c>
      <c r="J103" s="1">
        <v>3.0303030328512226E-2</v>
      </c>
    </row>
    <row r="104" spans="1:10" x14ac:dyDescent="0.25">
      <c r="A104" s="1">
        <v>14.75</v>
      </c>
      <c r="B104" s="1">
        <v>3.0303030328512226E-2</v>
      </c>
      <c r="I104" s="1">
        <v>14.75</v>
      </c>
      <c r="J104" s="1">
        <v>3.0303030328512226E-2</v>
      </c>
    </row>
    <row r="105" spans="1:10" x14ac:dyDescent="0.25">
      <c r="A105" s="1">
        <v>14.75</v>
      </c>
      <c r="B105" s="1">
        <v>1.0101010202937966E-2</v>
      </c>
      <c r="I105" s="1">
        <v>14.75</v>
      </c>
      <c r="J105" s="1">
        <v>1.0101010202937966E-2</v>
      </c>
    </row>
    <row r="106" spans="1:10" x14ac:dyDescent="0.25">
      <c r="A106" s="1">
        <v>13.875</v>
      </c>
      <c r="B106" s="1">
        <v>1.0101010202937966E-2</v>
      </c>
      <c r="I106" s="1">
        <v>13.875</v>
      </c>
      <c r="J106" s="1">
        <v>1.0101010202937966E-2</v>
      </c>
    </row>
    <row r="107" spans="1:10" x14ac:dyDescent="0.25">
      <c r="A107" s="1">
        <v>13.875</v>
      </c>
      <c r="B107" s="1">
        <v>6.0606065141848298E-3</v>
      </c>
      <c r="I107" s="1">
        <v>13.875</v>
      </c>
      <c r="J107" s="1">
        <v>6.0606065141848298E-3</v>
      </c>
    </row>
    <row r="108" spans="1:10" x14ac:dyDescent="0.25">
      <c r="A108" s="1">
        <v>20.5625</v>
      </c>
      <c r="B108" s="1">
        <v>6.0606065141848298E-3</v>
      </c>
      <c r="I108" s="1">
        <v>20.5625</v>
      </c>
      <c r="J108" s="1">
        <v>6.0606065141848298E-3</v>
      </c>
    </row>
    <row r="109" spans="1:10" x14ac:dyDescent="0.25">
      <c r="A109" s="1">
        <v>20.5625</v>
      </c>
      <c r="B109" s="1">
        <v>6.3131317972884293E-3</v>
      </c>
      <c r="I109" s="1">
        <v>20.5625</v>
      </c>
      <c r="J109" s="1">
        <v>6.3131317972884293E-3</v>
      </c>
    </row>
    <row r="110" spans="1:10" x14ac:dyDescent="0.25">
      <c r="A110" s="1">
        <v>17.875</v>
      </c>
      <c r="B110" s="1">
        <v>6.3131317972884293E-3</v>
      </c>
      <c r="I110" s="1">
        <v>17.875</v>
      </c>
      <c r="J110" s="1">
        <v>6.3131317972884293E-3</v>
      </c>
    </row>
    <row r="111" spans="1:10" x14ac:dyDescent="0.25">
      <c r="A111" s="1">
        <v>17.875</v>
      </c>
      <c r="B111" s="1">
        <v>2.0202020125574371E-2</v>
      </c>
      <c r="I111" s="1">
        <v>17.875</v>
      </c>
      <c r="J111" s="1">
        <v>2.0202020125574371E-2</v>
      </c>
    </row>
    <row r="112" spans="1:10" x14ac:dyDescent="0.25">
      <c r="A112" s="1">
        <v>17</v>
      </c>
      <c r="B112" s="1">
        <v>2.0202020125574371E-2</v>
      </c>
      <c r="I112" s="1">
        <v>17</v>
      </c>
      <c r="J112" s="1">
        <v>2.0202020125574371E-2</v>
      </c>
    </row>
    <row r="113" spans="1:10" x14ac:dyDescent="0.25">
      <c r="A113" s="1">
        <v>17</v>
      </c>
      <c r="B113" s="1">
        <v>1</v>
      </c>
      <c r="I113" s="1">
        <v>17</v>
      </c>
      <c r="J113" s="1">
        <v>1</v>
      </c>
    </row>
    <row r="114" spans="1:10" x14ac:dyDescent="0.25">
      <c r="A114" s="1">
        <v>17</v>
      </c>
      <c r="B114" s="1">
        <v>2.0202020125574371E-2</v>
      </c>
      <c r="I114" s="1">
        <v>17</v>
      </c>
      <c r="J114" s="1">
        <v>2.0202020125574371E-2</v>
      </c>
    </row>
    <row r="115" spans="1:10" x14ac:dyDescent="0.25">
      <c r="A115" s="1">
        <v>18.75</v>
      </c>
      <c r="B115" s="1">
        <v>2.0202020125574371E-2</v>
      </c>
      <c r="I115" s="1">
        <v>18.75</v>
      </c>
      <c r="J115" s="1">
        <v>2.0202020125574371E-2</v>
      </c>
    </row>
    <row r="116" spans="1:10" x14ac:dyDescent="0.25">
      <c r="A116" s="1">
        <v>18.75</v>
      </c>
      <c r="B116" s="1">
        <v>6.0606060376723003E-2</v>
      </c>
      <c r="I116" s="1">
        <v>18.75</v>
      </c>
      <c r="J116" s="1">
        <v>6.0606060376723003E-2</v>
      </c>
    </row>
    <row r="117" spans="1:10" x14ac:dyDescent="0.25">
      <c r="A117" s="1">
        <v>18</v>
      </c>
      <c r="B117" s="1">
        <v>6.0606060376723003E-2</v>
      </c>
      <c r="I117" s="1">
        <v>18</v>
      </c>
      <c r="J117" s="1">
        <v>6.0606060376723003E-2</v>
      </c>
    </row>
    <row r="118" spans="1:10" x14ac:dyDescent="0.25">
      <c r="A118" s="1">
        <v>18</v>
      </c>
      <c r="B118" s="1">
        <v>1</v>
      </c>
      <c r="I118" s="1">
        <v>18</v>
      </c>
      <c r="J118" s="1">
        <v>1</v>
      </c>
    </row>
    <row r="119" spans="1:10" x14ac:dyDescent="0.25">
      <c r="A119" s="1">
        <v>18</v>
      </c>
      <c r="B119" s="1">
        <v>6.0606060376723003E-2</v>
      </c>
      <c r="I119" s="1">
        <v>18</v>
      </c>
      <c r="J119" s="1">
        <v>6.0606060376723003E-2</v>
      </c>
    </row>
    <row r="120" spans="1:10" x14ac:dyDescent="0.25">
      <c r="A120" s="1">
        <v>19.5</v>
      </c>
      <c r="B120" s="1">
        <v>6.0606060376723003E-2</v>
      </c>
      <c r="I120" s="1">
        <v>19.5</v>
      </c>
      <c r="J120" s="1">
        <v>6.0606060376723003E-2</v>
      </c>
    </row>
    <row r="121" spans="1:10" x14ac:dyDescent="0.25">
      <c r="A121" s="1">
        <v>19.5</v>
      </c>
      <c r="B121" s="1">
        <v>9.0909090705235229E-2</v>
      </c>
      <c r="I121" s="1">
        <v>19.5</v>
      </c>
      <c r="J121" s="1">
        <v>9.0909090705235229E-2</v>
      </c>
    </row>
    <row r="122" spans="1:10" x14ac:dyDescent="0.25">
      <c r="A122" s="1">
        <v>19</v>
      </c>
      <c r="B122" s="1">
        <v>9.0909090705235229E-2</v>
      </c>
      <c r="I122" s="1">
        <v>19</v>
      </c>
      <c r="J122" s="1">
        <v>9.0909090705235229E-2</v>
      </c>
    </row>
    <row r="123" spans="1:10" x14ac:dyDescent="0.25">
      <c r="A123" s="1">
        <v>19</v>
      </c>
      <c r="B123" s="1">
        <v>1</v>
      </c>
      <c r="I123" s="1">
        <v>19</v>
      </c>
      <c r="J123" s="1">
        <v>1</v>
      </c>
    </row>
    <row r="124" spans="1:10" x14ac:dyDescent="0.25">
      <c r="A124" s="1">
        <v>19</v>
      </c>
      <c r="B124" s="1">
        <v>9.0909090705235229E-2</v>
      </c>
      <c r="I124" s="1">
        <v>19</v>
      </c>
      <c r="J124" s="1">
        <v>9.0909090705235229E-2</v>
      </c>
    </row>
    <row r="125" spans="1:10" x14ac:dyDescent="0.25">
      <c r="A125" s="1">
        <v>20</v>
      </c>
      <c r="B125" s="1">
        <v>9.0909090705235229E-2</v>
      </c>
      <c r="I125" s="1">
        <v>20</v>
      </c>
      <c r="J125" s="1">
        <v>9.0909090705235229E-2</v>
      </c>
    </row>
    <row r="126" spans="1:10" x14ac:dyDescent="0.25">
      <c r="A126" s="1">
        <v>20</v>
      </c>
      <c r="B126" s="1">
        <v>1</v>
      </c>
      <c r="I126" s="1">
        <v>20</v>
      </c>
      <c r="J126" s="1">
        <v>1</v>
      </c>
    </row>
    <row r="127" spans="1:10" x14ac:dyDescent="0.25">
      <c r="A127" s="1">
        <v>20</v>
      </c>
      <c r="B127" s="1">
        <v>9.0909090705235229E-2</v>
      </c>
      <c r="I127" s="1">
        <v>20</v>
      </c>
      <c r="J127" s="1">
        <v>9.0909090705235229E-2</v>
      </c>
    </row>
    <row r="128" spans="1:10" x14ac:dyDescent="0.25">
      <c r="A128" s="1">
        <v>19.5</v>
      </c>
      <c r="B128" s="1">
        <v>9.0909090705235229E-2</v>
      </c>
      <c r="I128" s="1">
        <v>19.5</v>
      </c>
      <c r="J128" s="1">
        <v>9.0909090705235229E-2</v>
      </c>
    </row>
    <row r="129" spans="1:10" x14ac:dyDescent="0.25">
      <c r="A129" s="1">
        <v>19.5</v>
      </c>
      <c r="B129" s="1">
        <v>6.0606060376723003E-2</v>
      </c>
      <c r="I129" s="1">
        <v>19.5</v>
      </c>
      <c r="J129" s="1">
        <v>6.0606060376723003E-2</v>
      </c>
    </row>
    <row r="130" spans="1:10" x14ac:dyDescent="0.25">
      <c r="A130" s="1">
        <v>18.75</v>
      </c>
      <c r="B130" s="1">
        <v>6.0606060376723003E-2</v>
      </c>
      <c r="I130" s="1">
        <v>18.75</v>
      </c>
      <c r="J130" s="1">
        <v>6.0606060376723003E-2</v>
      </c>
    </row>
    <row r="131" spans="1:10" x14ac:dyDescent="0.25">
      <c r="A131" s="1">
        <v>18.75</v>
      </c>
      <c r="B131" s="1">
        <v>2.0202020125574371E-2</v>
      </c>
      <c r="I131" s="1">
        <v>18.75</v>
      </c>
      <c r="J131" s="1">
        <v>2.0202020125574371E-2</v>
      </c>
    </row>
    <row r="132" spans="1:10" x14ac:dyDescent="0.25">
      <c r="A132" s="1">
        <v>17.875</v>
      </c>
      <c r="B132" s="1">
        <v>2.0202020125574371E-2</v>
      </c>
      <c r="I132" s="1">
        <v>17.875</v>
      </c>
      <c r="J132" s="1">
        <v>2.0202020125574371E-2</v>
      </c>
    </row>
    <row r="133" spans="1:10" x14ac:dyDescent="0.25">
      <c r="A133" s="1">
        <v>17.875</v>
      </c>
      <c r="B133" s="1">
        <v>6.3131317972884293E-3</v>
      </c>
      <c r="I133" s="1">
        <v>17.875</v>
      </c>
      <c r="J133" s="1">
        <v>6.3131317972884293E-3</v>
      </c>
    </row>
    <row r="134" spans="1:10" x14ac:dyDescent="0.25">
      <c r="A134" s="1">
        <v>23.25</v>
      </c>
      <c r="B134" s="1">
        <v>6.3131317972884293E-3</v>
      </c>
      <c r="I134" s="1">
        <v>23.25</v>
      </c>
      <c r="J134" s="1">
        <v>6.3131317972884293E-3</v>
      </c>
    </row>
    <row r="135" spans="1:10" x14ac:dyDescent="0.25">
      <c r="A135" s="1">
        <v>23.25</v>
      </c>
      <c r="B135" s="1">
        <v>1.3468013697351067E-2</v>
      </c>
      <c r="I135" s="1">
        <v>23.25</v>
      </c>
      <c r="J135" s="1">
        <v>1.3468013697351067E-2</v>
      </c>
    </row>
    <row r="136" spans="1:10" x14ac:dyDescent="0.25">
      <c r="A136" s="1">
        <v>21.75</v>
      </c>
      <c r="B136" s="1">
        <v>1.3468013697351067E-2</v>
      </c>
      <c r="I136" s="1">
        <v>21.75</v>
      </c>
      <c r="J136" s="1">
        <v>1.3468013697351067E-2</v>
      </c>
    </row>
    <row r="137" spans="1:10" x14ac:dyDescent="0.25">
      <c r="A137" s="1">
        <v>21.75</v>
      </c>
      <c r="B137" s="1">
        <v>3.0303030328512226E-2</v>
      </c>
      <c r="I137" s="1">
        <v>21.75</v>
      </c>
      <c r="J137" s="1">
        <v>3.0303030328512226E-2</v>
      </c>
    </row>
    <row r="138" spans="1:10" x14ac:dyDescent="0.25">
      <c r="A138" s="1">
        <v>21</v>
      </c>
      <c r="B138" s="1">
        <v>3.0303030328512226E-2</v>
      </c>
      <c r="I138" s="1">
        <v>21</v>
      </c>
      <c r="J138" s="1">
        <v>3.0303030328512226E-2</v>
      </c>
    </row>
    <row r="139" spans="1:10" x14ac:dyDescent="0.25">
      <c r="A139" s="1">
        <v>21</v>
      </c>
      <c r="B139" s="1">
        <v>1</v>
      </c>
      <c r="I139" s="1">
        <v>21</v>
      </c>
      <c r="J139" s="1">
        <v>1</v>
      </c>
    </row>
    <row r="140" spans="1:10" x14ac:dyDescent="0.25">
      <c r="A140" s="1">
        <v>21</v>
      </c>
      <c r="B140" s="1">
        <v>3.0303030328512226E-2</v>
      </c>
      <c r="I140" s="1">
        <v>21</v>
      </c>
      <c r="J140" s="1">
        <v>3.0303030328512226E-2</v>
      </c>
    </row>
    <row r="141" spans="1:10" x14ac:dyDescent="0.25">
      <c r="A141" s="1">
        <v>22.5</v>
      </c>
      <c r="B141" s="1">
        <v>3.0303030328512226E-2</v>
      </c>
      <c r="I141" s="1">
        <v>22.5</v>
      </c>
      <c r="J141" s="1">
        <v>3.0303030328512226E-2</v>
      </c>
    </row>
    <row r="142" spans="1:10" x14ac:dyDescent="0.25">
      <c r="A142" s="1">
        <v>22.5</v>
      </c>
      <c r="B142" s="1">
        <v>6.0606060376723003E-2</v>
      </c>
      <c r="I142" s="1">
        <v>22.5</v>
      </c>
      <c r="J142" s="1">
        <v>6.0606060376723003E-2</v>
      </c>
    </row>
    <row r="143" spans="1:10" x14ac:dyDescent="0.25">
      <c r="A143" s="1">
        <v>22</v>
      </c>
      <c r="B143" s="1">
        <v>6.0606060376723003E-2</v>
      </c>
      <c r="I143" s="1">
        <v>22</v>
      </c>
      <c r="J143" s="1">
        <v>6.0606060376723003E-2</v>
      </c>
    </row>
    <row r="144" spans="1:10" x14ac:dyDescent="0.25">
      <c r="A144" s="1">
        <v>22</v>
      </c>
      <c r="B144" s="1">
        <v>1</v>
      </c>
      <c r="I144" s="1">
        <v>22</v>
      </c>
      <c r="J144" s="1">
        <v>1</v>
      </c>
    </row>
    <row r="145" spans="1:10" x14ac:dyDescent="0.25">
      <c r="A145" s="1">
        <v>22</v>
      </c>
      <c r="B145" s="1">
        <v>6.0606060376723003E-2</v>
      </c>
      <c r="I145" s="1">
        <v>22</v>
      </c>
      <c r="J145" s="1">
        <v>6.0606060376723003E-2</v>
      </c>
    </row>
    <row r="146" spans="1:10" x14ac:dyDescent="0.25">
      <c r="A146" s="1">
        <v>23</v>
      </c>
      <c r="B146" s="1">
        <v>6.0606060376723003E-2</v>
      </c>
      <c r="I146" s="1">
        <v>23</v>
      </c>
      <c r="J146" s="1">
        <v>6.0606060376723003E-2</v>
      </c>
    </row>
    <row r="147" spans="1:10" x14ac:dyDescent="0.25">
      <c r="A147" s="1">
        <v>23</v>
      </c>
      <c r="B147" s="1">
        <v>1</v>
      </c>
      <c r="I147" s="1">
        <v>23</v>
      </c>
      <c r="J147" s="1">
        <v>1</v>
      </c>
    </row>
    <row r="148" spans="1:10" x14ac:dyDescent="0.25">
      <c r="A148" s="1">
        <v>23</v>
      </c>
      <c r="B148" s="1">
        <v>6.0606060376723003E-2</v>
      </c>
      <c r="I148" s="1">
        <v>23</v>
      </c>
      <c r="J148" s="1">
        <v>6.0606060376723003E-2</v>
      </c>
    </row>
    <row r="149" spans="1:10" x14ac:dyDescent="0.25">
      <c r="A149" s="1">
        <v>22.5</v>
      </c>
      <c r="B149" s="1">
        <v>6.0606060376723003E-2</v>
      </c>
      <c r="I149" s="1">
        <v>22.5</v>
      </c>
      <c r="J149" s="1">
        <v>6.0606060376723003E-2</v>
      </c>
    </row>
    <row r="150" spans="1:10" x14ac:dyDescent="0.25">
      <c r="A150" s="1">
        <v>22.5</v>
      </c>
      <c r="B150" s="1">
        <v>3.0303030328512226E-2</v>
      </c>
      <c r="I150" s="1">
        <v>22.5</v>
      </c>
      <c r="J150" s="1">
        <v>3.0303030328512226E-2</v>
      </c>
    </row>
    <row r="151" spans="1:10" x14ac:dyDescent="0.25">
      <c r="A151" s="1">
        <v>21.75</v>
      </c>
      <c r="B151" s="1">
        <v>3.0303030328512226E-2</v>
      </c>
      <c r="I151" s="1">
        <v>21.75</v>
      </c>
      <c r="J151" s="1">
        <v>3.0303030328512226E-2</v>
      </c>
    </row>
    <row r="152" spans="1:10" x14ac:dyDescent="0.25">
      <c r="A152" s="1">
        <v>21.75</v>
      </c>
      <c r="B152" s="1">
        <v>1.3468013697351067E-2</v>
      </c>
      <c r="I152" s="1">
        <v>21.75</v>
      </c>
      <c r="J152" s="1">
        <v>1.3468013697351067E-2</v>
      </c>
    </row>
    <row r="153" spans="1:10" x14ac:dyDescent="0.25">
      <c r="A153" s="1">
        <v>24.75</v>
      </c>
      <c r="B153" s="1">
        <v>1.3468013697351067E-2</v>
      </c>
      <c r="I153" s="1">
        <v>24.75</v>
      </c>
      <c r="J153" s="1">
        <v>1.3468013697351067E-2</v>
      </c>
    </row>
    <row r="154" spans="1:10" x14ac:dyDescent="0.25">
      <c r="A154" s="1">
        <v>24.75</v>
      </c>
      <c r="B154" s="1">
        <v>3.0303030328512226E-2</v>
      </c>
      <c r="I154" s="1">
        <v>24.75</v>
      </c>
      <c r="J154" s="1">
        <v>3.0303030328512226E-2</v>
      </c>
    </row>
    <row r="155" spans="1:10" x14ac:dyDescent="0.25">
      <c r="A155" s="1">
        <v>24</v>
      </c>
      <c r="B155" s="1">
        <v>3.0303030328512226E-2</v>
      </c>
      <c r="I155" s="1">
        <v>24</v>
      </c>
      <c r="J155" s="1">
        <v>3.0303030328512226E-2</v>
      </c>
    </row>
    <row r="156" spans="1:10" x14ac:dyDescent="0.25">
      <c r="A156" s="1">
        <v>24</v>
      </c>
      <c r="B156" s="1">
        <v>1</v>
      </c>
      <c r="I156" s="1">
        <v>24</v>
      </c>
      <c r="J156" s="1">
        <v>1</v>
      </c>
    </row>
    <row r="157" spans="1:10" x14ac:dyDescent="0.25">
      <c r="A157" s="1">
        <v>24</v>
      </c>
      <c r="B157" s="1">
        <v>3.0303030328512226E-2</v>
      </c>
      <c r="I157" s="1">
        <v>24</v>
      </c>
      <c r="J157" s="1">
        <v>3.0303030328512226E-2</v>
      </c>
    </row>
    <row r="158" spans="1:10" x14ac:dyDescent="0.25">
      <c r="A158" s="1">
        <v>25.5</v>
      </c>
      <c r="B158" s="1">
        <v>3.0303030328512226E-2</v>
      </c>
      <c r="I158" s="1">
        <v>25.5</v>
      </c>
      <c r="J158" s="1">
        <v>3.0303030328512226E-2</v>
      </c>
    </row>
    <row r="159" spans="1:10" x14ac:dyDescent="0.25">
      <c r="A159" s="1">
        <v>25.5</v>
      </c>
      <c r="B159" s="1">
        <v>6.0606060376723003E-2</v>
      </c>
      <c r="I159" s="1">
        <v>25.5</v>
      </c>
      <c r="J159" s="1">
        <v>6.0606060376723003E-2</v>
      </c>
    </row>
    <row r="160" spans="1:10" x14ac:dyDescent="0.25">
      <c r="A160" s="1">
        <v>25</v>
      </c>
      <c r="B160" s="1">
        <v>6.0606060376723003E-2</v>
      </c>
      <c r="I160" s="1">
        <v>25</v>
      </c>
      <c r="J160" s="1">
        <v>6.0606060376723003E-2</v>
      </c>
    </row>
    <row r="161" spans="1:10" x14ac:dyDescent="0.25">
      <c r="A161" s="1">
        <v>25</v>
      </c>
      <c r="B161" s="1">
        <v>1</v>
      </c>
      <c r="I161" s="1">
        <v>25</v>
      </c>
      <c r="J161" s="1">
        <v>1</v>
      </c>
    </row>
    <row r="162" spans="1:10" x14ac:dyDescent="0.25">
      <c r="A162" s="1">
        <v>25</v>
      </c>
      <c r="B162" s="1">
        <v>6.0606060376723003E-2</v>
      </c>
      <c r="I162" s="1">
        <v>25</v>
      </c>
      <c r="J162" s="1">
        <v>6.0606060376723003E-2</v>
      </c>
    </row>
    <row r="163" spans="1:10" x14ac:dyDescent="0.25">
      <c r="A163" s="1">
        <v>26</v>
      </c>
      <c r="B163" s="1">
        <v>6.0606060376723003E-2</v>
      </c>
      <c r="I163" s="1">
        <v>26</v>
      </c>
      <c r="J163" s="1">
        <v>6.0606060376723003E-2</v>
      </c>
    </row>
    <row r="164" spans="1:10" x14ac:dyDescent="0.25">
      <c r="A164" s="1">
        <v>26</v>
      </c>
      <c r="B164" s="1">
        <v>1</v>
      </c>
      <c r="I164" s="1">
        <v>26</v>
      </c>
      <c r="J164" s="1">
        <v>1</v>
      </c>
    </row>
    <row r="165" spans="1:10" x14ac:dyDescent="0.25">
      <c r="A165" s="1">
        <v>26</v>
      </c>
      <c r="B165" s="1">
        <v>6.0606060376723003E-2</v>
      </c>
      <c r="I165" s="1">
        <v>26</v>
      </c>
      <c r="J165" s="1">
        <v>6.0606060376723003E-2</v>
      </c>
    </row>
    <row r="166" spans="1:10" x14ac:dyDescent="0.25">
      <c r="A166" s="1">
        <v>25.5</v>
      </c>
      <c r="B166" s="1">
        <v>6.0606060376723003E-2</v>
      </c>
      <c r="I166" s="1">
        <v>25.5</v>
      </c>
      <c r="J166" s="1">
        <v>6.0606060376723003E-2</v>
      </c>
    </row>
    <row r="167" spans="1:10" x14ac:dyDescent="0.25">
      <c r="A167" s="1">
        <v>25.5</v>
      </c>
      <c r="B167" s="1">
        <v>3.0303030328512226E-2</v>
      </c>
      <c r="I167" s="1">
        <v>25.5</v>
      </c>
      <c r="J167" s="1">
        <v>3.0303030328512226E-2</v>
      </c>
    </row>
    <row r="168" spans="1:10" x14ac:dyDescent="0.25">
      <c r="A168" s="1">
        <v>24.75</v>
      </c>
      <c r="B168" s="1">
        <v>3.0303030328512226E-2</v>
      </c>
      <c r="I168" s="1">
        <v>24.75</v>
      </c>
      <c r="J168" s="1">
        <v>3.0303030328512226E-2</v>
      </c>
    </row>
    <row r="169" spans="1:10" x14ac:dyDescent="0.25">
      <c r="A169" s="1">
        <v>24.75</v>
      </c>
      <c r="B169" s="1">
        <v>1.3468013697351067E-2</v>
      </c>
      <c r="I169" s="1">
        <v>24.75</v>
      </c>
      <c r="J169" s="1">
        <v>1.3468013697351067E-2</v>
      </c>
    </row>
    <row r="170" spans="1:10" x14ac:dyDescent="0.25">
      <c r="A170" s="1">
        <v>23.25</v>
      </c>
      <c r="B170" s="1">
        <v>1.3468013697351067E-2</v>
      </c>
      <c r="I170" s="1">
        <v>23.25</v>
      </c>
      <c r="J170" s="1">
        <v>1.3468013697351067E-2</v>
      </c>
    </row>
    <row r="171" spans="1:10" x14ac:dyDescent="0.25">
      <c r="A171" s="1">
        <v>23.25</v>
      </c>
      <c r="B171" s="1">
        <v>6.3131317972884293E-3</v>
      </c>
      <c r="I171" s="1">
        <v>23.25</v>
      </c>
      <c r="J171" s="1">
        <v>6.3131317972884293E-3</v>
      </c>
    </row>
    <row r="172" spans="1:10" x14ac:dyDescent="0.25">
      <c r="A172" s="1">
        <v>20.5625</v>
      </c>
      <c r="B172" s="1">
        <v>6.3131317972884293E-3</v>
      </c>
      <c r="I172" s="1">
        <v>20.5625</v>
      </c>
      <c r="J172" s="1">
        <v>6.3131317972884293E-3</v>
      </c>
    </row>
    <row r="173" spans="1:10" x14ac:dyDescent="0.25">
      <c r="A173" s="1">
        <v>20.5625</v>
      </c>
      <c r="B173" s="1">
        <v>6.0606065141848298E-3</v>
      </c>
      <c r="I173" s="1">
        <v>20.5625</v>
      </c>
      <c r="J173" s="1">
        <v>6.0606065141848298E-3</v>
      </c>
    </row>
    <row r="174" spans="1:10" x14ac:dyDescent="0.25">
      <c r="A174" s="1">
        <v>17.21875</v>
      </c>
      <c r="B174" s="1">
        <v>6.0606065141848298E-3</v>
      </c>
      <c r="I174" s="1">
        <v>17.21875</v>
      </c>
      <c r="J174" s="1">
        <v>6.0606065141848298E-3</v>
      </c>
    </row>
    <row r="175" spans="1:10" x14ac:dyDescent="0.25">
      <c r="A175" s="1">
        <v>17.21875</v>
      </c>
      <c r="B175" s="1">
        <v>3.2467538801618234E-3</v>
      </c>
      <c r="I175" s="1">
        <v>17.21875</v>
      </c>
      <c r="J175" s="1">
        <v>3.2467538801618234E-3</v>
      </c>
    </row>
    <row r="176" spans="1:10" x14ac:dyDescent="0.25">
      <c r="A176" s="1">
        <v>13.109375</v>
      </c>
      <c r="B176" s="1">
        <v>3.2467538801618234E-3</v>
      </c>
      <c r="I176" s="1">
        <v>13.109375</v>
      </c>
      <c r="J176" s="1">
        <v>3.2467538801618234E-3</v>
      </c>
    </row>
    <row r="177" spans="1:10" x14ac:dyDescent="0.25">
      <c r="A177" s="1">
        <v>13.109375</v>
      </c>
      <c r="B177" s="1">
        <v>2.5252528310359956E-4</v>
      </c>
      <c r="I177" s="1">
        <v>13.109375</v>
      </c>
      <c r="J177" s="1">
        <v>2.5252528310359956E-4</v>
      </c>
    </row>
    <row r="178" spans="1:10" x14ac:dyDescent="0.25">
      <c r="A178" s="1">
        <v>8.0546875</v>
      </c>
      <c r="B178" s="1">
        <v>2.5252528310359956E-4</v>
      </c>
      <c r="I178" s="1">
        <v>8.0546875</v>
      </c>
      <c r="J178" s="1">
        <v>2.5252528310359956E-4</v>
      </c>
    </row>
    <row r="179" spans="1:10" x14ac:dyDescent="0.25">
      <c r="A179" s="1">
        <v>8.0546875</v>
      </c>
      <c r="B179" s="1">
        <v>0</v>
      </c>
      <c r="I179" s="1">
        <v>8.0546875</v>
      </c>
      <c r="J179" s="1">
        <v>0</v>
      </c>
    </row>
    <row r="180" spans="1:10" x14ac:dyDescent="0.25">
      <c r="A180" s="1">
        <v>28.6875</v>
      </c>
      <c r="B180" s="1">
        <v>0</v>
      </c>
      <c r="I180" s="1">
        <v>28.6875</v>
      </c>
      <c r="J180" s="1">
        <v>0</v>
      </c>
    </row>
    <row r="181" spans="1:10" x14ac:dyDescent="0.25">
      <c r="A181" s="1">
        <v>28.6875</v>
      </c>
      <c r="B181" s="1">
        <v>0</v>
      </c>
      <c r="I181" s="1">
        <v>28.6875</v>
      </c>
      <c r="J181" s="1">
        <v>0</v>
      </c>
    </row>
    <row r="182" spans="1:10" x14ac:dyDescent="0.25">
      <c r="A182" s="1">
        <v>27.5</v>
      </c>
      <c r="B182" s="1">
        <v>0</v>
      </c>
      <c r="I182" s="1">
        <v>27.5</v>
      </c>
      <c r="J182" s="1">
        <v>0</v>
      </c>
    </row>
    <row r="183" spans="1:10" x14ac:dyDescent="0.25">
      <c r="A183" s="1">
        <v>27.5</v>
      </c>
      <c r="B183" s="1">
        <v>3.0303030048210777E-2</v>
      </c>
      <c r="I183" s="1">
        <v>27.5</v>
      </c>
      <c r="J183" s="1">
        <v>3.0303030048210777E-2</v>
      </c>
    </row>
    <row r="184" spans="1:10" x14ac:dyDescent="0.25">
      <c r="A184" s="1">
        <v>27</v>
      </c>
      <c r="B184" s="1">
        <v>3.0303030048210777E-2</v>
      </c>
      <c r="I184" s="1">
        <v>27</v>
      </c>
      <c r="J184" s="1">
        <v>3.0303030048210777E-2</v>
      </c>
    </row>
    <row r="185" spans="1:10" x14ac:dyDescent="0.25">
      <c r="A185" s="1">
        <v>27</v>
      </c>
      <c r="B185" s="1">
        <v>1</v>
      </c>
      <c r="I185" s="1">
        <v>27</v>
      </c>
      <c r="J185" s="1">
        <v>1</v>
      </c>
    </row>
    <row r="186" spans="1:10" x14ac:dyDescent="0.25">
      <c r="A186" s="1">
        <v>27</v>
      </c>
      <c r="B186" s="1">
        <v>3.0303030048210777E-2</v>
      </c>
      <c r="I186" s="1">
        <v>27</v>
      </c>
      <c r="J186" s="1">
        <v>3.0303030048210777E-2</v>
      </c>
    </row>
    <row r="187" spans="1:10" x14ac:dyDescent="0.25">
      <c r="A187" s="1">
        <v>28</v>
      </c>
      <c r="B187" s="1">
        <v>3.0303030048210777E-2</v>
      </c>
      <c r="I187" s="1">
        <v>28</v>
      </c>
      <c r="J187" s="1">
        <v>3.0303030048210777E-2</v>
      </c>
    </row>
    <row r="188" spans="1:10" x14ac:dyDescent="0.25">
      <c r="A188" s="1">
        <v>28</v>
      </c>
      <c r="B188" s="1">
        <v>1</v>
      </c>
      <c r="I188" s="1">
        <v>28</v>
      </c>
      <c r="J188" s="1">
        <v>1</v>
      </c>
    </row>
    <row r="189" spans="1:10" x14ac:dyDescent="0.25">
      <c r="A189" s="1">
        <v>28</v>
      </c>
      <c r="B189" s="1">
        <v>3.0303030048210777E-2</v>
      </c>
      <c r="I189" s="1">
        <v>28</v>
      </c>
      <c r="J189" s="1">
        <v>3.0303030048210777E-2</v>
      </c>
    </row>
    <row r="190" spans="1:10" x14ac:dyDescent="0.25">
      <c r="A190" s="1">
        <v>27.5</v>
      </c>
      <c r="B190" s="1">
        <v>3.0303030048210777E-2</v>
      </c>
      <c r="I190" s="1">
        <v>27.5</v>
      </c>
      <c r="J190" s="1">
        <v>3.0303030048210777E-2</v>
      </c>
    </row>
    <row r="191" spans="1:10" x14ac:dyDescent="0.25">
      <c r="A191" s="1">
        <v>27.5</v>
      </c>
      <c r="B191" s="1">
        <v>0</v>
      </c>
      <c r="I191" s="1">
        <v>27.5</v>
      </c>
      <c r="J191" s="1">
        <v>0</v>
      </c>
    </row>
    <row r="192" spans="1:10" x14ac:dyDescent="0.25">
      <c r="A192" s="1">
        <v>29.875</v>
      </c>
      <c r="B192" s="1">
        <v>0</v>
      </c>
      <c r="I192" s="1">
        <v>29.875</v>
      </c>
      <c r="J192" s="1">
        <v>0</v>
      </c>
    </row>
    <row r="193" spans="1:10" x14ac:dyDescent="0.25">
      <c r="A193" s="1">
        <v>29.875</v>
      </c>
      <c r="B193" s="1">
        <v>0</v>
      </c>
      <c r="I193" s="1">
        <v>29.875</v>
      </c>
      <c r="J193" s="1">
        <v>0</v>
      </c>
    </row>
    <row r="194" spans="1:10" x14ac:dyDescent="0.25">
      <c r="A194" s="1">
        <v>29</v>
      </c>
      <c r="B194" s="1">
        <v>0</v>
      </c>
      <c r="I194" s="1">
        <v>29</v>
      </c>
      <c r="J194" s="1">
        <v>0</v>
      </c>
    </row>
    <row r="195" spans="1:10" x14ac:dyDescent="0.25">
      <c r="A195" s="1">
        <v>29</v>
      </c>
      <c r="B195" s="1">
        <v>1</v>
      </c>
      <c r="I195" s="1">
        <v>29</v>
      </c>
      <c r="J195" s="1">
        <v>1</v>
      </c>
    </row>
    <row r="196" spans="1:10" x14ac:dyDescent="0.25">
      <c r="A196" s="1">
        <v>29</v>
      </c>
      <c r="B196" s="1">
        <v>0</v>
      </c>
      <c r="I196" s="1">
        <v>29</v>
      </c>
      <c r="J196" s="1">
        <v>0</v>
      </c>
    </row>
    <row r="197" spans="1:10" x14ac:dyDescent="0.25">
      <c r="A197" s="1">
        <v>30.75</v>
      </c>
      <c r="B197" s="1">
        <v>0</v>
      </c>
      <c r="I197" s="1">
        <v>30.75</v>
      </c>
      <c r="J197" s="1">
        <v>0</v>
      </c>
    </row>
    <row r="198" spans="1:10" x14ac:dyDescent="0.25">
      <c r="A198" s="1">
        <v>30.75</v>
      </c>
      <c r="B198" s="1">
        <v>0</v>
      </c>
      <c r="I198" s="1">
        <v>30.75</v>
      </c>
      <c r="J198" s="1">
        <v>0</v>
      </c>
    </row>
    <row r="199" spans="1:10" x14ac:dyDescent="0.25">
      <c r="A199" s="1">
        <v>30</v>
      </c>
      <c r="B199" s="1">
        <v>0</v>
      </c>
      <c r="I199" s="1">
        <v>30</v>
      </c>
      <c r="J199" s="1">
        <v>0</v>
      </c>
    </row>
    <row r="200" spans="1:10" x14ac:dyDescent="0.25">
      <c r="A200" s="1">
        <v>30</v>
      </c>
      <c r="B200" s="1">
        <v>1</v>
      </c>
      <c r="I200" s="1">
        <v>30</v>
      </c>
      <c r="J200" s="1">
        <v>1</v>
      </c>
    </row>
    <row r="201" spans="1:10" x14ac:dyDescent="0.25">
      <c r="A201" s="1">
        <v>30</v>
      </c>
      <c r="B201" s="1">
        <v>0</v>
      </c>
      <c r="I201" s="1">
        <v>30</v>
      </c>
      <c r="J201" s="1">
        <v>0</v>
      </c>
    </row>
    <row r="202" spans="1:10" x14ac:dyDescent="0.25">
      <c r="A202" s="1">
        <v>31.5</v>
      </c>
      <c r="B202" s="1">
        <v>0</v>
      </c>
      <c r="I202" s="1">
        <v>31.5</v>
      </c>
      <c r="J202" s="1">
        <v>0</v>
      </c>
    </row>
    <row r="203" spans="1:10" x14ac:dyDescent="0.25">
      <c r="A203" s="1">
        <v>31.5</v>
      </c>
      <c r="B203" s="1">
        <v>0</v>
      </c>
      <c r="I203" s="1">
        <v>31.5</v>
      </c>
      <c r="J203" s="1">
        <v>0</v>
      </c>
    </row>
    <row r="204" spans="1:10" x14ac:dyDescent="0.25">
      <c r="A204" s="1">
        <v>31</v>
      </c>
      <c r="B204" s="1">
        <v>0</v>
      </c>
      <c r="I204" s="1">
        <v>31</v>
      </c>
      <c r="J204" s="1">
        <v>0</v>
      </c>
    </row>
    <row r="205" spans="1:10" x14ac:dyDescent="0.25">
      <c r="A205" s="1">
        <v>31</v>
      </c>
      <c r="B205" s="1">
        <v>1</v>
      </c>
      <c r="I205" s="1">
        <v>31</v>
      </c>
      <c r="J205" s="1">
        <v>1</v>
      </c>
    </row>
    <row r="206" spans="1:10" x14ac:dyDescent="0.25">
      <c r="A206" s="1">
        <v>31</v>
      </c>
      <c r="B206" s="1">
        <v>0</v>
      </c>
      <c r="I206" s="1">
        <v>31</v>
      </c>
      <c r="J206" s="1">
        <v>0</v>
      </c>
    </row>
    <row r="207" spans="1:10" x14ac:dyDescent="0.25">
      <c r="A207" s="1">
        <v>32</v>
      </c>
      <c r="B207" s="1">
        <v>0</v>
      </c>
      <c r="I207" s="1">
        <v>32</v>
      </c>
      <c r="J207" s="1">
        <v>0</v>
      </c>
    </row>
    <row r="208" spans="1:10" x14ac:dyDescent="0.25">
      <c r="A208" s="1">
        <v>32</v>
      </c>
      <c r="B208" s="1">
        <v>1</v>
      </c>
      <c r="I208" s="1">
        <v>32</v>
      </c>
      <c r="J208" s="1">
        <v>1</v>
      </c>
    </row>
    <row r="209" spans="1:10" x14ac:dyDescent="0.25">
      <c r="A209" s="1">
        <v>32</v>
      </c>
      <c r="B209" s="1">
        <v>0</v>
      </c>
      <c r="I209" s="1">
        <v>32</v>
      </c>
      <c r="J209" s="1">
        <v>0</v>
      </c>
    </row>
    <row r="210" spans="1:10" x14ac:dyDescent="0.25">
      <c r="A210" s="1">
        <v>31.5</v>
      </c>
      <c r="B210" s="1">
        <v>0</v>
      </c>
      <c r="I210" s="1">
        <v>31.5</v>
      </c>
      <c r="J210" s="1">
        <v>0</v>
      </c>
    </row>
    <row r="211" spans="1:10" x14ac:dyDescent="0.25">
      <c r="A211" s="1">
        <v>31.5</v>
      </c>
      <c r="B211" s="1">
        <v>0</v>
      </c>
      <c r="I211" s="1">
        <v>31.5</v>
      </c>
      <c r="J211" s="1">
        <v>0</v>
      </c>
    </row>
    <row r="212" spans="1:10" x14ac:dyDescent="0.25">
      <c r="A212" s="1">
        <v>30.75</v>
      </c>
      <c r="B212" s="1">
        <v>0</v>
      </c>
      <c r="I212" s="1">
        <v>30.75</v>
      </c>
      <c r="J212" s="1">
        <v>0</v>
      </c>
    </row>
    <row r="213" spans="1:10" x14ac:dyDescent="0.25">
      <c r="A213" s="1">
        <v>30.75</v>
      </c>
      <c r="B213" s="1">
        <v>0</v>
      </c>
      <c r="I213" s="1">
        <v>30.75</v>
      </c>
      <c r="J213" s="1">
        <v>0</v>
      </c>
    </row>
    <row r="214" spans="1:10" x14ac:dyDescent="0.25">
      <c r="A214" s="1">
        <v>29.875</v>
      </c>
      <c r="B214" s="1">
        <v>0</v>
      </c>
      <c r="I214" s="1">
        <v>29.875</v>
      </c>
      <c r="J214" s="1">
        <v>0</v>
      </c>
    </row>
    <row r="215" spans="1:10" x14ac:dyDescent="0.25">
      <c r="A215" s="1">
        <v>29.875</v>
      </c>
      <c r="B215" s="1">
        <v>0</v>
      </c>
      <c r="I215" s="1">
        <v>29.875</v>
      </c>
      <c r="J215" s="1">
        <v>0</v>
      </c>
    </row>
    <row r="216" spans="1:10" x14ac:dyDescent="0.25">
      <c r="A216" s="1">
        <v>28.6875</v>
      </c>
      <c r="B216" s="1">
        <v>0</v>
      </c>
      <c r="I216" s="1">
        <v>28.6875</v>
      </c>
      <c r="J216" s="1">
        <v>0</v>
      </c>
    </row>
    <row r="217" spans="1:10" x14ac:dyDescent="0.25">
      <c r="A217" s="1">
        <v>28.6875</v>
      </c>
      <c r="B217" s="1">
        <v>0</v>
      </c>
      <c r="I217" s="1">
        <v>28.6875</v>
      </c>
      <c r="J217" s="1">
        <v>0</v>
      </c>
    </row>
    <row r="218" spans="1:10" x14ac:dyDescent="0.25">
      <c r="A218" s="1">
        <v>18.37109375</v>
      </c>
      <c r="B218" s="1">
        <v>0</v>
      </c>
      <c r="I218" s="1">
        <v>18.37109375</v>
      </c>
      <c r="J218" s="1">
        <v>0</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dimension ref="A1:L218"/>
  <sheetViews>
    <sheetView workbookViewId="0"/>
  </sheetViews>
  <sheetFormatPr defaultRowHeight="13.8" x14ac:dyDescent="0.25"/>
  <sheetData>
    <row r="1" spans="1:12" x14ac:dyDescent="0.25">
      <c r="A1" s="1">
        <v>7.9794921875</v>
      </c>
      <c r="B1" s="1">
        <v>46.12537804708785</v>
      </c>
      <c r="C1" s="1">
        <v>1</v>
      </c>
      <c r="D1" s="1">
        <v>0</v>
      </c>
      <c r="I1" s="1">
        <v>1.875</v>
      </c>
      <c r="J1" s="1">
        <v>46.12537804708785</v>
      </c>
      <c r="K1" s="1">
        <v>1</v>
      </c>
      <c r="L1" s="1">
        <v>24</v>
      </c>
    </row>
    <row r="2" spans="1:12" x14ac:dyDescent="0.25">
      <c r="A2" s="1">
        <v>2.5</v>
      </c>
      <c r="B2" s="1">
        <v>46.12537804708785</v>
      </c>
      <c r="C2" s="1">
        <v>2</v>
      </c>
      <c r="D2" s="1">
        <v>0</v>
      </c>
      <c r="I2" s="1">
        <v>1</v>
      </c>
      <c r="J2" s="1">
        <v>46.12537804708785</v>
      </c>
      <c r="K2" s="1">
        <v>2</v>
      </c>
      <c r="L2" s="1">
        <v>24</v>
      </c>
    </row>
    <row r="3" spans="1:12" x14ac:dyDescent="0.25">
      <c r="A3" s="1">
        <v>2.5</v>
      </c>
      <c r="B3" s="1">
        <v>14.492646410980861</v>
      </c>
      <c r="C3" s="1">
        <v>3</v>
      </c>
      <c r="D3" s="1">
        <v>0</v>
      </c>
      <c r="I3" s="1">
        <v>1</v>
      </c>
      <c r="J3" s="1">
        <v>0</v>
      </c>
      <c r="K3" s="1">
        <v>3</v>
      </c>
      <c r="L3" s="1">
        <v>24</v>
      </c>
    </row>
    <row r="4" spans="1:12" x14ac:dyDescent="0.25">
      <c r="A4" s="1">
        <v>1.5</v>
      </c>
      <c r="B4" s="1">
        <v>14.492646410980861</v>
      </c>
      <c r="C4" s="1">
        <v>4</v>
      </c>
      <c r="D4" s="1">
        <v>0</v>
      </c>
      <c r="I4" s="1">
        <v>1</v>
      </c>
      <c r="J4" s="1">
        <v>46.12537804708785</v>
      </c>
      <c r="K4" s="1">
        <v>4</v>
      </c>
      <c r="L4" s="1">
        <v>24</v>
      </c>
    </row>
    <row r="5" spans="1:12" x14ac:dyDescent="0.25">
      <c r="A5" s="1">
        <v>1.5</v>
      </c>
      <c r="B5" s="1">
        <v>5.8571409406015249</v>
      </c>
      <c r="C5" s="1">
        <v>5</v>
      </c>
      <c r="D5" s="1">
        <v>0</v>
      </c>
      <c r="I5" s="1">
        <v>2.75</v>
      </c>
      <c r="J5" s="1">
        <v>46.12537804708785</v>
      </c>
    </row>
    <row r="6" spans="1:12" x14ac:dyDescent="0.25">
      <c r="A6" s="1">
        <v>1</v>
      </c>
      <c r="B6" s="1">
        <v>5.8571409406015249</v>
      </c>
      <c r="C6" s="1">
        <v>6</v>
      </c>
      <c r="D6" s="1">
        <v>0</v>
      </c>
      <c r="I6" s="1">
        <v>2.75</v>
      </c>
      <c r="J6" s="1">
        <v>33.819999999730911</v>
      </c>
    </row>
    <row r="7" spans="1:12" x14ac:dyDescent="0.25">
      <c r="A7" s="1">
        <v>1</v>
      </c>
      <c r="B7" s="1">
        <v>0</v>
      </c>
      <c r="C7" s="1">
        <v>7</v>
      </c>
      <c r="D7" s="1">
        <v>0</v>
      </c>
      <c r="I7" s="1">
        <v>2</v>
      </c>
      <c r="J7" s="1">
        <v>33.819999999730911</v>
      </c>
    </row>
    <row r="8" spans="1:12" x14ac:dyDescent="0.25">
      <c r="A8" s="1">
        <v>1</v>
      </c>
      <c r="B8" s="1">
        <v>5.8571409406015249</v>
      </c>
      <c r="C8" s="1">
        <v>8</v>
      </c>
      <c r="D8" s="1">
        <v>0</v>
      </c>
      <c r="I8" s="1">
        <v>2</v>
      </c>
      <c r="J8" s="1">
        <v>0</v>
      </c>
    </row>
    <row r="9" spans="1:12" x14ac:dyDescent="0.25">
      <c r="A9" s="1">
        <v>2</v>
      </c>
      <c r="B9" s="1">
        <v>5.8571409406015249</v>
      </c>
      <c r="C9" s="1">
        <v>9</v>
      </c>
      <c r="D9" s="1">
        <v>0</v>
      </c>
      <c r="I9" s="1">
        <v>2</v>
      </c>
      <c r="J9" s="1">
        <v>33.819999999730911</v>
      </c>
    </row>
    <row r="10" spans="1:12" x14ac:dyDescent="0.25">
      <c r="A10" s="1">
        <v>2</v>
      </c>
      <c r="B10" s="1">
        <v>0</v>
      </c>
      <c r="C10" s="1">
        <v>10</v>
      </c>
      <c r="D10" s="1">
        <v>0</v>
      </c>
      <c r="I10" s="1">
        <v>3.5</v>
      </c>
      <c r="J10" s="1">
        <v>33.819999999730911</v>
      </c>
    </row>
    <row r="11" spans="1:12" x14ac:dyDescent="0.25">
      <c r="A11" s="1">
        <v>2</v>
      </c>
      <c r="B11" s="1">
        <v>5.8571409406015249</v>
      </c>
      <c r="C11" s="1">
        <v>11</v>
      </c>
      <c r="D11" s="1">
        <v>0</v>
      </c>
      <c r="I11" s="1">
        <v>3.5</v>
      </c>
      <c r="J11" s="1">
        <v>26.216998302444917</v>
      </c>
    </row>
    <row r="12" spans="1:12" x14ac:dyDescent="0.25">
      <c r="A12" s="1">
        <v>1.5</v>
      </c>
      <c r="B12" s="1">
        <v>5.8571409406015249</v>
      </c>
      <c r="C12" s="1">
        <v>12</v>
      </c>
      <c r="D12" s="1">
        <v>0</v>
      </c>
      <c r="I12" s="1">
        <v>3</v>
      </c>
      <c r="J12" s="1">
        <v>26.216998302444917</v>
      </c>
    </row>
    <row r="13" spans="1:12" x14ac:dyDescent="0.25">
      <c r="A13" s="1">
        <v>1.5</v>
      </c>
      <c r="B13" s="1">
        <v>14.492646410980861</v>
      </c>
      <c r="C13" s="1">
        <v>13</v>
      </c>
      <c r="D13" s="1">
        <v>0</v>
      </c>
      <c r="I13" s="1">
        <v>3</v>
      </c>
      <c r="J13" s="1">
        <v>0</v>
      </c>
    </row>
    <row r="14" spans="1:12" x14ac:dyDescent="0.25">
      <c r="A14" s="1">
        <v>3.5</v>
      </c>
      <c r="B14" s="1">
        <v>14.492646410980861</v>
      </c>
      <c r="C14" s="1">
        <v>14</v>
      </c>
      <c r="D14" s="1">
        <v>0</v>
      </c>
      <c r="I14" s="1">
        <v>3</v>
      </c>
      <c r="J14" s="1">
        <v>26.216998302444917</v>
      </c>
    </row>
    <row r="15" spans="1:12" x14ac:dyDescent="0.25">
      <c r="A15" s="1">
        <v>3.5</v>
      </c>
      <c r="B15" s="1">
        <v>9.4237200721439489</v>
      </c>
      <c r="C15" s="1">
        <v>15</v>
      </c>
      <c r="D15" s="1">
        <v>0</v>
      </c>
      <c r="I15" s="1">
        <v>4</v>
      </c>
      <c r="J15" s="1">
        <v>26.216998302444917</v>
      </c>
    </row>
    <row r="16" spans="1:12" x14ac:dyDescent="0.25">
      <c r="A16" s="1">
        <v>3</v>
      </c>
      <c r="B16" s="1">
        <v>9.4237200721439489</v>
      </c>
      <c r="C16" s="1">
        <v>16</v>
      </c>
      <c r="D16" s="1">
        <v>0</v>
      </c>
      <c r="I16" s="1">
        <v>4</v>
      </c>
      <c r="J16" s="1">
        <v>0</v>
      </c>
    </row>
    <row r="17" spans="1:10" x14ac:dyDescent="0.25">
      <c r="A17" s="1">
        <v>3</v>
      </c>
      <c r="B17" s="1">
        <v>0</v>
      </c>
      <c r="C17" s="1">
        <v>17</v>
      </c>
      <c r="D17" s="1">
        <v>0</v>
      </c>
      <c r="I17" s="1">
        <v>4</v>
      </c>
      <c r="J17" s="1">
        <v>26.216998302444917</v>
      </c>
    </row>
    <row r="18" spans="1:10" x14ac:dyDescent="0.25">
      <c r="A18" s="1">
        <v>3</v>
      </c>
      <c r="B18" s="1">
        <v>9.4237200721439489</v>
      </c>
      <c r="C18" s="1">
        <v>18</v>
      </c>
      <c r="D18" s="1">
        <v>0</v>
      </c>
      <c r="I18" s="1">
        <v>3.5</v>
      </c>
      <c r="J18" s="1">
        <v>26.216998302444917</v>
      </c>
    </row>
    <row r="19" spans="1:10" x14ac:dyDescent="0.25">
      <c r="A19" s="1">
        <v>4</v>
      </c>
      <c r="B19" s="1">
        <v>9.4237200721439489</v>
      </c>
      <c r="C19" s="1">
        <v>19</v>
      </c>
      <c r="D19" s="1">
        <v>0</v>
      </c>
      <c r="I19" s="1">
        <v>3.5</v>
      </c>
      <c r="J19" s="1">
        <v>33.819999999730911</v>
      </c>
    </row>
    <row r="20" spans="1:10" x14ac:dyDescent="0.25">
      <c r="A20" s="1">
        <v>4</v>
      </c>
      <c r="B20" s="1">
        <v>0</v>
      </c>
      <c r="C20" s="1">
        <v>20</v>
      </c>
      <c r="D20" s="1">
        <v>0</v>
      </c>
      <c r="I20" s="1">
        <v>2.75</v>
      </c>
      <c r="J20" s="1">
        <v>33.819999999730911</v>
      </c>
    </row>
    <row r="21" spans="1:10" x14ac:dyDescent="0.25">
      <c r="A21" s="1">
        <v>4</v>
      </c>
      <c r="B21" s="1">
        <v>9.4237200721439489</v>
      </c>
      <c r="C21" s="1">
        <v>21</v>
      </c>
      <c r="D21" s="1">
        <v>0</v>
      </c>
      <c r="I21" s="1">
        <v>2.75</v>
      </c>
      <c r="J21" s="1">
        <v>46.12537804708785</v>
      </c>
    </row>
    <row r="22" spans="1:10" x14ac:dyDescent="0.25">
      <c r="A22" s="1">
        <v>3.5</v>
      </c>
      <c r="B22" s="1">
        <v>9.4237200721439489</v>
      </c>
      <c r="C22" s="1">
        <v>22</v>
      </c>
      <c r="D22" s="1">
        <v>0</v>
      </c>
      <c r="I22" s="1">
        <v>1.875</v>
      </c>
      <c r="J22" s="1">
        <v>46.12537804708785</v>
      </c>
    </row>
    <row r="23" spans="1:10" x14ac:dyDescent="0.25">
      <c r="A23" s="1">
        <v>3.5</v>
      </c>
      <c r="B23" s="1">
        <v>14.492646410980861</v>
      </c>
      <c r="C23" s="1">
        <v>23</v>
      </c>
      <c r="D23" s="1">
        <v>0</v>
      </c>
    </row>
    <row r="24" spans="1:10" x14ac:dyDescent="0.25">
      <c r="A24" s="1">
        <v>2.5</v>
      </c>
      <c r="B24" s="1">
        <v>14.492646410980861</v>
      </c>
      <c r="C24" s="1">
        <v>24</v>
      </c>
      <c r="D24" s="1">
        <v>0</v>
      </c>
    </row>
    <row r="25" spans="1:10" x14ac:dyDescent="0.25">
      <c r="A25" s="1">
        <v>2.5</v>
      </c>
      <c r="B25" s="1">
        <v>46.12537804708785</v>
      </c>
      <c r="C25" s="1">
        <v>25</v>
      </c>
      <c r="D25" s="1">
        <v>0</v>
      </c>
    </row>
    <row r="26" spans="1:10" x14ac:dyDescent="0.25">
      <c r="A26" s="1">
        <v>13.458984375</v>
      </c>
      <c r="B26" s="1">
        <v>46.12537804708785</v>
      </c>
      <c r="C26" s="1">
        <v>26</v>
      </c>
      <c r="D26" s="1">
        <v>0</v>
      </c>
    </row>
    <row r="27" spans="1:10" x14ac:dyDescent="0.25">
      <c r="A27" s="1">
        <v>13.458984375</v>
      </c>
      <c r="B27" s="1">
        <v>33.819999999730911</v>
      </c>
      <c r="C27" s="1">
        <v>27</v>
      </c>
      <c r="D27" s="1">
        <v>0</v>
      </c>
    </row>
    <row r="28" spans="1:10" x14ac:dyDescent="0.25">
      <c r="A28" s="1">
        <v>8.53125</v>
      </c>
      <c r="B28" s="1">
        <v>33.819999999730911</v>
      </c>
      <c r="C28" s="1">
        <v>28</v>
      </c>
      <c r="D28" s="1">
        <v>0</v>
      </c>
    </row>
    <row r="29" spans="1:10" x14ac:dyDescent="0.25">
      <c r="A29" s="1">
        <v>8.53125</v>
      </c>
      <c r="B29" s="1">
        <v>23.768714731515047</v>
      </c>
      <c r="C29" s="1">
        <v>29</v>
      </c>
      <c r="D29" s="1">
        <v>0</v>
      </c>
    </row>
    <row r="30" spans="1:10" x14ac:dyDescent="0.25">
      <c r="A30" s="1">
        <v>6.5</v>
      </c>
      <c r="B30" s="1">
        <v>23.768714731515047</v>
      </c>
      <c r="C30" s="1">
        <v>30</v>
      </c>
      <c r="D30" s="1">
        <v>0</v>
      </c>
    </row>
    <row r="31" spans="1:10" x14ac:dyDescent="0.25">
      <c r="A31" s="1">
        <v>6.5</v>
      </c>
      <c r="B31" s="1">
        <v>15.118637504309467</v>
      </c>
      <c r="C31" s="1">
        <v>31</v>
      </c>
      <c r="D31" s="1">
        <v>0</v>
      </c>
    </row>
    <row r="32" spans="1:10" x14ac:dyDescent="0.25">
      <c r="A32" s="1">
        <v>5.5</v>
      </c>
      <c r="B32" s="1">
        <v>15.118637504309467</v>
      </c>
      <c r="C32" s="1">
        <v>32</v>
      </c>
      <c r="D32" s="1">
        <v>0</v>
      </c>
    </row>
    <row r="33" spans="1:2" x14ac:dyDescent="0.25">
      <c r="A33" s="1">
        <v>5.5</v>
      </c>
      <c r="B33" s="1">
        <v>8.0616809660895843</v>
      </c>
    </row>
    <row r="34" spans="1:2" x14ac:dyDescent="0.25">
      <c r="A34" s="1">
        <v>5</v>
      </c>
      <c r="B34" s="1">
        <v>8.0616809660895843</v>
      </c>
    </row>
    <row r="35" spans="1:2" x14ac:dyDescent="0.25">
      <c r="A35" s="1">
        <v>5</v>
      </c>
      <c r="B35" s="1">
        <v>0</v>
      </c>
    </row>
    <row r="36" spans="1:2" x14ac:dyDescent="0.25">
      <c r="A36" s="1">
        <v>5</v>
      </c>
      <c r="B36" s="1">
        <v>8.0616809660895843</v>
      </c>
    </row>
    <row r="37" spans="1:2" x14ac:dyDescent="0.25">
      <c r="A37" s="1">
        <v>6</v>
      </c>
      <c r="B37" s="1">
        <v>8.0616809660895843</v>
      </c>
    </row>
    <row r="38" spans="1:2" x14ac:dyDescent="0.25">
      <c r="A38" s="1">
        <v>6</v>
      </c>
      <c r="B38" s="1">
        <v>0</v>
      </c>
    </row>
    <row r="39" spans="1:2" x14ac:dyDescent="0.25">
      <c r="A39" s="1">
        <v>6</v>
      </c>
      <c r="B39" s="1">
        <v>8.0616809660895843</v>
      </c>
    </row>
    <row r="40" spans="1:2" x14ac:dyDescent="0.25">
      <c r="A40" s="1">
        <v>5.5</v>
      </c>
      <c r="B40" s="1">
        <v>8.0616809660895843</v>
      </c>
    </row>
    <row r="41" spans="1:2" x14ac:dyDescent="0.25">
      <c r="A41" s="1">
        <v>5.5</v>
      </c>
      <c r="B41" s="1">
        <v>15.118637504309467</v>
      </c>
    </row>
    <row r="42" spans="1:2" x14ac:dyDescent="0.25">
      <c r="A42" s="1">
        <v>7.5</v>
      </c>
      <c r="B42" s="1">
        <v>15.118637504309467</v>
      </c>
    </row>
    <row r="43" spans="1:2" x14ac:dyDescent="0.25">
      <c r="A43" s="1">
        <v>7.5</v>
      </c>
      <c r="B43" s="1">
        <v>8.6864837532576864</v>
      </c>
    </row>
    <row r="44" spans="1:2" x14ac:dyDescent="0.25">
      <c r="A44" s="1">
        <v>7</v>
      </c>
      <c r="B44" s="1">
        <v>8.6864837532576864</v>
      </c>
    </row>
    <row r="45" spans="1:2" x14ac:dyDescent="0.25">
      <c r="A45" s="1">
        <v>7</v>
      </c>
      <c r="B45" s="1">
        <v>0</v>
      </c>
    </row>
    <row r="46" spans="1:2" x14ac:dyDescent="0.25">
      <c r="A46" s="1">
        <v>7</v>
      </c>
      <c r="B46" s="1">
        <v>8.6864837532576864</v>
      </c>
    </row>
    <row r="47" spans="1:2" x14ac:dyDescent="0.25">
      <c r="A47" s="1">
        <v>8</v>
      </c>
      <c r="B47" s="1">
        <v>8.6864837532576864</v>
      </c>
    </row>
    <row r="48" spans="1:2" x14ac:dyDescent="0.25">
      <c r="A48" s="1">
        <v>8</v>
      </c>
      <c r="B48" s="1">
        <v>0</v>
      </c>
    </row>
    <row r="49" spans="1:2" x14ac:dyDescent="0.25">
      <c r="A49" s="1">
        <v>8</v>
      </c>
      <c r="B49" s="1">
        <v>8.6864837532576864</v>
      </c>
    </row>
    <row r="50" spans="1:2" x14ac:dyDescent="0.25">
      <c r="A50" s="1">
        <v>7.5</v>
      </c>
      <c r="B50" s="1">
        <v>8.6864837532576864</v>
      </c>
    </row>
    <row r="51" spans="1:2" x14ac:dyDescent="0.25">
      <c r="A51" s="1">
        <v>7.5</v>
      </c>
      <c r="B51" s="1">
        <v>15.118637504309467</v>
      </c>
    </row>
    <row r="52" spans="1:2" x14ac:dyDescent="0.25">
      <c r="A52" s="1">
        <v>6.5</v>
      </c>
      <c r="B52" s="1">
        <v>15.118637504309467</v>
      </c>
    </row>
    <row r="53" spans="1:2" x14ac:dyDescent="0.25">
      <c r="A53" s="1">
        <v>6.5</v>
      </c>
      <c r="B53" s="1">
        <v>23.768714731515047</v>
      </c>
    </row>
    <row r="54" spans="1:2" x14ac:dyDescent="0.25">
      <c r="A54" s="1">
        <v>10.5625</v>
      </c>
      <c r="B54" s="1">
        <v>23.768714731515047</v>
      </c>
    </row>
    <row r="55" spans="1:2" x14ac:dyDescent="0.25">
      <c r="A55" s="1">
        <v>10.5625</v>
      </c>
      <c r="B55" s="1">
        <v>16.696766153834709</v>
      </c>
    </row>
    <row r="56" spans="1:2" x14ac:dyDescent="0.25">
      <c r="A56" s="1">
        <v>9</v>
      </c>
      <c r="B56" s="1">
        <v>16.696766153834709</v>
      </c>
    </row>
    <row r="57" spans="1:2" x14ac:dyDescent="0.25">
      <c r="A57" s="1">
        <v>9</v>
      </c>
      <c r="B57" s="1">
        <v>0</v>
      </c>
    </row>
    <row r="58" spans="1:2" x14ac:dyDescent="0.25">
      <c r="A58" s="1">
        <v>9</v>
      </c>
      <c r="B58" s="1">
        <v>16.696766153834709</v>
      </c>
    </row>
    <row r="59" spans="1:2" x14ac:dyDescent="0.25">
      <c r="A59" s="1">
        <v>12.125</v>
      </c>
      <c r="B59" s="1">
        <v>16.696766153834709</v>
      </c>
    </row>
    <row r="60" spans="1:2" x14ac:dyDescent="0.25">
      <c r="A60" s="1">
        <v>12.125</v>
      </c>
      <c r="B60" s="1">
        <v>9.8942609625728544</v>
      </c>
    </row>
    <row r="61" spans="1:2" x14ac:dyDescent="0.25">
      <c r="A61" s="1">
        <v>10.75</v>
      </c>
      <c r="B61" s="1">
        <v>9.8942609625728544</v>
      </c>
    </row>
    <row r="62" spans="1:2" x14ac:dyDescent="0.25">
      <c r="A62" s="1">
        <v>10.75</v>
      </c>
      <c r="B62" s="1">
        <v>5.0707395908768067</v>
      </c>
    </row>
    <row r="63" spans="1:2" x14ac:dyDescent="0.25">
      <c r="A63" s="1">
        <v>10</v>
      </c>
      <c r="B63" s="1">
        <v>5.0707395908768067</v>
      </c>
    </row>
    <row r="64" spans="1:2" x14ac:dyDescent="0.25">
      <c r="A64" s="1">
        <v>10</v>
      </c>
      <c r="B64" s="1">
        <v>0</v>
      </c>
    </row>
    <row r="65" spans="1:2" x14ac:dyDescent="0.25">
      <c r="A65" s="1">
        <v>10</v>
      </c>
      <c r="B65" s="1">
        <v>5.0707395908768067</v>
      </c>
    </row>
    <row r="66" spans="1:2" x14ac:dyDescent="0.25">
      <c r="A66" s="1">
        <v>11.5</v>
      </c>
      <c r="B66" s="1">
        <v>5.0707395908768067</v>
      </c>
    </row>
    <row r="67" spans="1:2" x14ac:dyDescent="0.25">
      <c r="A67" s="1">
        <v>11.5</v>
      </c>
      <c r="B67" s="1">
        <v>1.9419062798061379</v>
      </c>
    </row>
    <row r="68" spans="1:2" x14ac:dyDescent="0.25">
      <c r="A68" s="1">
        <v>11</v>
      </c>
      <c r="B68" s="1">
        <v>1.9419062798061379</v>
      </c>
    </row>
    <row r="69" spans="1:2" x14ac:dyDescent="0.25">
      <c r="A69" s="1">
        <v>11</v>
      </c>
      <c r="B69" s="1">
        <v>0</v>
      </c>
    </row>
    <row r="70" spans="1:2" x14ac:dyDescent="0.25">
      <c r="A70" s="1">
        <v>11</v>
      </c>
      <c r="B70" s="1">
        <v>1.9419062798061379</v>
      </c>
    </row>
    <row r="71" spans="1:2" x14ac:dyDescent="0.25">
      <c r="A71" s="1">
        <v>12</v>
      </c>
      <c r="B71" s="1">
        <v>1.9419062798061379</v>
      </c>
    </row>
    <row r="72" spans="1:2" x14ac:dyDescent="0.25">
      <c r="A72" s="1">
        <v>12</v>
      </c>
      <c r="B72" s="1">
        <v>0</v>
      </c>
    </row>
    <row r="73" spans="1:2" x14ac:dyDescent="0.25">
      <c r="A73" s="1">
        <v>12</v>
      </c>
      <c r="B73" s="1">
        <v>1.9419062798061379</v>
      </c>
    </row>
    <row r="74" spans="1:2" x14ac:dyDescent="0.25">
      <c r="A74" s="1">
        <v>11.5</v>
      </c>
      <c r="B74" s="1">
        <v>1.9419062798061379</v>
      </c>
    </row>
    <row r="75" spans="1:2" x14ac:dyDescent="0.25">
      <c r="A75" s="1">
        <v>11.5</v>
      </c>
      <c r="B75" s="1">
        <v>5.0707395908768067</v>
      </c>
    </row>
    <row r="76" spans="1:2" x14ac:dyDescent="0.25">
      <c r="A76" s="1">
        <v>10.75</v>
      </c>
      <c r="B76" s="1">
        <v>5.0707395908768067</v>
      </c>
    </row>
    <row r="77" spans="1:2" x14ac:dyDescent="0.25">
      <c r="A77" s="1">
        <v>10.75</v>
      </c>
      <c r="B77" s="1">
        <v>9.8942609625728544</v>
      </c>
    </row>
    <row r="78" spans="1:2" x14ac:dyDescent="0.25">
      <c r="A78" s="1">
        <v>13.5</v>
      </c>
      <c r="B78" s="1">
        <v>9.8942609625728544</v>
      </c>
    </row>
    <row r="79" spans="1:2" x14ac:dyDescent="0.25">
      <c r="A79" s="1">
        <v>13.5</v>
      </c>
      <c r="B79" s="1">
        <v>5.8634801950950308</v>
      </c>
    </row>
    <row r="80" spans="1:2" x14ac:dyDescent="0.25">
      <c r="A80" s="1">
        <v>13</v>
      </c>
      <c r="B80" s="1">
        <v>5.8634801950950308</v>
      </c>
    </row>
    <row r="81" spans="1:2" x14ac:dyDescent="0.25">
      <c r="A81" s="1">
        <v>13</v>
      </c>
      <c r="B81" s="1">
        <v>0</v>
      </c>
    </row>
    <row r="82" spans="1:2" x14ac:dyDescent="0.25">
      <c r="A82" s="1">
        <v>13</v>
      </c>
      <c r="B82" s="1">
        <v>5.8634801950950308</v>
      </c>
    </row>
    <row r="83" spans="1:2" x14ac:dyDescent="0.25">
      <c r="A83" s="1">
        <v>14</v>
      </c>
      <c r="B83" s="1">
        <v>5.8634801950950308</v>
      </c>
    </row>
    <row r="84" spans="1:2" x14ac:dyDescent="0.25">
      <c r="A84" s="1">
        <v>14</v>
      </c>
      <c r="B84" s="1">
        <v>0</v>
      </c>
    </row>
    <row r="85" spans="1:2" x14ac:dyDescent="0.25">
      <c r="A85" s="1">
        <v>14</v>
      </c>
      <c r="B85" s="1">
        <v>5.8634801950950308</v>
      </c>
    </row>
    <row r="86" spans="1:2" x14ac:dyDescent="0.25">
      <c r="A86" s="1">
        <v>13.5</v>
      </c>
      <c r="B86" s="1">
        <v>5.8634801950950308</v>
      </c>
    </row>
    <row r="87" spans="1:2" x14ac:dyDescent="0.25">
      <c r="A87" s="1">
        <v>13.5</v>
      </c>
      <c r="B87" s="1">
        <v>9.8942609625728544</v>
      </c>
    </row>
    <row r="88" spans="1:2" x14ac:dyDescent="0.25">
      <c r="A88" s="1">
        <v>12.125</v>
      </c>
      <c r="B88" s="1">
        <v>9.8942609625728544</v>
      </c>
    </row>
    <row r="89" spans="1:2" x14ac:dyDescent="0.25">
      <c r="A89" s="1">
        <v>12.125</v>
      </c>
      <c r="B89" s="1">
        <v>16.696766153834709</v>
      </c>
    </row>
    <row r="90" spans="1:2" x14ac:dyDescent="0.25">
      <c r="A90" s="1">
        <v>10.5625</v>
      </c>
      <c r="B90" s="1">
        <v>16.696766153834709</v>
      </c>
    </row>
    <row r="91" spans="1:2" x14ac:dyDescent="0.25">
      <c r="A91" s="1">
        <v>10.5625</v>
      </c>
      <c r="B91" s="1">
        <v>23.768714731515047</v>
      </c>
    </row>
    <row r="92" spans="1:2" x14ac:dyDescent="0.25">
      <c r="A92" s="1">
        <v>8.53125</v>
      </c>
      <c r="B92" s="1">
        <v>23.768714731515047</v>
      </c>
    </row>
    <row r="93" spans="1:2" x14ac:dyDescent="0.25">
      <c r="A93" s="1">
        <v>8.53125</v>
      </c>
      <c r="B93" s="1">
        <v>33.819999999730911</v>
      </c>
    </row>
    <row r="94" spans="1:2" x14ac:dyDescent="0.25">
      <c r="A94" s="1">
        <v>18.38671875</v>
      </c>
      <c r="B94" s="1">
        <v>33.819999999730911</v>
      </c>
    </row>
    <row r="95" spans="1:2" x14ac:dyDescent="0.25">
      <c r="A95" s="1">
        <v>18.38671875</v>
      </c>
      <c r="B95" s="1">
        <v>26.216998302444917</v>
      </c>
    </row>
    <row r="96" spans="1:2" x14ac:dyDescent="0.25">
      <c r="A96" s="1">
        <v>15.75</v>
      </c>
      <c r="B96" s="1">
        <v>26.216998302444917</v>
      </c>
    </row>
    <row r="97" spans="1:2" x14ac:dyDescent="0.25">
      <c r="A97" s="1">
        <v>15.75</v>
      </c>
      <c r="B97" s="1">
        <v>8.1188238064063452</v>
      </c>
    </row>
    <row r="98" spans="1:2" x14ac:dyDescent="0.25">
      <c r="A98" s="1">
        <v>15</v>
      </c>
      <c r="B98" s="1">
        <v>8.1188238064063452</v>
      </c>
    </row>
    <row r="99" spans="1:2" x14ac:dyDescent="0.25">
      <c r="A99" s="1">
        <v>15</v>
      </c>
      <c r="B99" s="1">
        <v>0</v>
      </c>
    </row>
    <row r="100" spans="1:2" x14ac:dyDescent="0.25">
      <c r="A100" s="1">
        <v>15</v>
      </c>
      <c r="B100" s="1">
        <v>8.1188238064063452</v>
      </c>
    </row>
    <row r="101" spans="1:2" x14ac:dyDescent="0.25">
      <c r="A101" s="1">
        <v>16.5</v>
      </c>
      <c r="B101" s="1">
        <v>8.1188238064063452</v>
      </c>
    </row>
    <row r="102" spans="1:2" x14ac:dyDescent="0.25">
      <c r="A102" s="1">
        <v>16.5</v>
      </c>
      <c r="B102" s="1">
        <v>5.9305733280707518</v>
      </c>
    </row>
    <row r="103" spans="1:2" x14ac:dyDescent="0.25">
      <c r="A103" s="1">
        <v>16</v>
      </c>
      <c r="B103" s="1">
        <v>5.9305733280707518</v>
      </c>
    </row>
    <row r="104" spans="1:2" x14ac:dyDescent="0.25">
      <c r="A104" s="1">
        <v>16</v>
      </c>
      <c r="B104" s="1">
        <v>0</v>
      </c>
    </row>
    <row r="105" spans="1:2" x14ac:dyDescent="0.25">
      <c r="A105" s="1">
        <v>16</v>
      </c>
      <c r="B105" s="1">
        <v>5.9305733280707518</v>
      </c>
    </row>
    <row r="106" spans="1:2" x14ac:dyDescent="0.25">
      <c r="A106" s="1">
        <v>17</v>
      </c>
      <c r="B106" s="1">
        <v>5.9305733280707518</v>
      </c>
    </row>
    <row r="107" spans="1:2" x14ac:dyDescent="0.25">
      <c r="A107" s="1">
        <v>17</v>
      </c>
      <c r="B107" s="1">
        <v>0</v>
      </c>
    </row>
    <row r="108" spans="1:2" x14ac:dyDescent="0.25">
      <c r="A108" s="1">
        <v>17</v>
      </c>
      <c r="B108" s="1">
        <v>5.9305733280707518</v>
      </c>
    </row>
    <row r="109" spans="1:2" x14ac:dyDescent="0.25">
      <c r="A109" s="1">
        <v>16.5</v>
      </c>
      <c r="B109" s="1">
        <v>5.9305733280707518</v>
      </c>
    </row>
    <row r="110" spans="1:2" x14ac:dyDescent="0.25">
      <c r="A110" s="1">
        <v>16.5</v>
      </c>
      <c r="B110" s="1">
        <v>8.1188238064063452</v>
      </c>
    </row>
    <row r="111" spans="1:2" x14ac:dyDescent="0.25">
      <c r="A111" s="1">
        <v>15.75</v>
      </c>
      <c r="B111" s="1">
        <v>8.1188238064063452</v>
      </c>
    </row>
    <row r="112" spans="1:2" x14ac:dyDescent="0.25">
      <c r="A112" s="1">
        <v>15.75</v>
      </c>
      <c r="B112" s="1">
        <v>26.216998302444917</v>
      </c>
    </row>
    <row r="113" spans="1:2" x14ac:dyDescent="0.25">
      <c r="A113" s="1">
        <v>21.0234375</v>
      </c>
      <c r="B113" s="1">
        <v>26.216998302444917</v>
      </c>
    </row>
    <row r="114" spans="1:2" x14ac:dyDescent="0.25">
      <c r="A114" s="1">
        <v>21.0234375</v>
      </c>
      <c r="B114" s="1">
        <v>17.019168604076846</v>
      </c>
    </row>
    <row r="115" spans="1:2" x14ac:dyDescent="0.25">
      <c r="A115" s="1">
        <v>18.5</v>
      </c>
      <c r="B115" s="1">
        <v>17.019168604076846</v>
      </c>
    </row>
    <row r="116" spans="1:2" x14ac:dyDescent="0.25">
      <c r="A116" s="1">
        <v>18.5</v>
      </c>
      <c r="B116" s="1">
        <v>7.0263290555672695</v>
      </c>
    </row>
    <row r="117" spans="1:2" x14ac:dyDescent="0.25">
      <c r="A117" s="1">
        <v>18</v>
      </c>
      <c r="B117" s="1">
        <v>7.0263290555672695</v>
      </c>
    </row>
    <row r="118" spans="1:2" x14ac:dyDescent="0.25">
      <c r="A118" s="1">
        <v>18</v>
      </c>
      <c r="B118" s="1">
        <v>0</v>
      </c>
    </row>
    <row r="119" spans="1:2" x14ac:dyDescent="0.25">
      <c r="A119" s="1">
        <v>18</v>
      </c>
      <c r="B119" s="1">
        <v>7.0263290555672695</v>
      </c>
    </row>
    <row r="120" spans="1:2" x14ac:dyDescent="0.25">
      <c r="A120" s="1">
        <v>19</v>
      </c>
      <c r="B120" s="1">
        <v>7.0263290555672695</v>
      </c>
    </row>
    <row r="121" spans="1:2" x14ac:dyDescent="0.25">
      <c r="A121" s="1">
        <v>19</v>
      </c>
      <c r="B121" s="1">
        <v>0</v>
      </c>
    </row>
    <row r="122" spans="1:2" x14ac:dyDescent="0.25">
      <c r="A122" s="1">
        <v>19</v>
      </c>
      <c r="B122" s="1">
        <v>7.0263290555672695</v>
      </c>
    </row>
    <row r="123" spans="1:2" x14ac:dyDescent="0.25">
      <c r="A123" s="1">
        <v>18.5</v>
      </c>
      <c r="B123" s="1">
        <v>7.0263290555672695</v>
      </c>
    </row>
    <row r="124" spans="1:2" x14ac:dyDescent="0.25">
      <c r="A124" s="1">
        <v>18.5</v>
      </c>
      <c r="B124" s="1">
        <v>17.019168604076846</v>
      </c>
    </row>
    <row r="125" spans="1:2" x14ac:dyDescent="0.25">
      <c r="A125" s="1">
        <v>23.546875</v>
      </c>
      <c r="B125" s="1">
        <v>17.019168604076846</v>
      </c>
    </row>
    <row r="126" spans="1:2" x14ac:dyDescent="0.25">
      <c r="A126" s="1">
        <v>23.546875</v>
      </c>
      <c r="B126" s="1">
        <v>9.3283278239068803</v>
      </c>
    </row>
    <row r="127" spans="1:2" x14ac:dyDescent="0.25">
      <c r="A127" s="1">
        <v>20.5</v>
      </c>
      <c r="B127" s="1">
        <v>9.3283278239068803</v>
      </c>
    </row>
    <row r="128" spans="1:2" x14ac:dyDescent="0.25">
      <c r="A128" s="1">
        <v>20.5</v>
      </c>
      <c r="B128" s="1">
        <v>3.7716176900267318</v>
      </c>
    </row>
    <row r="129" spans="1:2" x14ac:dyDescent="0.25">
      <c r="A129" s="1">
        <v>20</v>
      </c>
      <c r="B129" s="1">
        <v>3.7716176900267318</v>
      </c>
    </row>
    <row r="130" spans="1:2" x14ac:dyDescent="0.25">
      <c r="A130" s="1">
        <v>20</v>
      </c>
      <c r="B130" s="1">
        <v>0</v>
      </c>
    </row>
    <row r="131" spans="1:2" x14ac:dyDescent="0.25">
      <c r="A131" s="1">
        <v>20</v>
      </c>
      <c r="B131" s="1">
        <v>3.7716176900267318</v>
      </c>
    </row>
    <row r="132" spans="1:2" x14ac:dyDescent="0.25">
      <c r="A132" s="1">
        <v>21</v>
      </c>
      <c r="B132" s="1">
        <v>3.7716176900267318</v>
      </c>
    </row>
    <row r="133" spans="1:2" x14ac:dyDescent="0.25">
      <c r="A133" s="1">
        <v>21</v>
      </c>
      <c r="B133" s="1">
        <v>0</v>
      </c>
    </row>
    <row r="134" spans="1:2" x14ac:dyDescent="0.25">
      <c r="A134" s="1">
        <v>21</v>
      </c>
      <c r="B134" s="1">
        <v>3.7716176900267318</v>
      </c>
    </row>
    <row r="135" spans="1:2" x14ac:dyDescent="0.25">
      <c r="A135" s="1">
        <v>20.5</v>
      </c>
      <c r="B135" s="1">
        <v>3.7716176900267318</v>
      </c>
    </row>
    <row r="136" spans="1:2" x14ac:dyDescent="0.25">
      <c r="A136" s="1">
        <v>20.5</v>
      </c>
      <c r="B136" s="1">
        <v>9.3283278239068803</v>
      </c>
    </row>
    <row r="137" spans="1:2" x14ac:dyDescent="0.25">
      <c r="A137" s="1">
        <v>26.59375</v>
      </c>
      <c r="B137" s="1">
        <v>9.3283278239068803</v>
      </c>
    </row>
    <row r="138" spans="1:2" x14ac:dyDescent="0.25">
      <c r="A138" s="1">
        <v>26.59375</v>
      </c>
      <c r="B138" s="1">
        <v>5.8849723868623407</v>
      </c>
    </row>
    <row r="139" spans="1:2" x14ac:dyDescent="0.25">
      <c r="A139" s="1">
        <v>24.25</v>
      </c>
      <c r="B139" s="1">
        <v>5.8849723868623407</v>
      </c>
    </row>
    <row r="140" spans="1:2" x14ac:dyDescent="0.25">
      <c r="A140" s="1">
        <v>24.25</v>
      </c>
      <c r="B140" s="1">
        <v>3.1195031655297996</v>
      </c>
    </row>
    <row r="141" spans="1:2" x14ac:dyDescent="0.25">
      <c r="A141" s="1">
        <v>22.75</v>
      </c>
      <c r="B141" s="1">
        <v>3.1195031655297996</v>
      </c>
    </row>
    <row r="142" spans="1:2" x14ac:dyDescent="0.25">
      <c r="A142" s="1">
        <v>22.75</v>
      </c>
      <c r="B142" s="1">
        <v>1.2317467271259464</v>
      </c>
    </row>
    <row r="143" spans="1:2" x14ac:dyDescent="0.25">
      <c r="A143" s="1">
        <v>22</v>
      </c>
      <c r="B143" s="1">
        <v>1.2317467271259464</v>
      </c>
    </row>
    <row r="144" spans="1:2" x14ac:dyDescent="0.25">
      <c r="A144" s="1">
        <v>22</v>
      </c>
      <c r="B144" s="1">
        <v>0</v>
      </c>
    </row>
    <row r="145" spans="1:2" x14ac:dyDescent="0.25">
      <c r="A145" s="1">
        <v>22</v>
      </c>
      <c r="B145" s="1">
        <v>1.2317467271259464</v>
      </c>
    </row>
    <row r="146" spans="1:2" x14ac:dyDescent="0.25">
      <c r="A146" s="1">
        <v>23.5</v>
      </c>
      <c r="B146" s="1">
        <v>1.2317467271259464</v>
      </c>
    </row>
    <row r="147" spans="1:2" x14ac:dyDescent="0.25">
      <c r="A147" s="1">
        <v>23.5</v>
      </c>
      <c r="B147" s="1">
        <v>0.81798532977634797</v>
      </c>
    </row>
    <row r="148" spans="1:2" x14ac:dyDescent="0.25">
      <c r="A148" s="1">
        <v>23</v>
      </c>
      <c r="B148" s="1">
        <v>0.81798532977634797</v>
      </c>
    </row>
    <row r="149" spans="1:2" x14ac:dyDescent="0.25">
      <c r="A149" s="1">
        <v>23</v>
      </c>
      <c r="B149" s="1">
        <v>0</v>
      </c>
    </row>
    <row r="150" spans="1:2" x14ac:dyDescent="0.25">
      <c r="A150" s="1">
        <v>23</v>
      </c>
      <c r="B150" s="1">
        <v>0.81798532977634797</v>
      </c>
    </row>
    <row r="151" spans="1:2" x14ac:dyDescent="0.25">
      <c r="A151" s="1">
        <v>24</v>
      </c>
      <c r="B151" s="1">
        <v>0.81798532977634797</v>
      </c>
    </row>
    <row r="152" spans="1:2" x14ac:dyDescent="0.25">
      <c r="A152" s="1">
        <v>24</v>
      </c>
      <c r="B152" s="1">
        <v>0</v>
      </c>
    </row>
    <row r="153" spans="1:2" x14ac:dyDescent="0.25">
      <c r="A153" s="1">
        <v>24</v>
      </c>
      <c r="B153" s="1">
        <v>0.81798532977634797</v>
      </c>
    </row>
    <row r="154" spans="1:2" x14ac:dyDescent="0.25">
      <c r="A154" s="1">
        <v>23.5</v>
      </c>
      <c r="B154" s="1">
        <v>0.81798532977634797</v>
      </c>
    </row>
    <row r="155" spans="1:2" x14ac:dyDescent="0.25">
      <c r="A155" s="1">
        <v>23.5</v>
      </c>
      <c r="B155" s="1">
        <v>1.2317467271259464</v>
      </c>
    </row>
    <row r="156" spans="1:2" x14ac:dyDescent="0.25">
      <c r="A156" s="1">
        <v>22.75</v>
      </c>
      <c r="B156" s="1">
        <v>1.2317467271259464</v>
      </c>
    </row>
    <row r="157" spans="1:2" x14ac:dyDescent="0.25">
      <c r="A157" s="1">
        <v>22.75</v>
      </c>
      <c r="B157" s="1">
        <v>3.1195031655297996</v>
      </c>
    </row>
    <row r="158" spans="1:2" x14ac:dyDescent="0.25">
      <c r="A158" s="1">
        <v>25.75</v>
      </c>
      <c r="B158" s="1">
        <v>3.1195031655297996</v>
      </c>
    </row>
    <row r="159" spans="1:2" x14ac:dyDescent="0.25">
      <c r="A159" s="1">
        <v>25.75</v>
      </c>
      <c r="B159" s="1">
        <v>1.4405901567323876</v>
      </c>
    </row>
    <row r="160" spans="1:2" x14ac:dyDescent="0.25">
      <c r="A160" s="1">
        <v>25</v>
      </c>
      <c r="B160" s="1">
        <v>1.4405901567323876</v>
      </c>
    </row>
    <row r="161" spans="1:2" x14ac:dyDescent="0.25">
      <c r="A161" s="1">
        <v>25</v>
      </c>
      <c r="B161" s="1">
        <v>0</v>
      </c>
    </row>
    <row r="162" spans="1:2" x14ac:dyDescent="0.25">
      <c r="A162" s="1">
        <v>25</v>
      </c>
      <c r="B162" s="1">
        <v>1.4405901567323876</v>
      </c>
    </row>
    <row r="163" spans="1:2" x14ac:dyDescent="0.25">
      <c r="A163" s="1">
        <v>26.5</v>
      </c>
      <c r="B163" s="1">
        <v>1.4405901567323876</v>
      </c>
    </row>
    <row r="164" spans="1:2" x14ac:dyDescent="0.25">
      <c r="A164" s="1">
        <v>26.5</v>
      </c>
      <c r="B164" s="1">
        <v>1.2367699866434776</v>
      </c>
    </row>
    <row r="165" spans="1:2" x14ac:dyDescent="0.25">
      <c r="A165" s="1">
        <v>26</v>
      </c>
      <c r="B165" s="1">
        <v>1.2367699866434776</v>
      </c>
    </row>
    <row r="166" spans="1:2" x14ac:dyDescent="0.25">
      <c r="A166" s="1">
        <v>26</v>
      </c>
      <c r="B166" s="1">
        <v>0</v>
      </c>
    </row>
    <row r="167" spans="1:2" x14ac:dyDescent="0.25">
      <c r="A167" s="1">
        <v>26</v>
      </c>
      <c r="B167" s="1">
        <v>1.2367699866434776</v>
      </c>
    </row>
    <row r="168" spans="1:2" x14ac:dyDescent="0.25">
      <c r="A168" s="1">
        <v>27</v>
      </c>
      <c r="B168" s="1">
        <v>1.2367699866434776</v>
      </c>
    </row>
    <row r="169" spans="1:2" x14ac:dyDescent="0.25">
      <c r="A169" s="1">
        <v>27</v>
      </c>
      <c r="B169" s="1">
        <v>0</v>
      </c>
    </row>
    <row r="170" spans="1:2" x14ac:dyDescent="0.25">
      <c r="A170" s="1">
        <v>27</v>
      </c>
      <c r="B170" s="1">
        <v>1.2367699866434776</v>
      </c>
    </row>
    <row r="171" spans="1:2" x14ac:dyDescent="0.25">
      <c r="A171" s="1">
        <v>26.5</v>
      </c>
      <c r="B171" s="1">
        <v>1.2367699866434776</v>
      </c>
    </row>
    <row r="172" spans="1:2" x14ac:dyDescent="0.25">
      <c r="A172" s="1">
        <v>26.5</v>
      </c>
      <c r="B172" s="1">
        <v>1.4405901567323876</v>
      </c>
    </row>
    <row r="173" spans="1:2" x14ac:dyDescent="0.25">
      <c r="A173" s="1">
        <v>25.75</v>
      </c>
      <c r="B173" s="1">
        <v>1.4405901567323876</v>
      </c>
    </row>
    <row r="174" spans="1:2" x14ac:dyDescent="0.25">
      <c r="A174" s="1">
        <v>25.75</v>
      </c>
      <c r="B174" s="1">
        <v>3.1195031655297996</v>
      </c>
    </row>
    <row r="175" spans="1:2" x14ac:dyDescent="0.25">
      <c r="A175" s="1">
        <v>24.25</v>
      </c>
      <c r="B175" s="1">
        <v>3.1195031655297996</v>
      </c>
    </row>
    <row r="176" spans="1:2" x14ac:dyDescent="0.25">
      <c r="A176" s="1">
        <v>24.25</v>
      </c>
      <c r="B176" s="1">
        <v>5.8849723868623407</v>
      </c>
    </row>
    <row r="177" spans="1:2" x14ac:dyDescent="0.25">
      <c r="A177" s="1">
        <v>28.9375</v>
      </c>
      <c r="B177" s="1">
        <v>5.8849723868623407</v>
      </c>
    </row>
    <row r="178" spans="1:2" x14ac:dyDescent="0.25">
      <c r="A178" s="1">
        <v>28.9375</v>
      </c>
      <c r="B178" s="1">
        <v>4.6179649195121257</v>
      </c>
    </row>
    <row r="179" spans="1:2" x14ac:dyDescent="0.25">
      <c r="A179" s="1">
        <v>28</v>
      </c>
      <c r="B179" s="1">
        <v>4.6179649195121257</v>
      </c>
    </row>
    <row r="180" spans="1:2" x14ac:dyDescent="0.25">
      <c r="A180" s="1">
        <v>28</v>
      </c>
      <c r="B180" s="1">
        <v>0</v>
      </c>
    </row>
    <row r="181" spans="1:2" x14ac:dyDescent="0.25">
      <c r="A181" s="1">
        <v>28</v>
      </c>
      <c r="B181" s="1">
        <v>4.6179649195121257</v>
      </c>
    </row>
    <row r="182" spans="1:2" x14ac:dyDescent="0.25">
      <c r="A182" s="1">
        <v>29.875</v>
      </c>
      <c r="B182" s="1">
        <v>4.6179649195121257</v>
      </c>
    </row>
    <row r="183" spans="1:2" x14ac:dyDescent="0.25">
      <c r="A183" s="1">
        <v>29.875</v>
      </c>
      <c r="B183" s="1">
        <v>2.6187210616193779</v>
      </c>
    </row>
    <row r="184" spans="1:2" x14ac:dyDescent="0.25">
      <c r="A184" s="1">
        <v>29</v>
      </c>
      <c r="B184" s="1">
        <v>2.6187210616193779</v>
      </c>
    </row>
    <row r="185" spans="1:2" x14ac:dyDescent="0.25">
      <c r="A185" s="1">
        <v>29</v>
      </c>
      <c r="B185" s="1">
        <v>0</v>
      </c>
    </row>
    <row r="186" spans="1:2" x14ac:dyDescent="0.25">
      <c r="A186" s="1">
        <v>29</v>
      </c>
      <c r="B186" s="1">
        <v>2.6187210616193779</v>
      </c>
    </row>
    <row r="187" spans="1:2" x14ac:dyDescent="0.25">
      <c r="A187" s="1">
        <v>30.75</v>
      </c>
      <c r="B187" s="1">
        <v>2.6187210616193779</v>
      </c>
    </row>
    <row r="188" spans="1:2" x14ac:dyDescent="0.25">
      <c r="A188" s="1">
        <v>30.75</v>
      </c>
      <c r="B188" s="1">
        <v>1.8875645683984221</v>
      </c>
    </row>
    <row r="189" spans="1:2" x14ac:dyDescent="0.25">
      <c r="A189" s="1">
        <v>30</v>
      </c>
      <c r="B189" s="1">
        <v>1.8875645683984221</v>
      </c>
    </row>
    <row r="190" spans="1:2" x14ac:dyDescent="0.25">
      <c r="A190" s="1">
        <v>30</v>
      </c>
      <c r="B190" s="1">
        <v>0</v>
      </c>
    </row>
    <row r="191" spans="1:2" x14ac:dyDescent="0.25">
      <c r="A191" s="1">
        <v>30</v>
      </c>
      <c r="B191" s="1">
        <v>1.8875645683984221</v>
      </c>
    </row>
    <row r="192" spans="1:2" x14ac:dyDescent="0.25">
      <c r="A192" s="1">
        <v>31.5</v>
      </c>
      <c r="B192" s="1">
        <v>1.8875645683984221</v>
      </c>
    </row>
    <row r="193" spans="1:2" x14ac:dyDescent="0.25">
      <c r="A193" s="1">
        <v>31.5</v>
      </c>
      <c r="B193" s="1">
        <v>0.97759909971291392</v>
      </c>
    </row>
    <row r="194" spans="1:2" x14ac:dyDescent="0.25">
      <c r="A194" s="1">
        <v>31</v>
      </c>
      <c r="B194" s="1">
        <v>0.97759909971291392</v>
      </c>
    </row>
    <row r="195" spans="1:2" x14ac:dyDescent="0.25">
      <c r="A195" s="1">
        <v>31</v>
      </c>
      <c r="B195" s="1">
        <v>0</v>
      </c>
    </row>
    <row r="196" spans="1:2" x14ac:dyDescent="0.25">
      <c r="A196" s="1">
        <v>31</v>
      </c>
      <c r="B196" s="1">
        <v>0.97759909971291392</v>
      </c>
    </row>
    <row r="197" spans="1:2" x14ac:dyDescent="0.25">
      <c r="A197" s="1">
        <v>32</v>
      </c>
      <c r="B197" s="1">
        <v>0.97759909971291392</v>
      </c>
    </row>
    <row r="198" spans="1:2" x14ac:dyDescent="0.25">
      <c r="A198" s="1">
        <v>32</v>
      </c>
      <c r="B198" s="1">
        <v>0</v>
      </c>
    </row>
    <row r="199" spans="1:2" x14ac:dyDescent="0.25">
      <c r="A199" s="1">
        <v>32</v>
      </c>
      <c r="B199" s="1">
        <v>0.97759909971291392</v>
      </c>
    </row>
    <row r="200" spans="1:2" x14ac:dyDescent="0.25">
      <c r="A200" s="1">
        <v>31.5</v>
      </c>
      <c r="B200" s="1">
        <v>0.97759909971291392</v>
      </c>
    </row>
    <row r="201" spans="1:2" x14ac:dyDescent="0.25">
      <c r="A201" s="1">
        <v>31.5</v>
      </c>
      <c r="B201" s="1">
        <v>1.8875645683984221</v>
      </c>
    </row>
    <row r="202" spans="1:2" x14ac:dyDescent="0.25">
      <c r="A202" s="1">
        <v>30.75</v>
      </c>
      <c r="B202" s="1">
        <v>1.8875645683984221</v>
      </c>
    </row>
    <row r="203" spans="1:2" x14ac:dyDescent="0.25">
      <c r="A203" s="1">
        <v>30.75</v>
      </c>
      <c r="B203" s="1">
        <v>2.6187210616193779</v>
      </c>
    </row>
    <row r="204" spans="1:2" x14ac:dyDescent="0.25">
      <c r="A204" s="1">
        <v>29.875</v>
      </c>
      <c r="B204" s="1">
        <v>2.6187210616193779</v>
      </c>
    </row>
    <row r="205" spans="1:2" x14ac:dyDescent="0.25">
      <c r="A205" s="1">
        <v>29.875</v>
      </c>
      <c r="B205" s="1">
        <v>4.6179649195121257</v>
      </c>
    </row>
    <row r="206" spans="1:2" x14ac:dyDescent="0.25">
      <c r="A206" s="1">
        <v>28.9375</v>
      </c>
      <c r="B206" s="1">
        <v>4.6179649195121257</v>
      </c>
    </row>
    <row r="207" spans="1:2" x14ac:dyDescent="0.25">
      <c r="A207" s="1">
        <v>28.9375</v>
      </c>
      <c r="B207" s="1">
        <v>5.8849723868623407</v>
      </c>
    </row>
    <row r="208" spans="1:2" x14ac:dyDescent="0.25">
      <c r="A208" s="1">
        <v>26.59375</v>
      </c>
      <c r="B208" s="1">
        <v>5.8849723868623407</v>
      </c>
    </row>
    <row r="209" spans="1:2" x14ac:dyDescent="0.25">
      <c r="A209" s="1">
        <v>26.59375</v>
      </c>
      <c r="B209" s="1">
        <v>9.3283278239068803</v>
      </c>
    </row>
    <row r="210" spans="1:2" x14ac:dyDescent="0.25">
      <c r="A210" s="1">
        <v>23.546875</v>
      </c>
      <c r="B210" s="1">
        <v>9.3283278239068803</v>
      </c>
    </row>
    <row r="211" spans="1:2" x14ac:dyDescent="0.25">
      <c r="A211" s="1">
        <v>23.546875</v>
      </c>
      <c r="B211" s="1">
        <v>17.019168604076846</v>
      </c>
    </row>
    <row r="212" spans="1:2" x14ac:dyDescent="0.25">
      <c r="A212" s="1">
        <v>21.0234375</v>
      </c>
      <c r="B212" s="1">
        <v>17.019168604076846</v>
      </c>
    </row>
    <row r="213" spans="1:2" x14ac:dyDescent="0.25">
      <c r="A213" s="1">
        <v>21.0234375</v>
      </c>
      <c r="B213" s="1">
        <v>26.216998302444917</v>
      </c>
    </row>
    <row r="214" spans="1:2" x14ac:dyDescent="0.25">
      <c r="A214" s="1">
        <v>18.38671875</v>
      </c>
      <c r="B214" s="1">
        <v>26.216998302444917</v>
      </c>
    </row>
    <row r="215" spans="1:2" x14ac:dyDescent="0.25">
      <c r="A215" s="1">
        <v>18.38671875</v>
      </c>
      <c r="B215" s="1">
        <v>33.819999999730911</v>
      </c>
    </row>
    <row r="216" spans="1:2" x14ac:dyDescent="0.25">
      <c r="A216" s="1">
        <v>13.458984375</v>
      </c>
      <c r="B216" s="1">
        <v>33.819999999730911</v>
      </c>
    </row>
    <row r="217" spans="1:2" x14ac:dyDescent="0.25">
      <c r="A217" s="1">
        <v>13.458984375</v>
      </c>
      <c r="B217" s="1">
        <v>46.12537804708785</v>
      </c>
    </row>
    <row r="218" spans="1:2" x14ac:dyDescent="0.25">
      <c r="A218" s="1">
        <v>7.9794921875</v>
      </c>
      <c r="B218" s="1">
        <v>46.12537804708785</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L218"/>
  <sheetViews>
    <sheetView workbookViewId="0"/>
  </sheetViews>
  <sheetFormatPr defaultRowHeight="13.8" x14ac:dyDescent="0.25"/>
  <sheetData>
    <row r="1" spans="1:12" x14ac:dyDescent="0.25">
      <c r="A1" s="1">
        <v>10.74658203125</v>
      </c>
      <c r="B1" s="1">
        <v>-9.6550690517532844E-2</v>
      </c>
      <c r="C1" s="1">
        <v>1</v>
      </c>
      <c r="D1" s="1">
        <v>1</v>
      </c>
      <c r="I1" s="1">
        <v>10.74658203125</v>
      </c>
      <c r="J1" s="1">
        <v>-9.6550690517532844E-2</v>
      </c>
      <c r="K1" s="1">
        <v>1</v>
      </c>
      <c r="L1" s="1">
        <v>1</v>
      </c>
    </row>
    <row r="2" spans="1:12" x14ac:dyDescent="0.25">
      <c r="A2" s="1">
        <v>2.5654296875</v>
      </c>
      <c r="B2" s="1">
        <v>-9.6550690517532844E-2</v>
      </c>
      <c r="C2" s="1">
        <v>2</v>
      </c>
      <c r="D2" s="1">
        <v>1</v>
      </c>
      <c r="I2" s="1">
        <v>2.5654296875</v>
      </c>
      <c r="J2" s="1">
        <v>-9.6550690517532844E-2</v>
      </c>
      <c r="K2" s="1">
        <v>2</v>
      </c>
      <c r="L2" s="1">
        <v>1</v>
      </c>
    </row>
    <row r="3" spans="1:12" x14ac:dyDescent="0.25">
      <c r="A3" s="1">
        <v>2.5654296875</v>
      </c>
      <c r="B3" s="1">
        <v>1</v>
      </c>
      <c r="C3" s="1">
        <v>3</v>
      </c>
      <c r="D3" s="1">
        <v>1</v>
      </c>
      <c r="I3" s="1">
        <v>2.5654296875</v>
      </c>
      <c r="J3" s="1">
        <v>1</v>
      </c>
      <c r="K3" s="1">
        <v>3</v>
      </c>
      <c r="L3" s="1">
        <v>1</v>
      </c>
    </row>
    <row r="4" spans="1:12" x14ac:dyDescent="0.25">
      <c r="A4" s="1">
        <v>1</v>
      </c>
      <c r="B4" s="1">
        <v>1</v>
      </c>
      <c r="C4" s="1">
        <v>4</v>
      </c>
      <c r="D4" s="1">
        <v>1</v>
      </c>
      <c r="I4" s="1">
        <v>1</v>
      </c>
      <c r="J4" s="1">
        <v>1</v>
      </c>
      <c r="K4" s="1">
        <v>4</v>
      </c>
      <c r="L4" s="1">
        <v>1</v>
      </c>
    </row>
    <row r="5" spans="1:12" x14ac:dyDescent="0.25">
      <c r="A5" s="1">
        <v>1</v>
      </c>
      <c r="B5" s="1">
        <v>1</v>
      </c>
      <c r="C5" s="1">
        <v>5</v>
      </c>
      <c r="D5" s="1">
        <v>1</v>
      </c>
      <c r="I5" s="1">
        <v>1</v>
      </c>
      <c r="J5" s="1">
        <v>1</v>
      </c>
      <c r="K5" s="1">
        <v>5</v>
      </c>
      <c r="L5" s="1">
        <v>1</v>
      </c>
    </row>
    <row r="6" spans="1:12" x14ac:dyDescent="0.25">
      <c r="A6" s="1">
        <v>1</v>
      </c>
      <c r="B6" s="1">
        <v>1</v>
      </c>
      <c r="C6" s="1">
        <v>6</v>
      </c>
      <c r="D6" s="1">
        <v>1</v>
      </c>
      <c r="I6" s="1">
        <v>1</v>
      </c>
      <c r="J6" s="1">
        <v>1</v>
      </c>
      <c r="K6" s="1">
        <v>6</v>
      </c>
      <c r="L6" s="1">
        <v>1</v>
      </c>
    </row>
    <row r="7" spans="1:12" x14ac:dyDescent="0.25">
      <c r="A7" s="1">
        <v>4.130859375</v>
      </c>
      <c r="B7" s="1">
        <v>1</v>
      </c>
      <c r="C7" s="1">
        <v>7</v>
      </c>
      <c r="D7" s="1">
        <v>1</v>
      </c>
      <c r="I7" s="1">
        <v>4.130859375</v>
      </c>
      <c r="J7" s="1">
        <v>1</v>
      </c>
      <c r="K7" s="1">
        <v>7</v>
      </c>
      <c r="L7" s="1">
        <v>1</v>
      </c>
    </row>
    <row r="8" spans="1:12" x14ac:dyDescent="0.25">
      <c r="A8" s="1">
        <v>4.130859375</v>
      </c>
      <c r="B8" s="1">
        <v>1</v>
      </c>
      <c r="C8" s="1">
        <v>8</v>
      </c>
      <c r="D8" s="1">
        <v>1</v>
      </c>
      <c r="I8" s="1">
        <v>4.130859375</v>
      </c>
      <c r="J8" s="1">
        <v>1</v>
      </c>
      <c r="K8" s="1">
        <v>8</v>
      </c>
      <c r="L8" s="1">
        <v>1</v>
      </c>
    </row>
    <row r="9" spans="1:12" x14ac:dyDescent="0.25">
      <c r="A9" s="1">
        <v>2</v>
      </c>
      <c r="B9" s="1">
        <v>1</v>
      </c>
      <c r="C9" s="1">
        <v>9</v>
      </c>
      <c r="D9" s="1">
        <v>1</v>
      </c>
      <c r="I9" s="1">
        <v>2</v>
      </c>
      <c r="J9" s="1">
        <v>1</v>
      </c>
      <c r="K9" s="1">
        <v>9</v>
      </c>
      <c r="L9" s="1">
        <v>1</v>
      </c>
    </row>
    <row r="10" spans="1:12" x14ac:dyDescent="0.25">
      <c r="A10" s="1">
        <v>2</v>
      </c>
      <c r="B10" s="1">
        <v>1</v>
      </c>
      <c r="C10" s="1">
        <v>10</v>
      </c>
      <c r="D10" s="1">
        <v>1</v>
      </c>
      <c r="I10" s="1">
        <v>2</v>
      </c>
      <c r="J10" s="1">
        <v>1</v>
      </c>
      <c r="K10" s="1">
        <v>10</v>
      </c>
      <c r="L10" s="1">
        <v>1</v>
      </c>
    </row>
    <row r="11" spans="1:12" x14ac:dyDescent="0.25">
      <c r="A11" s="1">
        <v>2</v>
      </c>
      <c r="B11" s="1">
        <v>1</v>
      </c>
      <c r="C11" s="1">
        <v>11</v>
      </c>
      <c r="D11" s="1">
        <v>1</v>
      </c>
      <c r="I11" s="1">
        <v>2</v>
      </c>
      <c r="J11" s="1">
        <v>1</v>
      </c>
      <c r="K11" s="1">
        <v>11</v>
      </c>
      <c r="L11" s="1">
        <v>1</v>
      </c>
    </row>
    <row r="12" spans="1:12" x14ac:dyDescent="0.25">
      <c r="A12" s="1">
        <v>6.26171875</v>
      </c>
      <c r="B12" s="1">
        <v>1</v>
      </c>
      <c r="C12" s="1">
        <v>12</v>
      </c>
      <c r="D12" s="1">
        <v>1</v>
      </c>
      <c r="I12" s="1">
        <v>6.26171875</v>
      </c>
      <c r="J12" s="1">
        <v>1</v>
      </c>
      <c r="K12" s="1">
        <v>12</v>
      </c>
      <c r="L12" s="1">
        <v>1</v>
      </c>
    </row>
    <row r="13" spans="1:12" x14ac:dyDescent="0.25">
      <c r="A13" s="1">
        <v>6.26171875</v>
      </c>
      <c r="B13" s="1">
        <v>1</v>
      </c>
      <c r="C13" s="1">
        <v>13</v>
      </c>
      <c r="D13" s="1">
        <v>1</v>
      </c>
      <c r="I13" s="1">
        <v>6.26171875</v>
      </c>
      <c r="J13" s="1">
        <v>1</v>
      </c>
      <c r="K13" s="1">
        <v>13</v>
      </c>
      <c r="L13" s="1">
        <v>1</v>
      </c>
    </row>
    <row r="14" spans="1:12" x14ac:dyDescent="0.25">
      <c r="A14" s="1">
        <v>3.5</v>
      </c>
      <c r="B14" s="1">
        <v>1</v>
      </c>
      <c r="C14" s="1">
        <v>14</v>
      </c>
      <c r="D14" s="1">
        <v>1</v>
      </c>
      <c r="I14" s="1">
        <v>3.5</v>
      </c>
      <c r="J14" s="1">
        <v>1</v>
      </c>
      <c r="K14" s="1">
        <v>14</v>
      </c>
      <c r="L14" s="1">
        <v>1</v>
      </c>
    </row>
    <row r="15" spans="1:12" x14ac:dyDescent="0.25">
      <c r="A15" s="1">
        <v>3.5</v>
      </c>
      <c r="B15" s="1">
        <v>1</v>
      </c>
      <c r="C15" s="1">
        <v>15</v>
      </c>
      <c r="D15" s="1">
        <v>1</v>
      </c>
      <c r="I15" s="1">
        <v>3.5</v>
      </c>
      <c r="J15" s="1">
        <v>1</v>
      </c>
      <c r="K15" s="1">
        <v>15</v>
      </c>
      <c r="L15" s="1">
        <v>1</v>
      </c>
    </row>
    <row r="16" spans="1:12" x14ac:dyDescent="0.25">
      <c r="A16" s="1">
        <v>3</v>
      </c>
      <c r="B16" s="1">
        <v>1</v>
      </c>
      <c r="C16" s="1">
        <v>16</v>
      </c>
      <c r="D16" s="1">
        <v>1</v>
      </c>
      <c r="I16" s="1">
        <v>3</v>
      </c>
      <c r="J16" s="1">
        <v>1</v>
      </c>
      <c r="K16" s="1">
        <v>16</v>
      </c>
      <c r="L16" s="1">
        <v>1</v>
      </c>
    </row>
    <row r="17" spans="1:12" x14ac:dyDescent="0.25">
      <c r="A17" s="1">
        <v>3</v>
      </c>
      <c r="B17" s="1">
        <v>1</v>
      </c>
      <c r="C17" s="1">
        <v>17</v>
      </c>
      <c r="D17" s="1">
        <v>1</v>
      </c>
      <c r="I17" s="1">
        <v>3</v>
      </c>
      <c r="J17" s="1">
        <v>1</v>
      </c>
      <c r="K17" s="1">
        <v>17</v>
      </c>
      <c r="L17" s="1">
        <v>1</v>
      </c>
    </row>
    <row r="18" spans="1:12" x14ac:dyDescent="0.25">
      <c r="A18" s="1">
        <v>3</v>
      </c>
      <c r="B18" s="1">
        <v>1</v>
      </c>
      <c r="C18" s="1">
        <v>18</v>
      </c>
      <c r="D18" s="1">
        <v>1</v>
      </c>
      <c r="I18" s="1">
        <v>3</v>
      </c>
      <c r="J18" s="1">
        <v>1</v>
      </c>
      <c r="K18" s="1">
        <v>18</v>
      </c>
      <c r="L18" s="1">
        <v>1</v>
      </c>
    </row>
    <row r="19" spans="1:12" x14ac:dyDescent="0.25">
      <c r="A19" s="1">
        <v>4</v>
      </c>
      <c r="B19" s="1">
        <v>1</v>
      </c>
      <c r="C19" s="1">
        <v>19</v>
      </c>
      <c r="D19" s="1">
        <v>1</v>
      </c>
      <c r="I19" s="1">
        <v>4</v>
      </c>
      <c r="J19" s="1">
        <v>1</v>
      </c>
      <c r="K19" s="1">
        <v>19</v>
      </c>
      <c r="L19" s="1">
        <v>1</v>
      </c>
    </row>
    <row r="20" spans="1:12" x14ac:dyDescent="0.25">
      <c r="A20" s="1">
        <v>4</v>
      </c>
      <c r="B20" s="1">
        <v>1</v>
      </c>
      <c r="C20" s="1">
        <v>20</v>
      </c>
      <c r="D20" s="1">
        <v>1</v>
      </c>
      <c r="I20" s="1">
        <v>4</v>
      </c>
      <c r="J20" s="1">
        <v>1</v>
      </c>
      <c r="K20" s="1">
        <v>20</v>
      </c>
      <c r="L20" s="1">
        <v>1</v>
      </c>
    </row>
    <row r="21" spans="1:12" x14ac:dyDescent="0.25">
      <c r="A21" s="1">
        <v>4</v>
      </c>
      <c r="B21" s="1">
        <v>1</v>
      </c>
      <c r="C21" s="1">
        <v>21</v>
      </c>
      <c r="D21" s="1">
        <v>1</v>
      </c>
      <c r="I21" s="1">
        <v>4</v>
      </c>
      <c r="J21" s="1">
        <v>1</v>
      </c>
      <c r="K21" s="1">
        <v>21</v>
      </c>
      <c r="L21" s="1">
        <v>1</v>
      </c>
    </row>
    <row r="22" spans="1:12" x14ac:dyDescent="0.25">
      <c r="A22" s="1">
        <v>3.5</v>
      </c>
      <c r="B22" s="1">
        <v>1</v>
      </c>
      <c r="C22" s="1">
        <v>22</v>
      </c>
      <c r="D22" s="1">
        <v>1</v>
      </c>
      <c r="I22" s="1">
        <v>3.5</v>
      </c>
      <c r="J22" s="1">
        <v>1</v>
      </c>
      <c r="K22" s="1">
        <v>22</v>
      </c>
      <c r="L22" s="1">
        <v>1</v>
      </c>
    </row>
    <row r="23" spans="1:12" x14ac:dyDescent="0.25">
      <c r="A23" s="1">
        <v>3.5</v>
      </c>
      <c r="B23" s="1">
        <v>1</v>
      </c>
      <c r="C23" s="1">
        <v>23</v>
      </c>
      <c r="D23" s="1">
        <v>1</v>
      </c>
      <c r="I23" s="1">
        <v>3.5</v>
      </c>
      <c r="J23" s="1">
        <v>1</v>
      </c>
      <c r="K23" s="1">
        <v>23</v>
      </c>
      <c r="L23" s="1">
        <v>1</v>
      </c>
    </row>
    <row r="24" spans="1:12" x14ac:dyDescent="0.25">
      <c r="A24" s="1">
        <v>9.0234375</v>
      </c>
      <c r="B24" s="1">
        <v>1</v>
      </c>
      <c r="C24" s="1">
        <v>24</v>
      </c>
      <c r="D24" s="1">
        <v>1</v>
      </c>
      <c r="I24" s="1">
        <v>9.0234375</v>
      </c>
      <c r="J24" s="1">
        <v>1</v>
      </c>
      <c r="K24" s="1">
        <v>24</v>
      </c>
      <c r="L24" s="1">
        <v>1</v>
      </c>
    </row>
    <row r="25" spans="1:12" x14ac:dyDescent="0.25">
      <c r="A25" s="1">
        <v>9.0234375</v>
      </c>
      <c r="B25" s="1">
        <v>1</v>
      </c>
      <c r="C25" s="1">
        <v>25</v>
      </c>
      <c r="D25" s="1">
        <v>1</v>
      </c>
      <c r="I25" s="1">
        <v>9.0234375</v>
      </c>
      <c r="J25" s="1">
        <v>1</v>
      </c>
      <c r="K25" s="1">
        <v>25</v>
      </c>
      <c r="L25" s="1">
        <v>1</v>
      </c>
    </row>
    <row r="26" spans="1:12" x14ac:dyDescent="0.25">
      <c r="A26" s="1">
        <v>5.5</v>
      </c>
      <c r="B26" s="1">
        <v>1</v>
      </c>
      <c r="C26" s="1">
        <v>26</v>
      </c>
      <c r="D26" s="1">
        <v>1</v>
      </c>
      <c r="I26" s="1">
        <v>5.5</v>
      </c>
      <c r="J26" s="1">
        <v>1</v>
      </c>
      <c r="K26" s="1">
        <v>26</v>
      </c>
      <c r="L26" s="1">
        <v>1</v>
      </c>
    </row>
    <row r="27" spans="1:12" x14ac:dyDescent="0.25">
      <c r="A27" s="1">
        <v>5.5</v>
      </c>
      <c r="B27" s="1">
        <v>1</v>
      </c>
      <c r="C27" s="1">
        <v>27</v>
      </c>
      <c r="D27" s="1">
        <v>1</v>
      </c>
      <c r="I27" s="1">
        <v>5.5</v>
      </c>
      <c r="J27" s="1">
        <v>1</v>
      </c>
      <c r="K27" s="1">
        <v>27</v>
      </c>
      <c r="L27" s="1">
        <v>1</v>
      </c>
    </row>
    <row r="28" spans="1:12" x14ac:dyDescent="0.25">
      <c r="A28" s="1">
        <v>5</v>
      </c>
      <c r="B28" s="1">
        <v>1</v>
      </c>
      <c r="C28" s="1">
        <v>28</v>
      </c>
      <c r="D28" s="1">
        <v>1</v>
      </c>
      <c r="I28" s="1">
        <v>5</v>
      </c>
      <c r="J28" s="1">
        <v>1</v>
      </c>
      <c r="K28" s="1">
        <v>28</v>
      </c>
      <c r="L28" s="1">
        <v>1</v>
      </c>
    </row>
    <row r="29" spans="1:12" x14ac:dyDescent="0.25">
      <c r="A29" s="1">
        <v>5</v>
      </c>
      <c r="B29" s="1">
        <v>1</v>
      </c>
      <c r="C29" s="1">
        <v>29</v>
      </c>
      <c r="D29" s="1">
        <v>1</v>
      </c>
      <c r="I29" s="1">
        <v>5</v>
      </c>
      <c r="J29" s="1">
        <v>1</v>
      </c>
      <c r="K29" s="1">
        <v>29</v>
      </c>
      <c r="L29" s="1">
        <v>1</v>
      </c>
    </row>
    <row r="30" spans="1:12" x14ac:dyDescent="0.25">
      <c r="A30" s="1">
        <v>5</v>
      </c>
      <c r="B30" s="1">
        <v>1</v>
      </c>
      <c r="C30" s="1">
        <v>30</v>
      </c>
      <c r="D30" s="1">
        <v>1</v>
      </c>
      <c r="I30" s="1">
        <v>5</v>
      </c>
      <c r="J30" s="1">
        <v>1</v>
      </c>
      <c r="K30" s="1">
        <v>30</v>
      </c>
      <c r="L30" s="1">
        <v>1</v>
      </c>
    </row>
    <row r="31" spans="1:12" x14ac:dyDescent="0.25">
      <c r="A31" s="1">
        <v>6</v>
      </c>
      <c r="B31" s="1">
        <v>1</v>
      </c>
      <c r="C31" s="1">
        <v>31</v>
      </c>
      <c r="D31" s="1">
        <v>1</v>
      </c>
      <c r="I31" s="1">
        <v>6</v>
      </c>
      <c r="J31" s="1">
        <v>1</v>
      </c>
      <c r="K31" s="1">
        <v>31</v>
      </c>
      <c r="L31" s="1">
        <v>1</v>
      </c>
    </row>
    <row r="32" spans="1:12" x14ac:dyDescent="0.25">
      <c r="A32" s="1">
        <v>6</v>
      </c>
      <c r="B32" s="1">
        <v>1</v>
      </c>
      <c r="C32" s="1">
        <v>32</v>
      </c>
      <c r="D32" s="1">
        <v>1</v>
      </c>
      <c r="I32" s="1">
        <v>6</v>
      </c>
      <c r="J32" s="1">
        <v>1</v>
      </c>
      <c r="K32" s="1">
        <v>32</v>
      </c>
      <c r="L32" s="1">
        <v>1</v>
      </c>
    </row>
    <row r="33" spans="1:10" x14ac:dyDescent="0.25">
      <c r="A33" s="1">
        <v>6</v>
      </c>
      <c r="B33" s="1">
        <v>1</v>
      </c>
      <c r="I33" s="1">
        <v>6</v>
      </c>
      <c r="J33" s="1">
        <v>1</v>
      </c>
    </row>
    <row r="34" spans="1:10" x14ac:dyDescent="0.25">
      <c r="A34" s="1">
        <v>5.5</v>
      </c>
      <c r="B34" s="1">
        <v>1</v>
      </c>
      <c r="I34" s="1">
        <v>5.5</v>
      </c>
      <c r="J34" s="1">
        <v>1</v>
      </c>
    </row>
    <row r="35" spans="1:10" x14ac:dyDescent="0.25">
      <c r="A35" s="1">
        <v>5.5</v>
      </c>
      <c r="B35" s="1">
        <v>1</v>
      </c>
      <c r="I35" s="1">
        <v>5.5</v>
      </c>
      <c r="J35" s="1">
        <v>1</v>
      </c>
    </row>
    <row r="36" spans="1:10" x14ac:dyDescent="0.25">
      <c r="A36" s="1">
        <v>12.546875</v>
      </c>
      <c r="B36" s="1">
        <v>1</v>
      </c>
      <c r="I36" s="1">
        <v>12.546875</v>
      </c>
      <c r="J36" s="1">
        <v>1</v>
      </c>
    </row>
    <row r="37" spans="1:10" x14ac:dyDescent="0.25">
      <c r="A37" s="1">
        <v>12.546875</v>
      </c>
      <c r="B37" s="1">
        <v>1</v>
      </c>
      <c r="I37" s="1">
        <v>12.546875</v>
      </c>
      <c r="J37" s="1">
        <v>1</v>
      </c>
    </row>
    <row r="38" spans="1:10" x14ac:dyDescent="0.25">
      <c r="A38" s="1">
        <v>9.59375</v>
      </c>
      <c r="B38" s="1">
        <v>1</v>
      </c>
      <c r="I38" s="1">
        <v>9.59375</v>
      </c>
      <c r="J38" s="1">
        <v>1</v>
      </c>
    </row>
    <row r="39" spans="1:10" x14ac:dyDescent="0.25">
      <c r="A39" s="1">
        <v>9.59375</v>
      </c>
      <c r="B39" s="1">
        <v>1</v>
      </c>
      <c r="I39" s="1">
        <v>9.59375</v>
      </c>
      <c r="J39" s="1">
        <v>1</v>
      </c>
    </row>
    <row r="40" spans="1:10" x14ac:dyDescent="0.25">
      <c r="A40" s="1">
        <v>7.5</v>
      </c>
      <c r="B40" s="1">
        <v>1</v>
      </c>
      <c r="I40" s="1">
        <v>7.5</v>
      </c>
      <c r="J40" s="1">
        <v>1</v>
      </c>
    </row>
    <row r="41" spans="1:10" x14ac:dyDescent="0.25">
      <c r="A41" s="1">
        <v>7.5</v>
      </c>
      <c r="B41" s="1">
        <v>1</v>
      </c>
      <c r="I41" s="1">
        <v>7.5</v>
      </c>
      <c r="J41" s="1">
        <v>1</v>
      </c>
    </row>
    <row r="42" spans="1:10" x14ac:dyDescent="0.25">
      <c r="A42" s="1">
        <v>7</v>
      </c>
      <c r="B42" s="1">
        <v>1</v>
      </c>
      <c r="I42" s="1">
        <v>7</v>
      </c>
      <c r="J42" s="1">
        <v>1</v>
      </c>
    </row>
    <row r="43" spans="1:10" x14ac:dyDescent="0.25">
      <c r="A43" s="1">
        <v>7</v>
      </c>
      <c r="B43" s="1">
        <v>1</v>
      </c>
      <c r="I43" s="1">
        <v>7</v>
      </c>
      <c r="J43" s="1">
        <v>1</v>
      </c>
    </row>
    <row r="44" spans="1:10" x14ac:dyDescent="0.25">
      <c r="A44" s="1">
        <v>7</v>
      </c>
      <c r="B44" s="1">
        <v>1</v>
      </c>
      <c r="I44" s="1">
        <v>7</v>
      </c>
      <c r="J44" s="1">
        <v>1</v>
      </c>
    </row>
    <row r="45" spans="1:10" x14ac:dyDescent="0.25">
      <c r="A45" s="1">
        <v>8</v>
      </c>
      <c r="B45" s="1">
        <v>1</v>
      </c>
      <c r="I45" s="1">
        <v>8</v>
      </c>
      <c r="J45" s="1">
        <v>1</v>
      </c>
    </row>
    <row r="46" spans="1:10" x14ac:dyDescent="0.25">
      <c r="A46" s="1">
        <v>8</v>
      </c>
      <c r="B46" s="1">
        <v>1</v>
      </c>
      <c r="I46" s="1">
        <v>8</v>
      </c>
      <c r="J46" s="1">
        <v>1</v>
      </c>
    </row>
    <row r="47" spans="1:10" x14ac:dyDescent="0.25">
      <c r="A47" s="1">
        <v>8</v>
      </c>
      <c r="B47" s="1">
        <v>1</v>
      </c>
      <c r="I47" s="1">
        <v>8</v>
      </c>
      <c r="J47" s="1">
        <v>1</v>
      </c>
    </row>
    <row r="48" spans="1:10" x14ac:dyDescent="0.25">
      <c r="A48" s="1">
        <v>7.5</v>
      </c>
      <c r="B48" s="1">
        <v>1</v>
      </c>
      <c r="I48" s="1">
        <v>7.5</v>
      </c>
      <c r="J48" s="1">
        <v>1</v>
      </c>
    </row>
    <row r="49" spans="1:10" x14ac:dyDescent="0.25">
      <c r="A49" s="1">
        <v>7.5</v>
      </c>
      <c r="B49" s="1">
        <v>1</v>
      </c>
      <c r="I49" s="1">
        <v>7.5</v>
      </c>
      <c r="J49" s="1">
        <v>1</v>
      </c>
    </row>
    <row r="50" spans="1:10" x14ac:dyDescent="0.25">
      <c r="A50" s="1">
        <v>11.6875</v>
      </c>
      <c r="B50" s="1">
        <v>1</v>
      </c>
      <c r="I50" s="1">
        <v>11.6875</v>
      </c>
      <c r="J50" s="1">
        <v>1</v>
      </c>
    </row>
    <row r="51" spans="1:10" x14ac:dyDescent="0.25">
      <c r="A51" s="1">
        <v>11.6875</v>
      </c>
      <c r="B51" s="1">
        <v>1</v>
      </c>
      <c r="I51" s="1">
        <v>11.6875</v>
      </c>
      <c r="J51" s="1">
        <v>1</v>
      </c>
    </row>
    <row r="52" spans="1:10" x14ac:dyDescent="0.25">
      <c r="A52" s="1">
        <v>9.875</v>
      </c>
      <c r="B52" s="1">
        <v>1</v>
      </c>
      <c r="I52" s="1">
        <v>9.875</v>
      </c>
      <c r="J52" s="1">
        <v>1</v>
      </c>
    </row>
    <row r="53" spans="1:10" x14ac:dyDescent="0.25">
      <c r="A53" s="1">
        <v>9.875</v>
      </c>
      <c r="B53" s="1">
        <v>1</v>
      </c>
      <c r="I53" s="1">
        <v>9.875</v>
      </c>
      <c r="J53" s="1">
        <v>1</v>
      </c>
    </row>
    <row r="54" spans="1:10" x14ac:dyDescent="0.25">
      <c r="A54" s="1">
        <v>9</v>
      </c>
      <c r="B54" s="1">
        <v>1</v>
      </c>
      <c r="I54" s="1">
        <v>9</v>
      </c>
      <c r="J54" s="1">
        <v>1</v>
      </c>
    </row>
    <row r="55" spans="1:10" x14ac:dyDescent="0.25">
      <c r="A55" s="1">
        <v>9</v>
      </c>
      <c r="B55" s="1">
        <v>1</v>
      </c>
      <c r="I55" s="1">
        <v>9</v>
      </c>
      <c r="J55" s="1">
        <v>1</v>
      </c>
    </row>
    <row r="56" spans="1:10" x14ac:dyDescent="0.25">
      <c r="A56" s="1">
        <v>9</v>
      </c>
      <c r="B56" s="1">
        <v>1</v>
      </c>
      <c r="I56" s="1">
        <v>9</v>
      </c>
      <c r="J56" s="1">
        <v>1</v>
      </c>
    </row>
    <row r="57" spans="1:10" x14ac:dyDescent="0.25">
      <c r="A57" s="1">
        <v>10.75</v>
      </c>
      <c r="B57" s="1">
        <v>1</v>
      </c>
      <c r="I57" s="1">
        <v>10.75</v>
      </c>
      <c r="J57" s="1">
        <v>1</v>
      </c>
    </row>
    <row r="58" spans="1:10" x14ac:dyDescent="0.25">
      <c r="A58" s="1">
        <v>10.75</v>
      </c>
      <c r="B58" s="1">
        <v>1</v>
      </c>
      <c r="I58" s="1">
        <v>10.75</v>
      </c>
      <c r="J58" s="1">
        <v>1</v>
      </c>
    </row>
    <row r="59" spans="1:10" x14ac:dyDescent="0.25">
      <c r="A59" s="1">
        <v>10</v>
      </c>
      <c r="B59" s="1">
        <v>1</v>
      </c>
      <c r="I59" s="1">
        <v>10</v>
      </c>
      <c r="J59" s="1">
        <v>1</v>
      </c>
    </row>
    <row r="60" spans="1:10" x14ac:dyDescent="0.25">
      <c r="A60" s="1">
        <v>10</v>
      </c>
      <c r="B60" s="1">
        <v>1</v>
      </c>
      <c r="I60" s="1">
        <v>10</v>
      </c>
      <c r="J60" s="1">
        <v>1</v>
      </c>
    </row>
    <row r="61" spans="1:10" x14ac:dyDescent="0.25">
      <c r="A61" s="1">
        <v>10</v>
      </c>
      <c r="B61" s="1">
        <v>1</v>
      </c>
      <c r="I61" s="1">
        <v>10</v>
      </c>
      <c r="J61" s="1">
        <v>1</v>
      </c>
    </row>
    <row r="62" spans="1:10" x14ac:dyDescent="0.25">
      <c r="A62" s="1">
        <v>11.5</v>
      </c>
      <c r="B62" s="1">
        <v>1</v>
      </c>
      <c r="I62" s="1">
        <v>11.5</v>
      </c>
      <c r="J62" s="1">
        <v>1</v>
      </c>
    </row>
    <row r="63" spans="1:10" x14ac:dyDescent="0.25">
      <c r="A63" s="1">
        <v>11.5</v>
      </c>
      <c r="B63" s="1">
        <v>1</v>
      </c>
      <c r="I63" s="1">
        <v>11.5</v>
      </c>
      <c r="J63" s="1">
        <v>1</v>
      </c>
    </row>
    <row r="64" spans="1:10" x14ac:dyDescent="0.25">
      <c r="A64" s="1">
        <v>11</v>
      </c>
      <c r="B64" s="1">
        <v>1</v>
      </c>
      <c r="I64" s="1">
        <v>11</v>
      </c>
      <c r="J64" s="1">
        <v>1</v>
      </c>
    </row>
    <row r="65" spans="1:10" x14ac:dyDescent="0.25">
      <c r="A65" s="1">
        <v>11</v>
      </c>
      <c r="B65" s="1">
        <v>1</v>
      </c>
      <c r="I65" s="1">
        <v>11</v>
      </c>
      <c r="J65" s="1">
        <v>1</v>
      </c>
    </row>
    <row r="66" spans="1:10" x14ac:dyDescent="0.25">
      <c r="A66" s="1">
        <v>11</v>
      </c>
      <c r="B66" s="1">
        <v>1</v>
      </c>
      <c r="I66" s="1">
        <v>11</v>
      </c>
      <c r="J66" s="1">
        <v>1</v>
      </c>
    </row>
    <row r="67" spans="1:10" x14ac:dyDescent="0.25">
      <c r="A67" s="1">
        <v>12</v>
      </c>
      <c r="B67" s="1">
        <v>1</v>
      </c>
      <c r="I67" s="1">
        <v>12</v>
      </c>
      <c r="J67" s="1">
        <v>1</v>
      </c>
    </row>
    <row r="68" spans="1:10" x14ac:dyDescent="0.25">
      <c r="A68" s="1">
        <v>12</v>
      </c>
      <c r="B68" s="1">
        <v>1</v>
      </c>
      <c r="I68" s="1">
        <v>12</v>
      </c>
      <c r="J68" s="1">
        <v>1</v>
      </c>
    </row>
    <row r="69" spans="1:10" x14ac:dyDescent="0.25">
      <c r="A69" s="1">
        <v>12</v>
      </c>
      <c r="B69" s="1">
        <v>1</v>
      </c>
      <c r="I69" s="1">
        <v>12</v>
      </c>
      <c r="J69" s="1">
        <v>1</v>
      </c>
    </row>
    <row r="70" spans="1:10" x14ac:dyDescent="0.25">
      <c r="A70" s="1">
        <v>11.5</v>
      </c>
      <c r="B70" s="1">
        <v>1</v>
      </c>
      <c r="I70" s="1">
        <v>11.5</v>
      </c>
      <c r="J70" s="1">
        <v>1</v>
      </c>
    </row>
    <row r="71" spans="1:10" x14ac:dyDescent="0.25">
      <c r="A71" s="1">
        <v>11.5</v>
      </c>
      <c r="B71" s="1">
        <v>1</v>
      </c>
      <c r="I71" s="1">
        <v>11.5</v>
      </c>
      <c r="J71" s="1">
        <v>1</v>
      </c>
    </row>
    <row r="72" spans="1:10" x14ac:dyDescent="0.25">
      <c r="A72" s="1">
        <v>10.75</v>
      </c>
      <c r="B72" s="1">
        <v>1</v>
      </c>
      <c r="I72" s="1">
        <v>10.75</v>
      </c>
      <c r="J72" s="1">
        <v>1</v>
      </c>
    </row>
    <row r="73" spans="1:10" x14ac:dyDescent="0.25">
      <c r="A73" s="1">
        <v>10.75</v>
      </c>
      <c r="B73" s="1">
        <v>1</v>
      </c>
      <c r="I73" s="1">
        <v>10.75</v>
      </c>
      <c r="J73" s="1">
        <v>1</v>
      </c>
    </row>
    <row r="74" spans="1:10" x14ac:dyDescent="0.25">
      <c r="A74" s="1">
        <v>9.875</v>
      </c>
      <c r="B74" s="1">
        <v>1</v>
      </c>
      <c r="I74" s="1">
        <v>9.875</v>
      </c>
      <c r="J74" s="1">
        <v>1</v>
      </c>
    </row>
    <row r="75" spans="1:10" x14ac:dyDescent="0.25">
      <c r="A75" s="1">
        <v>9.875</v>
      </c>
      <c r="B75" s="1">
        <v>1</v>
      </c>
      <c r="I75" s="1">
        <v>9.875</v>
      </c>
      <c r="J75" s="1">
        <v>1</v>
      </c>
    </row>
    <row r="76" spans="1:10" x14ac:dyDescent="0.25">
      <c r="A76" s="1">
        <v>13.5</v>
      </c>
      <c r="B76" s="1">
        <v>1</v>
      </c>
      <c r="I76" s="1">
        <v>13.5</v>
      </c>
      <c r="J76" s="1">
        <v>1</v>
      </c>
    </row>
    <row r="77" spans="1:10" x14ac:dyDescent="0.25">
      <c r="A77" s="1">
        <v>13.5</v>
      </c>
      <c r="B77" s="1">
        <v>1</v>
      </c>
      <c r="I77" s="1">
        <v>13.5</v>
      </c>
      <c r="J77" s="1">
        <v>1</v>
      </c>
    </row>
    <row r="78" spans="1:10" x14ac:dyDescent="0.25">
      <c r="A78" s="1">
        <v>13</v>
      </c>
      <c r="B78" s="1">
        <v>1</v>
      </c>
      <c r="I78" s="1">
        <v>13</v>
      </c>
      <c r="J78" s="1">
        <v>1</v>
      </c>
    </row>
    <row r="79" spans="1:10" x14ac:dyDescent="0.25">
      <c r="A79" s="1">
        <v>13</v>
      </c>
      <c r="B79" s="1">
        <v>1</v>
      </c>
      <c r="I79" s="1">
        <v>13</v>
      </c>
      <c r="J79" s="1">
        <v>1</v>
      </c>
    </row>
    <row r="80" spans="1:10" x14ac:dyDescent="0.25">
      <c r="A80" s="1">
        <v>13</v>
      </c>
      <c r="B80" s="1">
        <v>1</v>
      </c>
      <c r="I80" s="1">
        <v>13</v>
      </c>
      <c r="J80" s="1">
        <v>1</v>
      </c>
    </row>
    <row r="81" spans="1:10" x14ac:dyDescent="0.25">
      <c r="A81" s="1">
        <v>14</v>
      </c>
      <c r="B81" s="1">
        <v>1</v>
      </c>
      <c r="I81" s="1">
        <v>14</v>
      </c>
      <c r="J81" s="1">
        <v>1</v>
      </c>
    </row>
    <row r="82" spans="1:10" x14ac:dyDescent="0.25">
      <c r="A82" s="1">
        <v>14</v>
      </c>
      <c r="B82" s="1">
        <v>1</v>
      </c>
      <c r="I82" s="1">
        <v>14</v>
      </c>
      <c r="J82" s="1">
        <v>1</v>
      </c>
    </row>
    <row r="83" spans="1:10" x14ac:dyDescent="0.25">
      <c r="A83" s="1">
        <v>14</v>
      </c>
      <c r="B83" s="1">
        <v>1</v>
      </c>
      <c r="I83" s="1">
        <v>14</v>
      </c>
      <c r="J83" s="1">
        <v>1</v>
      </c>
    </row>
    <row r="84" spans="1:10" x14ac:dyDescent="0.25">
      <c r="A84" s="1">
        <v>13.5</v>
      </c>
      <c r="B84" s="1">
        <v>1</v>
      </c>
      <c r="I84" s="1">
        <v>13.5</v>
      </c>
      <c r="J84" s="1">
        <v>1</v>
      </c>
    </row>
    <row r="85" spans="1:10" x14ac:dyDescent="0.25">
      <c r="A85" s="1">
        <v>13.5</v>
      </c>
      <c r="B85" s="1">
        <v>1</v>
      </c>
      <c r="I85" s="1">
        <v>13.5</v>
      </c>
      <c r="J85" s="1">
        <v>1</v>
      </c>
    </row>
    <row r="86" spans="1:10" x14ac:dyDescent="0.25">
      <c r="A86" s="1">
        <v>11.6875</v>
      </c>
      <c r="B86" s="1">
        <v>1</v>
      </c>
      <c r="I86" s="1">
        <v>11.6875</v>
      </c>
      <c r="J86" s="1">
        <v>1</v>
      </c>
    </row>
    <row r="87" spans="1:10" x14ac:dyDescent="0.25">
      <c r="A87" s="1">
        <v>11.6875</v>
      </c>
      <c r="B87" s="1">
        <v>1</v>
      </c>
      <c r="I87" s="1">
        <v>11.6875</v>
      </c>
      <c r="J87" s="1">
        <v>1</v>
      </c>
    </row>
    <row r="88" spans="1:10" x14ac:dyDescent="0.25">
      <c r="A88" s="1">
        <v>9.59375</v>
      </c>
      <c r="B88" s="1">
        <v>1</v>
      </c>
      <c r="I88" s="1">
        <v>9.59375</v>
      </c>
      <c r="J88" s="1">
        <v>1</v>
      </c>
    </row>
    <row r="89" spans="1:10" x14ac:dyDescent="0.25">
      <c r="A89" s="1">
        <v>9.59375</v>
      </c>
      <c r="B89" s="1">
        <v>1</v>
      </c>
      <c r="I89" s="1">
        <v>9.59375</v>
      </c>
      <c r="J89" s="1">
        <v>1</v>
      </c>
    </row>
    <row r="90" spans="1:10" x14ac:dyDescent="0.25">
      <c r="A90" s="1">
        <v>15.5</v>
      </c>
      <c r="B90" s="1">
        <v>1</v>
      </c>
      <c r="I90" s="1">
        <v>15.5</v>
      </c>
      <c r="J90" s="1">
        <v>1</v>
      </c>
    </row>
    <row r="91" spans="1:10" x14ac:dyDescent="0.25">
      <c r="A91" s="1">
        <v>15.5</v>
      </c>
      <c r="B91" s="1">
        <v>1</v>
      </c>
      <c r="I91" s="1">
        <v>15.5</v>
      </c>
      <c r="J91" s="1">
        <v>1</v>
      </c>
    </row>
    <row r="92" spans="1:10" x14ac:dyDescent="0.25">
      <c r="A92" s="1">
        <v>15</v>
      </c>
      <c r="B92" s="1">
        <v>1</v>
      </c>
      <c r="I92" s="1">
        <v>15</v>
      </c>
      <c r="J92" s="1">
        <v>1</v>
      </c>
    </row>
    <row r="93" spans="1:10" x14ac:dyDescent="0.25">
      <c r="A93" s="1">
        <v>15</v>
      </c>
      <c r="B93" s="1">
        <v>1</v>
      </c>
      <c r="I93" s="1">
        <v>15</v>
      </c>
      <c r="J93" s="1">
        <v>1</v>
      </c>
    </row>
    <row r="94" spans="1:10" x14ac:dyDescent="0.25">
      <c r="A94" s="1">
        <v>15</v>
      </c>
      <c r="B94" s="1">
        <v>1</v>
      </c>
      <c r="I94" s="1">
        <v>15</v>
      </c>
      <c r="J94" s="1">
        <v>1</v>
      </c>
    </row>
    <row r="95" spans="1:10" x14ac:dyDescent="0.25">
      <c r="A95" s="1">
        <v>16</v>
      </c>
      <c r="B95" s="1">
        <v>1</v>
      </c>
      <c r="I95" s="1">
        <v>16</v>
      </c>
      <c r="J95" s="1">
        <v>1</v>
      </c>
    </row>
    <row r="96" spans="1:10" x14ac:dyDescent="0.25">
      <c r="A96" s="1">
        <v>16</v>
      </c>
      <c r="B96" s="1">
        <v>1</v>
      </c>
      <c r="I96" s="1">
        <v>16</v>
      </c>
      <c r="J96" s="1">
        <v>1</v>
      </c>
    </row>
    <row r="97" spans="1:10" x14ac:dyDescent="0.25">
      <c r="A97" s="1">
        <v>16</v>
      </c>
      <c r="B97" s="1">
        <v>1</v>
      </c>
      <c r="I97" s="1">
        <v>16</v>
      </c>
      <c r="J97" s="1">
        <v>1</v>
      </c>
    </row>
    <row r="98" spans="1:10" x14ac:dyDescent="0.25">
      <c r="A98" s="1">
        <v>15.5</v>
      </c>
      <c r="B98" s="1">
        <v>1</v>
      </c>
      <c r="I98" s="1">
        <v>15.5</v>
      </c>
      <c r="J98" s="1">
        <v>1</v>
      </c>
    </row>
    <row r="99" spans="1:10" x14ac:dyDescent="0.25">
      <c r="A99" s="1">
        <v>15.5</v>
      </c>
      <c r="B99" s="1">
        <v>1</v>
      </c>
      <c r="I99" s="1">
        <v>15.5</v>
      </c>
      <c r="J99" s="1">
        <v>1</v>
      </c>
    </row>
    <row r="100" spans="1:10" x14ac:dyDescent="0.25">
      <c r="A100" s="1">
        <v>12.546875</v>
      </c>
      <c r="B100" s="1">
        <v>1</v>
      </c>
      <c r="I100" s="1">
        <v>12.546875</v>
      </c>
      <c r="J100" s="1">
        <v>1</v>
      </c>
    </row>
    <row r="101" spans="1:10" x14ac:dyDescent="0.25">
      <c r="A101" s="1">
        <v>12.546875</v>
      </c>
      <c r="B101" s="1">
        <v>1</v>
      </c>
      <c r="I101" s="1">
        <v>12.546875</v>
      </c>
      <c r="J101" s="1">
        <v>1</v>
      </c>
    </row>
    <row r="102" spans="1:10" x14ac:dyDescent="0.25">
      <c r="A102" s="1">
        <v>9.0234375</v>
      </c>
      <c r="B102" s="1">
        <v>1</v>
      </c>
      <c r="I102" s="1">
        <v>9.0234375</v>
      </c>
      <c r="J102" s="1">
        <v>1</v>
      </c>
    </row>
    <row r="103" spans="1:10" x14ac:dyDescent="0.25">
      <c r="A103" s="1">
        <v>9.0234375</v>
      </c>
      <c r="B103" s="1">
        <v>1</v>
      </c>
      <c r="I103" s="1">
        <v>9.0234375</v>
      </c>
      <c r="J103" s="1">
        <v>1</v>
      </c>
    </row>
    <row r="104" spans="1:10" x14ac:dyDescent="0.25">
      <c r="A104" s="1">
        <v>6.26171875</v>
      </c>
      <c r="B104" s="1">
        <v>1</v>
      </c>
      <c r="I104" s="1">
        <v>6.26171875</v>
      </c>
      <c r="J104" s="1">
        <v>1</v>
      </c>
    </row>
    <row r="105" spans="1:10" x14ac:dyDescent="0.25">
      <c r="A105" s="1">
        <v>6.26171875</v>
      </c>
      <c r="B105" s="1">
        <v>1</v>
      </c>
      <c r="I105" s="1">
        <v>6.26171875</v>
      </c>
      <c r="J105" s="1">
        <v>1</v>
      </c>
    </row>
    <row r="106" spans="1:10" x14ac:dyDescent="0.25">
      <c r="A106" s="1">
        <v>4.130859375</v>
      </c>
      <c r="B106" s="1">
        <v>1</v>
      </c>
      <c r="I106" s="1">
        <v>4.130859375</v>
      </c>
      <c r="J106" s="1">
        <v>1</v>
      </c>
    </row>
    <row r="107" spans="1:10" x14ac:dyDescent="0.25">
      <c r="A107" s="1">
        <v>4.130859375</v>
      </c>
      <c r="B107" s="1">
        <v>1</v>
      </c>
      <c r="I107" s="1">
        <v>4.130859375</v>
      </c>
      <c r="J107" s="1">
        <v>1</v>
      </c>
    </row>
    <row r="108" spans="1:10" x14ac:dyDescent="0.25">
      <c r="A108" s="1">
        <v>2.5654296875</v>
      </c>
      <c r="B108" s="1">
        <v>1</v>
      </c>
      <c r="I108" s="1">
        <v>2.5654296875</v>
      </c>
      <c r="J108" s="1">
        <v>1</v>
      </c>
    </row>
    <row r="109" spans="1:10" x14ac:dyDescent="0.25">
      <c r="A109" s="1">
        <v>2.5654296875</v>
      </c>
      <c r="B109" s="1">
        <v>-9.6550690517532844E-2</v>
      </c>
      <c r="I109" s="1">
        <v>2.5654296875</v>
      </c>
      <c r="J109" s="1">
        <v>-9.6550690517532844E-2</v>
      </c>
    </row>
    <row r="110" spans="1:10" x14ac:dyDescent="0.25">
      <c r="A110" s="1">
        <v>18.927734375</v>
      </c>
      <c r="B110" s="1">
        <v>-9.6550690517532844E-2</v>
      </c>
      <c r="I110" s="1">
        <v>18.927734375</v>
      </c>
      <c r="J110" s="1">
        <v>-9.6550690517532844E-2</v>
      </c>
    </row>
    <row r="111" spans="1:10" x14ac:dyDescent="0.25">
      <c r="A111" s="1">
        <v>18.927734375</v>
      </c>
      <c r="B111" s="1">
        <v>1</v>
      </c>
      <c r="I111" s="1">
        <v>18.927734375</v>
      </c>
      <c r="J111" s="1">
        <v>1</v>
      </c>
    </row>
    <row r="112" spans="1:10" x14ac:dyDescent="0.25">
      <c r="A112" s="1">
        <v>17.5</v>
      </c>
      <c r="B112" s="1">
        <v>1</v>
      </c>
      <c r="I112" s="1">
        <v>17.5</v>
      </c>
      <c r="J112" s="1">
        <v>1</v>
      </c>
    </row>
    <row r="113" spans="1:10" x14ac:dyDescent="0.25">
      <c r="A113" s="1">
        <v>17.5</v>
      </c>
      <c r="B113" s="1">
        <v>1</v>
      </c>
      <c r="I113" s="1">
        <v>17.5</v>
      </c>
      <c r="J113" s="1">
        <v>1</v>
      </c>
    </row>
    <row r="114" spans="1:10" x14ac:dyDescent="0.25">
      <c r="A114" s="1">
        <v>17</v>
      </c>
      <c r="B114" s="1">
        <v>1</v>
      </c>
      <c r="I114" s="1">
        <v>17</v>
      </c>
      <c r="J114" s="1">
        <v>1</v>
      </c>
    </row>
    <row r="115" spans="1:10" x14ac:dyDescent="0.25">
      <c r="A115" s="1">
        <v>17</v>
      </c>
      <c r="B115" s="1">
        <v>1</v>
      </c>
      <c r="I115" s="1">
        <v>17</v>
      </c>
      <c r="J115" s="1">
        <v>1</v>
      </c>
    </row>
    <row r="116" spans="1:10" x14ac:dyDescent="0.25">
      <c r="A116" s="1">
        <v>17</v>
      </c>
      <c r="B116" s="1">
        <v>1</v>
      </c>
      <c r="I116" s="1">
        <v>17</v>
      </c>
      <c r="J116" s="1">
        <v>1</v>
      </c>
    </row>
    <row r="117" spans="1:10" x14ac:dyDescent="0.25">
      <c r="A117" s="1">
        <v>18</v>
      </c>
      <c r="B117" s="1">
        <v>1</v>
      </c>
      <c r="I117" s="1">
        <v>18</v>
      </c>
      <c r="J117" s="1">
        <v>1</v>
      </c>
    </row>
    <row r="118" spans="1:10" x14ac:dyDescent="0.25">
      <c r="A118" s="1">
        <v>18</v>
      </c>
      <c r="B118" s="1">
        <v>1</v>
      </c>
      <c r="I118" s="1">
        <v>18</v>
      </c>
      <c r="J118" s="1">
        <v>1</v>
      </c>
    </row>
    <row r="119" spans="1:10" x14ac:dyDescent="0.25">
      <c r="A119" s="1">
        <v>18</v>
      </c>
      <c r="B119" s="1">
        <v>1</v>
      </c>
      <c r="I119" s="1">
        <v>18</v>
      </c>
      <c r="J119" s="1">
        <v>1</v>
      </c>
    </row>
    <row r="120" spans="1:10" x14ac:dyDescent="0.25">
      <c r="A120" s="1">
        <v>17.5</v>
      </c>
      <c r="B120" s="1">
        <v>1</v>
      </c>
      <c r="I120" s="1">
        <v>17.5</v>
      </c>
      <c r="J120" s="1">
        <v>1</v>
      </c>
    </row>
    <row r="121" spans="1:10" x14ac:dyDescent="0.25">
      <c r="A121" s="1">
        <v>17.5</v>
      </c>
      <c r="B121" s="1">
        <v>1</v>
      </c>
      <c r="I121" s="1">
        <v>17.5</v>
      </c>
      <c r="J121" s="1">
        <v>1</v>
      </c>
    </row>
    <row r="122" spans="1:10" x14ac:dyDescent="0.25">
      <c r="A122" s="1">
        <v>20.35546875</v>
      </c>
      <c r="B122" s="1">
        <v>1</v>
      </c>
      <c r="I122" s="1">
        <v>20.35546875</v>
      </c>
      <c r="J122" s="1">
        <v>1</v>
      </c>
    </row>
    <row r="123" spans="1:10" x14ac:dyDescent="0.25">
      <c r="A123" s="1">
        <v>20.35546875</v>
      </c>
      <c r="B123" s="1">
        <v>1</v>
      </c>
      <c r="I123" s="1">
        <v>20.35546875</v>
      </c>
      <c r="J123" s="1">
        <v>1</v>
      </c>
    </row>
    <row r="124" spans="1:10" x14ac:dyDescent="0.25">
      <c r="A124" s="1">
        <v>19</v>
      </c>
      <c r="B124" s="1">
        <v>1</v>
      </c>
      <c r="I124" s="1">
        <v>19</v>
      </c>
      <c r="J124" s="1">
        <v>1</v>
      </c>
    </row>
    <row r="125" spans="1:10" x14ac:dyDescent="0.25">
      <c r="A125" s="1">
        <v>19</v>
      </c>
      <c r="B125" s="1">
        <v>1</v>
      </c>
      <c r="I125" s="1">
        <v>19</v>
      </c>
      <c r="J125" s="1">
        <v>1</v>
      </c>
    </row>
    <row r="126" spans="1:10" x14ac:dyDescent="0.25">
      <c r="A126" s="1">
        <v>19</v>
      </c>
      <c r="B126" s="1">
        <v>1</v>
      </c>
      <c r="I126" s="1">
        <v>19</v>
      </c>
      <c r="J126" s="1">
        <v>1</v>
      </c>
    </row>
    <row r="127" spans="1:10" x14ac:dyDescent="0.25">
      <c r="A127" s="1">
        <v>21.7109375</v>
      </c>
      <c r="B127" s="1">
        <v>1</v>
      </c>
      <c r="I127" s="1">
        <v>21.7109375</v>
      </c>
      <c r="J127" s="1">
        <v>1</v>
      </c>
    </row>
    <row r="128" spans="1:10" x14ac:dyDescent="0.25">
      <c r="A128" s="1">
        <v>21.7109375</v>
      </c>
      <c r="B128" s="1">
        <v>1</v>
      </c>
      <c r="I128" s="1">
        <v>21.7109375</v>
      </c>
      <c r="J128" s="1">
        <v>1</v>
      </c>
    </row>
    <row r="129" spans="1:10" x14ac:dyDescent="0.25">
      <c r="A129" s="1">
        <v>20</v>
      </c>
      <c r="B129" s="1">
        <v>1</v>
      </c>
      <c r="I129" s="1">
        <v>20</v>
      </c>
      <c r="J129" s="1">
        <v>1</v>
      </c>
    </row>
    <row r="130" spans="1:10" x14ac:dyDescent="0.25">
      <c r="A130" s="1">
        <v>20</v>
      </c>
      <c r="B130" s="1">
        <v>1</v>
      </c>
      <c r="I130" s="1">
        <v>20</v>
      </c>
      <c r="J130" s="1">
        <v>1</v>
      </c>
    </row>
    <row r="131" spans="1:10" x14ac:dyDescent="0.25">
      <c r="A131" s="1">
        <v>20</v>
      </c>
      <c r="B131" s="1">
        <v>1</v>
      </c>
      <c r="I131" s="1">
        <v>20</v>
      </c>
      <c r="J131" s="1">
        <v>1</v>
      </c>
    </row>
    <row r="132" spans="1:10" x14ac:dyDescent="0.25">
      <c r="A132" s="1">
        <v>23.421875</v>
      </c>
      <c r="B132" s="1">
        <v>1</v>
      </c>
      <c r="I132" s="1">
        <v>23.421875</v>
      </c>
      <c r="J132" s="1">
        <v>1</v>
      </c>
    </row>
    <row r="133" spans="1:10" x14ac:dyDescent="0.25">
      <c r="A133" s="1">
        <v>23.421875</v>
      </c>
      <c r="B133" s="1">
        <v>1</v>
      </c>
      <c r="I133" s="1">
        <v>23.421875</v>
      </c>
      <c r="J133" s="1">
        <v>1</v>
      </c>
    </row>
    <row r="134" spans="1:10" x14ac:dyDescent="0.25">
      <c r="A134" s="1">
        <v>21</v>
      </c>
      <c r="B134" s="1">
        <v>1</v>
      </c>
      <c r="I134" s="1">
        <v>21</v>
      </c>
      <c r="J134" s="1">
        <v>1</v>
      </c>
    </row>
    <row r="135" spans="1:10" x14ac:dyDescent="0.25">
      <c r="A135" s="1">
        <v>21</v>
      </c>
      <c r="B135" s="1">
        <v>1</v>
      </c>
      <c r="I135" s="1">
        <v>21</v>
      </c>
      <c r="J135" s="1">
        <v>1</v>
      </c>
    </row>
    <row r="136" spans="1:10" x14ac:dyDescent="0.25">
      <c r="A136" s="1">
        <v>21</v>
      </c>
      <c r="B136" s="1">
        <v>1</v>
      </c>
      <c r="I136" s="1">
        <v>21</v>
      </c>
      <c r="J136" s="1">
        <v>1</v>
      </c>
    </row>
    <row r="137" spans="1:10" x14ac:dyDescent="0.25">
      <c r="A137" s="1">
        <v>25.84375</v>
      </c>
      <c r="B137" s="1">
        <v>1</v>
      </c>
      <c r="I137" s="1">
        <v>25.84375</v>
      </c>
      <c r="J137" s="1">
        <v>1</v>
      </c>
    </row>
    <row r="138" spans="1:10" x14ac:dyDescent="0.25">
      <c r="A138" s="1">
        <v>25.84375</v>
      </c>
      <c r="B138" s="1">
        <v>1</v>
      </c>
      <c r="I138" s="1">
        <v>25.84375</v>
      </c>
      <c r="J138" s="1">
        <v>1</v>
      </c>
    </row>
    <row r="139" spans="1:10" x14ac:dyDescent="0.25">
      <c r="A139" s="1">
        <v>22.75</v>
      </c>
      <c r="B139" s="1">
        <v>1</v>
      </c>
      <c r="I139" s="1">
        <v>22.75</v>
      </c>
      <c r="J139" s="1">
        <v>1</v>
      </c>
    </row>
    <row r="140" spans="1:10" x14ac:dyDescent="0.25">
      <c r="A140" s="1">
        <v>22.75</v>
      </c>
      <c r="B140" s="1">
        <v>1</v>
      </c>
      <c r="I140" s="1">
        <v>22.75</v>
      </c>
      <c r="J140" s="1">
        <v>1</v>
      </c>
    </row>
    <row r="141" spans="1:10" x14ac:dyDescent="0.25">
      <c r="A141" s="1">
        <v>22</v>
      </c>
      <c r="B141" s="1">
        <v>1</v>
      </c>
      <c r="I141" s="1">
        <v>22</v>
      </c>
      <c r="J141" s="1">
        <v>1</v>
      </c>
    </row>
    <row r="142" spans="1:10" x14ac:dyDescent="0.25">
      <c r="A142" s="1">
        <v>22</v>
      </c>
      <c r="B142" s="1">
        <v>1</v>
      </c>
      <c r="I142" s="1">
        <v>22</v>
      </c>
      <c r="J142" s="1">
        <v>1</v>
      </c>
    </row>
    <row r="143" spans="1:10" x14ac:dyDescent="0.25">
      <c r="A143" s="1">
        <v>22</v>
      </c>
      <c r="B143" s="1">
        <v>1</v>
      </c>
      <c r="I143" s="1">
        <v>22</v>
      </c>
      <c r="J143" s="1">
        <v>1</v>
      </c>
    </row>
    <row r="144" spans="1:10" x14ac:dyDescent="0.25">
      <c r="A144" s="1">
        <v>23.5</v>
      </c>
      <c r="B144" s="1">
        <v>1</v>
      </c>
      <c r="I144" s="1">
        <v>23.5</v>
      </c>
      <c r="J144" s="1">
        <v>1</v>
      </c>
    </row>
    <row r="145" spans="1:10" x14ac:dyDescent="0.25">
      <c r="A145" s="1">
        <v>23.5</v>
      </c>
      <c r="B145" s="1">
        <v>1</v>
      </c>
      <c r="I145" s="1">
        <v>23.5</v>
      </c>
      <c r="J145" s="1">
        <v>1</v>
      </c>
    </row>
    <row r="146" spans="1:10" x14ac:dyDescent="0.25">
      <c r="A146" s="1">
        <v>23</v>
      </c>
      <c r="B146" s="1">
        <v>1</v>
      </c>
      <c r="I146" s="1">
        <v>23</v>
      </c>
      <c r="J146" s="1">
        <v>1</v>
      </c>
    </row>
    <row r="147" spans="1:10" x14ac:dyDescent="0.25">
      <c r="A147" s="1">
        <v>23</v>
      </c>
      <c r="B147" s="1">
        <v>1</v>
      </c>
      <c r="I147" s="1">
        <v>23</v>
      </c>
      <c r="J147" s="1">
        <v>1</v>
      </c>
    </row>
    <row r="148" spans="1:10" x14ac:dyDescent="0.25">
      <c r="A148" s="1">
        <v>23</v>
      </c>
      <c r="B148" s="1">
        <v>1</v>
      </c>
      <c r="I148" s="1">
        <v>23</v>
      </c>
      <c r="J148" s="1">
        <v>1</v>
      </c>
    </row>
    <row r="149" spans="1:10" x14ac:dyDescent="0.25">
      <c r="A149" s="1">
        <v>24</v>
      </c>
      <c r="B149" s="1">
        <v>1</v>
      </c>
      <c r="I149" s="1">
        <v>24</v>
      </c>
      <c r="J149" s="1">
        <v>1</v>
      </c>
    </row>
    <row r="150" spans="1:10" x14ac:dyDescent="0.25">
      <c r="A150" s="1">
        <v>24</v>
      </c>
      <c r="B150" s="1">
        <v>1</v>
      </c>
      <c r="I150" s="1">
        <v>24</v>
      </c>
      <c r="J150" s="1">
        <v>1</v>
      </c>
    </row>
    <row r="151" spans="1:10" x14ac:dyDescent="0.25">
      <c r="A151" s="1">
        <v>24</v>
      </c>
      <c r="B151" s="1">
        <v>1</v>
      </c>
      <c r="I151" s="1">
        <v>24</v>
      </c>
      <c r="J151" s="1">
        <v>1</v>
      </c>
    </row>
    <row r="152" spans="1:10" x14ac:dyDescent="0.25">
      <c r="A152" s="1">
        <v>23.5</v>
      </c>
      <c r="B152" s="1">
        <v>1</v>
      </c>
      <c r="I152" s="1">
        <v>23.5</v>
      </c>
      <c r="J152" s="1">
        <v>1</v>
      </c>
    </row>
    <row r="153" spans="1:10" x14ac:dyDescent="0.25">
      <c r="A153" s="1">
        <v>23.5</v>
      </c>
      <c r="B153" s="1">
        <v>1</v>
      </c>
      <c r="I153" s="1">
        <v>23.5</v>
      </c>
      <c r="J153" s="1">
        <v>1</v>
      </c>
    </row>
    <row r="154" spans="1:10" x14ac:dyDescent="0.25">
      <c r="A154" s="1">
        <v>22.75</v>
      </c>
      <c r="B154" s="1">
        <v>1</v>
      </c>
      <c r="I154" s="1">
        <v>22.75</v>
      </c>
      <c r="J154" s="1">
        <v>1</v>
      </c>
    </row>
    <row r="155" spans="1:10" x14ac:dyDescent="0.25">
      <c r="A155" s="1">
        <v>22.75</v>
      </c>
      <c r="B155" s="1">
        <v>1</v>
      </c>
      <c r="I155" s="1">
        <v>22.75</v>
      </c>
      <c r="J155" s="1">
        <v>1</v>
      </c>
    </row>
    <row r="156" spans="1:10" x14ac:dyDescent="0.25">
      <c r="A156" s="1">
        <v>28.9375</v>
      </c>
      <c r="B156" s="1">
        <v>1</v>
      </c>
      <c r="I156" s="1">
        <v>28.9375</v>
      </c>
      <c r="J156" s="1">
        <v>1</v>
      </c>
    </row>
    <row r="157" spans="1:10" x14ac:dyDescent="0.25">
      <c r="A157" s="1">
        <v>28.9375</v>
      </c>
      <c r="B157" s="1">
        <v>1</v>
      </c>
      <c r="I157" s="1">
        <v>28.9375</v>
      </c>
      <c r="J157" s="1">
        <v>1</v>
      </c>
    </row>
    <row r="158" spans="1:10" x14ac:dyDescent="0.25">
      <c r="A158" s="1">
        <v>27.125</v>
      </c>
      <c r="B158" s="1">
        <v>1</v>
      </c>
      <c r="I158" s="1">
        <v>27.125</v>
      </c>
      <c r="J158" s="1">
        <v>1</v>
      </c>
    </row>
    <row r="159" spans="1:10" x14ac:dyDescent="0.25">
      <c r="A159" s="1">
        <v>27.125</v>
      </c>
      <c r="B159" s="1">
        <v>1</v>
      </c>
      <c r="I159" s="1">
        <v>27.125</v>
      </c>
      <c r="J159" s="1">
        <v>1</v>
      </c>
    </row>
    <row r="160" spans="1:10" x14ac:dyDescent="0.25">
      <c r="A160" s="1">
        <v>25.75</v>
      </c>
      <c r="B160" s="1">
        <v>1</v>
      </c>
      <c r="I160" s="1">
        <v>25.75</v>
      </c>
      <c r="J160" s="1">
        <v>1</v>
      </c>
    </row>
    <row r="161" spans="1:10" x14ac:dyDescent="0.25">
      <c r="A161" s="1">
        <v>25.75</v>
      </c>
      <c r="B161" s="1">
        <v>1</v>
      </c>
      <c r="I161" s="1">
        <v>25.75</v>
      </c>
      <c r="J161" s="1">
        <v>1</v>
      </c>
    </row>
    <row r="162" spans="1:10" x14ac:dyDescent="0.25">
      <c r="A162" s="1">
        <v>25</v>
      </c>
      <c r="B162" s="1">
        <v>1</v>
      </c>
      <c r="I162" s="1">
        <v>25</v>
      </c>
      <c r="J162" s="1">
        <v>1</v>
      </c>
    </row>
    <row r="163" spans="1:10" x14ac:dyDescent="0.25">
      <c r="A163" s="1">
        <v>25</v>
      </c>
      <c r="B163" s="1">
        <v>1</v>
      </c>
      <c r="I163" s="1">
        <v>25</v>
      </c>
      <c r="J163" s="1">
        <v>1</v>
      </c>
    </row>
    <row r="164" spans="1:10" x14ac:dyDescent="0.25">
      <c r="A164" s="1">
        <v>25</v>
      </c>
      <c r="B164" s="1">
        <v>1</v>
      </c>
      <c r="I164" s="1">
        <v>25</v>
      </c>
      <c r="J164" s="1">
        <v>1</v>
      </c>
    </row>
    <row r="165" spans="1:10" x14ac:dyDescent="0.25">
      <c r="A165" s="1">
        <v>26.5</v>
      </c>
      <c r="B165" s="1">
        <v>1</v>
      </c>
      <c r="I165" s="1">
        <v>26.5</v>
      </c>
      <c r="J165" s="1">
        <v>1</v>
      </c>
    </row>
    <row r="166" spans="1:10" x14ac:dyDescent="0.25">
      <c r="A166" s="1">
        <v>26.5</v>
      </c>
      <c r="B166" s="1">
        <v>1</v>
      </c>
      <c r="I166" s="1">
        <v>26.5</v>
      </c>
      <c r="J166" s="1">
        <v>1</v>
      </c>
    </row>
    <row r="167" spans="1:10" x14ac:dyDescent="0.25">
      <c r="A167" s="1">
        <v>26</v>
      </c>
      <c r="B167" s="1">
        <v>1</v>
      </c>
      <c r="I167" s="1">
        <v>26</v>
      </c>
      <c r="J167" s="1">
        <v>1</v>
      </c>
    </row>
    <row r="168" spans="1:10" x14ac:dyDescent="0.25">
      <c r="A168" s="1">
        <v>26</v>
      </c>
      <c r="B168" s="1">
        <v>1</v>
      </c>
      <c r="I168" s="1">
        <v>26</v>
      </c>
      <c r="J168" s="1">
        <v>1</v>
      </c>
    </row>
    <row r="169" spans="1:10" x14ac:dyDescent="0.25">
      <c r="A169" s="1">
        <v>26</v>
      </c>
      <c r="B169" s="1">
        <v>1</v>
      </c>
      <c r="I169" s="1">
        <v>26</v>
      </c>
      <c r="J169" s="1">
        <v>1</v>
      </c>
    </row>
    <row r="170" spans="1:10" x14ac:dyDescent="0.25">
      <c r="A170" s="1">
        <v>27</v>
      </c>
      <c r="B170" s="1">
        <v>1</v>
      </c>
      <c r="I170" s="1">
        <v>27</v>
      </c>
      <c r="J170" s="1">
        <v>1</v>
      </c>
    </row>
    <row r="171" spans="1:10" x14ac:dyDescent="0.25">
      <c r="A171" s="1">
        <v>27</v>
      </c>
      <c r="B171" s="1">
        <v>1</v>
      </c>
      <c r="I171" s="1">
        <v>27</v>
      </c>
      <c r="J171" s="1">
        <v>1</v>
      </c>
    </row>
    <row r="172" spans="1:10" x14ac:dyDescent="0.25">
      <c r="A172" s="1">
        <v>27</v>
      </c>
      <c r="B172" s="1">
        <v>1</v>
      </c>
      <c r="I172" s="1">
        <v>27</v>
      </c>
      <c r="J172" s="1">
        <v>1</v>
      </c>
    </row>
    <row r="173" spans="1:10" x14ac:dyDescent="0.25">
      <c r="A173" s="1">
        <v>26.5</v>
      </c>
      <c r="B173" s="1">
        <v>1</v>
      </c>
      <c r="I173" s="1">
        <v>26.5</v>
      </c>
      <c r="J173" s="1">
        <v>1</v>
      </c>
    </row>
    <row r="174" spans="1:10" x14ac:dyDescent="0.25">
      <c r="A174" s="1">
        <v>26.5</v>
      </c>
      <c r="B174" s="1">
        <v>1</v>
      </c>
      <c r="I174" s="1">
        <v>26.5</v>
      </c>
      <c r="J174" s="1">
        <v>1</v>
      </c>
    </row>
    <row r="175" spans="1:10" x14ac:dyDescent="0.25">
      <c r="A175" s="1">
        <v>25.75</v>
      </c>
      <c r="B175" s="1">
        <v>1</v>
      </c>
      <c r="I175" s="1">
        <v>25.75</v>
      </c>
      <c r="J175" s="1">
        <v>1</v>
      </c>
    </row>
    <row r="176" spans="1:10" x14ac:dyDescent="0.25">
      <c r="A176" s="1">
        <v>25.75</v>
      </c>
      <c r="B176" s="1">
        <v>1</v>
      </c>
      <c r="I176" s="1">
        <v>25.75</v>
      </c>
      <c r="J176" s="1">
        <v>1</v>
      </c>
    </row>
    <row r="177" spans="1:10" x14ac:dyDescent="0.25">
      <c r="A177" s="1">
        <v>28.5</v>
      </c>
      <c r="B177" s="1">
        <v>1</v>
      </c>
      <c r="I177" s="1">
        <v>28.5</v>
      </c>
      <c r="J177" s="1">
        <v>1</v>
      </c>
    </row>
    <row r="178" spans="1:10" x14ac:dyDescent="0.25">
      <c r="A178" s="1">
        <v>28.5</v>
      </c>
      <c r="B178" s="1">
        <v>1</v>
      </c>
      <c r="I178" s="1">
        <v>28.5</v>
      </c>
      <c r="J178" s="1">
        <v>1</v>
      </c>
    </row>
    <row r="179" spans="1:10" x14ac:dyDescent="0.25">
      <c r="A179" s="1">
        <v>28</v>
      </c>
      <c r="B179" s="1">
        <v>1</v>
      </c>
      <c r="I179" s="1">
        <v>28</v>
      </c>
      <c r="J179" s="1">
        <v>1</v>
      </c>
    </row>
    <row r="180" spans="1:10" x14ac:dyDescent="0.25">
      <c r="A180" s="1">
        <v>28</v>
      </c>
      <c r="B180" s="1">
        <v>1</v>
      </c>
      <c r="I180" s="1">
        <v>28</v>
      </c>
      <c r="J180" s="1">
        <v>1</v>
      </c>
    </row>
    <row r="181" spans="1:10" x14ac:dyDescent="0.25">
      <c r="A181" s="1">
        <v>28</v>
      </c>
      <c r="B181" s="1">
        <v>1</v>
      </c>
      <c r="I181" s="1">
        <v>28</v>
      </c>
      <c r="J181" s="1">
        <v>1</v>
      </c>
    </row>
    <row r="182" spans="1:10" x14ac:dyDescent="0.25">
      <c r="A182" s="1">
        <v>29</v>
      </c>
      <c r="B182" s="1">
        <v>1</v>
      </c>
      <c r="I182" s="1">
        <v>29</v>
      </c>
      <c r="J182" s="1">
        <v>1</v>
      </c>
    </row>
    <row r="183" spans="1:10" x14ac:dyDescent="0.25">
      <c r="A183" s="1">
        <v>29</v>
      </c>
      <c r="B183" s="1">
        <v>1</v>
      </c>
      <c r="I183" s="1">
        <v>29</v>
      </c>
      <c r="J183" s="1">
        <v>1</v>
      </c>
    </row>
    <row r="184" spans="1:10" x14ac:dyDescent="0.25">
      <c r="A184" s="1">
        <v>29</v>
      </c>
      <c r="B184" s="1">
        <v>1</v>
      </c>
      <c r="I184" s="1">
        <v>29</v>
      </c>
      <c r="J184" s="1">
        <v>1</v>
      </c>
    </row>
    <row r="185" spans="1:10" x14ac:dyDescent="0.25">
      <c r="A185" s="1">
        <v>28.5</v>
      </c>
      <c r="B185" s="1">
        <v>1</v>
      </c>
      <c r="I185" s="1">
        <v>28.5</v>
      </c>
      <c r="J185" s="1">
        <v>1</v>
      </c>
    </row>
    <row r="186" spans="1:10" x14ac:dyDescent="0.25">
      <c r="A186" s="1">
        <v>28.5</v>
      </c>
      <c r="B186" s="1">
        <v>1</v>
      </c>
      <c r="I186" s="1">
        <v>28.5</v>
      </c>
      <c r="J186" s="1">
        <v>1</v>
      </c>
    </row>
    <row r="187" spans="1:10" x14ac:dyDescent="0.25">
      <c r="A187" s="1">
        <v>27.125</v>
      </c>
      <c r="B187" s="1">
        <v>1</v>
      </c>
      <c r="I187" s="1">
        <v>27.125</v>
      </c>
      <c r="J187" s="1">
        <v>1</v>
      </c>
    </row>
    <row r="188" spans="1:10" x14ac:dyDescent="0.25">
      <c r="A188" s="1">
        <v>27.125</v>
      </c>
      <c r="B188" s="1">
        <v>1</v>
      </c>
      <c r="I188" s="1">
        <v>27.125</v>
      </c>
      <c r="J188" s="1">
        <v>1</v>
      </c>
    </row>
    <row r="189" spans="1:10" x14ac:dyDescent="0.25">
      <c r="A189" s="1">
        <v>30.75</v>
      </c>
      <c r="B189" s="1">
        <v>1</v>
      </c>
      <c r="I189" s="1">
        <v>30.75</v>
      </c>
      <c r="J189" s="1">
        <v>1</v>
      </c>
    </row>
    <row r="190" spans="1:10" x14ac:dyDescent="0.25">
      <c r="A190" s="1">
        <v>30.75</v>
      </c>
      <c r="B190" s="1">
        <v>1</v>
      </c>
      <c r="I190" s="1">
        <v>30.75</v>
      </c>
      <c r="J190" s="1">
        <v>1</v>
      </c>
    </row>
    <row r="191" spans="1:10" x14ac:dyDescent="0.25">
      <c r="A191" s="1">
        <v>30</v>
      </c>
      <c r="B191" s="1">
        <v>1</v>
      </c>
      <c r="I191" s="1">
        <v>30</v>
      </c>
      <c r="J191" s="1">
        <v>1</v>
      </c>
    </row>
    <row r="192" spans="1:10" x14ac:dyDescent="0.25">
      <c r="A192" s="1">
        <v>30</v>
      </c>
      <c r="B192" s="1">
        <v>1</v>
      </c>
      <c r="I192" s="1">
        <v>30</v>
      </c>
      <c r="J192" s="1">
        <v>1</v>
      </c>
    </row>
    <row r="193" spans="1:10" x14ac:dyDescent="0.25">
      <c r="A193" s="1">
        <v>30</v>
      </c>
      <c r="B193" s="1">
        <v>1</v>
      </c>
      <c r="I193" s="1">
        <v>30</v>
      </c>
      <c r="J193" s="1">
        <v>1</v>
      </c>
    </row>
    <row r="194" spans="1:10" x14ac:dyDescent="0.25">
      <c r="A194" s="1">
        <v>31.5</v>
      </c>
      <c r="B194" s="1">
        <v>1</v>
      </c>
      <c r="I194" s="1">
        <v>31.5</v>
      </c>
      <c r="J194" s="1">
        <v>1</v>
      </c>
    </row>
    <row r="195" spans="1:10" x14ac:dyDescent="0.25">
      <c r="A195" s="1">
        <v>31.5</v>
      </c>
      <c r="B195" s="1">
        <v>1</v>
      </c>
      <c r="I195" s="1">
        <v>31.5</v>
      </c>
      <c r="J195" s="1">
        <v>1</v>
      </c>
    </row>
    <row r="196" spans="1:10" x14ac:dyDescent="0.25">
      <c r="A196" s="1">
        <v>31</v>
      </c>
      <c r="B196" s="1">
        <v>1</v>
      </c>
      <c r="I196" s="1">
        <v>31</v>
      </c>
      <c r="J196" s="1">
        <v>1</v>
      </c>
    </row>
    <row r="197" spans="1:10" x14ac:dyDescent="0.25">
      <c r="A197" s="1">
        <v>31</v>
      </c>
      <c r="B197" s="1">
        <v>1</v>
      </c>
      <c r="I197" s="1">
        <v>31</v>
      </c>
      <c r="J197" s="1">
        <v>1</v>
      </c>
    </row>
    <row r="198" spans="1:10" x14ac:dyDescent="0.25">
      <c r="A198" s="1">
        <v>31</v>
      </c>
      <c r="B198" s="1">
        <v>1</v>
      </c>
      <c r="I198" s="1">
        <v>31</v>
      </c>
      <c r="J198" s="1">
        <v>1</v>
      </c>
    </row>
    <row r="199" spans="1:10" x14ac:dyDescent="0.25">
      <c r="A199" s="1">
        <v>32</v>
      </c>
      <c r="B199" s="1">
        <v>1</v>
      </c>
      <c r="I199" s="1">
        <v>32</v>
      </c>
      <c r="J199" s="1">
        <v>1</v>
      </c>
    </row>
    <row r="200" spans="1:10" x14ac:dyDescent="0.25">
      <c r="A200" s="1">
        <v>32</v>
      </c>
      <c r="B200" s="1">
        <v>1</v>
      </c>
      <c r="I200" s="1">
        <v>32</v>
      </c>
      <c r="J200" s="1">
        <v>1</v>
      </c>
    </row>
    <row r="201" spans="1:10" x14ac:dyDescent="0.25">
      <c r="A201" s="1">
        <v>32</v>
      </c>
      <c r="B201" s="1">
        <v>1</v>
      </c>
      <c r="I201" s="1">
        <v>32</v>
      </c>
      <c r="J201" s="1">
        <v>1</v>
      </c>
    </row>
    <row r="202" spans="1:10" x14ac:dyDescent="0.25">
      <c r="A202" s="1">
        <v>31.5</v>
      </c>
      <c r="B202" s="1">
        <v>1</v>
      </c>
      <c r="I202" s="1">
        <v>31.5</v>
      </c>
      <c r="J202" s="1">
        <v>1</v>
      </c>
    </row>
    <row r="203" spans="1:10" x14ac:dyDescent="0.25">
      <c r="A203" s="1">
        <v>31.5</v>
      </c>
      <c r="B203" s="1">
        <v>1</v>
      </c>
      <c r="I203" s="1">
        <v>31.5</v>
      </c>
      <c r="J203" s="1">
        <v>1</v>
      </c>
    </row>
    <row r="204" spans="1:10" x14ac:dyDescent="0.25">
      <c r="A204" s="1">
        <v>30.75</v>
      </c>
      <c r="B204" s="1">
        <v>1</v>
      </c>
      <c r="I204" s="1">
        <v>30.75</v>
      </c>
      <c r="J204" s="1">
        <v>1</v>
      </c>
    </row>
    <row r="205" spans="1:10" x14ac:dyDescent="0.25">
      <c r="A205" s="1">
        <v>30.75</v>
      </c>
      <c r="B205" s="1">
        <v>1</v>
      </c>
      <c r="I205" s="1">
        <v>30.75</v>
      </c>
      <c r="J205" s="1">
        <v>1</v>
      </c>
    </row>
    <row r="206" spans="1:10" x14ac:dyDescent="0.25">
      <c r="A206" s="1">
        <v>28.9375</v>
      </c>
      <c r="B206" s="1">
        <v>1</v>
      </c>
      <c r="I206" s="1">
        <v>28.9375</v>
      </c>
      <c r="J206" s="1">
        <v>1</v>
      </c>
    </row>
    <row r="207" spans="1:10" x14ac:dyDescent="0.25">
      <c r="A207" s="1">
        <v>28.9375</v>
      </c>
      <c r="B207" s="1">
        <v>1</v>
      </c>
      <c r="I207" s="1">
        <v>28.9375</v>
      </c>
      <c r="J207" s="1">
        <v>1</v>
      </c>
    </row>
    <row r="208" spans="1:10" x14ac:dyDescent="0.25">
      <c r="A208" s="1">
        <v>25.84375</v>
      </c>
      <c r="B208" s="1">
        <v>1</v>
      </c>
      <c r="I208" s="1">
        <v>25.84375</v>
      </c>
      <c r="J208" s="1">
        <v>1</v>
      </c>
    </row>
    <row r="209" spans="1:10" x14ac:dyDescent="0.25">
      <c r="A209" s="1">
        <v>25.84375</v>
      </c>
      <c r="B209" s="1">
        <v>1</v>
      </c>
      <c r="I209" s="1">
        <v>25.84375</v>
      </c>
      <c r="J209" s="1">
        <v>1</v>
      </c>
    </row>
    <row r="210" spans="1:10" x14ac:dyDescent="0.25">
      <c r="A210" s="1">
        <v>23.421875</v>
      </c>
      <c r="B210" s="1">
        <v>1</v>
      </c>
      <c r="I210" s="1">
        <v>23.421875</v>
      </c>
      <c r="J210" s="1">
        <v>1</v>
      </c>
    </row>
    <row r="211" spans="1:10" x14ac:dyDescent="0.25">
      <c r="A211" s="1">
        <v>23.421875</v>
      </c>
      <c r="B211" s="1">
        <v>1</v>
      </c>
      <c r="I211" s="1">
        <v>23.421875</v>
      </c>
      <c r="J211" s="1">
        <v>1</v>
      </c>
    </row>
    <row r="212" spans="1:10" x14ac:dyDescent="0.25">
      <c r="A212" s="1">
        <v>21.7109375</v>
      </c>
      <c r="B212" s="1">
        <v>1</v>
      </c>
      <c r="I212" s="1">
        <v>21.7109375</v>
      </c>
      <c r="J212" s="1">
        <v>1</v>
      </c>
    </row>
    <row r="213" spans="1:10" x14ac:dyDescent="0.25">
      <c r="A213" s="1">
        <v>21.7109375</v>
      </c>
      <c r="B213" s="1">
        <v>1</v>
      </c>
      <c r="I213" s="1">
        <v>21.7109375</v>
      </c>
      <c r="J213" s="1">
        <v>1</v>
      </c>
    </row>
    <row r="214" spans="1:10" x14ac:dyDescent="0.25">
      <c r="A214" s="1">
        <v>20.35546875</v>
      </c>
      <c r="B214" s="1">
        <v>1</v>
      </c>
      <c r="I214" s="1">
        <v>20.35546875</v>
      </c>
      <c r="J214" s="1">
        <v>1</v>
      </c>
    </row>
    <row r="215" spans="1:10" x14ac:dyDescent="0.25">
      <c r="A215" s="1">
        <v>20.35546875</v>
      </c>
      <c r="B215" s="1">
        <v>1</v>
      </c>
      <c r="I215" s="1">
        <v>20.35546875</v>
      </c>
      <c r="J215" s="1">
        <v>1</v>
      </c>
    </row>
    <row r="216" spans="1:10" x14ac:dyDescent="0.25">
      <c r="A216" s="1">
        <v>18.927734375</v>
      </c>
      <c r="B216" s="1">
        <v>1</v>
      </c>
      <c r="I216" s="1">
        <v>18.927734375</v>
      </c>
      <c r="J216" s="1">
        <v>1</v>
      </c>
    </row>
    <row r="217" spans="1:10" x14ac:dyDescent="0.25">
      <c r="A217" s="1">
        <v>18.927734375</v>
      </c>
      <c r="B217" s="1">
        <v>-9.6550690517532844E-2</v>
      </c>
      <c r="I217" s="1">
        <v>18.927734375</v>
      </c>
      <c r="J217" s="1">
        <v>-9.6550690517532844E-2</v>
      </c>
    </row>
    <row r="218" spans="1:10" x14ac:dyDescent="0.25">
      <c r="A218" s="1">
        <v>10.74658203125</v>
      </c>
      <c r="B218" s="1">
        <v>-9.6550690517532844E-2</v>
      </c>
      <c r="I218" s="1">
        <v>10.74658203125</v>
      </c>
      <c r="J218" s="1">
        <v>-9.6550690517532844E-2</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L218"/>
  <sheetViews>
    <sheetView workbookViewId="0"/>
  </sheetViews>
  <sheetFormatPr defaultRowHeight="13.8" x14ac:dyDescent="0.25"/>
  <sheetData>
    <row r="1" spans="1:12" x14ac:dyDescent="0.25">
      <c r="A1" s="1">
        <v>5.3317861557006836</v>
      </c>
      <c r="B1" s="1">
        <v>4.6377958349612083</v>
      </c>
      <c r="C1" s="1">
        <v>1</v>
      </c>
      <c r="D1" s="1">
        <v>40.950914204502972</v>
      </c>
      <c r="I1" s="1">
        <v>2.4765625</v>
      </c>
      <c r="J1" s="1">
        <v>4.6377958349612083</v>
      </c>
      <c r="K1" s="1">
        <v>1</v>
      </c>
      <c r="L1" s="1">
        <v>40.950914204502972</v>
      </c>
    </row>
    <row r="2" spans="1:12" x14ac:dyDescent="0.25">
      <c r="A2" s="1">
        <v>1</v>
      </c>
      <c r="B2" s="1">
        <v>4.6377958349612083</v>
      </c>
      <c r="C2" s="1">
        <v>2</v>
      </c>
      <c r="D2" s="1">
        <v>40.950914204502972</v>
      </c>
      <c r="I2" s="1">
        <v>1</v>
      </c>
      <c r="J2" s="1">
        <v>4.6377958349612083</v>
      </c>
      <c r="K2" s="1">
        <v>2</v>
      </c>
      <c r="L2" s="1">
        <v>40.950914204502972</v>
      </c>
    </row>
    <row r="3" spans="1:12" x14ac:dyDescent="0.25">
      <c r="A3" s="1">
        <v>1</v>
      </c>
      <c r="B3" s="1">
        <v>40.950914204502972</v>
      </c>
      <c r="C3" s="1">
        <v>3</v>
      </c>
      <c r="D3" s="1">
        <v>40.950914204502972</v>
      </c>
      <c r="I3" s="1">
        <v>1</v>
      </c>
      <c r="J3" s="1">
        <v>40.950914204502972</v>
      </c>
      <c r="K3" s="1">
        <v>3</v>
      </c>
      <c r="L3" s="1">
        <v>40.950914204502972</v>
      </c>
    </row>
    <row r="4" spans="1:12" x14ac:dyDescent="0.25">
      <c r="A4" s="1">
        <v>1</v>
      </c>
      <c r="B4" s="1">
        <v>4.6377958349612083</v>
      </c>
      <c r="C4" s="1">
        <v>4</v>
      </c>
      <c r="D4" s="1">
        <v>40.950914204502972</v>
      </c>
      <c r="I4" s="1">
        <v>1</v>
      </c>
      <c r="J4" s="1">
        <v>4.6377958349612083</v>
      </c>
      <c r="K4" s="1">
        <v>4</v>
      </c>
      <c r="L4" s="1">
        <v>40.950914204502972</v>
      </c>
    </row>
    <row r="5" spans="1:12" x14ac:dyDescent="0.25">
      <c r="A5" s="1">
        <v>9.6635723114013672</v>
      </c>
      <c r="B5" s="1">
        <v>4.6377958349612083</v>
      </c>
      <c r="C5" s="1">
        <v>5</v>
      </c>
      <c r="D5" s="1">
        <v>40.950914204502972</v>
      </c>
      <c r="I5" s="1">
        <v>3.953125</v>
      </c>
      <c r="J5" s="1">
        <v>4.6377958349612083</v>
      </c>
      <c r="K5" s="1">
        <v>5</v>
      </c>
      <c r="L5" s="1">
        <v>40.950914204502972</v>
      </c>
    </row>
    <row r="6" spans="1:12" x14ac:dyDescent="0.25">
      <c r="A6" s="1">
        <v>9.6635723114013672</v>
      </c>
      <c r="B6" s="1">
        <v>7.2830312558658719</v>
      </c>
      <c r="C6" s="1">
        <v>6</v>
      </c>
      <c r="D6" s="1">
        <v>40.950914204502972</v>
      </c>
      <c r="I6" s="1">
        <v>3.953125</v>
      </c>
      <c r="J6" s="1">
        <v>7.2830312558658719</v>
      </c>
      <c r="K6" s="1">
        <v>6</v>
      </c>
      <c r="L6" s="1">
        <v>40.950914204502972</v>
      </c>
    </row>
    <row r="7" spans="1:12" x14ac:dyDescent="0.25">
      <c r="A7" s="1">
        <v>2</v>
      </c>
      <c r="B7" s="1">
        <v>7.2830312558658719</v>
      </c>
      <c r="C7" s="1">
        <v>7</v>
      </c>
      <c r="D7" s="1">
        <v>40.950914204502972</v>
      </c>
      <c r="I7" s="1">
        <v>2</v>
      </c>
      <c r="J7" s="1">
        <v>7.2830312558658719</v>
      </c>
      <c r="K7" s="1">
        <v>7</v>
      </c>
      <c r="L7" s="1">
        <v>40.950914204502972</v>
      </c>
    </row>
    <row r="8" spans="1:12" x14ac:dyDescent="0.25">
      <c r="A8" s="1">
        <v>2</v>
      </c>
      <c r="B8" s="1">
        <v>40.950914204502972</v>
      </c>
      <c r="C8" s="1">
        <v>8</v>
      </c>
      <c r="D8" s="1">
        <v>40.950914204502972</v>
      </c>
      <c r="I8" s="1">
        <v>2</v>
      </c>
      <c r="J8" s="1">
        <v>40.950914204502972</v>
      </c>
      <c r="K8" s="1">
        <v>8</v>
      </c>
      <c r="L8" s="1">
        <v>40.950914204502972</v>
      </c>
    </row>
    <row r="9" spans="1:12" x14ac:dyDescent="0.25">
      <c r="A9" s="1">
        <v>2</v>
      </c>
      <c r="B9" s="1">
        <v>7.2830312558658719</v>
      </c>
      <c r="C9" s="1">
        <v>9</v>
      </c>
      <c r="D9" s="1">
        <v>40.950914204502972</v>
      </c>
      <c r="I9" s="1">
        <v>2</v>
      </c>
      <c r="J9" s="1">
        <v>7.2830312558658719</v>
      </c>
      <c r="K9" s="1">
        <v>9</v>
      </c>
      <c r="L9" s="1">
        <v>40.950914204502972</v>
      </c>
    </row>
    <row r="10" spans="1:12" x14ac:dyDescent="0.25">
      <c r="A10" s="1">
        <v>17.327144622802734</v>
      </c>
      <c r="B10" s="1">
        <v>7.2830312558658719</v>
      </c>
      <c r="C10" s="1">
        <v>10</v>
      </c>
      <c r="D10" s="1">
        <v>40.950914204502972</v>
      </c>
      <c r="I10" s="1">
        <v>5.90625</v>
      </c>
      <c r="J10" s="1">
        <v>7.2830312558658719</v>
      </c>
      <c r="K10" s="1">
        <v>10</v>
      </c>
      <c r="L10" s="1">
        <v>40.950914204502972</v>
      </c>
    </row>
    <row r="11" spans="1:12" x14ac:dyDescent="0.25">
      <c r="A11" s="1">
        <v>17.327144622802734</v>
      </c>
      <c r="B11" s="1">
        <v>8.0692997164021101</v>
      </c>
      <c r="C11" s="1">
        <v>11</v>
      </c>
      <c r="D11" s="1">
        <v>40.950914204502972</v>
      </c>
      <c r="I11" s="1">
        <v>5.90625</v>
      </c>
      <c r="J11" s="1">
        <v>8.0692997164021101</v>
      </c>
      <c r="K11" s="1">
        <v>11</v>
      </c>
      <c r="L11" s="1">
        <v>40.950914204502972</v>
      </c>
    </row>
    <row r="12" spans="1:12" x14ac:dyDescent="0.25">
      <c r="A12" s="1">
        <v>5.7167892456054688</v>
      </c>
      <c r="B12" s="1">
        <v>8.0692997164021101</v>
      </c>
      <c r="C12" s="1">
        <v>12</v>
      </c>
      <c r="D12" s="1">
        <v>40.950914204502972</v>
      </c>
      <c r="I12" s="1">
        <v>3.875</v>
      </c>
      <c r="J12" s="1">
        <v>8.0692997164021101</v>
      </c>
    </row>
    <row r="13" spans="1:12" x14ac:dyDescent="0.25">
      <c r="A13" s="1">
        <v>5.7167892456054688</v>
      </c>
      <c r="B13" s="1">
        <v>11.156638939252485</v>
      </c>
      <c r="C13" s="1">
        <v>13</v>
      </c>
      <c r="D13" s="1">
        <v>40.950914204502972</v>
      </c>
      <c r="I13" s="1">
        <v>3.875</v>
      </c>
      <c r="J13" s="1">
        <v>11.156638939252485</v>
      </c>
    </row>
    <row r="14" spans="1:12" x14ac:dyDescent="0.25">
      <c r="A14" s="1">
        <v>3</v>
      </c>
      <c r="B14" s="1">
        <v>11.156638939252485</v>
      </c>
      <c r="C14" s="1">
        <v>14</v>
      </c>
      <c r="D14" s="1">
        <v>40.950914204502972</v>
      </c>
      <c r="I14" s="1">
        <v>3</v>
      </c>
      <c r="J14" s="1">
        <v>11.156638939252485</v>
      </c>
    </row>
    <row r="15" spans="1:12" x14ac:dyDescent="0.25">
      <c r="A15" s="1">
        <v>3</v>
      </c>
      <c r="B15" s="1">
        <v>40.950914204502972</v>
      </c>
      <c r="C15" s="1">
        <v>15</v>
      </c>
      <c r="D15" s="1">
        <v>40.950914204502972</v>
      </c>
      <c r="I15" s="1">
        <v>3</v>
      </c>
      <c r="J15" s="1">
        <v>40.950914204502972</v>
      </c>
    </row>
    <row r="16" spans="1:12" x14ac:dyDescent="0.25">
      <c r="A16" s="1">
        <v>3</v>
      </c>
      <c r="B16" s="1">
        <v>11.156638939252485</v>
      </c>
      <c r="C16" s="1">
        <v>16</v>
      </c>
      <c r="D16" s="1">
        <v>40.950914204502972</v>
      </c>
      <c r="I16" s="1">
        <v>3</v>
      </c>
      <c r="J16" s="1">
        <v>11.156638939252485</v>
      </c>
    </row>
    <row r="17" spans="1:10" x14ac:dyDescent="0.25">
      <c r="A17" s="1">
        <v>8.4335784912109375</v>
      </c>
      <c r="B17" s="1">
        <v>11.156638939252485</v>
      </c>
      <c r="C17" s="1">
        <v>17</v>
      </c>
      <c r="D17" s="1">
        <v>40.950914204502972</v>
      </c>
      <c r="I17" s="1">
        <v>4.75</v>
      </c>
      <c r="J17" s="1">
        <v>11.156638939252485</v>
      </c>
    </row>
    <row r="18" spans="1:10" x14ac:dyDescent="0.25">
      <c r="A18" s="1">
        <v>8.4335784912109375</v>
      </c>
      <c r="B18" s="1">
        <v>13.452573594655735</v>
      </c>
      <c r="C18" s="1">
        <v>18</v>
      </c>
      <c r="D18" s="1">
        <v>40.950914204502972</v>
      </c>
      <c r="I18" s="1">
        <v>4.75</v>
      </c>
      <c r="J18" s="1">
        <v>13.452573594655735</v>
      </c>
    </row>
    <row r="19" spans="1:10" x14ac:dyDescent="0.25">
      <c r="A19" s="1">
        <v>4</v>
      </c>
      <c r="B19" s="1">
        <v>13.452573594655735</v>
      </c>
      <c r="C19" s="1">
        <v>19</v>
      </c>
      <c r="D19" s="1">
        <v>40.950914204502972</v>
      </c>
      <c r="I19" s="1">
        <v>4</v>
      </c>
      <c r="J19" s="1">
        <v>13.452573594655735</v>
      </c>
    </row>
    <row r="20" spans="1:10" x14ac:dyDescent="0.25">
      <c r="A20" s="1">
        <v>4</v>
      </c>
      <c r="B20" s="1">
        <v>40.950914204502972</v>
      </c>
      <c r="C20" s="1">
        <v>20</v>
      </c>
      <c r="D20" s="1">
        <v>40.950914204502972</v>
      </c>
      <c r="I20" s="1">
        <v>4</v>
      </c>
      <c r="J20" s="1">
        <v>40.950914204502972</v>
      </c>
    </row>
    <row r="21" spans="1:10" x14ac:dyDescent="0.25">
      <c r="A21" s="1">
        <v>4</v>
      </c>
      <c r="B21" s="1">
        <v>13.452573594655735</v>
      </c>
      <c r="C21" s="1">
        <v>21</v>
      </c>
      <c r="D21" s="1">
        <v>40.950914204502972</v>
      </c>
      <c r="I21" s="1">
        <v>4</v>
      </c>
      <c r="J21" s="1">
        <v>13.452573594655735</v>
      </c>
    </row>
    <row r="22" spans="1:10" x14ac:dyDescent="0.25">
      <c r="A22" s="1">
        <v>12.867156982421875</v>
      </c>
      <c r="B22" s="1">
        <v>13.452573594655735</v>
      </c>
      <c r="C22" s="1">
        <v>22</v>
      </c>
      <c r="D22" s="1">
        <v>40.950914204502972</v>
      </c>
      <c r="I22" s="1">
        <v>5.5</v>
      </c>
      <c r="J22" s="1">
        <v>13.452573594655735</v>
      </c>
    </row>
    <row r="23" spans="1:10" x14ac:dyDescent="0.25">
      <c r="A23" s="1">
        <v>12.867156982421875</v>
      </c>
      <c r="B23" s="1">
        <v>15.467034961189842</v>
      </c>
      <c r="C23" s="1">
        <v>23</v>
      </c>
      <c r="D23" s="1">
        <v>40.950914204502972</v>
      </c>
      <c r="I23" s="1">
        <v>5.5</v>
      </c>
      <c r="J23" s="1">
        <v>15.467034961189842</v>
      </c>
    </row>
    <row r="24" spans="1:10" x14ac:dyDescent="0.25">
      <c r="A24" s="1">
        <v>5.984375</v>
      </c>
      <c r="B24" s="1">
        <v>15.467034961189842</v>
      </c>
      <c r="C24" s="1">
        <v>24</v>
      </c>
      <c r="D24" s="1">
        <v>40.950914204502972</v>
      </c>
      <c r="I24" s="1">
        <v>5</v>
      </c>
      <c r="J24" s="1">
        <v>15.467034961189842</v>
      </c>
    </row>
    <row r="25" spans="1:10" x14ac:dyDescent="0.25">
      <c r="A25" s="1">
        <v>5.984375</v>
      </c>
      <c r="B25" s="1">
        <v>18.28406535985625</v>
      </c>
      <c r="C25" s="1">
        <v>25</v>
      </c>
      <c r="D25" s="1">
        <v>40.950914204502972</v>
      </c>
      <c r="I25" s="1">
        <v>5</v>
      </c>
      <c r="J25" s="1">
        <v>40.950914204502972</v>
      </c>
    </row>
    <row r="26" spans="1:10" x14ac:dyDescent="0.25">
      <c r="A26" s="1">
        <v>5</v>
      </c>
      <c r="B26" s="1">
        <v>18.28406535985625</v>
      </c>
      <c r="C26" s="1">
        <v>26</v>
      </c>
      <c r="D26" s="1">
        <v>40.950914204502972</v>
      </c>
      <c r="I26" s="1">
        <v>5</v>
      </c>
      <c r="J26" s="1">
        <v>15.467034961189842</v>
      </c>
    </row>
    <row r="27" spans="1:10" x14ac:dyDescent="0.25">
      <c r="A27" s="1">
        <v>5</v>
      </c>
      <c r="B27" s="1">
        <v>40.950914204502972</v>
      </c>
      <c r="C27" s="1">
        <v>27</v>
      </c>
      <c r="D27" s="1">
        <v>40.950914204502972</v>
      </c>
      <c r="I27" s="1">
        <v>6</v>
      </c>
      <c r="J27" s="1">
        <v>15.467034961189842</v>
      </c>
    </row>
    <row r="28" spans="1:10" x14ac:dyDescent="0.25">
      <c r="A28" s="1">
        <v>5</v>
      </c>
      <c r="B28" s="1">
        <v>18.28406535985625</v>
      </c>
      <c r="C28" s="1">
        <v>28</v>
      </c>
      <c r="D28" s="1">
        <v>40.950914204502972</v>
      </c>
      <c r="I28" s="1">
        <v>6</v>
      </c>
      <c r="J28" s="1">
        <v>40.950914204502972</v>
      </c>
    </row>
    <row r="29" spans="1:10" x14ac:dyDescent="0.25">
      <c r="A29" s="1">
        <v>6.96875</v>
      </c>
      <c r="B29" s="1">
        <v>18.28406535985625</v>
      </c>
      <c r="C29" s="1">
        <v>29</v>
      </c>
      <c r="D29" s="1">
        <v>40.950914204502972</v>
      </c>
      <c r="I29" s="1">
        <v>6</v>
      </c>
      <c r="J29" s="1">
        <v>15.467034961189842</v>
      </c>
    </row>
    <row r="30" spans="1:10" x14ac:dyDescent="0.25">
      <c r="A30" s="1">
        <v>6.96875</v>
      </c>
      <c r="B30" s="1">
        <v>18.929306822797283</v>
      </c>
      <c r="C30" s="1">
        <v>30</v>
      </c>
      <c r="D30" s="1">
        <v>40.950914204502972</v>
      </c>
      <c r="I30" s="1">
        <v>5.5</v>
      </c>
      <c r="J30" s="1">
        <v>15.467034961189842</v>
      </c>
    </row>
    <row r="31" spans="1:10" x14ac:dyDescent="0.25">
      <c r="A31" s="1">
        <v>6</v>
      </c>
      <c r="B31" s="1">
        <v>18.929306822797283</v>
      </c>
      <c r="C31" s="1">
        <v>31</v>
      </c>
      <c r="D31" s="1">
        <v>40.950914204502972</v>
      </c>
      <c r="I31" s="1">
        <v>5.5</v>
      </c>
      <c r="J31" s="1">
        <v>13.452573594655735</v>
      </c>
    </row>
    <row r="32" spans="1:10" x14ac:dyDescent="0.25">
      <c r="A32" s="1">
        <v>6</v>
      </c>
      <c r="B32" s="1">
        <v>40.950914204502972</v>
      </c>
      <c r="C32" s="1">
        <v>32</v>
      </c>
      <c r="D32" s="1">
        <v>40.950914204502972</v>
      </c>
      <c r="I32" s="1">
        <v>4.75</v>
      </c>
      <c r="J32" s="1">
        <v>13.452573594655735</v>
      </c>
    </row>
    <row r="33" spans="1:10" x14ac:dyDescent="0.25">
      <c r="A33" s="1">
        <v>6</v>
      </c>
      <c r="B33" s="1">
        <v>18.929306822797283</v>
      </c>
      <c r="I33" s="1">
        <v>4.75</v>
      </c>
      <c r="J33" s="1">
        <v>11.156638939252485</v>
      </c>
    </row>
    <row r="34" spans="1:10" x14ac:dyDescent="0.25">
      <c r="A34" s="1">
        <v>7.9375</v>
      </c>
      <c r="B34" s="1">
        <v>18.929306822797283</v>
      </c>
      <c r="I34" s="1">
        <v>3.875</v>
      </c>
      <c r="J34" s="1">
        <v>11.156638939252485</v>
      </c>
    </row>
    <row r="35" spans="1:10" x14ac:dyDescent="0.25">
      <c r="A35" s="1">
        <v>7.9375</v>
      </c>
      <c r="B35" s="1">
        <v>21.841802282938065</v>
      </c>
      <c r="I35" s="1">
        <v>3.875</v>
      </c>
      <c r="J35" s="1">
        <v>8.0692997164021101</v>
      </c>
    </row>
    <row r="36" spans="1:10" x14ac:dyDescent="0.25">
      <c r="A36" s="1">
        <v>7</v>
      </c>
      <c r="B36" s="1">
        <v>21.841802282938065</v>
      </c>
      <c r="I36" s="1">
        <v>7.9375</v>
      </c>
      <c r="J36" s="1">
        <v>8.0692997164021101</v>
      </c>
    </row>
    <row r="37" spans="1:10" x14ac:dyDescent="0.25">
      <c r="A37" s="1">
        <v>7</v>
      </c>
      <c r="B37" s="1">
        <v>40.950914204502972</v>
      </c>
      <c r="I37" s="1">
        <v>7.9375</v>
      </c>
      <c r="J37" s="1">
        <v>9.413105970853664</v>
      </c>
    </row>
    <row r="38" spans="1:10" x14ac:dyDescent="0.25">
      <c r="A38" s="1">
        <v>7</v>
      </c>
      <c r="B38" s="1">
        <v>21.841802282938065</v>
      </c>
      <c r="I38" s="1">
        <v>7</v>
      </c>
      <c r="J38" s="1">
        <v>9.413105970853664</v>
      </c>
    </row>
    <row r="39" spans="1:10" x14ac:dyDescent="0.25">
      <c r="A39" s="1">
        <v>8.875</v>
      </c>
      <c r="B39" s="1">
        <v>21.841802282938065</v>
      </c>
      <c r="I39" s="1">
        <v>7</v>
      </c>
      <c r="J39" s="1">
        <v>40.950914204502972</v>
      </c>
    </row>
    <row r="40" spans="1:10" x14ac:dyDescent="0.25">
      <c r="A40" s="1">
        <v>8.875</v>
      </c>
      <c r="B40" s="1">
        <v>25.082000483351898</v>
      </c>
      <c r="I40" s="1">
        <v>7</v>
      </c>
      <c r="J40" s="1">
        <v>9.413105970853664</v>
      </c>
    </row>
    <row r="41" spans="1:10" x14ac:dyDescent="0.25">
      <c r="A41" s="1">
        <v>8</v>
      </c>
      <c r="B41" s="1">
        <v>25.082000483351898</v>
      </c>
      <c r="I41" s="1">
        <v>8.875</v>
      </c>
      <c r="J41" s="1">
        <v>9.413105970853664</v>
      </c>
    </row>
    <row r="42" spans="1:10" x14ac:dyDescent="0.25">
      <c r="A42" s="1">
        <v>8</v>
      </c>
      <c r="B42" s="1">
        <v>40.950914204502972</v>
      </c>
      <c r="I42" s="1">
        <v>8.875</v>
      </c>
      <c r="J42" s="1">
        <v>11.327352463059277</v>
      </c>
    </row>
    <row r="43" spans="1:10" x14ac:dyDescent="0.25">
      <c r="A43" s="1">
        <v>8</v>
      </c>
      <c r="B43" s="1">
        <v>25.082000483351898</v>
      </c>
      <c r="I43" s="1">
        <v>8</v>
      </c>
      <c r="J43" s="1">
        <v>11.327352463059277</v>
      </c>
    </row>
    <row r="44" spans="1:10" x14ac:dyDescent="0.25">
      <c r="A44" s="1">
        <v>9.75</v>
      </c>
      <c r="B44" s="1">
        <v>25.082000483351898</v>
      </c>
      <c r="I44" s="1">
        <v>8</v>
      </c>
      <c r="J44" s="1">
        <v>40.950914204502972</v>
      </c>
    </row>
    <row r="45" spans="1:10" x14ac:dyDescent="0.25">
      <c r="A45" s="1">
        <v>9.75</v>
      </c>
      <c r="B45" s="1">
        <v>26.062807107324616</v>
      </c>
      <c r="I45" s="1">
        <v>8</v>
      </c>
      <c r="J45" s="1">
        <v>11.327352463059277</v>
      </c>
    </row>
    <row r="46" spans="1:10" x14ac:dyDescent="0.25">
      <c r="A46" s="1">
        <v>9</v>
      </c>
      <c r="B46" s="1">
        <v>26.062807107324616</v>
      </c>
      <c r="I46" s="1">
        <v>9.75</v>
      </c>
      <c r="J46" s="1">
        <v>11.327352463059277</v>
      </c>
    </row>
    <row r="47" spans="1:10" x14ac:dyDescent="0.25">
      <c r="A47" s="1">
        <v>9</v>
      </c>
      <c r="B47" s="1">
        <v>40.950914204502972</v>
      </c>
      <c r="I47" s="1">
        <v>9.75</v>
      </c>
      <c r="J47" s="1">
        <v>12.541395180062793</v>
      </c>
    </row>
    <row r="48" spans="1:10" x14ac:dyDescent="0.25">
      <c r="A48" s="1">
        <v>9</v>
      </c>
      <c r="B48" s="1">
        <v>26.062807107324616</v>
      </c>
      <c r="I48" s="1">
        <v>9</v>
      </c>
      <c r="J48" s="1">
        <v>12.541395180062793</v>
      </c>
    </row>
    <row r="49" spans="1:10" x14ac:dyDescent="0.25">
      <c r="A49" s="1">
        <v>10.5</v>
      </c>
      <c r="B49" s="1">
        <v>26.062807107324616</v>
      </c>
      <c r="I49" s="1">
        <v>9</v>
      </c>
      <c r="J49" s="1">
        <v>40.950914204502972</v>
      </c>
    </row>
    <row r="50" spans="1:10" x14ac:dyDescent="0.25">
      <c r="A50" s="1">
        <v>10.5</v>
      </c>
      <c r="B50" s="1">
        <v>29.809601988529096</v>
      </c>
      <c r="I50" s="1">
        <v>9</v>
      </c>
      <c r="J50" s="1">
        <v>12.541395180062793</v>
      </c>
    </row>
    <row r="51" spans="1:10" x14ac:dyDescent="0.25">
      <c r="A51" s="1">
        <v>10</v>
      </c>
      <c r="B51" s="1">
        <v>29.809601988529096</v>
      </c>
      <c r="I51" s="1">
        <v>10.5</v>
      </c>
      <c r="J51" s="1">
        <v>12.541395180062793</v>
      </c>
    </row>
    <row r="52" spans="1:10" x14ac:dyDescent="0.25">
      <c r="A52" s="1">
        <v>10</v>
      </c>
      <c r="B52" s="1">
        <v>40.950914204502972</v>
      </c>
      <c r="I52" s="1">
        <v>10.5</v>
      </c>
      <c r="J52" s="1">
        <v>16.312814772673171</v>
      </c>
    </row>
    <row r="53" spans="1:10" x14ac:dyDescent="0.25">
      <c r="A53" s="1">
        <v>10</v>
      </c>
      <c r="B53" s="1">
        <v>29.809601988529096</v>
      </c>
      <c r="I53" s="1">
        <v>10</v>
      </c>
      <c r="J53" s="1">
        <v>16.312814772673171</v>
      </c>
    </row>
    <row r="54" spans="1:10" x14ac:dyDescent="0.25">
      <c r="A54" s="1">
        <v>11</v>
      </c>
      <c r="B54" s="1">
        <v>29.809601988529096</v>
      </c>
      <c r="I54" s="1">
        <v>10</v>
      </c>
      <c r="J54" s="1">
        <v>40.950914204502972</v>
      </c>
    </row>
    <row r="55" spans="1:10" x14ac:dyDescent="0.25">
      <c r="A55" s="1">
        <v>11</v>
      </c>
      <c r="B55" s="1">
        <v>40.950914204502972</v>
      </c>
      <c r="I55" s="1">
        <v>10</v>
      </c>
      <c r="J55" s="1">
        <v>16.312814772673171</v>
      </c>
    </row>
    <row r="56" spans="1:10" x14ac:dyDescent="0.25">
      <c r="A56" s="1">
        <v>11</v>
      </c>
      <c r="B56" s="1">
        <v>29.809601988529096</v>
      </c>
      <c r="I56" s="1">
        <v>11</v>
      </c>
      <c r="J56" s="1">
        <v>16.312814772673171</v>
      </c>
    </row>
    <row r="57" spans="1:10" x14ac:dyDescent="0.25">
      <c r="A57" s="1">
        <v>10.5</v>
      </c>
      <c r="B57" s="1">
        <v>29.809601988529096</v>
      </c>
      <c r="I57" s="1">
        <v>11</v>
      </c>
      <c r="J57" s="1">
        <v>40.950914204502972</v>
      </c>
    </row>
    <row r="58" spans="1:10" x14ac:dyDescent="0.25">
      <c r="A58" s="1">
        <v>10.5</v>
      </c>
      <c r="B58" s="1">
        <v>26.062807107324616</v>
      </c>
      <c r="I58" s="1">
        <v>11</v>
      </c>
      <c r="J58" s="1">
        <v>16.312814772673171</v>
      </c>
    </row>
    <row r="59" spans="1:10" x14ac:dyDescent="0.25">
      <c r="A59" s="1">
        <v>9.75</v>
      </c>
      <c r="B59" s="1">
        <v>26.062807107324616</v>
      </c>
      <c r="I59" s="1">
        <v>10.5</v>
      </c>
      <c r="J59" s="1">
        <v>16.312814772673171</v>
      </c>
    </row>
    <row r="60" spans="1:10" x14ac:dyDescent="0.25">
      <c r="A60" s="1">
        <v>9.75</v>
      </c>
      <c r="B60" s="1">
        <v>25.082000483351898</v>
      </c>
      <c r="I60" s="1">
        <v>10.5</v>
      </c>
      <c r="J60" s="1">
        <v>12.541395180062793</v>
      </c>
    </row>
    <row r="61" spans="1:10" x14ac:dyDescent="0.25">
      <c r="A61" s="1">
        <v>8.875</v>
      </c>
      <c r="B61" s="1">
        <v>25.082000483351898</v>
      </c>
      <c r="I61" s="1">
        <v>9.75</v>
      </c>
      <c r="J61" s="1">
        <v>12.541395180062793</v>
      </c>
    </row>
    <row r="62" spans="1:10" x14ac:dyDescent="0.25">
      <c r="A62" s="1">
        <v>8.875</v>
      </c>
      <c r="B62" s="1">
        <v>21.841802282938065</v>
      </c>
      <c r="I62" s="1">
        <v>9.75</v>
      </c>
      <c r="J62" s="1">
        <v>11.327352463059277</v>
      </c>
    </row>
    <row r="63" spans="1:10" x14ac:dyDescent="0.25">
      <c r="A63" s="1">
        <v>7.9375</v>
      </c>
      <c r="B63" s="1">
        <v>21.841802282938065</v>
      </c>
      <c r="I63" s="1">
        <v>8.875</v>
      </c>
      <c r="J63" s="1">
        <v>11.327352463059277</v>
      </c>
    </row>
    <row r="64" spans="1:10" x14ac:dyDescent="0.25">
      <c r="A64" s="1">
        <v>7.9375</v>
      </c>
      <c r="B64" s="1">
        <v>18.929306822797283</v>
      </c>
      <c r="I64" s="1">
        <v>8.875</v>
      </c>
      <c r="J64" s="1">
        <v>9.413105970853664</v>
      </c>
    </row>
    <row r="65" spans="1:10" x14ac:dyDescent="0.25">
      <c r="A65" s="1">
        <v>6.96875</v>
      </c>
      <c r="B65" s="1">
        <v>18.929306822797283</v>
      </c>
      <c r="I65" s="1">
        <v>7.9375</v>
      </c>
      <c r="J65" s="1">
        <v>9.413105970853664</v>
      </c>
    </row>
    <row r="66" spans="1:10" x14ac:dyDescent="0.25">
      <c r="A66" s="1">
        <v>6.96875</v>
      </c>
      <c r="B66" s="1">
        <v>18.28406535985625</v>
      </c>
      <c r="I66" s="1">
        <v>7.9375</v>
      </c>
      <c r="J66" s="1">
        <v>8.0692997164021101</v>
      </c>
    </row>
    <row r="67" spans="1:10" x14ac:dyDescent="0.25">
      <c r="A67" s="1">
        <v>5.984375</v>
      </c>
      <c r="B67" s="1">
        <v>18.28406535985625</v>
      </c>
      <c r="I67" s="1">
        <v>5.90625</v>
      </c>
      <c r="J67" s="1">
        <v>8.0692997164021101</v>
      </c>
    </row>
    <row r="68" spans="1:10" x14ac:dyDescent="0.25">
      <c r="A68" s="1">
        <v>5.984375</v>
      </c>
      <c r="B68" s="1">
        <v>15.467034961189842</v>
      </c>
      <c r="I68" s="1">
        <v>5.90625</v>
      </c>
      <c r="J68" s="1">
        <v>7.2830312558658719</v>
      </c>
    </row>
    <row r="69" spans="1:10" x14ac:dyDescent="0.25">
      <c r="A69" s="1">
        <v>19.74993896484375</v>
      </c>
      <c r="B69" s="1">
        <v>15.467034961189842</v>
      </c>
      <c r="I69" s="1">
        <v>3.953125</v>
      </c>
      <c r="J69" s="1">
        <v>7.2830312558658719</v>
      </c>
    </row>
    <row r="70" spans="1:10" x14ac:dyDescent="0.25">
      <c r="A70" s="1">
        <v>19.74993896484375</v>
      </c>
      <c r="B70" s="1">
        <v>16.398088551752245</v>
      </c>
      <c r="I70" s="1">
        <v>3.953125</v>
      </c>
      <c r="J70" s="1">
        <v>4.6377958349612083</v>
      </c>
    </row>
    <row r="71" spans="1:10" x14ac:dyDescent="0.25">
      <c r="A71" s="1">
        <v>12.9998779296875</v>
      </c>
      <c r="B71" s="1">
        <v>16.398088551752245</v>
      </c>
      <c r="I71" s="1">
        <v>2.4765625</v>
      </c>
      <c r="J71" s="1">
        <v>4.6377958349612083</v>
      </c>
    </row>
    <row r="72" spans="1:10" x14ac:dyDescent="0.25">
      <c r="A72" s="1">
        <v>12.9998779296875</v>
      </c>
      <c r="B72" s="1">
        <v>17.232144133464388</v>
      </c>
    </row>
    <row r="73" spans="1:10" x14ac:dyDescent="0.25">
      <c r="A73" s="1">
        <v>12</v>
      </c>
      <c r="B73" s="1">
        <v>17.232144133464388</v>
      </c>
    </row>
    <row r="74" spans="1:10" x14ac:dyDescent="0.25">
      <c r="A74" s="1">
        <v>12</v>
      </c>
      <c r="B74" s="1">
        <v>40.950914204502972</v>
      </c>
    </row>
    <row r="75" spans="1:10" x14ac:dyDescent="0.25">
      <c r="A75" s="1">
        <v>12</v>
      </c>
      <c r="B75" s="1">
        <v>17.232144133464388</v>
      </c>
    </row>
    <row r="76" spans="1:10" x14ac:dyDescent="0.25">
      <c r="A76" s="1">
        <v>13.999755859375</v>
      </c>
      <c r="B76" s="1">
        <v>17.232144133464388</v>
      </c>
    </row>
    <row r="77" spans="1:10" x14ac:dyDescent="0.25">
      <c r="A77" s="1">
        <v>13.999755859375</v>
      </c>
      <c r="B77" s="1">
        <v>18.11034138934416</v>
      </c>
    </row>
    <row r="78" spans="1:10" x14ac:dyDescent="0.25">
      <c r="A78" s="1">
        <v>13</v>
      </c>
      <c r="B78" s="1">
        <v>18.11034138934416</v>
      </c>
    </row>
    <row r="79" spans="1:10" x14ac:dyDescent="0.25">
      <c r="A79" s="1">
        <v>13</v>
      </c>
      <c r="B79" s="1">
        <v>40.950914204502972</v>
      </c>
    </row>
    <row r="80" spans="1:10" x14ac:dyDescent="0.25">
      <c r="A80" s="1">
        <v>13</v>
      </c>
      <c r="B80" s="1">
        <v>18.11034138934416</v>
      </c>
    </row>
    <row r="81" spans="1:2" x14ac:dyDescent="0.25">
      <c r="A81" s="1">
        <v>14.99951171875</v>
      </c>
      <c r="B81" s="1">
        <v>18.11034138934416</v>
      </c>
    </row>
    <row r="82" spans="1:2" x14ac:dyDescent="0.25">
      <c r="A82" s="1">
        <v>14.99951171875</v>
      </c>
      <c r="B82" s="1">
        <v>18.791775190854882</v>
      </c>
    </row>
    <row r="83" spans="1:2" x14ac:dyDescent="0.25">
      <c r="A83" s="1">
        <v>14</v>
      </c>
      <c r="B83" s="1">
        <v>18.791775190854882</v>
      </c>
    </row>
    <row r="84" spans="1:2" x14ac:dyDescent="0.25">
      <c r="A84" s="1">
        <v>14</v>
      </c>
      <c r="B84" s="1">
        <v>40.950914204502972</v>
      </c>
    </row>
    <row r="85" spans="1:2" x14ac:dyDescent="0.25">
      <c r="A85" s="1">
        <v>14</v>
      </c>
      <c r="B85" s="1">
        <v>18.791775190854882</v>
      </c>
    </row>
    <row r="86" spans="1:2" x14ac:dyDescent="0.25">
      <c r="A86" s="1">
        <v>15.9990234375</v>
      </c>
      <c r="B86" s="1">
        <v>18.791775190854882</v>
      </c>
    </row>
    <row r="87" spans="1:2" x14ac:dyDescent="0.25">
      <c r="A87" s="1">
        <v>15.9990234375</v>
      </c>
      <c r="B87" s="1">
        <v>19.672719036123549</v>
      </c>
    </row>
    <row r="88" spans="1:2" x14ac:dyDescent="0.25">
      <c r="A88" s="1">
        <v>15</v>
      </c>
      <c r="B88" s="1">
        <v>19.672719036123549</v>
      </c>
    </row>
    <row r="89" spans="1:2" x14ac:dyDescent="0.25">
      <c r="A89" s="1">
        <v>15</v>
      </c>
      <c r="B89" s="1">
        <v>40.950914204502972</v>
      </c>
    </row>
    <row r="90" spans="1:2" x14ac:dyDescent="0.25">
      <c r="A90" s="1">
        <v>15</v>
      </c>
      <c r="B90" s="1">
        <v>19.672719036123549</v>
      </c>
    </row>
    <row r="91" spans="1:2" x14ac:dyDescent="0.25">
      <c r="A91" s="1">
        <v>16.998046875</v>
      </c>
      <c r="B91" s="1">
        <v>19.672719036123549</v>
      </c>
    </row>
    <row r="92" spans="1:2" x14ac:dyDescent="0.25">
      <c r="A92" s="1">
        <v>16.998046875</v>
      </c>
      <c r="B92" s="1">
        <v>20.173782671787549</v>
      </c>
    </row>
    <row r="93" spans="1:2" x14ac:dyDescent="0.25">
      <c r="A93" s="1">
        <v>16</v>
      </c>
      <c r="B93" s="1">
        <v>20.173782671787549</v>
      </c>
    </row>
    <row r="94" spans="1:2" x14ac:dyDescent="0.25">
      <c r="A94" s="1">
        <v>16</v>
      </c>
      <c r="B94" s="1">
        <v>40.950914204502972</v>
      </c>
    </row>
    <row r="95" spans="1:2" x14ac:dyDescent="0.25">
      <c r="A95" s="1">
        <v>16</v>
      </c>
      <c r="B95" s="1">
        <v>20.173782671787549</v>
      </c>
    </row>
    <row r="96" spans="1:2" x14ac:dyDescent="0.25">
      <c r="A96" s="1">
        <v>17.99609375</v>
      </c>
      <c r="B96" s="1">
        <v>20.173782671787549</v>
      </c>
    </row>
    <row r="97" spans="1:2" x14ac:dyDescent="0.25">
      <c r="A97" s="1">
        <v>17.99609375</v>
      </c>
      <c r="B97" s="1">
        <v>20.623416005045851</v>
      </c>
    </row>
    <row r="98" spans="1:2" x14ac:dyDescent="0.25">
      <c r="A98" s="1">
        <v>17</v>
      </c>
      <c r="B98" s="1">
        <v>20.623416005045851</v>
      </c>
    </row>
    <row r="99" spans="1:2" x14ac:dyDescent="0.25">
      <c r="A99" s="1">
        <v>17</v>
      </c>
      <c r="B99" s="1">
        <v>40.950914204502972</v>
      </c>
    </row>
    <row r="100" spans="1:2" x14ac:dyDescent="0.25">
      <c r="A100" s="1">
        <v>17</v>
      </c>
      <c r="B100" s="1">
        <v>20.623416005045851</v>
      </c>
    </row>
    <row r="101" spans="1:2" x14ac:dyDescent="0.25">
      <c r="A101" s="1">
        <v>18.9921875</v>
      </c>
      <c r="B101" s="1">
        <v>20.623416005045851</v>
      </c>
    </row>
    <row r="102" spans="1:2" x14ac:dyDescent="0.25">
      <c r="A102" s="1">
        <v>18.9921875</v>
      </c>
      <c r="B102" s="1">
        <v>21.012137504654877</v>
      </c>
    </row>
    <row r="103" spans="1:2" x14ac:dyDescent="0.25">
      <c r="A103" s="1">
        <v>18</v>
      </c>
      <c r="B103" s="1">
        <v>21.012137504654877</v>
      </c>
    </row>
    <row r="104" spans="1:2" x14ac:dyDescent="0.25">
      <c r="A104" s="1">
        <v>18</v>
      </c>
      <c r="B104" s="1">
        <v>40.950914204502972</v>
      </c>
    </row>
    <row r="105" spans="1:2" x14ac:dyDescent="0.25">
      <c r="A105" s="1">
        <v>18</v>
      </c>
      <c r="B105" s="1">
        <v>21.012137504654877</v>
      </c>
    </row>
    <row r="106" spans="1:2" x14ac:dyDescent="0.25">
      <c r="A106" s="1">
        <v>19.984375</v>
      </c>
      <c r="B106" s="1">
        <v>21.012137504654877</v>
      </c>
    </row>
    <row r="107" spans="1:2" x14ac:dyDescent="0.25">
      <c r="A107" s="1">
        <v>19.984375</v>
      </c>
      <c r="B107" s="1">
        <v>21.293215626932803</v>
      </c>
    </row>
    <row r="108" spans="1:2" x14ac:dyDescent="0.25">
      <c r="A108" s="1">
        <v>19</v>
      </c>
      <c r="B108" s="1">
        <v>21.293215626932803</v>
      </c>
    </row>
    <row r="109" spans="1:2" x14ac:dyDescent="0.25">
      <c r="A109" s="1">
        <v>19</v>
      </c>
      <c r="B109" s="1">
        <v>40.950914204502972</v>
      </c>
    </row>
    <row r="110" spans="1:2" x14ac:dyDescent="0.25">
      <c r="A110" s="1">
        <v>19</v>
      </c>
      <c r="B110" s="1">
        <v>21.293215626932803</v>
      </c>
    </row>
    <row r="111" spans="1:2" x14ac:dyDescent="0.25">
      <c r="A111" s="1">
        <v>20.96875</v>
      </c>
      <c r="B111" s="1">
        <v>21.293215626932803</v>
      </c>
    </row>
    <row r="112" spans="1:2" x14ac:dyDescent="0.25">
      <c r="A112" s="1">
        <v>20.96875</v>
      </c>
      <c r="B112" s="1">
        <v>21.596184091627336</v>
      </c>
    </row>
    <row r="113" spans="1:2" x14ac:dyDescent="0.25">
      <c r="A113" s="1">
        <v>20</v>
      </c>
      <c r="B113" s="1">
        <v>21.596184091627336</v>
      </c>
    </row>
    <row r="114" spans="1:2" x14ac:dyDescent="0.25">
      <c r="A114" s="1">
        <v>20</v>
      </c>
      <c r="B114" s="1">
        <v>40.950914204502972</v>
      </c>
    </row>
    <row r="115" spans="1:2" x14ac:dyDescent="0.25">
      <c r="A115" s="1">
        <v>20</v>
      </c>
      <c r="B115" s="1">
        <v>21.596184091627336</v>
      </c>
    </row>
    <row r="116" spans="1:2" x14ac:dyDescent="0.25">
      <c r="A116" s="1">
        <v>21.9375</v>
      </c>
      <c r="B116" s="1">
        <v>21.596184091627336</v>
      </c>
    </row>
    <row r="117" spans="1:2" x14ac:dyDescent="0.25">
      <c r="A117" s="1">
        <v>21.9375</v>
      </c>
      <c r="B117" s="1">
        <v>23.713269892622559</v>
      </c>
    </row>
    <row r="118" spans="1:2" x14ac:dyDescent="0.25">
      <c r="A118" s="1">
        <v>21</v>
      </c>
      <c r="B118" s="1">
        <v>23.713269892622559</v>
      </c>
    </row>
    <row r="119" spans="1:2" x14ac:dyDescent="0.25">
      <c r="A119" s="1">
        <v>21</v>
      </c>
      <c r="B119" s="1">
        <v>40.950914204502972</v>
      </c>
    </row>
    <row r="120" spans="1:2" x14ac:dyDescent="0.25">
      <c r="A120" s="1">
        <v>21</v>
      </c>
      <c r="B120" s="1">
        <v>23.713269892622559</v>
      </c>
    </row>
    <row r="121" spans="1:2" x14ac:dyDescent="0.25">
      <c r="A121" s="1">
        <v>22.875</v>
      </c>
      <c r="B121" s="1">
        <v>23.713269892622559</v>
      </c>
    </row>
    <row r="122" spans="1:2" x14ac:dyDescent="0.25">
      <c r="A122" s="1">
        <v>22.875</v>
      </c>
      <c r="B122" s="1">
        <v>27.288147165275127</v>
      </c>
    </row>
    <row r="123" spans="1:2" x14ac:dyDescent="0.25">
      <c r="A123" s="1">
        <v>22</v>
      </c>
      <c r="B123" s="1">
        <v>27.288147165275127</v>
      </c>
    </row>
    <row r="124" spans="1:2" x14ac:dyDescent="0.25">
      <c r="A124" s="1">
        <v>22</v>
      </c>
      <c r="B124" s="1">
        <v>40.950914204502972</v>
      </c>
    </row>
    <row r="125" spans="1:2" x14ac:dyDescent="0.25">
      <c r="A125" s="1">
        <v>22</v>
      </c>
      <c r="B125" s="1">
        <v>27.288147165275127</v>
      </c>
    </row>
    <row r="126" spans="1:2" x14ac:dyDescent="0.25">
      <c r="A126" s="1">
        <v>23.75</v>
      </c>
      <c r="B126" s="1">
        <v>27.288147165275127</v>
      </c>
    </row>
    <row r="127" spans="1:2" x14ac:dyDescent="0.25">
      <c r="A127" s="1">
        <v>23.75</v>
      </c>
      <c r="B127" s="1">
        <v>29.767775004784284</v>
      </c>
    </row>
    <row r="128" spans="1:2" x14ac:dyDescent="0.25">
      <c r="A128" s="1">
        <v>23</v>
      </c>
      <c r="B128" s="1">
        <v>29.767775004784284</v>
      </c>
    </row>
    <row r="129" spans="1:2" x14ac:dyDescent="0.25">
      <c r="A129" s="1">
        <v>23</v>
      </c>
      <c r="B129" s="1">
        <v>40.950914204502972</v>
      </c>
    </row>
    <row r="130" spans="1:2" x14ac:dyDescent="0.25">
      <c r="A130" s="1">
        <v>23</v>
      </c>
      <c r="B130" s="1">
        <v>29.767775004784284</v>
      </c>
    </row>
    <row r="131" spans="1:2" x14ac:dyDescent="0.25">
      <c r="A131" s="1">
        <v>24.5</v>
      </c>
      <c r="B131" s="1">
        <v>29.767775004784284</v>
      </c>
    </row>
    <row r="132" spans="1:2" x14ac:dyDescent="0.25">
      <c r="A132" s="1">
        <v>24.5</v>
      </c>
      <c r="B132" s="1">
        <v>35.720606249725975</v>
      </c>
    </row>
    <row r="133" spans="1:2" x14ac:dyDescent="0.25">
      <c r="A133" s="1">
        <v>24</v>
      </c>
      <c r="B133" s="1">
        <v>35.720606249725975</v>
      </c>
    </row>
    <row r="134" spans="1:2" x14ac:dyDescent="0.25">
      <c r="A134" s="1">
        <v>24</v>
      </c>
      <c r="B134" s="1">
        <v>40.950914204502972</v>
      </c>
    </row>
    <row r="135" spans="1:2" x14ac:dyDescent="0.25">
      <c r="A135" s="1">
        <v>24</v>
      </c>
      <c r="B135" s="1">
        <v>35.720606249725975</v>
      </c>
    </row>
    <row r="136" spans="1:2" x14ac:dyDescent="0.25">
      <c r="A136" s="1">
        <v>25</v>
      </c>
      <c r="B136" s="1">
        <v>35.720606249725975</v>
      </c>
    </row>
    <row r="137" spans="1:2" x14ac:dyDescent="0.25">
      <c r="A137" s="1">
        <v>25</v>
      </c>
      <c r="B137" s="1">
        <v>40.950914204502972</v>
      </c>
    </row>
    <row r="138" spans="1:2" x14ac:dyDescent="0.25">
      <c r="A138" s="1">
        <v>25</v>
      </c>
      <c r="B138" s="1">
        <v>35.720606249725975</v>
      </c>
    </row>
    <row r="139" spans="1:2" x14ac:dyDescent="0.25">
      <c r="A139" s="1">
        <v>24.5</v>
      </c>
      <c r="B139" s="1">
        <v>35.720606249725975</v>
      </c>
    </row>
    <row r="140" spans="1:2" x14ac:dyDescent="0.25">
      <c r="A140" s="1">
        <v>24.5</v>
      </c>
      <c r="B140" s="1">
        <v>29.767775004784284</v>
      </c>
    </row>
    <row r="141" spans="1:2" x14ac:dyDescent="0.25">
      <c r="A141" s="1">
        <v>23.75</v>
      </c>
      <c r="B141" s="1">
        <v>29.767775004784284</v>
      </c>
    </row>
    <row r="142" spans="1:2" x14ac:dyDescent="0.25">
      <c r="A142" s="1">
        <v>23.75</v>
      </c>
      <c r="B142" s="1">
        <v>27.288147165275127</v>
      </c>
    </row>
    <row r="143" spans="1:2" x14ac:dyDescent="0.25">
      <c r="A143" s="1">
        <v>22.875</v>
      </c>
      <c r="B143" s="1">
        <v>27.288147165275127</v>
      </c>
    </row>
    <row r="144" spans="1:2" x14ac:dyDescent="0.25">
      <c r="A144" s="1">
        <v>22.875</v>
      </c>
      <c r="B144" s="1">
        <v>23.713269892622559</v>
      </c>
    </row>
    <row r="145" spans="1:2" x14ac:dyDescent="0.25">
      <c r="A145" s="1">
        <v>21.9375</v>
      </c>
      <c r="B145" s="1">
        <v>23.713269892622559</v>
      </c>
    </row>
    <row r="146" spans="1:2" x14ac:dyDescent="0.25">
      <c r="A146" s="1">
        <v>21.9375</v>
      </c>
      <c r="B146" s="1">
        <v>21.596184091627336</v>
      </c>
    </row>
    <row r="147" spans="1:2" x14ac:dyDescent="0.25">
      <c r="A147" s="1">
        <v>20.96875</v>
      </c>
      <c r="B147" s="1">
        <v>21.596184091627336</v>
      </c>
    </row>
    <row r="148" spans="1:2" x14ac:dyDescent="0.25">
      <c r="A148" s="1">
        <v>20.96875</v>
      </c>
      <c r="B148" s="1">
        <v>21.293215626932803</v>
      </c>
    </row>
    <row r="149" spans="1:2" x14ac:dyDescent="0.25">
      <c r="A149" s="1">
        <v>19.984375</v>
      </c>
      <c r="B149" s="1">
        <v>21.293215626932803</v>
      </c>
    </row>
    <row r="150" spans="1:2" x14ac:dyDescent="0.25">
      <c r="A150" s="1">
        <v>19.984375</v>
      </c>
      <c r="B150" s="1">
        <v>21.012137504654877</v>
      </c>
    </row>
    <row r="151" spans="1:2" x14ac:dyDescent="0.25">
      <c r="A151" s="1">
        <v>18.9921875</v>
      </c>
      <c r="B151" s="1">
        <v>21.012137504654877</v>
      </c>
    </row>
    <row r="152" spans="1:2" x14ac:dyDescent="0.25">
      <c r="A152" s="1">
        <v>18.9921875</v>
      </c>
      <c r="B152" s="1">
        <v>20.623416005045851</v>
      </c>
    </row>
    <row r="153" spans="1:2" x14ac:dyDescent="0.25">
      <c r="A153" s="1">
        <v>17.99609375</v>
      </c>
      <c r="B153" s="1">
        <v>20.623416005045851</v>
      </c>
    </row>
    <row r="154" spans="1:2" x14ac:dyDescent="0.25">
      <c r="A154" s="1">
        <v>17.99609375</v>
      </c>
      <c r="B154" s="1">
        <v>20.173782671787549</v>
      </c>
    </row>
    <row r="155" spans="1:2" x14ac:dyDescent="0.25">
      <c r="A155" s="1">
        <v>16.998046875</v>
      </c>
      <c r="B155" s="1">
        <v>20.173782671787549</v>
      </c>
    </row>
    <row r="156" spans="1:2" x14ac:dyDescent="0.25">
      <c r="A156" s="1">
        <v>16.998046875</v>
      </c>
      <c r="B156" s="1">
        <v>19.672719036123549</v>
      </c>
    </row>
    <row r="157" spans="1:2" x14ac:dyDescent="0.25">
      <c r="A157" s="1">
        <v>15.9990234375</v>
      </c>
      <c r="B157" s="1">
        <v>19.672719036123549</v>
      </c>
    </row>
    <row r="158" spans="1:2" x14ac:dyDescent="0.25">
      <c r="A158" s="1">
        <v>15.9990234375</v>
      </c>
      <c r="B158" s="1">
        <v>18.791775190854882</v>
      </c>
    </row>
    <row r="159" spans="1:2" x14ac:dyDescent="0.25">
      <c r="A159" s="1">
        <v>14.99951171875</v>
      </c>
      <c r="B159" s="1">
        <v>18.791775190854882</v>
      </c>
    </row>
    <row r="160" spans="1:2" x14ac:dyDescent="0.25">
      <c r="A160" s="1">
        <v>14.99951171875</v>
      </c>
      <c r="B160" s="1">
        <v>18.11034138934416</v>
      </c>
    </row>
    <row r="161" spans="1:2" x14ac:dyDescent="0.25">
      <c r="A161" s="1">
        <v>13.999755859375</v>
      </c>
      <c r="B161" s="1">
        <v>18.11034138934416</v>
      </c>
    </row>
    <row r="162" spans="1:2" x14ac:dyDescent="0.25">
      <c r="A162" s="1">
        <v>13.999755859375</v>
      </c>
      <c r="B162" s="1">
        <v>17.232144133464388</v>
      </c>
    </row>
    <row r="163" spans="1:2" x14ac:dyDescent="0.25">
      <c r="A163" s="1">
        <v>12.9998779296875</v>
      </c>
      <c r="B163" s="1">
        <v>17.232144133464388</v>
      </c>
    </row>
    <row r="164" spans="1:2" x14ac:dyDescent="0.25">
      <c r="A164" s="1">
        <v>12.9998779296875</v>
      </c>
      <c r="B164" s="1">
        <v>16.398088551752245</v>
      </c>
    </row>
    <row r="165" spans="1:2" x14ac:dyDescent="0.25">
      <c r="A165" s="1">
        <v>26.5</v>
      </c>
      <c r="B165" s="1">
        <v>16.398088551752245</v>
      </c>
    </row>
    <row r="166" spans="1:2" x14ac:dyDescent="0.25">
      <c r="A166" s="1">
        <v>26.5</v>
      </c>
      <c r="B166" s="1">
        <v>16.524563541391746</v>
      </c>
    </row>
    <row r="167" spans="1:2" x14ac:dyDescent="0.25">
      <c r="A167" s="1">
        <v>26</v>
      </c>
      <c r="B167" s="1">
        <v>16.524563541391746</v>
      </c>
    </row>
    <row r="168" spans="1:2" x14ac:dyDescent="0.25">
      <c r="A168" s="1">
        <v>26</v>
      </c>
      <c r="B168" s="1">
        <v>40.950914204502972</v>
      </c>
    </row>
    <row r="169" spans="1:2" x14ac:dyDescent="0.25">
      <c r="A169" s="1">
        <v>26</v>
      </c>
      <c r="B169" s="1">
        <v>16.524563541391746</v>
      </c>
    </row>
    <row r="170" spans="1:2" x14ac:dyDescent="0.25">
      <c r="A170" s="1">
        <v>27</v>
      </c>
      <c r="B170" s="1">
        <v>16.524563541391746</v>
      </c>
    </row>
    <row r="171" spans="1:2" x14ac:dyDescent="0.25">
      <c r="A171" s="1">
        <v>27</v>
      </c>
      <c r="B171" s="1">
        <v>40.950914204502972</v>
      </c>
    </row>
    <row r="172" spans="1:2" x14ac:dyDescent="0.25">
      <c r="A172" s="1">
        <v>27</v>
      </c>
      <c r="B172" s="1">
        <v>16.524563541391746</v>
      </c>
    </row>
    <row r="173" spans="1:2" x14ac:dyDescent="0.25">
      <c r="A173" s="1">
        <v>26.5</v>
      </c>
      <c r="B173" s="1">
        <v>16.524563541391746</v>
      </c>
    </row>
    <row r="174" spans="1:2" x14ac:dyDescent="0.25">
      <c r="A174" s="1">
        <v>26.5</v>
      </c>
      <c r="B174" s="1">
        <v>16.398088551752245</v>
      </c>
    </row>
    <row r="175" spans="1:2" x14ac:dyDescent="0.25">
      <c r="A175" s="1">
        <v>19.74993896484375</v>
      </c>
      <c r="B175" s="1">
        <v>16.398088551752245</v>
      </c>
    </row>
    <row r="176" spans="1:2" x14ac:dyDescent="0.25">
      <c r="A176" s="1">
        <v>19.74993896484375</v>
      </c>
      <c r="B176" s="1">
        <v>15.467034961189842</v>
      </c>
    </row>
    <row r="177" spans="1:2" x14ac:dyDescent="0.25">
      <c r="A177" s="1">
        <v>12.867156982421875</v>
      </c>
      <c r="B177" s="1">
        <v>15.467034961189842</v>
      </c>
    </row>
    <row r="178" spans="1:2" x14ac:dyDescent="0.25">
      <c r="A178" s="1">
        <v>12.867156982421875</v>
      </c>
      <c r="B178" s="1">
        <v>13.452573594655735</v>
      </c>
    </row>
    <row r="179" spans="1:2" x14ac:dyDescent="0.25">
      <c r="A179" s="1">
        <v>8.4335784912109375</v>
      </c>
      <c r="B179" s="1">
        <v>13.452573594655735</v>
      </c>
    </row>
    <row r="180" spans="1:2" x14ac:dyDescent="0.25">
      <c r="A180" s="1">
        <v>8.4335784912109375</v>
      </c>
      <c r="B180" s="1">
        <v>11.156638939252485</v>
      </c>
    </row>
    <row r="181" spans="1:2" x14ac:dyDescent="0.25">
      <c r="A181" s="1">
        <v>5.7167892456054688</v>
      </c>
      <c r="B181" s="1">
        <v>11.156638939252485</v>
      </c>
    </row>
    <row r="182" spans="1:2" x14ac:dyDescent="0.25">
      <c r="A182" s="1">
        <v>5.7167892456054688</v>
      </c>
      <c r="B182" s="1">
        <v>8.0692997164021101</v>
      </c>
    </row>
    <row r="183" spans="1:2" x14ac:dyDescent="0.25">
      <c r="A183" s="1">
        <v>28.9375</v>
      </c>
      <c r="B183" s="1">
        <v>8.0692997164021101</v>
      </c>
    </row>
    <row r="184" spans="1:2" x14ac:dyDescent="0.25">
      <c r="A184" s="1">
        <v>28.9375</v>
      </c>
      <c r="B184" s="1">
        <v>9.413105970853664</v>
      </c>
    </row>
    <row r="185" spans="1:2" x14ac:dyDescent="0.25">
      <c r="A185" s="1">
        <v>28</v>
      </c>
      <c r="B185" s="1">
        <v>9.413105970853664</v>
      </c>
    </row>
    <row r="186" spans="1:2" x14ac:dyDescent="0.25">
      <c r="A186" s="1">
        <v>28</v>
      </c>
      <c r="B186" s="1">
        <v>40.950914204502972</v>
      </c>
    </row>
    <row r="187" spans="1:2" x14ac:dyDescent="0.25">
      <c r="A187" s="1">
        <v>28</v>
      </c>
      <c r="B187" s="1">
        <v>9.413105970853664</v>
      </c>
    </row>
    <row r="188" spans="1:2" x14ac:dyDescent="0.25">
      <c r="A188" s="1">
        <v>29.875</v>
      </c>
      <c r="B188" s="1">
        <v>9.413105970853664</v>
      </c>
    </row>
    <row r="189" spans="1:2" x14ac:dyDescent="0.25">
      <c r="A189" s="1">
        <v>29.875</v>
      </c>
      <c r="B189" s="1">
        <v>11.327352463059277</v>
      </c>
    </row>
    <row r="190" spans="1:2" x14ac:dyDescent="0.25">
      <c r="A190" s="1">
        <v>29</v>
      </c>
      <c r="B190" s="1">
        <v>11.327352463059277</v>
      </c>
    </row>
    <row r="191" spans="1:2" x14ac:dyDescent="0.25">
      <c r="A191" s="1">
        <v>29</v>
      </c>
      <c r="B191" s="1">
        <v>40.950914204502972</v>
      </c>
    </row>
    <row r="192" spans="1:2" x14ac:dyDescent="0.25">
      <c r="A192" s="1">
        <v>29</v>
      </c>
      <c r="B192" s="1">
        <v>11.327352463059277</v>
      </c>
    </row>
    <row r="193" spans="1:2" x14ac:dyDescent="0.25">
      <c r="A193" s="1">
        <v>30.75</v>
      </c>
      <c r="B193" s="1">
        <v>11.327352463059277</v>
      </c>
    </row>
    <row r="194" spans="1:2" x14ac:dyDescent="0.25">
      <c r="A194" s="1">
        <v>30.75</v>
      </c>
      <c r="B194" s="1">
        <v>12.541395180062793</v>
      </c>
    </row>
    <row r="195" spans="1:2" x14ac:dyDescent="0.25">
      <c r="A195" s="1">
        <v>30</v>
      </c>
      <c r="B195" s="1">
        <v>12.541395180062793</v>
      </c>
    </row>
    <row r="196" spans="1:2" x14ac:dyDescent="0.25">
      <c r="A196" s="1">
        <v>30</v>
      </c>
      <c r="B196" s="1">
        <v>40.950914204502972</v>
      </c>
    </row>
    <row r="197" spans="1:2" x14ac:dyDescent="0.25">
      <c r="A197" s="1">
        <v>30</v>
      </c>
      <c r="B197" s="1">
        <v>12.541395180062793</v>
      </c>
    </row>
    <row r="198" spans="1:2" x14ac:dyDescent="0.25">
      <c r="A198" s="1">
        <v>31.5</v>
      </c>
      <c r="B198" s="1">
        <v>12.541395180062793</v>
      </c>
    </row>
    <row r="199" spans="1:2" x14ac:dyDescent="0.25">
      <c r="A199" s="1">
        <v>31.5</v>
      </c>
      <c r="B199" s="1">
        <v>16.312814772673171</v>
      </c>
    </row>
    <row r="200" spans="1:2" x14ac:dyDescent="0.25">
      <c r="A200" s="1">
        <v>31</v>
      </c>
      <c r="B200" s="1">
        <v>16.312814772673171</v>
      </c>
    </row>
    <row r="201" spans="1:2" x14ac:dyDescent="0.25">
      <c r="A201" s="1">
        <v>31</v>
      </c>
      <c r="B201" s="1">
        <v>40.950914204502972</v>
      </c>
    </row>
    <row r="202" spans="1:2" x14ac:dyDescent="0.25">
      <c r="A202" s="1">
        <v>31</v>
      </c>
      <c r="B202" s="1">
        <v>16.312814772673171</v>
      </c>
    </row>
    <row r="203" spans="1:2" x14ac:dyDescent="0.25">
      <c r="A203" s="1">
        <v>32</v>
      </c>
      <c r="B203" s="1">
        <v>16.312814772673171</v>
      </c>
    </row>
    <row r="204" spans="1:2" x14ac:dyDescent="0.25">
      <c r="A204" s="1">
        <v>32</v>
      </c>
      <c r="B204" s="1">
        <v>40.950914204502972</v>
      </c>
    </row>
    <row r="205" spans="1:2" x14ac:dyDescent="0.25">
      <c r="A205" s="1">
        <v>32</v>
      </c>
      <c r="B205" s="1">
        <v>16.312814772673171</v>
      </c>
    </row>
    <row r="206" spans="1:2" x14ac:dyDescent="0.25">
      <c r="A206" s="1">
        <v>31.5</v>
      </c>
      <c r="B206" s="1">
        <v>16.312814772673171</v>
      </c>
    </row>
    <row r="207" spans="1:2" x14ac:dyDescent="0.25">
      <c r="A207" s="1">
        <v>31.5</v>
      </c>
      <c r="B207" s="1">
        <v>12.541395180062793</v>
      </c>
    </row>
    <row r="208" spans="1:2" x14ac:dyDescent="0.25">
      <c r="A208" s="1">
        <v>30.75</v>
      </c>
      <c r="B208" s="1">
        <v>12.541395180062793</v>
      </c>
    </row>
    <row r="209" spans="1:2" x14ac:dyDescent="0.25">
      <c r="A209" s="1">
        <v>30.75</v>
      </c>
      <c r="B209" s="1">
        <v>11.327352463059277</v>
      </c>
    </row>
    <row r="210" spans="1:2" x14ac:dyDescent="0.25">
      <c r="A210" s="1">
        <v>29.875</v>
      </c>
      <c r="B210" s="1">
        <v>11.327352463059277</v>
      </c>
    </row>
    <row r="211" spans="1:2" x14ac:dyDescent="0.25">
      <c r="A211" s="1">
        <v>29.875</v>
      </c>
      <c r="B211" s="1">
        <v>9.413105970853664</v>
      </c>
    </row>
    <row r="212" spans="1:2" x14ac:dyDescent="0.25">
      <c r="A212" s="1">
        <v>28.9375</v>
      </c>
      <c r="B212" s="1">
        <v>9.413105970853664</v>
      </c>
    </row>
    <row r="213" spans="1:2" x14ac:dyDescent="0.25">
      <c r="A213" s="1">
        <v>28.9375</v>
      </c>
      <c r="B213" s="1">
        <v>8.0692997164021101</v>
      </c>
    </row>
    <row r="214" spans="1:2" x14ac:dyDescent="0.25">
      <c r="A214" s="1">
        <v>17.327144622802734</v>
      </c>
      <c r="B214" s="1">
        <v>8.0692997164021101</v>
      </c>
    </row>
    <row r="215" spans="1:2" x14ac:dyDescent="0.25">
      <c r="A215" s="1">
        <v>17.327144622802734</v>
      </c>
      <c r="B215" s="1">
        <v>7.2830312558658719</v>
      </c>
    </row>
    <row r="216" spans="1:2" x14ac:dyDescent="0.25">
      <c r="A216" s="1">
        <v>9.6635723114013672</v>
      </c>
      <c r="B216" s="1">
        <v>7.2830312558658719</v>
      </c>
    </row>
    <row r="217" spans="1:2" x14ac:dyDescent="0.25">
      <c r="A217" s="1">
        <v>9.6635723114013672</v>
      </c>
      <c r="B217" s="1">
        <v>4.6377958349612083</v>
      </c>
    </row>
    <row r="218" spans="1:2" x14ac:dyDescent="0.25">
      <c r="A218" s="1">
        <v>5.3317861557006836</v>
      </c>
      <c r="B218" s="1">
        <v>4.6377958349612083</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L190"/>
  <sheetViews>
    <sheetView workbookViewId="0"/>
  </sheetViews>
  <sheetFormatPr defaultRowHeight="13.8" x14ac:dyDescent="0.25"/>
  <sheetData>
    <row r="1" spans="1:12" x14ac:dyDescent="0.25">
      <c r="A1" s="1">
        <v>13.015625</v>
      </c>
      <c r="B1" s="1">
        <v>0.88866542021757067</v>
      </c>
      <c r="C1" s="1">
        <v>1</v>
      </c>
      <c r="D1" s="1">
        <v>1</v>
      </c>
      <c r="I1" s="1">
        <v>1.75</v>
      </c>
      <c r="J1" s="1">
        <v>0.88866542021757067</v>
      </c>
      <c r="K1" s="1">
        <v>1</v>
      </c>
      <c r="L1" s="1">
        <v>1</v>
      </c>
    </row>
    <row r="2" spans="1:12" x14ac:dyDescent="0.25">
      <c r="A2" s="1">
        <v>4.125</v>
      </c>
      <c r="B2" s="1">
        <v>0.88866542021757067</v>
      </c>
      <c r="C2" s="1">
        <v>2</v>
      </c>
      <c r="D2" s="1">
        <v>1</v>
      </c>
      <c r="I2" s="1">
        <v>1</v>
      </c>
      <c r="J2" s="1">
        <v>0.88866542021757067</v>
      </c>
      <c r="K2" s="1">
        <v>2</v>
      </c>
      <c r="L2" s="1">
        <v>1</v>
      </c>
    </row>
    <row r="3" spans="1:12" x14ac:dyDescent="0.25">
      <c r="A3" s="1">
        <v>4.125</v>
      </c>
      <c r="B3" s="1">
        <v>0.94540099510074282</v>
      </c>
      <c r="C3" s="1">
        <v>3</v>
      </c>
      <c r="D3" s="1">
        <v>1</v>
      </c>
      <c r="I3" s="1">
        <v>1</v>
      </c>
      <c r="J3" s="1">
        <v>1</v>
      </c>
      <c r="K3" s="1">
        <v>3</v>
      </c>
      <c r="L3" s="1">
        <v>1</v>
      </c>
    </row>
    <row r="4" spans="1:12" x14ac:dyDescent="0.25">
      <c r="A4" s="1">
        <v>1.75</v>
      </c>
      <c r="B4" s="1">
        <v>0.94540099510074282</v>
      </c>
      <c r="C4" s="1">
        <v>4</v>
      </c>
      <c r="D4" s="1">
        <v>1</v>
      </c>
      <c r="I4" s="1">
        <v>1</v>
      </c>
      <c r="J4" s="1">
        <v>0.88866542021757067</v>
      </c>
    </row>
    <row r="5" spans="1:12" x14ac:dyDescent="0.25">
      <c r="A5" s="1">
        <v>1.75</v>
      </c>
      <c r="B5" s="1">
        <v>0.98773633607883471</v>
      </c>
      <c r="C5" s="1">
        <v>5</v>
      </c>
      <c r="D5" s="1">
        <v>1</v>
      </c>
      <c r="I5" s="1">
        <v>2.5</v>
      </c>
      <c r="J5" s="1">
        <v>0.88866542021757067</v>
      </c>
    </row>
    <row r="6" spans="1:12" x14ac:dyDescent="0.25">
      <c r="A6" s="1">
        <v>1</v>
      </c>
      <c r="B6" s="1">
        <v>0.98773633607883471</v>
      </c>
      <c r="C6" s="1">
        <v>6</v>
      </c>
      <c r="D6" s="1">
        <v>1</v>
      </c>
      <c r="I6" s="1">
        <v>2.5</v>
      </c>
      <c r="J6" s="1">
        <v>0.92807419064809504</v>
      </c>
    </row>
    <row r="7" spans="1:12" x14ac:dyDescent="0.25">
      <c r="A7" s="1">
        <v>1</v>
      </c>
      <c r="B7" s="1">
        <v>1</v>
      </c>
      <c r="C7" s="1">
        <v>7</v>
      </c>
      <c r="D7" s="1">
        <v>1</v>
      </c>
      <c r="I7" s="1">
        <v>2</v>
      </c>
      <c r="J7" s="1">
        <v>0.92807419064809504</v>
      </c>
    </row>
    <row r="8" spans="1:12" x14ac:dyDescent="0.25">
      <c r="A8" s="1">
        <v>1</v>
      </c>
      <c r="B8" s="1">
        <v>0.98773633607883471</v>
      </c>
      <c r="C8" s="1">
        <v>8</v>
      </c>
      <c r="D8" s="1">
        <v>1</v>
      </c>
      <c r="I8" s="1">
        <v>2</v>
      </c>
      <c r="J8" s="1">
        <v>1</v>
      </c>
    </row>
    <row r="9" spans="1:12" x14ac:dyDescent="0.25">
      <c r="A9" s="1">
        <v>2.5</v>
      </c>
      <c r="B9" s="1">
        <v>0.98773633607883471</v>
      </c>
      <c r="C9" s="1">
        <v>9</v>
      </c>
      <c r="D9" s="1">
        <v>1</v>
      </c>
      <c r="I9" s="1">
        <v>2</v>
      </c>
      <c r="J9" s="1">
        <v>0.92807419064809504</v>
      </c>
    </row>
    <row r="10" spans="1:12" x14ac:dyDescent="0.25">
      <c r="A10" s="1">
        <v>2.5</v>
      </c>
      <c r="B10" s="1">
        <v>0.99807175483946553</v>
      </c>
      <c r="C10" s="1">
        <v>10</v>
      </c>
      <c r="D10" s="1">
        <v>1</v>
      </c>
      <c r="I10" s="1">
        <v>3</v>
      </c>
      <c r="J10" s="1">
        <v>0.92807419064809504</v>
      </c>
    </row>
    <row r="11" spans="1:12" x14ac:dyDescent="0.25">
      <c r="A11" s="1">
        <v>2</v>
      </c>
      <c r="B11" s="1">
        <v>0.99807175483946553</v>
      </c>
      <c r="C11" s="1">
        <v>11</v>
      </c>
      <c r="D11" s="1">
        <v>1</v>
      </c>
      <c r="I11" s="1">
        <v>3</v>
      </c>
      <c r="J11" s="1">
        <v>1</v>
      </c>
    </row>
    <row r="12" spans="1:12" x14ac:dyDescent="0.25">
      <c r="A12" s="1">
        <v>2</v>
      </c>
      <c r="B12" s="1">
        <v>1</v>
      </c>
      <c r="C12" s="1">
        <v>12</v>
      </c>
      <c r="D12" s="1">
        <v>1</v>
      </c>
      <c r="I12" s="1">
        <v>3</v>
      </c>
      <c r="J12" s="1">
        <v>0.92807419064809504</v>
      </c>
    </row>
    <row r="13" spans="1:12" x14ac:dyDescent="0.25">
      <c r="A13" s="1">
        <v>2</v>
      </c>
      <c r="B13" s="1">
        <v>0.99807175483946553</v>
      </c>
      <c r="C13" s="1">
        <v>13</v>
      </c>
      <c r="D13" s="1">
        <v>1</v>
      </c>
      <c r="I13" s="1">
        <v>2.5</v>
      </c>
      <c r="J13" s="1">
        <v>0.92807419064809504</v>
      </c>
    </row>
    <row r="14" spans="1:12" x14ac:dyDescent="0.25">
      <c r="A14" s="1">
        <v>3</v>
      </c>
      <c r="B14" s="1">
        <v>0.99807175483946553</v>
      </c>
      <c r="C14" s="1">
        <v>14</v>
      </c>
      <c r="D14" s="1">
        <v>1</v>
      </c>
      <c r="I14" s="1">
        <v>2.5</v>
      </c>
      <c r="J14" s="1">
        <v>0.88866542021757067</v>
      </c>
    </row>
    <row r="15" spans="1:12" x14ac:dyDescent="0.25">
      <c r="A15" s="1">
        <v>3</v>
      </c>
      <c r="B15" s="1">
        <v>1</v>
      </c>
      <c r="C15" s="1">
        <v>15</v>
      </c>
      <c r="D15" s="1">
        <v>1</v>
      </c>
      <c r="I15" s="1">
        <v>1.75</v>
      </c>
      <c r="J15" s="1">
        <v>0.88866542021757067</v>
      </c>
    </row>
    <row r="16" spans="1:12" x14ac:dyDescent="0.25">
      <c r="A16" s="1">
        <v>3</v>
      </c>
      <c r="B16" s="1">
        <v>0.99807175483946553</v>
      </c>
      <c r="C16" s="1">
        <v>16</v>
      </c>
      <c r="D16" s="1">
        <v>1</v>
      </c>
    </row>
    <row r="17" spans="1:4" x14ac:dyDescent="0.25">
      <c r="A17" s="1">
        <v>2.5</v>
      </c>
      <c r="B17" s="1">
        <v>0.99807175483946553</v>
      </c>
      <c r="C17" s="1">
        <v>17</v>
      </c>
      <c r="D17" s="1">
        <v>1</v>
      </c>
    </row>
    <row r="18" spans="1:4" x14ac:dyDescent="0.25">
      <c r="A18" s="1">
        <v>2.5</v>
      </c>
      <c r="B18" s="1">
        <v>0.98773633607883471</v>
      </c>
      <c r="C18" s="1">
        <v>18</v>
      </c>
      <c r="D18" s="1">
        <v>1</v>
      </c>
    </row>
    <row r="19" spans="1:4" x14ac:dyDescent="0.25">
      <c r="A19" s="1">
        <v>1.75</v>
      </c>
      <c r="B19" s="1">
        <v>0.98773633607883471</v>
      </c>
      <c r="C19" s="1">
        <v>19</v>
      </c>
      <c r="D19" s="1">
        <v>1</v>
      </c>
    </row>
    <row r="20" spans="1:4" x14ac:dyDescent="0.25">
      <c r="A20" s="1">
        <v>1.75</v>
      </c>
      <c r="B20" s="1">
        <v>0.94540099510074282</v>
      </c>
      <c r="C20" s="1">
        <v>20</v>
      </c>
      <c r="D20" s="1">
        <v>1</v>
      </c>
    </row>
    <row r="21" spans="1:4" x14ac:dyDescent="0.25">
      <c r="A21" s="1">
        <v>6.5</v>
      </c>
      <c r="B21" s="1">
        <v>0.94540099510074282</v>
      </c>
      <c r="C21" s="1">
        <v>21</v>
      </c>
      <c r="D21" s="1">
        <v>1</v>
      </c>
    </row>
    <row r="22" spans="1:4" x14ac:dyDescent="0.25">
      <c r="A22" s="1">
        <v>6.5</v>
      </c>
      <c r="B22" s="1">
        <v>0.96010058313560642</v>
      </c>
      <c r="C22" s="1">
        <v>22</v>
      </c>
      <c r="D22" s="1">
        <v>1</v>
      </c>
    </row>
    <row r="23" spans="1:4" x14ac:dyDescent="0.25">
      <c r="A23" s="1">
        <v>4</v>
      </c>
      <c r="B23" s="1">
        <v>0.96010058313560642</v>
      </c>
      <c r="C23" s="1">
        <v>23</v>
      </c>
      <c r="D23" s="1">
        <v>1</v>
      </c>
    </row>
    <row r="24" spans="1:4" x14ac:dyDescent="0.25">
      <c r="A24" s="1">
        <v>4</v>
      </c>
      <c r="B24" s="1">
        <v>1</v>
      </c>
      <c r="C24" s="1">
        <v>24</v>
      </c>
      <c r="D24" s="1">
        <v>1</v>
      </c>
    </row>
    <row r="25" spans="1:4" x14ac:dyDescent="0.25">
      <c r="A25" s="1">
        <v>4</v>
      </c>
      <c r="B25" s="1">
        <v>0.96010058313560642</v>
      </c>
      <c r="C25" s="1">
        <v>25</v>
      </c>
      <c r="D25" s="1">
        <v>1</v>
      </c>
    </row>
    <row r="26" spans="1:4" x14ac:dyDescent="0.25">
      <c r="A26" s="1">
        <v>9</v>
      </c>
      <c r="B26" s="1">
        <v>0.96010058313560642</v>
      </c>
      <c r="C26" s="1">
        <v>26</v>
      </c>
      <c r="D26" s="1">
        <v>1</v>
      </c>
    </row>
    <row r="27" spans="1:4" x14ac:dyDescent="0.25">
      <c r="A27" s="1">
        <v>9</v>
      </c>
      <c r="B27" s="1">
        <v>0.97462286591012359</v>
      </c>
      <c r="C27" s="1">
        <v>27</v>
      </c>
      <c r="D27" s="1">
        <v>1</v>
      </c>
    </row>
    <row r="28" spans="1:4" x14ac:dyDescent="0.25">
      <c r="A28" s="1">
        <v>5.9375</v>
      </c>
      <c r="B28" s="1">
        <v>0.97462286591012359</v>
      </c>
      <c r="C28" s="1">
        <v>28</v>
      </c>
      <c r="D28" s="1">
        <v>1</v>
      </c>
    </row>
    <row r="29" spans="1:4" x14ac:dyDescent="0.25">
      <c r="A29" s="1">
        <v>5.9375</v>
      </c>
      <c r="B29" s="1">
        <v>0.98750485358826789</v>
      </c>
    </row>
    <row r="30" spans="1:4" x14ac:dyDescent="0.25">
      <c r="A30" s="1">
        <v>5</v>
      </c>
      <c r="B30" s="1">
        <v>0.98750485358826789</v>
      </c>
    </row>
    <row r="31" spans="1:4" x14ac:dyDescent="0.25">
      <c r="A31" s="1">
        <v>5</v>
      </c>
      <c r="B31" s="1">
        <v>1</v>
      </c>
    </row>
    <row r="32" spans="1:4" x14ac:dyDescent="0.25">
      <c r="A32" s="1">
        <v>5</v>
      </c>
      <c r="B32" s="1">
        <v>0.98750485358826789</v>
      </c>
    </row>
    <row r="33" spans="1:2" x14ac:dyDescent="0.25">
      <c r="A33" s="1">
        <v>6.875</v>
      </c>
      <c r="B33" s="1">
        <v>0.98750485358826789</v>
      </c>
    </row>
    <row r="34" spans="1:2" x14ac:dyDescent="0.25">
      <c r="A34" s="1">
        <v>6.875</v>
      </c>
      <c r="B34" s="1">
        <v>0.99076711598859002</v>
      </c>
    </row>
    <row r="35" spans="1:2" x14ac:dyDescent="0.25">
      <c r="A35" s="1">
        <v>6</v>
      </c>
      <c r="B35" s="1">
        <v>0.99076711598859002</v>
      </c>
    </row>
    <row r="36" spans="1:2" x14ac:dyDescent="0.25">
      <c r="A36" s="1">
        <v>6</v>
      </c>
      <c r="B36" s="1">
        <v>1</v>
      </c>
    </row>
    <row r="37" spans="1:2" x14ac:dyDescent="0.25">
      <c r="A37" s="1">
        <v>6</v>
      </c>
      <c r="B37" s="1">
        <v>0.99076711598859002</v>
      </c>
    </row>
    <row r="38" spans="1:2" x14ac:dyDescent="0.25">
      <c r="A38" s="1">
        <v>7.75</v>
      </c>
      <c r="B38" s="1">
        <v>0.99076711598859002</v>
      </c>
    </row>
    <row r="39" spans="1:2" x14ac:dyDescent="0.25">
      <c r="A39" s="1">
        <v>7.75</v>
      </c>
      <c r="B39" s="1">
        <v>0.99302304394775565</v>
      </c>
    </row>
    <row r="40" spans="1:2" x14ac:dyDescent="0.25">
      <c r="A40" s="1">
        <v>7</v>
      </c>
      <c r="B40" s="1">
        <v>0.99302304394775565</v>
      </c>
    </row>
    <row r="41" spans="1:2" x14ac:dyDescent="0.25">
      <c r="A41" s="1">
        <v>7</v>
      </c>
      <c r="B41" s="1">
        <v>1</v>
      </c>
    </row>
    <row r="42" spans="1:2" x14ac:dyDescent="0.25">
      <c r="A42" s="1">
        <v>7</v>
      </c>
      <c r="B42" s="1">
        <v>0.99302304394775565</v>
      </c>
    </row>
    <row r="43" spans="1:2" x14ac:dyDescent="0.25">
      <c r="A43" s="1">
        <v>8.5</v>
      </c>
      <c r="B43" s="1">
        <v>0.99302304394775565</v>
      </c>
    </row>
    <row r="44" spans="1:2" x14ac:dyDescent="0.25">
      <c r="A44" s="1">
        <v>8.5</v>
      </c>
      <c r="B44" s="1">
        <v>0.9978737294135831</v>
      </c>
    </row>
    <row r="45" spans="1:2" x14ac:dyDescent="0.25">
      <c r="A45" s="1">
        <v>8</v>
      </c>
      <c r="B45" s="1">
        <v>0.9978737294135831</v>
      </c>
    </row>
    <row r="46" spans="1:2" x14ac:dyDescent="0.25">
      <c r="A46" s="1">
        <v>8</v>
      </c>
      <c r="B46" s="1">
        <v>1</v>
      </c>
    </row>
    <row r="47" spans="1:2" x14ac:dyDescent="0.25">
      <c r="A47" s="1">
        <v>8</v>
      </c>
      <c r="B47" s="1">
        <v>0.9978737294135831</v>
      </c>
    </row>
    <row r="48" spans="1:2" x14ac:dyDescent="0.25">
      <c r="A48" s="1">
        <v>9</v>
      </c>
      <c r="B48" s="1">
        <v>0.9978737294135831</v>
      </c>
    </row>
    <row r="49" spans="1:2" x14ac:dyDescent="0.25">
      <c r="A49" s="1">
        <v>9</v>
      </c>
      <c r="B49" s="1">
        <v>1</v>
      </c>
    </row>
    <row r="50" spans="1:2" x14ac:dyDescent="0.25">
      <c r="A50" s="1">
        <v>9</v>
      </c>
      <c r="B50" s="1">
        <v>0.9978737294135831</v>
      </c>
    </row>
    <row r="51" spans="1:2" x14ac:dyDescent="0.25">
      <c r="A51" s="1">
        <v>8.5</v>
      </c>
      <c r="B51" s="1">
        <v>0.9978737294135831</v>
      </c>
    </row>
    <row r="52" spans="1:2" x14ac:dyDescent="0.25">
      <c r="A52" s="1">
        <v>8.5</v>
      </c>
      <c r="B52" s="1">
        <v>0.99302304394775565</v>
      </c>
    </row>
    <row r="53" spans="1:2" x14ac:dyDescent="0.25">
      <c r="A53" s="1">
        <v>7.75</v>
      </c>
      <c r="B53" s="1">
        <v>0.99302304394775565</v>
      </c>
    </row>
    <row r="54" spans="1:2" x14ac:dyDescent="0.25">
      <c r="A54" s="1">
        <v>7.75</v>
      </c>
      <c r="B54" s="1">
        <v>0.99076711598859002</v>
      </c>
    </row>
    <row r="55" spans="1:2" x14ac:dyDescent="0.25">
      <c r="A55" s="1">
        <v>6.875</v>
      </c>
      <c r="B55" s="1">
        <v>0.99076711598859002</v>
      </c>
    </row>
    <row r="56" spans="1:2" x14ac:dyDescent="0.25">
      <c r="A56" s="1">
        <v>6.875</v>
      </c>
      <c r="B56" s="1">
        <v>0.98750485358826789</v>
      </c>
    </row>
    <row r="57" spans="1:2" x14ac:dyDescent="0.25">
      <c r="A57" s="1">
        <v>5.9375</v>
      </c>
      <c r="B57" s="1">
        <v>0.98750485358826789</v>
      </c>
    </row>
    <row r="58" spans="1:2" x14ac:dyDescent="0.25">
      <c r="A58" s="1">
        <v>5.9375</v>
      </c>
      <c r="B58" s="1">
        <v>0.97462286591012359</v>
      </c>
    </row>
    <row r="59" spans="1:2" x14ac:dyDescent="0.25">
      <c r="A59" s="1">
        <v>12.0625</v>
      </c>
      <c r="B59" s="1">
        <v>0.97462286591012359</v>
      </c>
    </row>
    <row r="60" spans="1:2" x14ac:dyDescent="0.25">
      <c r="A60" s="1">
        <v>12.0625</v>
      </c>
      <c r="B60" s="1">
        <v>0.9830248970993094</v>
      </c>
    </row>
    <row r="61" spans="1:2" x14ac:dyDescent="0.25">
      <c r="A61" s="1">
        <v>10.5</v>
      </c>
      <c r="B61" s="1">
        <v>0.9830248970993094</v>
      </c>
    </row>
    <row r="62" spans="1:2" x14ac:dyDescent="0.25">
      <c r="A62" s="1">
        <v>10.5</v>
      </c>
      <c r="B62" s="1">
        <v>0.99676755803299011</v>
      </c>
    </row>
    <row r="63" spans="1:2" x14ac:dyDescent="0.25">
      <c r="A63" s="1">
        <v>10</v>
      </c>
      <c r="B63" s="1">
        <v>0.99676755803299011</v>
      </c>
    </row>
    <row r="64" spans="1:2" x14ac:dyDescent="0.25">
      <c r="A64" s="1">
        <v>10</v>
      </c>
      <c r="B64" s="1">
        <v>1</v>
      </c>
    </row>
    <row r="65" spans="1:2" x14ac:dyDescent="0.25">
      <c r="A65" s="1">
        <v>10</v>
      </c>
      <c r="B65" s="1">
        <v>0.99676755803299011</v>
      </c>
    </row>
    <row r="66" spans="1:2" x14ac:dyDescent="0.25">
      <c r="A66" s="1">
        <v>11</v>
      </c>
      <c r="B66" s="1">
        <v>0.99676755803299011</v>
      </c>
    </row>
    <row r="67" spans="1:2" x14ac:dyDescent="0.25">
      <c r="A67" s="1">
        <v>11</v>
      </c>
      <c r="B67" s="1">
        <v>1</v>
      </c>
    </row>
    <row r="68" spans="1:2" x14ac:dyDescent="0.25">
      <c r="A68" s="1">
        <v>11</v>
      </c>
      <c r="B68" s="1">
        <v>0.99676755803299011</v>
      </c>
    </row>
    <row r="69" spans="1:2" x14ac:dyDescent="0.25">
      <c r="A69" s="1">
        <v>10.5</v>
      </c>
      <c r="B69" s="1">
        <v>0.99676755803299011</v>
      </c>
    </row>
    <row r="70" spans="1:2" x14ac:dyDescent="0.25">
      <c r="A70" s="1">
        <v>10.5</v>
      </c>
      <c r="B70" s="1">
        <v>0.9830248970993094</v>
      </c>
    </row>
    <row r="71" spans="1:2" x14ac:dyDescent="0.25">
      <c r="A71" s="1">
        <v>13.625</v>
      </c>
      <c r="B71" s="1">
        <v>0.9830248970993094</v>
      </c>
    </row>
    <row r="72" spans="1:2" x14ac:dyDescent="0.25">
      <c r="A72" s="1">
        <v>13.625</v>
      </c>
      <c r="B72" s="1">
        <v>0.98952121740466059</v>
      </c>
    </row>
    <row r="73" spans="1:2" x14ac:dyDescent="0.25">
      <c r="A73" s="1">
        <v>12.5</v>
      </c>
      <c r="B73" s="1">
        <v>0.98952121740466059</v>
      </c>
    </row>
    <row r="74" spans="1:2" x14ac:dyDescent="0.25">
      <c r="A74" s="1">
        <v>12.5</v>
      </c>
      <c r="B74" s="1">
        <v>0.99908086398495022</v>
      </c>
    </row>
    <row r="75" spans="1:2" x14ac:dyDescent="0.25">
      <c r="A75" s="1">
        <v>12</v>
      </c>
      <c r="B75" s="1">
        <v>0.99908086398495022</v>
      </c>
    </row>
    <row r="76" spans="1:2" x14ac:dyDescent="0.25">
      <c r="A76" s="1">
        <v>12</v>
      </c>
      <c r="B76" s="1">
        <v>1</v>
      </c>
    </row>
    <row r="77" spans="1:2" x14ac:dyDescent="0.25">
      <c r="A77" s="1">
        <v>12</v>
      </c>
      <c r="B77" s="1">
        <v>0.99908086398495022</v>
      </c>
    </row>
    <row r="78" spans="1:2" x14ac:dyDescent="0.25">
      <c r="A78" s="1">
        <v>13</v>
      </c>
      <c r="B78" s="1">
        <v>0.99908086398495022</v>
      </c>
    </row>
    <row r="79" spans="1:2" x14ac:dyDescent="0.25">
      <c r="A79" s="1">
        <v>13</v>
      </c>
      <c r="B79" s="1">
        <v>1</v>
      </c>
    </row>
    <row r="80" spans="1:2" x14ac:dyDescent="0.25">
      <c r="A80" s="1">
        <v>13</v>
      </c>
      <c r="B80" s="1">
        <v>0.99908086398495022</v>
      </c>
    </row>
    <row r="81" spans="1:2" x14ac:dyDescent="0.25">
      <c r="A81" s="1">
        <v>12.5</v>
      </c>
      <c r="B81" s="1">
        <v>0.99908086398495022</v>
      </c>
    </row>
    <row r="82" spans="1:2" x14ac:dyDescent="0.25">
      <c r="A82" s="1">
        <v>12.5</v>
      </c>
      <c r="B82" s="1">
        <v>0.98952121740466059</v>
      </c>
    </row>
    <row r="83" spans="1:2" x14ac:dyDescent="0.25">
      <c r="A83" s="1">
        <v>14.75</v>
      </c>
      <c r="B83" s="1">
        <v>0.98952121740466059</v>
      </c>
    </row>
    <row r="84" spans="1:2" x14ac:dyDescent="0.25">
      <c r="A84" s="1">
        <v>14.75</v>
      </c>
      <c r="B84" s="1">
        <v>0.99515983256682317</v>
      </c>
    </row>
    <row r="85" spans="1:2" x14ac:dyDescent="0.25">
      <c r="A85" s="1">
        <v>14</v>
      </c>
      <c r="B85" s="1">
        <v>0.99515983256682317</v>
      </c>
    </row>
    <row r="86" spans="1:2" x14ac:dyDescent="0.25">
      <c r="A86" s="1">
        <v>14</v>
      </c>
      <c r="B86" s="1">
        <v>1</v>
      </c>
    </row>
    <row r="87" spans="1:2" x14ac:dyDescent="0.25">
      <c r="A87" s="1">
        <v>14</v>
      </c>
      <c r="B87" s="1">
        <v>0.99515983256682317</v>
      </c>
    </row>
    <row r="88" spans="1:2" x14ac:dyDescent="0.25">
      <c r="A88" s="1">
        <v>15.5</v>
      </c>
      <c r="B88" s="1">
        <v>0.99515983256682317</v>
      </c>
    </row>
    <row r="89" spans="1:2" x14ac:dyDescent="0.25">
      <c r="A89" s="1">
        <v>15.5</v>
      </c>
      <c r="B89" s="1">
        <v>0.99911743996417735</v>
      </c>
    </row>
    <row r="90" spans="1:2" x14ac:dyDescent="0.25">
      <c r="A90" s="1">
        <v>15</v>
      </c>
      <c r="B90" s="1">
        <v>0.99911743996417735</v>
      </c>
    </row>
    <row r="91" spans="1:2" x14ac:dyDescent="0.25">
      <c r="A91" s="1">
        <v>15</v>
      </c>
      <c r="B91" s="1">
        <v>1</v>
      </c>
    </row>
    <row r="92" spans="1:2" x14ac:dyDescent="0.25">
      <c r="A92" s="1">
        <v>15</v>
      </c>
      <c r="B92" s="1">
        <v>0.99911743996417735</v>
      </c>
    </row>
    <row r="93" spans="1:2" x14ac:dyDescent="0.25">
      <c r="A93" s="1">
        <v>16</v>
      </c>
      <c r="B93" s="1">
        <v>0.99911743996417735</v>
      </c>
    </row>
    <row r="94" spans="1:2" x14ac:dyDescent="0.25">
      <c r="A94" s="1">
        <v>16</v>
      </c>
      <c r="B94" s="1">
        <v>1</v>
      </c>
    </row>
    <row r="95" spans="1:2" x14ac:dyDescent="0.25">
      <c r="A95" s="1">
        <v>16</v>
      </c>
      <c r="B95" s="1">
        <v>0.99911743996417735</v>
      </c>
    </row>
    <row r="96" spans="1:2" x14ac:dyDescent="0.25">
      <c r="A96" s="1">
        <v>15.5</v>
      </c>
      <c r="B96" s="1">
        <v>0.99911743996417735</v>
      </c>
    </row>
    <row r="97" spans="1:2" x14ac:dyDescent="0.25">
      <c r="A97" s="1">
        <v>15.5</v>
      </c>
      <c r="B97" s="1">
        <v>0.99515983256682317</v>
      </c>
    </row>
    <row r="98" spans="1:2" x14ac:dyDescent="0.25">
      <c r="A98" s="1">
        <v>14.75</v>
      </c>
      <c r="B98" s="1">
        <v>0.99515983256682317</v>
      </c>
    </row>
    <row r="99" spans="1:2" x14ac:dyDescent="0.25">
      <c r="A99" s="1">
        <v>14.75</v>
      </c>
      <c r="B99" s="1">
        <v>0.98952121740466059</v>
      </c>
    </row>
    <row r="100" spans="1:2" x14ac:dyDescent="0.25">
      <c r="A100" s="1">
        <v>13.625</v>
      </c>
      <c r="B100" s="1">
        <v>0.98952121740466059</v>
      </c>
    </row>
    <row r="101" spans="1:2" x14ac:dyDescent="0.25">
      <c r="A101" s="1">
        <v>13.625</v>
      </c>
      <c r="B101" s="1">
        <v>0.9830248970993094</v>
      </c>
    </row>
    <row r="102" spans="1:2" x14ac:dyDescent="0.25">
      <c r="A102" s="1">
        <v>12.0625</v>
      </c>
      <c r="B102" s="1">
        <v>0.9830248970993094</v>
      </c>
    </row>
    <row r="103" spans="1:2" x14ac:dyDescent="0.25">
      <c r="A103" s="1">
        <v>12.0625</v>
      </c>
      <c r="B103" s="1">
        <v>0.97462286591012359</v>
      </c>
    </row>
    <row r="104" spans="1:2" x14ac:dyDescent="0.25">
      <c r="A104" s="1">
        <v>9</v>
      </c>
      <c r="B104" s="1">
        <v>0.97462286591012359</v>
      </c>
    </row>
    <row r="105" spans="1:2" x14ac:dyDescent="0.25">
      <c r="A105" s="1">
        <v>9</v>
      </c>
      <c r="B105" s="1">
        <v>0.96010058313560642</v>
      </c>
    </row>
    <row r="106" spans="1:2" x14ac:dyDescent="0.25">
      <c r="A106" s="1">
        <v>6.5</v>
      </c>
      <c r="B106" s="1">
        <v>0.96010058313560642</v>
      </c>
    </row>
    <row r="107" spans="1:2" x14ac:dyDescent="0.25">
      <c r="A107" s="1">
        <v>6.5</v>
      </c>
      <c r="B107" s="1">
        <v>0.94540099510074282</v>
      </c>
    </row>
    <row r="108" spans="1:2" x14ac:dyDescent="0.25">
      <c r="A108" s="1">
        <v>4.125</v>
      </c>
      <c r="B108" s="1">
        <v>0.94540099510074282</v>
      </c>
    </row>
    <row r="109" spans="1:2" x14ac:dyDescent="0.25">
      <c r="A109" s="1">
        <v>4.125</v>
      </c>
      <c r="B109" s="1">
        <v>0.88866542021757067</v>
      </c>
    </row>
    <row r="110" spans="1:2" x14ac:dyDescent="0.25">
      <c r="A110" s="1">
        <v>21.90625</v>
      </c>
      <c r="B110" s="1">
        <v>0.88866542021757067</v>
      </c>
    </row>
    <row r="111" spans="1:2" x14ac:dyDescent="0.25">
      <c r="A111" s="1">
        <v>21.90625</v>
      </c>
      <c r="B111" s="1">
        <v>0.92807419064809504</v>
      </c>
    </row>
    <row r="112" spans="1:2" x14ac:dyDescent="0.25">
      <c r="A112" s="1">
        <v>19.6875</v>
      </c>
      <c r="B112" s="1">
        <v>0.92807419064809504</v>
      </c>
    </row>
    <row r="113" spans="1:2" x14ac:dyDescent="0.25">
      <c r="A113" s="1">
        <v>19.6875</v>
      </c>
      <c r="B113" s="1">
        <v>0.96440520544420993</v>
      </c>
    </row>
    <row r="114" spans="1:2" x14ac:dyDescent="0.25">
      <c r="A114" s="1">
        <v>17.875</v>
      </c>
      <c r="B114" s="1">
        <v>0.96440520544420993</v>
      </c>
    </row>
    <row r="115" spans="1:2" x14ac:dyDescent="0.25">
      <c r="A115" s="1">
        <v>17.875</v>
      </c>
      <c r="B115" s="1">
        <v>0.99404031855558828</v>
      </c>
    </row>
    <row r="116" spans="1:2" x14ac:dyDescent="0.25">
      <c r="A116" s="1">
        <v>17</v>
      </c>
      <c r="B116" s="1">
        <v>0.99404031855558828</v>
      </c>
    </row>
    <row r="117" spans="1:2" x14ac:dyDescent="0.25">
      <c r="A117" s="1">
        <v>17</v>
      </c>
      <c r="B117" s="1">
        <v>1</v>
      </c>
    </row>
    <row r="118" spans="1:2" x14ac:dyDescent="0.25">
      <c r="A118" s="1">
        <v>17</v>
      </c>
      <c r="B118" s="1">
        <v>0.99404031855558828</v>
      </c>
    </row>
    <row r="119" spans="1:2" x14ac:dyDescent="0.25">
      <c r="A119" s="1">
        <v>18.75</v>
      </c>
      <c r="B119" s="1">
        <v>0.99404031855558828</v>
      </c>
    </row>
    <row r="120" spans="1:2" x14ac:dyDescent="0.25">
      <c r="A120" s="1">
        <v>18.75</v>
      </c>
      <c r="B120" s="1">
        <v>0.99522371215239391</v>
      </c>
    </row>
    <row r="121" spans="1:2" x14ac:dyDescent="0.25">
      <c r="A121" s="1">
        <v>18</v>
      </c>
      <c r="B121" s="1">
        <v>0.99522371215239391</v>
      </c>
    </row>
    <row r="122" spans="1:2" x14ac:dyDescent="0.25">
      <c r="A122" s="1">
        <v>18</v>
      </c>
      <c r="B122" s="1">
        <v>1</v>
      </c>
    </row>
    <row r="123" spans="1:2" x14ac:dyDescent="0.25">
      <c r="A123" s="1">
        <v>18</v>
      </c>
      <c r="B123" s="1">
        <v>0.99522371215239391</v>
      </c>
    </row>
    <row r="124" spans="1:2" x14ac:dyDescent="0.25">
      <c r="A124" s="1">
        <v>19.5</v>
      </c>
      <c r="B124" s="1">
        <v>0.99522371215239391</v>
      </c>
    </row>
    <row r="125" spans="1:2" x14ac:dyDescent="0.25">
      <c r="A125" s="1">
        <v>19.5</v>
      </c>
      <c r="B125" s="1">
        <v>0.99846852410391784</v>
      </c>
    </row>
    <row r="126" spans="1:2" x14ac:dyDescent="0.25">
      <c r="A126" s="1">
        <v>19</v>
      </c>
      <c r="B126" s="1">
        <v>0.99846852410391784</v>
      </c>
    </row>
    <row r="127" spans="1:2" x14ac:dyDescent="0.25">
      <c r="A127" s="1">
        <v>19</v>
      </c>
      <c r="B127" s="1">
        <v>1</v>
      </c>
    </row>
    <row r="128" spans="1:2" x14ac:dyDescent="0.25">
      <c r="A128" s="1">
        <v>19</v>
      </c>
      <c r="B128" s="1">
        <v>0.99846852410391784</v>
      </c>
    </row>
    <row r="129" spans="1:2" x14ac:dyDescent="0.25">
      <c r="A129" s="1">
        <v>20</v>
      </c>
      <c r="B129" s="1">
        <v>0.99846852410391784</v>
      </c>
    </row>
    <row r="130" spans="1:2" x14ac:dyDescent="0.25">
      <c r="A130" s="1">
        <v>20</v>
      </c>
      <c r="B130" s="1">
        <v>1</v>
      </c>
    </row>
    <row r="131" spans="1:2" x14ac:dyDescent="0.25">
      <c r="A131" s="1">
        <v>20</v>
      </c>
      <c r="B131" s="1">
        <v>0.99846852410391784</v>
      </c>
    </row>
    <row r="132" spans="1:2" x14ac:dyDescent="0.25">
      <c r="A132" s="1">
        <v>19.5</v>
      </c>
      <c r="B132" s="1">
        <v>0.99846852410391784</v>
      </c>
    </row>
    <row r="133" spans="1:2" x14ac:dyDescent="0.25">
      <c r="A133" s="1">
        <v>19.5</v>
      </c>
      <c r="B133" s="1">
        <v>0.99522371215239391</v>
      </c>
    </row>
    <row r="134" spans="1:2" x14ac:dyDescent="0.25">
      <c r="A134" s="1">
        <v>18.75</v>
      </c>
      <c r="B134" s="1">
        <v>0.99522371215239391</v>
      </c>
    </row>
    <row r="135" spans="1:2" x14ac:dyDescent="0.25">
      <c r="A135" s="1">
        <v>18.75</v>
      </c>
      <c r="B135" s="1">
        <v>0.99404031855558828</v>
      </c>
    </row>
    <row r="136" spans="1:2" x14ac:dyDescent="0.25">
      <c r="A136" s="1">
        <v>17.875</v>
      </c>
      <c r="B136" s="1">
        <v>0.99404031855558828</v>
      </c>
    </row>
    <row r="137" spans="1:2" x14ac:dyDescent="0.25">
      <c r="A137" s="1">
        <v>17.875</v>
      </c>
      <c r="B137" s="1">
        <v>0.96440520544420993</v>
      </c>
    </row>
    <row r="138" spans="1:2" x14ac:dyDescent="0.25">
      <c r="A138" s="1">
        <v>21.5</v>
      </c>
      <c r="B138" s="1">
        <v>0.96440520544420993</v>
      </c>
    </row>
    <row r="139" spans="1:2" x14ac:dyDescent="0.25">
      <c r="A139" s="1">
        <v>21.5</v>
      </c>
      <c r="B139" s="1">
        <v>0.97465137845674066</v>
      </c>
    </row>
    <row r="140" spans="1:2" x14ac:dyDescent="0.25">
      <c r="A140" s="1">
        <v>21</v>
      </c>
      <c r="B140" s="1">
        <v>0.97465137845674066</v>
      </c>
    </row>
    <row r="141" spans="1:2" x14ac:dyDescent="0.25">
      <c r="A141" s="1">
        <v>21</v>
      </c>
      <c r="B141" s="1">
        <v>1</v>
      </c>
    </row>
    <row r="142" spans="1:2" x14ac:dyDescent="0.25">
      <c r="A142" s="1">
        <v>21</v>
      </c>
      <c r="B142" s="1">
        <v>0.97465137845674066</v>
      </c>
    </row>
    <row r="143" spans="1:2" x14ac:dyDescent="0.25">
      <c r="A143" s="1">
        <v>22</v>
      </c>
      <c r="B143" s="1">
        <v>0.97465137845674066</v>
      </c>
    </row>
    <row r="144" spans="1:2" x14ac:dyDescent="0.25">
      <c r="A144" s="1">
        <v>22</v>
      </c>
      <c r="B144" s="1">
        <v>1</v>
      </c>
    </row>
    <row r="145" spans="1:2" x14ac:dyDescent="0.25">
      <c r="A145" s="1">
        <v>22</v>
      </c>
      <c r="B145" s="1">
        <v>0.97465137845674066</v>
      </c>
    </row>
    <row r="146" spans="1:2" x14ac:dyDescent="0.25">
      <c r="A146" s="1">
        <v>21.5</v>
      </c>
      <c r="B146" s="1">
        <v>0.97465137845674066</v>
      </c>
    </row>
    <row r="147" spans="1:2" x14ac:dyDescent="0.25">
      <c r="A147" s="1">
        <v>21.5</v>
      </c>
      <c r="B147" s="1">
        <v>0.96440520544420993</v>
      </c>
    </row>
    <row r="148" spans="1:2" x14ac:dyDescent="0.25">
      <c r="A148" s="1">
        <v>19.6875</v>
      </c>
      <c r="B148" s="1">
        <v>0.96440520544420993</v>
      </c>
    </row>
    <row r="149" spans="1:2" x14ac:dyDescent="0.25">
      <c r="A149" s="1">
        <v>19.6875</v>
      </c>
      <c r="B149" s="1">
        <v>0.92807419064809504</v>
      </c>
    </row>
    <row r="150" spans="1:2" x14ac:dyDescent="0.25">
      <c r="A150" s="1">
        <v>24.125</v>
      </c>
      <c r="B150" s="1">
        <v>0.92807419064809504</v>
      </c>
    </row>
    <row r="151" spans="1:2" x14ac:dyDescent="0.25">
      <c r="A151" s="1">
        <v>24.125</v>
      </c>
      <c r="B151" s="1">
        <v>0.9367128613144351</v>
      </c>
    </row>
    <row r="152" spans="1:2" x14ac:dyDescent="0.25">
      <c r="A152" s="1">
        <v>23</v>
      </c>
      <c r="B152" s="1">
        <v>0.9367128613144351</v>
      </c>
    </row>
    <row r="153" spans="1:2" x14ac:dyDescent="0.25">
      <c r="A153" s="1">
        <v>23</v>
      </c>
      <c r="B153" s="1">
        <v>1</v>
      </c>
    </row>
    <row r="154" spans="1:2" x14ac:dyDescent="0.25">
      <c r="A154" s="1">
        <v>23</v>
      </c>
      <c r="B154" s="1">
        <v>0.9367128613144351</v>
      </c>
    </row>
    <row r="155" spans="1:2" x14ac:dyDescent="0.25">
      <c r="A155" s="1">
        <v>25.25</v>
      </c>
      <c r="B155" s="1">
        <v>0.9367128613144351</v>
      </c>
    </row>
    <row r="156" spans="1:2" x14ac:dyDescent="0.25">
      <c r="A156" s="1">
        <v>25.25</v>
      </c>
      <c r="B156" s="1">
        <v>0.95528917519464851</v>
      </c>
    </row>
    <row r="157" spans="1:2" x14ac:dyDescent="0.25">
      <c r="A157" s="1">
        <v>24</v>
      </c>
      <c r="B157" s="1">
        <v>0.95528917519464851</v>
      </c>
    </row>
    <row r="158" spans="1:2" x14ac:dyDescent="0.25">
      <c r="A158" s="1">
        <v>24</v>
      </c>
      <c r="B158" s="1">
        <v>1</v>
      </c>
    </row>
    <row r="159" spans="1:2" x14ac:dyDescent="0.25">
      <c r="A159" s="1">
        <v>24</v>
      </c>
      <c r="B159" s="1">
        <v>0.95528917519464851</v>
      </c>
    </row>
    <row r="160" spans="1:2" x14ac:dyDescent="0.25">
      <c r="A160" s="1">
        <v>26.5</v>
      </c>
      <c r="B160" s="1">
        <v>0.95528917519464851</v>
      </c>
    </row>
    <row r="161" spans="1:2" x14ac:dyDescent="0.25">
      <c r="A161" s="1">
        <v>26.5</v>
      </c>
      <c r="B161" s="1">
        <v>0.96956159442889467</v>
      </c>
    </row>
    <row r="162" spans="1:2" x14ac:dyDescent="0.25">
      <c r="A162" s="1">
        <v>25.5</v>
      </c>
      <c r="B162" s="1">
        <v>0.96956159442889467</v>
      </c>
    </row>
    <row r="163" spans="1:2" x14ac:dyDescent="0.25">
      <c r="A163" s="1">
        <v>25.5</v>
      </c>
      <c r="B163" s="1">
        <v>0.98025982140723644</v>
      </c>
    </row>
    <row r="164" spans="1:2" x14ac:dyDescent="0.25">
      <c r="A164" s="1">
        <v>25</v>
      </c>
      <c r="B164" s="1">
        <v>0.98025982140723644</v>
      </c>
    </row>
    <row r="165" spans="1:2" x14ac:dyDescent="0.25">
      <c r="A165" s="1">
        <v>25</v>
      </c>
      <c r="B165" s="1">
        <v>1</v>
      </c>
    </row>
    <row r="166" spans="1:2" x14ac:dyDescent="0.25">
      <c r="A166" s="1">
        <v>25</v>
      </c>
      <c r="B166" s="1">
        <v>0.98025982140723644</v>
      </c>
    </row>
    <row r="167" spans="1:2" x14ac:dyDescent="0.25">
      <c r="A167" s="1">
        <v>26</v>
      </c>
      <c r="B167" s="1">
        <v>0.98025982140723644</v>
      </c>
    </row>
    <row r="168" spans="1:2" x14ac:dyDescent="0.25">
      <c r="A168" s="1">
        <v>26</v>
      </c>
      <c r="B168" s="1">
        <v>1</v>
      </c>
    </row>
    <row r="169" spans="1:2" x14ac:dyDescent="0.25">
      <c r="A169" s="1">
        <v>26</v>
      </c>
      <c r="B169" s="1">
        <v>0.98025982140723644</v>
      </c>
    </row>
    <row r="170" spans="1:2" x14ac:dyDescent="0.25">
      <c r="A170" s="1">
        <v>25.5</v>
      </c>
      <c r="B170" s="1">
        <v>0.98025982140723644</v>
      </c>
    </row>
    <row r="171" spans="1:2" x14ac:dyDescent="0.25">
      <c r="A171" s="1">
        <v>25.5</v>
      </c>
      <c r="B171" s="1">
        <v>0.96956159442889467</v>
      </c>
    </row>
    <row r="172" spans="1:2" x14ac:dyDescent="0.25">
      <c r="A172" s="1">
        <v>27.5</v>
      </c>
      <c r="B172" s="1">
        <v>0.96956159442889467</v>
      </c>
    </row>
    <row r="173" spans="1:2" x14ac:dyDescent="0.25">
      <c r="A173" s="1">
        <v>27.5</v>
      </c>
      <c r="B173" s="1">
        <v>0.97669221623605906</v>
      </c>
    </row>
    <row r="174" spans="1:2" x14ac:dyDescent="0.25">
      <c r="A174" s="1">
        <v>27</v>
      </c>
      <c r="B174" s="1">
        <v>0.97669221623605906</v>
      </c>
    </row>
    <row r="175" spans="1:2" x14ac:dyDescent="0.25">
      <c r="A175" s="1">
        <v>27</v>
      </c>
      <c r="B175" s="1">
        <v>1</v>
      </c>
    </row>
    <row r="176" spans="1:2" x14ac:dyDescent="0.25">
      <c r="A176" s="1">
        <v>27</v>
      </c>
      <c r="B176" s="1">
        <v>0.97669221623605906</v>
      </c>
    </row>
    <row r="177" spans="1:2" x14ac:dyDescent="0.25">
      <c r="A177" s="1">
        <v>28</v>
      </c>
      <c r="B177" s="1">
        <v>0.97669221623605906</v>
      </c>
    </row>
    <row r="178" spans="1:2" x14ac:dyDescent="0.25">
      <c r="A178" s="1">
        <v>28</v>
      </c>
      <c r="B178" s="1">
        <v>1</v>
      </c>
    </row>
    <row r="179" spans="1:2" x14ac:dyDescent="0.25">
      <c r="A179" s="1">
        <v>28</v>
      </c>
      <c r="B179" s="1">
        <v>0.97669221623605906</v>
      </c>
    </row>
    <row r="180" spans="1:2" x14ac:dyDescent="0.25">
      <c r="A180" s="1">
        <v>27.5</v>
      </c>
      <c r="B180" s="1">
        <v>0.97669221623605906</v>
      </c>
    </row>
    <row r="181" spans="1:2" x14ac:dyDescent="0.25">
      <c r="A181" s="1">
        <v>27.5</v>
      </c>
      <c r="B181" s="1">
        <v>0.96956159442889467</v>
      </c>
    </row>
    <row r="182" spans="1:2" x14ac:dyDescent="0.25">
      <c r="A182" s="1">
        <v>26.5</v>
      </c>
      <c r="B182" s="1">
        <v>0.96956159442889467</v>
      </c>
    </row>
    <row r="183" spans="1:2" x14ac:dyDescent="0.25">
      <c r="A183" s="1">
        <v>26.5</v>
      </c>
      <c r="B183" s="1">
        <v>0.95528917519464851</v>
      </c>
    </row>
    <row r="184" spans="1:2" x14ac:dyDescent="0.25">
      <c r="A184" s="1">
        <v>25.25</v>
      </c>
      <c r="B184" s="1">
        <v>0.95528917519464851</v>
      </c>
    </row>
    <row r="185" spans="1:2" x14ac:dyDescent="0.25">
      <c r="A185" s="1">
        <v>25.25</v>
      </c>
      <c r="B185" s="1">
        <v>0.9367128613144351</v>
      </c>
    </row>
    <row r="186" spans="1:2" x14ac:dyDescent="0.25">
      <c r="A186" s="1">
        <v>24.125</v>
      </c>
      <c r="B186" s="1">
        <v>0.9367128613144351</v>
      </c>
    </row>
    <row r="187" spans="1:2" x14ac:dyDescent="0.25">
      <c r="A187" s="1">
        <v>24.125</v>
      </c>
      <c r="B187" s="1">
        <v>0.92807419064809504</v>
      </c>
    </row>
    <row r="188" spans="1:2" x14ac:dyDescent="0.25">
      <c r="A188" s="1">
        <v>21.90625</v>
      </c>
      <c r="B188" s="1">
        <v>0.92807419064809504</v>
      </c>
    </row>
    <row r="189" spans="1:2" x14ac:dyDescent="0.25">
      <c r="A189" s="1">
        <v>21.90625</v>
      </c>
      <c r="B189" s="1">
        <v>0.88866542021757067</v>
      </c>
    </row>
    <row r="190" spans="1:2" x14ac:dyDescent="0.25">
      <c r="A190" s="1">
        <v>13.015625</v>
      </c>
      <c r="B190" s="1">
        <v>0.88866542021757067</v>
      </c>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L190"/>
  <sheetViews>
    <sheetView workbookViewId="0"/>
  </sheetViews>
  <sheetFormatPr defaultRowHeight="13.8" x14ac:dyDescent="0.25"/>
  <sheetData>
    <row r="1" spans="1:12" x14ac:dyDescent="0.25">
      <c r="A1" s="1">
        <v>8.8515625</v>
      </c>
      <c r="B1" s="1">
        <v>0.77425428449105649</v>
      </c>
      <c r="C1" s="1">
        <v>1</v>
      </c>
      <c r="D1" s="1">
        <v>1</v>
      </c>
      <c r="I1" s="1">
        <v>1.75</v>
      </c>
      <c r="J1" s="1">
        <v>0.77425428449105649</v>
      </c>
      <c r="K1" s="1">
        <v>1</v>
      </c>
      <c r="L1" s="1">
        <v>1</v>
      </c>
    </row>
    <row r="2" spans="1:12" x14ac:dyDescent="0.25">
      <c r="A2" s="1">
        <v>2.125</v>
      </c>
      <c r="B2" s="1">
        <v>0.77425428449105649</v>
      </c>
      <c r="C2" s="1">
        <v>2</v>
      </c>
      <c r="D2" s="1">
        <v>1</v>
      </c>
      <c r="I2" s="1">
        <v>1</v>
      </c>
      <c r="J2" s="1">
        <v>0.77425428449105649</v>
      </c>
      <c r="K2" s="1">
        <v>2</v>
      </c>
      <c r="L2" s="1">
        <v>1</v>
      </c>
    </row>
    <row r="3" spans="1:12" x14ac:dyDescent="0.25">
      <c r="A3" s="1">
        <v>2.125</v>
      </c>
      <c r="B3" s="1">
        <v>0.91286461761981008</v>
      </c>
      <c r="C3" s="1">
        <v>3</v>
      </c>
      <c r="D3" s="1">
        <v>1</v>
      </c>
      <c r="I3" s="1">
        <v>1</v>
      </c>
      <c r="J3" s="1">
        <v>1</v>
      </c>
      <c r="K3" s="1">
        <v>3</v>
      </c>
      <c r="L3" s="1">
        <v>1</v>
      </c>
    </row>
    <row r="4" spans="1:12" x14ac:dyDescent="0.25">
      <c r="A4" s="1">
        <v>1</v>
      </c>
      <c r="B4" s="1">
        <v>0.91286461761981008</v>
      </c>
      <c r="C4" s="1">
        <v>4</v>
      </c>
      <c r="D4" s="1">
        <v>1</v>
      </c>
      <c r="I4" s="1">
        <v>1</v>
      </c>
      <c r="J4" s="1">
        <v>0.77425428449105649</v>
      </c>
    </row>
    <row r="5" spans="1:12" x14ac:dyDescent="0.25">
      <c r="A5" s="1">
        <v>1</v>
      </c>
      <c r="B5" s="1">
        <v>1</v>
      </c>
      <c r="C5" s="1">
        <v>5</v>
      </c>
      <c r="D5" s="1">
        <v>1</v>
      </c>
      <c r="I5" s="1">
        <v>2.5</v>
      </c>
      <c r="J5" s="1">
        <v>0.77425428449105649</v>
      </c>
    </row>
    <row r="6" spans="1:12" x14ac:dyDescent="0.25">
      <c r="A6" s="1">
        <v>1</v>
      </c>
      <c r="B6" s="1">
        <v>0.91286461761981008</v>
      </c>
      <c r="C6" s="1">
        <v>6</v>
      </c>
      <c r="D6" s="1">
        <v>1</v>
      </c>
      <c r="I6" s="1">
        <v>2.5</v>
      </c>
      <c r="J6" s="1">
        <v>0.81537227951494728</v>
      </c>
    </row>
    <row r="7" spans="1:12" x14ac:dyDescent="0.25">
      <c r="A7" s="1">
        <v>3.25</v>
      </c>
      <c r="B7" s="1">
        <v>0.91286461761981008</v>
      </c>
      <c r="C7" s="1">
        <v>7</v>
      </c>
      <c r="D7" s="1">
        <v>1</v>
      </c>
      <c r="I7" s="1">
        <v>2</v>
      </c>
      <c r="J7" s="1">
        <v>0.81537227951494728</v>
      </c>
    </row>
    <row r="8" spans="1:12" x14ac:dyDescent="0.25">
      <c r="A8" s="1">
        <v>3.25</v>
      </c>
      <c r="B8" s="1">
        <v>0.94836869260233003</v>
      </c>
      <c r="C8" s="1">
        <v>8</v>
      </c>
      <c r="D8" s="1">
        <v>1</v>
      </c>
      <c r="I8" s="1">
        <v>2</v>
      </c>
      <c r="J8" s="1">
        <v>1</v>
      </c>
    </row>
    <row r="9" spans="1:12" x14ac:dyDescent="0.25">
      <c r="A9" s="1">
        <v>2</v>
      </c>
      <c r="B9" s="1">
        <v>0.94836869260233003</v>
      </c>
      <c r="C9" s="1">
        <v>9</v>
      </c>
      <c r="D9" s="1">
        <v>1</v>
      </c>
      <c r="I9" s="1">
        <v>2</v>
      </c>
      <c r="J9" s="1">
        <v>0.81537227951494728</v>
      </c>
    </row>
    <row r="10" spans="1:12" x14ac:dyDescent="0.25">
      <c r="A10" s="1">
        <v>2</v>
      </c>
      <c r="B10" s="1">
        <v>1</v>
      </c>
      <c r="C10" s="1">
        <v>10</v>
      </c>
      <c r="D10" s="1">
        <v>1</v>
      </c>
      <c r="I10" s="1">
        <v>3</v>
      </c>
      <c r="J10" s="1">
        <v>0.81537227951494728</v>
      </c>
    </row>
    <row r="11" spans="1:12" x14ac:dyDescent="0.25">
      <c r="A11" s="1">
        <v>2</v>
      </c>
      <c r="B11" s="1">
        <v>0.94836869260233003</v>
      </c>
      <c r="C11" s="1">
        <v>11</v>
      </c>
      <c r="D11" s="1">
        <v>1</v>
      </c>
      <c r="I11" s="1">
        <v>3</v>
      </c>
      <c r="J11" s="1">
        <v>1</v>
      </c>
    </row>
    <row r="12" spans="1:12" x14ac:dyDescent="0.25">
      <c r="A12" s="1">
        <v>4.5</v>
      </c>
      <c r="B12" s="1">
        <v>0.94836869260233003</v>
      </c>
      <c r="C12" s="1">
        <v>12</v>
      </c>
      <c r="D12" s="1">
        <v>1</v>
      </c>
      <c r="I12" s="1">
        <v>3</v>
      </c>
      <c r="J12" s="1">
        <v>0.81537227951494728</v>
      </c>
    </row>
    <row r="13" spans="1:12" x14ac:dyDescent="0.25">
      <c r="A13" s="1">
        <v>4.5</v>
      </c>
      <c r="B13" s="1">
        <v>0.95797259822535175</v>
      </c>
      <c r="C13" s="1">
        <v>13</v>
      </c>
      <c r="D13" s="1">
        <v>1</v>
      </c>
      <c r="I13" s="1">
        <v>2.5</v>
      </c>
      <c r="J13" s="1">
        <v>0.81537227951494728</v>
      </c>
    </row>
    <row r="14" spans="1:12" x14ac:dyDescent="0.25">
      <c r="A14" s="1">
        <v>3.5</v>
      </c>
      <c r="B14" s="1">
        <v>0.95797259822535175</v>
      </c>
      <c r="C14" s="1">
        <v>14</v>
      </c>
      <c r="D14" s="1">
        <v>1</v>
      </c>
      <c r="I14" s="1">
        <v>2.5</v>
      </c>
      <c r="J14" s="1">
        <v>0.77425428449105649</v>
      </c>
    </row>
    <row r="15" spans="1:12" x14ac:dyDescent="0.25">
      <c r="A15" s="1">
        <v>3.5</v>
      </c>
      <c r="B15" s="1">
        <v>0.98025982140723644</v>
      </c>
      <c r="C15" s="1">
        <v>15</v>
      </c>
      <c r="D15" s="1">
        <v>1</v>
      </c>
      <c r="I15" s="1">
        <v>1.75</v>
      </c>
      <c r="J15" s="1">
        <v>0.77425428449105649</v>
      </c>
    </row>
    <row r="16" spans="1:12" x14ac:dyDescent="0.25">
      <c r="A16" s="1">
        <v>3</v>
      </c>
      <c r="B16" s="1">
        <v>0.98025982140723644</v>
      </c>
      <c r="C16" s="1">
        <v>16</v>
      </c>
      <c r="D16" s="1">
        <v>1</v>
      </c>
    </row>
    <row r="17" spans="1:4" x14ac:dyDescent="0.25">
      <c r="A17" s="1">
        <v>3</v>
      </c>
      <c r="B17" s="1">
        <v>1</v>
      </c>
      <c r="C17" s="1">
        <v>17</v>
      </c>
      <c r="D17" s="1">
        <v>1</v>
      </c>
    </row>
    <row r="18" spans="1:4" x14ac:dyDescent="0.25">
      <c r="A18" s="1">
        <v>3</v>
      </c>
      <c r="B18" s="1">
        <v>0.98025982140723644</v>
      </c>
      <c r="C18" s="1">
        <v>18</v>
      </c>
      <c r="D18" s="1">
        <v>1</v>
      </c>
    </row>
    <row r="19" spans="1:4" x14ac:dyDescent="0.25">
      <c r="A19" s="1">
        <v>4</v>
      </c>
      <c r="B19" s="1">
        <v>0.98025982140723644</v>
      </c>
      <c r="C19" s="1">
        <v>19</v>
      </c>
      <c r="D19" s="1">
        <v>1</v>
      </c>
    </row>
    <row r="20" spans="1:4" x14ac:dyDescent="0.25">
      <c r="A20" s="1">
        <v>4</v>
      </c>
      <c r="B20" s="1">
        <v>1</v>
      </c>
      <c r="C20" s="1">
        <v>20</v>
      </c>
      <c r="D20" s="1">
        <v>1</v>
      </c>
    </row>
    <row r="21" spans="1:4" x14ac:dyDescent="0.25">
      <c r="A21" s="1">
        <v>4</v>
      </c>
      <c r="B21" s="1">
        <v>0.98025982140723644</v>
      </c>
      <c r="C21" s="1">
        <v>21</v>
      </c>
      <c r="D21" s="1">
        <v>1</v>
      </c>
    </row>
    <row r="22" spans="1:4" x14ac:dyDescent="0.25">
      <c r="A22" s="1">
        <v>3.5</v>
      </c>
      <c r="B22" s="1">
        <v>0.98025982140723644</v>
      </c>
      <c r="C22" s="1">
        <v>22</v>
      </c>
      <c r="D22" s="1">
        <v>1</v>
      </c>
    </row>
    <row r="23" spans="1:4" x14ac:dyDescent="0.25">
      <c r="A23" s="1">
        <v>3.5</v>
      </c>
      <c r="B23" s="1">
        <v>0.95797259822535175</v>
      </c>
      <c r="C23" s="1">
        <v>23</v>
      </c>
      <c r="D23" s="1">
        <v>1</v>
      </c>
    </row>
    <row r="24" spans="1:4" x14ac:dyDescent="0.25">
      <c r="A24" s="1">
        <v>5.5</v>
      </c>
      <c r="B24" s="1">
        <v>0.95797259822535175</v>
      </c>
      <c r="C24" s="1">
        <v>24</v>
      </c>
      <c r="D24" s="1">
        <v>1</v>
      </c>
    </row>
    <row r="25" spans="1:4" x14ac:dyDescent="0.25">
      <c r="A25" s="1">
        <v>5.5</v>
      </c>
      <c r="B25" s="1">
        <v>0.97669221623605906</v>
      </c>
      <c r="C25" s="1">
        <v>25</v>
      </c>
      <c r="D25" s="1">
        <v>1</v>
      </c>
    </row>
    <row r="26" spans="1:4" x14ac:dyDescent="0.25">
      <c r="A26" s="1">
        <v>5</v>
      </c>
      <c r="B26" s="1">
        <v>0.97669221623605906</v>
      </c>
      <c r="C26" s="1">
        <v>26</v>
      </c>
      <c r="D26" s="1">
        <v>1</v>
      </c>
    </row>
    <row r="27" spans="1:4" x14ac:dyDescent="0.25">
      <c r="A27" s="1">
        <v>5</v>
      </c>
      <c r="B27" s="1">
        <v>1</v>
      </c>
      <c r="C27" s="1">
        <v>27</v>
      </c>
      <c r="D27" s="1">
        <v>1</v>
      </c>
    </row>
    <row r="28" spans="1:4" x14ac:dyDescent="0.25">
      <c r="A28" s="1">
        <v>5</v>
      </c>
      <c r="B28" s="1">
        <v>0.97669221623605906</v>
      </c>
      <c r="C28" s="1">
        <v>28</v>
      </c>
      <c r="D28" s="1">
        <v>1</v>
      </c>
    </row>
    <row r="29" spans="1:4" x14ac:dyDescent="0.25">
      <c r="A29" s="1">
        <v>6</v>
      </c>
      <c r="B29" s="1">
        <v>0.97669221623605906</v>
      </c>
    </row>
    <row r="30" spans="1:4" x14ac:dyDescent="0.25">
      <c r="A30" s="1">
        <v>6</v>
      </c>
      <c r="B30" s="1">
        <v>1</v>
      </c>
    </row>
    <row r="31" spans="1:4" x14ac:dyDescent="0.25">
      <c r="A31" s="1">
        <v>6</v>
      </c>
      <c r="B31" s="1">
        <v>0.97669221623605906</v>
      </c>
    </row>
    <row r="32" spans="1:4" x14ac:dyDescent="0.25">
      <c r="A32" s="1">
        <v>5.5</v>
      </c>
      <c r="B32" s="1">
        <v>0.97669221623605906</v>
      </c>
    </row>
    <row r="33" spans="1:2" x14ac:dyDescent="0.25">
      <c r="A33" s="1">
        <v>5.5</v>
      </c>
      <c r="B33" s="1">
        <v>0.95797259822535175</v>
      </c>
    </row>
    <row r="34" spans="1:2" x14ac:dyDescent="0.25">
      <c r="A34" s="1">
        <v>4.5</v>
      </c>
      <c r="B34" s="1">
        <v>0.95797259822535175</v>
      </c>
    </row>
    <row r="35" spans="1:2" x14ac:dyDescent="0.25">
      <c r="A35" s="1">
        <v>4.5</v>
      </c>
      <c r="B35" s="1">
        <v>0.94836869260233003</v>
      </c>
    </row>
    <row r="36" spans="1:2" x14ac:dyDescent="0.25">
      <c r="A36" s="1">
        <v>3.25</v>
      </c>
      <c r="B36" s="1">
        <v>0.94836869260233003</v>
      </c>
    </row>
    <row r="37" spans="1:2" x14ac:dyDescent="0.25">
      <c r="A37" s="1">
        <v>3.25</v>
      </c>
      <c r="B37" s="1">
        <v>0.91286461761981008</v>
      </c>
    </row>
    <row r="38" spans="1:2" x14ac:dyDescent="0.25">
      <c r="A38" s="1">
        <v>2.125</v>
      </c>
      <c r="B38" s="1">
        <v>0.91286461761981008</v>
      </c>
    </row>
    <row r="39" spans="1:2" x14ac:dyDescent="0.25">
      <c r="A39" s="1">
        <v>2.125</v>
      </c>
      <c r="B39" s="1">
        <v>0.77425428449105649</v>
      </c>
    </row>
    <row r="40" spans="1:2" x14ac:dyDescent="0.25">
      <c r="A40" s="1">
        <v>15.578125</v>
      </c>
      <c r="B40" s="1">
        <v>0.77425428449105649</v>
      </c>
    </row>
    <row r="41" spans="1:2" x14ac:dyDescent="0.25">
      <c r="A41" s="1">
        <v>15.578125</v>
      </c>
      <c r="B41" s="1">
        <v>0.81537227951494728</v>
      </c>
    </row>
    <row r="42" spans="1:2" x14ac:dyDescent="0.25">
      <c r="A42" s="1">
        <v>9.6875</v>
      </c>
      <c r="B42" s="1">
        <v>0.81537227951494728</v>
      </c>
    </row>
    <row r="43" spans="1:2" x14ac:dyDescent="0.25">
      <c r="A43" s="1">
        <v>9.6875</v>
      </c>
      <c r="B43" s="1">
        <v>0.94629029190228131</v>
      </c>
    </row>
    <row r="44" spans="1:2" x14ac:dyDescent="0.25">
      <c r="A44" s="1">
        <v>7.75</v>
      </c>
      <c r="B44" s="1">
        <v>0.94629029190228131</v>
      </c>
    </row>
    <row r="45" spans="1:2" x14ac:dyDescent="0.25">
      <c r="A45" s="1">
        <v>7.75</v>
      </c>
      <c r="B45" s="1">
        <v>0.9863621379025147</v>
      </c>
    </row>
    <row r="46" spans="1:2" x14ac:dyDescent="0.25">
      <c r="A46" s="1">
        <v>7</v>
      </c>
      <c r="B46" s="1">
        <v>0.9863621379025147</v>
      </c>
    </row>
    <row r="47" spans="1:2" x14ac:dyDescent="0.25">
      <c r="A47" s="1">
        <v>7</v>
      </c>
      <c r="B47" s="1">
        <v>1</v>
      </c>
    </row>
    <row r="48" spans="1:2" x14ac:dyDescent="0.25">
      <c r="A48" s="1">
        <v>7</v>
      </c>
      <c r="B48" s="1">
        <v>0.9863621379025147</v>
      </c>
    </row>
    <row r="49" spans="1:2" x14ac:dyDescent="0.25">
      <c r="A49" s="1">
        <v>8.5</v>
      </c>
      <c r="B49" s="1">
        <v>0.9863621379025147</v>
      </c>
    </row>
    <row r="50" spans="1:2" x14ac:dyDescent="0.25">
      <c r="A50" s="1">
        <v>8.5</v>
      </c>
      <c r="B50" s="1">
        <v>0.99807175483946553</v>
      </c>
    </row>
    <row r="51" spans="1:2" x14ac:dyDescent="0.25">
      <c r="A51" s="1">
        <v>8</v>
      </c>
      <c r="B51" s="1">
        <v>0.99807175483946553</v>
      </c>
    </row>
    <row r="52" spans="1:2" x14ac:dyDescent="0.25">
      <c r="A52" s="1">
        <v>8</v>
      </c>
      <c r="B52" s="1">
        <v>1</v>
      </c>
    </row>
    <row r="53" spans="1:2" x14ac:dyDescent="0.25">
      <c r="A53" s="1">
        <v>8</v>
      </c>
      <c r="B53" s="1">
        <v>0.99807175483946553</v>
      </c>
    </row>
    <row r="54" spans="1:2" x14ac:dyDescent="0.25">
      <c r="A54" s="1">
        <v>9</v>
      </c>
      <c r="B54" s="1">
        <v>0.99807175483946553</v>
      </c>
    </row>
    <row r="55" spans="1:2" x14ac:dyDescent="0.25">
      <c r="A55" s="1">
        <v>9</v>
      </c>
      <c r="B55" s="1">
        <v>1</v>
      </c>
    </row>
    <row r="56" spans="1:2" x14ac:dyDescent="0.25">
      <c r="A56" s="1">
        <v>9</v>
      </c>
      <c r="B56" s="1">
        <v>0.99807175483946553</v>
      </c>
    </row>
    <row r="57" spans="1:2" x14ac:dyDescent="0.25">
      <c r="A57" s="1">
        <v>8.5</v>
      </c>
      <c r="B57" s="1">
        <v>0.99807175483946553</v>
      </c>
    </row>
    <row r="58" spans="1:2" x14ac:dyDescent="0.25">
      <c r="A58" s="1">
        <v>8.5</v>
      </c>
      <c r="B58" s="1">
        <v>0.9863621379025147</v>
      </c>
    </row>
    <row r="59" spans="1:2" x14ac:dyDescent="0.25">
      <c r="A59" s="1">
        <v>7.75</v>
      </c>
      <c r="B59" s="1">
        <v>0.9863621379025147</v>
      </c>
    </row>
    <row r="60" spans="1:2" x14ac:dyDescent="0.25">
      <c r="A60" s="1">
        <v>7.75</v>
      </c>
      <c r="B60" s="1">
        <v>0.94629029190228131</v>
      </c>
    </row>
    <row r="61" spans="1:2" x14ac:dyDescent="0.25">
      <c r="A61" s="1">
        <v>11.625</v>
      </c>
      <c r="B61" s="1">
        <v>0.94629029190228131</v>
      </c>
    </row>
    <row r="62" spans="1:2" x14ac:dyDescent="0.25">
      <c r="A62" s="1">
        <v>11.625</v>
      </c>
      <c r="B62" s="1">
        <v>0.98465132792399024</v>
      </c>
    </row>
    <row r="63" spans="1:2" x14ac:dyDescent="0.25">
      <c r="A63" s="1">
        <v>10.5</v>
      </c>
      <c r="B63" s="1">
        <v>0.98465132792399024</v>
      </c>
    </row>
    <row r="64" spans="1:2" x14ac:dyDescent="0.25">
      <c r="A64" s="1">
        <v>10.5</v>
      </c>
      <c r="B64" s="1">
        <v>0.99908086398495022</v>
      </c>
    </row>
    <row r="65" spans="1:2" x14ac:dyDescent="0.25">
      <c r="A65" s="1">
        <v>10</v>
      </c>
      <c r="B65" s="1">
        <v>0.99908086398495022</v>
      </c>
    </row>
    <row r="66" spans="1:2" x14ac:dyDescent="0.25">
      <c r="A66" s="1">
        <v>10</v>
      </c>
      <c r="B66" s="1">
        <v>1</v>
      </c>
    </row>
    <row r="67" spans="1:2" x14ac:dyDescent="0.25">
      <c r="A67" s="1">
        <v>10</v>
      </c>
      <c r="B67" s="1">
        <v>0.99908086398495022</v>
      </c>
    </row>
    <row r="68" spans="1:2" x14ac:dyDescent="0.25">
      <c r="A68" s="1">
        <v>11</v>
      </c>
      <c r="B68" s="1">
        <v>0.99908086398495022</v>
      </c>
    </row>
    <row r="69" spans="1:2" x14ac:dyDescent="0.25">
      <c r="A69" s="1">
        <v>11</v>
      </c>
      <c r="B69" s="1">
        <v>1</v>
      </c>
    </row>
    <row r="70" spans="1:2" x14ac:dyDescent="0.25">
      <c r="A70" s="1">
        <v>11</v>
      </c>
      <c r="B70" s="1">
        <v>0.99908086398495022</v>
      </c>
    </row>
    <row r="71" spans="1:2" x14ac:dyDescent="0.25">
      <c r="A71" s="1">
        <v>10.5</v>
      </c>
      <c r="B71" s="1">
        <v>0.99908086398495022</v>
      </c>
    </row>
    <row r="72" spans="1:2" x14ac:dyDescent="0.25">
      <c r="A72" s="1">
        <v>10.5</v>
      </c>
      <c r="B72" s="1">
        <v>0.98465132792399024</v>
      </c>
    </row>
    <row r="73" spans="1:2" x14ac:dyDescent="0.25">
      <c r="A73" s="1">
        <v>12.75</v>
      </c>
      <c r="B73" s="1">
        <v>0.98465132792399024</v>
      </c>
    </row>
    <row r="74" spans="1:2" x14ac:dyDescent="0.25">
      <c r="A74" s="1">
        <v>12.75</v>
      </c>
      <c r="B74" s="1">
        <v>0.9944089912408165</v>
      </c>
    </row>
    <row r="75" spans="1:2" x14ac:dyDescent="0.25">
      <c r="A75" s="1">
        <v>12</v>
      </c>
      <c r="B75" s="1">
        <v>0.9944089912408165</v>
      </c>
    </row>
    <row r="76" spans="1:2" x14ac:dyDescent="0.25">
      <c r="A76" s="1">
        <v>12</v>
      </c>
      <c r="B76" s="1">
        <v>1</v>
      </c>
    </row>
    <row r="77" spans="1:2" x14ac:dyDescent="0.25">
      <c r="A77" s="1">
        <v>12</v>
      </c>
      <c r="B77" s="1">
        <v>0.9944089912408165</v>
      </c>
    </row>
    <row r="78" spans="1:2" x14ac:dyDescent="0.25">
      <c r="A78" s="1">
        <v>13.5</v>
      </c>
      <c r="B78" s="1">
        <v>0.9944089912408165</v>
      </c>
    </row>
    <row r="79" spans="1:2" x14ac:dyDescent="0.25">
      <c r="A79" s="1">
        <v>13.5</v>
      </c>
      <c r="B79" s="1">
        <v>0.99911743996417735</v>
      </c>
    </row>
    <row r="80" spans="1:2" x14ac:dyDescent="0.25">
      <c r="A80" s="1">
        <v>13</v>
      </c>
      <c r="B80" s="1">
        <v>0.99911743996417735</v>
      </c>
    </row>
    <row r="81" spans="1:2" x14ac:dyDescent="0.25">
      <c r="A81" s="1">
        <v>13</v>
      </c>
      <c r="B81" s="1">
        <v>1</v>
      </c>
    </row>
    <row r="82" spans="1:2" x14ac:dyDescent="0.25">
      <c r="A82" s="1">
        <v>13</v>
      </c>
      <c r="B82" s="1">
        <v>0.99911743996417735</v>
      </c>
    </row>
    <row r="83" spans="1:2" x14ac:dyDescent="0.25">
      <c r="A83" s="1">
        <v>14</v>
      </c>
      <c r="B83" s="1">
        <v>0.99911743996417735</v>
      </c>
    </row>
    <row r="84" spans="1:2" x14ac:dyDescent="0.25">
      <c r="A84" s="1">
        <v>14</v>
      </c>
      <c r="B84" s="1">
        <v>1</v>
      </c>
    </row>
    <row r="85" spans="1:2" x14ac:dyDescent="0.25">
      <c r="A85" s="1">
        <v>14</v>
      </c>
      <c r="B85" s="1">
        <v>0.99911743996417735</v>
      </c>
    </row>
    <row r="86" spans="1:2" x14ac:dyDescent="0.25">
      <c r="A86" s="1">
        <v>13.5</v>
      </c>
      <c r="B86" s="1">
        <v>0.99911743996417735</v>
      </c>
    </row>
    <row r="87" spans="1:2" x14ac:dyDescent="0.25">
      <c r="A87" s="1">
        <v>13.5</v>
      </c>
      <c r="B87" s="1">
        <v>0.9944089912408165</v>
      </c>
    </row>
    <row r="88" spans="1:2" x14ac:dyDescent="0.25">
      <c r="A88" s="1">
        <v>12.75</v>
      </c>
      <c r="B88" s="1">
        <v>0.9944089912408165</v>
      </c>
    </row>
    <row r="89" spans="1:2" x14ac:dyDescent="0.25">
      <c r="A89" s="1">
        <v>12.75</v>
      </c>
      <c r="B89" s="1">
        <v>0.98465132792399024</v>
      </c>
    </row>
    <row r="90" spans="1:2" x14ac:dyDescent="0.25">
      <c r="A90" s="1">
        <v>11.625</v>
      </c>
      <c r="B90" s="1">
        <v>0.98465132792399024</v>
      </c>
    </row>
    <row r="91" spans="1:2" x14ac:dyDescent="0.25">
      <c r="A91" s="1">
        <v>11.625</v>
      </c>
      <c r="B91" s="1">
        <v>0.94629029190228131</v>
      </c>
    </row>
    <row r="92" spans="1:2" x14ac:dyDescent="0.25">
      <c r="A92" s="1">
        <v>9.6875</v>
      </c>
      <c r="B92" s="1">
        <v>0.94629029190228131</v>
      </c>
    </row>
    <row r="93" spans="1:2" x14ac:dyDescent="0.25">
      <c r="A93" s="1">
        <v>9.6875</v>
      </c>
      <c r="B93" s="1">
        <v>0.81537227951494728</v>
      </c>
    </row>
    <row r="94" spans="1:2" x14ac:dyDescent="0.25">
      <c r="A94" s="1">
        <v>21.46875</v>
      </c>
      <c r="B94" s="1">
        <v>0.81537227951494728</v>
      </c>
    </row>
    <row r="95" spans="1:2" x14ac:dyDescent="0.25">
      <c r="A95" s="1">
        <v>21.46875</v>
      </c>
      <c r="B95" s="1">
        <v>0.89070794344967474</v>
      </c>
    </row>
    <row r="96" spans="1:2" x14ac:dyDescent="0.25">
      <c r="A96" s="1">
        <v>18</v>
      </c>
      <c r="B96" s="1">
        <v>0.89070794344967474</v>
      </c>
    </row>
    <row r="97" spans="1:2" x14ac:dyDescent="0.25">
      <c r="A97" s="1">
        <v>18</v>
      </c>
      <c r="B97" s="1">
        <v>0.95470658819427223</v>
      </c>
    </row>
    <row r="98" spans="1:2" x14ac:dyDescent="0.25">
      <c r="A98" s="1">
        <v>16.5</v>
      </c>
      <c r="B98" s="1">
        <v>0.95470658819427223</v>
      </c>
    </row>
    <row r="99" spans="1:2" x14ac:dyDescent="0.25">
      <c r="A99" s="1">
        <v>16.5</v>
      </c>
      <c r="B99" s="1">
        <v>0.99315382364762117</v>
      </c>
    </row>
    <row r="100" spans="1:2" x14ac:dyDescent="0.25">
      <c r="A100" s="1">
        <v>15.5</v>
      </c>
      <c r="B100" s="1">
        <v>0.99315382364762117</v>
      </c>
    </row>
    <row r="101" spans="1:2" x14ac:dyDescent="0.25">
      <c r="A101" s="1">
        <v>15.5</v>
      </c>
      <c r="B101" s="1">
        <v>0.99846852410391784</v>
      </c>
    </row>
    <row r="102" spans="1:2" x14ac:dyDescent="0.25">
      <c r="A102" s="1">
        <v>15</v>
      </c>
      <c r="B102" s="1">
        <v>0.99846852410391784</v>
      </c>
    </row>
    <row r="103" spans="1:2" x14ac:dyDescent="0.25">
      <c r="A103" s="1">
        <v>15</v>
      </c>
      <c r="B103" s="1">
        <v>1</v>
      </c>
    </row>
    <row r="104" spans="1:2" x14ac:dyDescent="0.25">
      <c r="A104" s="1">
        <v>15</v>
      </c>
      <c r="B104" s="1">
        <v>0.99846852410391784</v>
      </c>
    </row>
    <row r="105" spans="1:2" x14ac:dyDescent="0.25">
      <c r="A105" s="1">
        <v>16</v>
      </c>
      <c r="B105" s="1">
        <v>0.99846852410391784</v>
      </c>
    </row>
    <row r="106" spans="1:2" x14ac:dyDescent="0.25">
      <c r="A106" s="1">
        <v>16</v>
      </c>
      <c r="B106" s="1">
        <v>1</v>
      </c>
    </row>
    <row r="107" spans="1:2" x14ac:dyDescent="0.25">
      <c r="A107" s="1">
        <v>16</v>
      </c>
      <c r="B107" s="1">
        <v>0.99846852410391784</v>
      </c>
    </row>
    <row r="108" spans="1:2" x14ac:dyDescent="0.25">
      <c r="A108" s="1">
        <v>15.5</v>
      </c>
      <c r="B108" s="1">
        <v>0.99846852410391784</v>
      </c>
    </row>
    <row r="109" spans="1:2" x14ac:dyDescent="0.25">
      <c r="A109" s="1">
        <v>15.5</v>
      </c>
      <c r="B109" s="1">
        <v>0.99315382364762117</v>
      </c>
    </row>
    <row r="110" spans="1:2" x14ac:dyDescent="0.25">
      <c r="A110" s="1">
        <v>17.5</v>
      </c>
      <c r="B110" s="1">
        <v>0.99315382364762117</v>
      </c>
    </row>
    <row r="111" spans="1:2" x14ac:dyDescent="0.25">
      <c r="A111" s="1">
        <v>17.5</v>
      </c>
      <c r="B111" s="1">
        <v>0.99460891598951207</v>
      </c>
    </row>
    <row r="112" spans="1:2" x14ac:dyDescent="0.25">
      <c r="A112" s="1">
        <v>17</v>
      </c>
      <c r="B112" s="1">
        <v>0.99460891598951207</v>
      </c>
    </row>
    <row r="113" spans="1:2" x14ac:dyDescent="0.25">
      <c r="A113" s="1">
        <v>17</v>
      </c>
      <c r="B113" s="1">
        <v>1</v>
      </c>
    </row>
    <row r="114" spans="1:2" x14ac:dyDescent="0.25">
      <c r="A114" s="1">
        <v>17</v>
      </c>
      <c r="B114" s="1">
        <v>0.99460891598951207</v>
      </c>
    </row>
    <row r="115" spans="1:2" x14ac:dyDescent="0.25">
      <c r="A115" s="1">
        <v>18</v>
      </c>
      <c r="B115" s="1">
        <v>0.99460891598951207</v>
      </c>
    </row>
    <row r="116" spans="1:2" x14ac:dyDescent="0.25">
      <c r="A116" s="1">
        <v>18</v>
      </c>
      <c r="B116" s="1">
        <v>1</v>
      </c>
    </row>
    <row r="117" spans="1:2" x14ac:dyDescent="0.25">
      <c r="A117" s="1">
        <v>18</v>
      </c>
      <c r="B117" s="1">
        <v>0.99460891598951207</v>
      </c>
    </row>
    <row r="118" spans="1:2" x14ac:dyDescent="0.25">
      <c r="A118" s="1">
        <v>17.5</v>
      </c>
      <c r="B118" s="1">
        <v>0.99460891598951207</v>
      </c>
    </row>
    <row r="119" spans="1:2" x14ac:dyDescent="0.25">
      <c r="A119" s="1">
        <v>17.5</v>
      </c>
      <c r="B119" s="1">
        <v>0.99315382364762117</v>
      </c>
    </row>
    <row r="120" spans="1:2" x14ac:dyDescent="0.25">
      <c r="A120" s="1">
        <v>16.5</v>
      </c>
      <c r="B120" s="1">
        <v>0.99315382364762117</v>
      </c>
    </row>
    <row r="121" spans="1:2" x14ac:dyDescent="0.25">
      <c r="A121" s="1">
        <v>16.5</v>
      </c>
      <c r="B121" s="1">
        <v>0.95470658819427223</v>
      </c>
    </row>
    <row r="122" spans="1:2" x14ac:dyDescent="0.25">
      <c r="A122" s="1">
        <v>19.5</v>
      </c>
      <c r="B122" s="1">
        <v>0.95470658819427223</v>
      </c>
    </row>
    <row r="123" spans="1:2" x14ac:dyDescent="0.25">
      <c r="A123" s="1">
        <v>19.5</v>
      </c>
      <c r="B123" s="1">
        <v>0.97465137845674066</v>
      </c>
    </row>
    <row r="124" spans="1:2" x14ac:dyDescent="0.25">
      <c r="A124" s="1">
        <v>19</v>
      </c>
      <c r="B124" s="1">
        <v>0.97465137845674066</v>
      </c>
    </row>
    <row r="125" spans="1:2" x14ac:dyDescent="0.25">
      <c r="A125" s="1">
        <v>19</v>
      </c>
      <c r="B125" s="1">
        <v>1</v>
      </c>
    </row>
    <row r="126" spans="1:2" x14ac:dyDescent="0.25">
      <c r="A126" s="1">
        <v>19</v>
      </c>
      <c r="B126" s="1">
        <v>0.97465137845674066</v>
      </c>
    </row>
    <row r="127" spans="1:2" x14ac:dyDescent="0.25">
      <c r="A127" s="1">
        <v>20</v>
      </c>
      <c r="B127" s="1">
        <v>0.97465137845674066</v>
      </c>
    </row>
    <row r="128" spans="1:2" x14ac:dyDescent="0.25">
      <c r="A128" s="1">
        <v>20</v>
      </c>
      <c r="B128" s="1">
        <v>1</v>
      </c>
    </row>
    <row r="129" spans="1:2" x14ac:dyDescent="0.25">
      <c r="A129" s="1">
        <v>20</v>
      </c>
      <c r="B129" s="1">
        <v>0.97465137845674066</v>
      </c>
    </row>
    <row r="130" spans="1:2" x14ac:dyDescent="0.25">
      <c r="A130" s="1">
        <v>19.5</v>
      </c>
      <c r="B130" s="1">
        <v>0.97465137845674066</v>
      </c>
    </row>
    <row r="131" spans="1:2" x14ac:dyDescent="0.25">
      <c r="A131" s="1">
        <v>19.5</v>
      </c>
      <c r="B131" s="1">
        <v>0.95470658819427223</v>
      </c>
    </row>
    <row r="132" spans="1:2" x14ac:dyDescent="0.25">
      <c r="A132" s="1">
        <v>18</v>
      </c>
      <c r="B132" s="1">
        <v>0.95470658819427223</v>
      </c>
    </row>
    <row r="133" spans="1:2" x14ac:dyDescent="0.25">
      <c r="A133" s="1">
        <v>18</v>
      </c>
      <c r="B133" s="1">
        <v>0.89070794344967474</v>
      </c>
    </row>
    <row r="134" spans="1:2" x14ac:dyDescent="0.25">
      <c r="A134" s="1">
        <v>24.9375</v>
      </c>
      <c r="B134" s="1">
        <v>0.89070794344967474</v>
      </c>
    </row>
    <row r="135" spans="1:2" x14ac:dyDescent="0.25">
      <c r="A135" s="1">
        <v>24.9375</v>
      </c>
      <c r="B135" s="1">
        <v>0.9505766155698151</v>
      </c>
    </row>
    <row r="136" spans="1:2" x14ac:dyDescent="0.25">
      <c r="A136" s="1">
        <v>23.125</v>
      </c>
      <c r="B136" s="1">
        <v>0.9505766155698151</v>
      </c>
    </row>
    <row r="137" spans="1:2" x14ac:dyDescent="0.25">
      <c r="A137" s="1">
        <v>23.125</v>
      </c>
      <c r="B137" s="1">
        <v>0.98197173325086995</v>
      </c>
    </row>
    <row r="138" spans="1:2" x14ac:dyDescent="0.25">
      <c r="A138" s="1">
        <v>21.75</v>
      </c>
      <c r="B138" s="1">
        <v>0.98197173325086995</v>
      </c>
    </row>
    <row r="139" spans="1:2" x14ac:dyDescent="0.25">
      <c r="A139" s="1">
        <v>21.75</v>
      </c>
      <c r="B139" s="1">
        <v>0.99124581373106613</v>
      </c>
    </row>
    <row r="140" spans="1:2" x14ac:dyDescent="0.25">
      <c r="A140" s="1">
        <v>21</v>
      </c>
      <c r="B140" s="1">
        <v>0.99124581373106613</v>
      </c>
    </row>
    <row r="141" spans="1:2" x14ac:dyDescent="0.25">
      <c r="A141" s="1">
        <v>21</v>
      </c>
      <c r="B141" s="1">
        <v>1</v>
      </c>
    </row>
    <row r="142" spans="1:2" x14ac:dyDescent="0.25">
      <c r="A142" s="1">
        <v>21</v>
      </c>
      <c r="B142" s="1">
        <v>0.99124581373106613</v>
      </c>
    </row>
    <row r="143" spans="1:2" x14ac:dyDescent="0.25">
      <c r="A143" s="1">
        <v>22.5</v>
      </c>
      <c r="B143" s="1">
        <v>0.99124581373106613</v>
      </c>
    </row>
    <row r="144" spans="1:2" x14ac:dyDescent="0.25">
      <c r="A144" s="1">
        <v>22.5</v>
      </c>
      <c r="B144" s="1">
        <v>0.9978737294135831</v>
      </c>
    </row>
    <row r="145" spans="1:2" x14ac:dyDescent="0.25">
      <c r="A145" s="1">
        <v>22</v>
      </c>
      <c r="B145" s="1">
        <v>0.9978737294135831</v>
      </c>
    </row>
    <row r="146" spans="1:2" x14ac:dyDescent="0.25">
      <c r="A146" s="1">
        <v>22</v>
      </c>
      <c r="B146" s="1">
        <v>1</v>
      </c>
    </row>
    <row r="147" spans="1:2" x14ac:dyDescent="0.25">
      <c r="A147" s="1">
        <v>22</v>
      </c>
      <c r="B147" s="1">
        <v>0.9978737294135831</v>
      </c>
    </row>
    <row r="148" spans="1:2" x14ac:dyDescent="0.25">
      <c r="A148" s="1">
        <v>23</v>
      </c>
      <c r="B148" s="1">
        <v>0.9978737294135831</v>
      </c>
    </row>
    <row r="149" spans="1:2" x14ac:dyDescent="0.25">
      <c r="A149" s="1">
        <v>23</v>
      </c>
      <c r="B149" s="1">
        <v>1</v>
      </c>
    </row>
    <row r="150" spans="1:2" x14ac:dyDescent="0.25">
      <c r="A150" s="1">
        <v>23</v>
      </c>
      <c r="B150" s="1">
        <v>0.9978737294135831</v>
      </c>
    </row>
    <row r="151" spans="1:2" x14ac:dyDescent="0.25">
      <c r="A151" s="1">
        <v>22.5</v>
      </c>
      <c r="B151" s="1">
        <v>0.9978737294135831</v>
      </c>
    </row>
    <row r="152" spans="1:2" x14ac:dyDescent="0.25">
      <c r="A152" s="1">
        <v>22.5</v>
      </c>
      <c r="B152" s="1">
        <v>0.99124581373106613</v>
      </c>
    </row>
    <row r="153" spans="1:2" x14ac:dyDescent="0.25">
      <c r="A153" s="1">
        <v>21.75</v>
      </c>
      <c r="B153" s="1">
        <v>0.99124581373106613</v>
      </c>
    </row>
    <row r="154" spans="1:2" x14ac:dyDescent="0.25">
      <c r="A154" s="1">
        <v>21.75</v>
      </c>
      <c r="B154" s="1">
        <v>0.98197173325086995</v>
      </c>
    </row>
    <row r="155" spans="1:2" x14ac:dyDescent="0.25">
      <c r="A155" s="1">
        <v>24.5</v>
      </c>
      <c r="B155" s="1">
        <v>0.98197173325086995</v>
      </c>
    </row>
    <row r="156" spans="1:2" x14ac:dyDescent="0.25">
      <c r="A156" s="1">
        <v>24.5</v>
      </c>
      <c r="B156" s="1">
        <v>0.98957179808661999</v>
      </c>
    </row>
    <row r="157" spans="1:2" x14ac:dyDescent="0.25">
      <c r="A157" s="1">
        <v>24</v>
      </c>
      <c r="B157" s="1">
        <v>0.98957179808661999</v>
      </c>
    </row>
    <row r="158" spans="1:2" x14ac:dyDescent="0.25">
      <c r="A158" s="1">
        <v>24</v>
      </c>
      <c r="B158" s="1">
        <v>1</v>
      </c>
    </row>
    <row r="159" spans="1:2" x14ac:dyDescent="0.25">
      <c r="A159" s="1">
        <v>24</v>
      </c>
      <c r="B159" s="1">
        <v>0.98957179808661999</v>
      </c>
    </row>
    <row r="160" spans="1:2" x14ac:dyDescent="0.25">
      <c r="A160" s="1">
        <v>25</v>
      </c>
      <c r="B160" s="1">
        <v>0.98957179808661999</v>
      </c>
    </row>
    <row r="161" spans="1:2" x14ac:dyDescent="0.25">
      <c r="A161" s="1">
        <v>25</v>
      </c>
      <c r="B161" s="1">
        <v>1</v>
      </c>
    </row>
    <row r="162" spans="1:2" x14ac:dyDescent="0.25">
      <c r="A162" s="1">
        <v>25</v>
      </c>
      <c r="B162" s="1">
        <v>0.98957179808661999</v>
      </c>
    </row>
    <row r="163" spans="1:2" x14ac:dyDescent="0.25">
      <c r="A163" s="1">
        <v>24.5</v>
      </c>
      <c r="B163" s="1">
        <v>0.98957179808661999</v>
      </c>
    </row>
    <row r="164" spans="1:2" x14ac:dyDescent="0.25">
      <c r="A164" s="1">
        <v>24.5</v>
      </c>
      <c r="B164" s="1">
        <v>0.98197173325086995</v>
      </c>
    </row>
    <row r="165" spans="1:2" x14ac:dyDescent="0.25">
      <c r="A165" s="1">
        <v>23.125</v>
      </c>
      <c r="B165" s="1">
        <v>0.98197173325086995</v>
      </c>
    </row>
    <row r="166" spans="1:2" x14ac:dyDescent="0.25">
      <c r="A166" s="1">
        <v>23.125</v>
      </c>
      <c r="B166" s="1">
        <v>0.9505766155698151</v>
      </c>
    </row>
    <row r="167" spans="1:2" x14ac:dyDescent="0.25">
      <c r="A167" s="1">
        <v>26.75</v>
      </c>
      <c r="B167" s="1">
        <v>0.9505766155698151</v>
      </c>
    </row>
    <row r="168" spans="1:2" x14ac:dyDescent="0.25">
      <c r="A168" s="1">
        <v>26.75</v>
      </c>
      <c r="B168" s="1">
        <v>0.97825004103165147</v>
      </c>
    </row>
    <row r="169" spans="1:2" x14ac:dyDescent="0.25">
      <c r="A169" s="1">
        <v>26</v>
      </c>
      <c r="B169" s="1">
        <v>0.97825004103165147</v>
      </c>
    </row>
    <row r="170" spans="1:2" x14ac:dyDescent="0.25">
      <c r="A170" s="1">
        <v>26</v>
      </c>
      <c r="B170" s="1">
        <v>1</v>
      </c>
    </row>
    <row r="171" spans="1:2" x14ac:dyDescent="0.25">
      <c r="A171" s="1">
        <v>26</v>
      </c>
      <c r="B171" s="1">
        <v>0.97825004103165147</v>
      </c>
    </row>
    <row r="172" spans="1:2" x14ac:dyDescent="0.25">
      <c r="A172" s="1">
        <v>27.5</v>
      </c>
      <c r="B172" s="1">
        <v>0.97825004103165147</v>
      </c>
    </row>
    <row r="173" spans="1:2" x14ac:dyDescent="0.25">
      <c r="A173" s="1">
        <v>27.5</v>
      </c>
      <c r="B173" s="1">
        <v>0.99676755803299011</v>
      </c>
    </row>
    <row r="174" spans="1:2" x14ac:dyDescent="0.25">
      <c r="A174" s="1">
        <v>27</v>
      </c>
      <c r="B174" s="1">
        <v>0.99676755803299011</v>
      </c>
    </row>
    <row r="175" spans="1:2" x14ac:dyDescent="0.25">
      <c r="A175" s="1">
        <v>27</v>
      </c>
      <c r="B175" s="1">
        <v>1</v>
      </c>
    </row>
    <row r="176" spans="1:2" x14ac:dyDescent="0.25">
      <c r="A176" s="1">
        <v>27</v>
      </c>
      <c r="B176" s="1">
        <v>0.99676755803299011</v>
      </c>
    </row>
    <row r="177" spans="1:2" x14ac:dyDescent="0.25">
      <c r="A177" s="1">
        <v>28</v>
      </c>
      <c r="B177" s="1">
        <v>0.99676755803299011</v>
      </c>
    </row>
    <row r="178" spans="1:2" x14ac:dyDescent="0.25">
      <c r="A178" s="1">
        <v>28</v>
      </c>
      <c r="B178" s="1">
        <v>1</v>
      </c>
    </row>
    <row r="179" spans="1:2" x14ac:dyDescent="0.25">
      <c r="A179" s="1">
        <v>28</v>
      </c>
      <c r="B179" s="1">
        <v>0.99676755803299011</v>
      </c>
    </row>
    <row r="180" spans="1:2" x14ac:dyDescent="0.25">
      <c r="A180" s="1">
        <v>27.5</v>
      </c>
      <c r="B180" s="1">
        <v>0.99676755803299011</v>
      </c>
    </row>
    <row r="181" spans="1:2" x14ac:dyDescent="0.25">
      <c r="A181" s="1">
        <v>27.5</v>
      </c>
      <c r="B181" s="1">
        <v>0.97825004103165147</v>
      </c>
    </row>
    <row r="182" spans="1:2" x14ac:dyDescent="0.25">
      <c r="A182" s="1">
        <v>26.75</v>
      </c>
      <c r="B182" s="1">
        <v>0.97825004103165147</v>
      </c>
    </row>
    <row r="183" spans="1:2" x14ac:dyDescent="0.25">
      <c r="A183" s="1">
        <v>26.75</v>
      </c>
      <c r="B183" s="1">
        <v>0.9505766155698151</v>
      </c>
    </row>
    <row r="184" spans="1:2" x14ac:dyDescent="0.25">
      <c r="A184" s="1">
        <v>24.9375</v>
      </c>
      <c r="B184" s="1">
        <v>0.9505766155698151</v>
      </c>
    </row>
    <row r="185" spans="1:2" x14ac:dyDescent="0.25">
      <c r="A185" s="1">
        <v>24.9375</v>
      </c>
      <c r="B185" s="1">
        <v>0.89070794344967474</v>
      </c>
    </row>
    <row r="186" spans="1:2" x14ac:dyDescent="0.25">
      <c r="A186" s="1">
        <v>21.46875</v>
      </c>
      <c r="B186" s="1">
        <v>0.89070794344967474</v>
      </c>
    </row>
    <row r="187" spans="1:2" x14ac:dyDescent="0.25">
      <c r="A187" s="1">
        <v>21.46875</v>
      </c>
      <c r="B187" s="1">
        <v>0.81537227951494728</v>
      </c>
    </row>
    <row r="188" spans="1:2" x14ac:dyDescent="0.25">
      <c r="A188" s="1">
        <v>15.578125</v>
      </c>
      <c r="B188" s="1">
        <v>0.81537227951494728</v>
      </c>
    </row>
    <row r="189" spans="1:2" x14ac:dyDescent="0.25">
      <c r="A189" s="1">
        <v>15.578125</v>
      </c>
      <c r="B189" s="1">
        <v>0.77425428449105649</v>
      </c>
    </row>
    <row r="190" spans="1:2" x14ac:dyDescent="0.25">
      <c r="A190" s="1">
        <v>8.8515625</v>
      </c>
      <c r="B190" s="1">
        <v>0.77425428449105649</v>
      </c>
    </row>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dimension ref="A1:L190"/>
  <sheetViews>
    <sheetView workbookViewId="0"/>
  </sheetViews>
  <sheetFormatPr defaultRowHeight="13.8" x14ac:dyDescent="0.25"/>
  <sheetData>
    <row r="1" spans="1:12" x14ac:dyDescent="0.25">
      <c r="A1" s="1">
        <v>11.015625</v>
      </c>
      <c r="B1" s="1">
        <v>0.87161417566286414</v>
      </c>
      <c r="C1" s="1">
        <v>1</v>
      </c>
      <c r="D1" s="1">
        <v>1</v>
      </c>
      <c r="I1" s="1">
        <v>1.75</v>
      </c>
      <c r="J1" s="1">
        <v>0.87161417566286414</v>
      </c>
      <c r="K1" s="1">
        <v>1</v>
      </c>
      <c r="L1" s="1">
        <v>1</v>
      </c>
    </row>
    <row r="2" spans="1:12" x14ac:dyDescent="0.25">
      <c r="A2" s="1">
        <v>5.90625</v>
      </c>
      <c r="B2" s="1">
        <v>0.87161417566286414</v>
      </c>
      <c r="C2" s="1">
        <v>2</v>
      </c>
      <c r="D2" s="1">
        <v>1</v>
      </c>
      <c r="I2" s="1">
        <v>1</v>
      </c>
      <c r="J2" s="1">
        <v>0.87161417566286414</v>
      </c>
      <c r="K2" s="1">
        <v>2</v>
      </c>
      <c r="L2" s="1">
        <v>1</v>
      </c>
    </row>
    <row r="3" spans="1:12" x14ac:dyDescent="0.25">
      <c r="A3" s="1">
        <v>5.90625</v>
      </c>
      <c r="B3" s="1">
        <v>0.92152857652486875</v>
      </c>
      <c r="C3" s="1">
        <v>3</v>
      </c>
      <c r="D3" s="1">
        <v>1</v>
      </c>
      <c r="I3" s="1">
        <v>1</v>
      </c>
      <c r="J3" s="1">
        <v>1</v>
      </c>
      <c r="K3" s="1">
        <v>3</v>
      </c>
      <c r="L3" s="1">
        <v>1</v>
      </c>
    </row>
    <row r="4" spans="1:12" x14ac:dyDescent="0.25">
      <c r="A4" s="1">
        <v>3.6875</v>
      </c>
      <c r="B4" s="1">
        <v>0.92152857652486875</v>
      </c>
      <c r="C4" s="1">
        <v>4</v>
      </c>
      <c r="D4" s="1">
        <v>1</v>
      </c>
      <c r="I4" s="1">
        <v>1</v>
      </c>
      <c r="J4" s="1">
        <v>0.87161417566286414</v>
      </c>
    </row>
    <row r="5" spans="1:12" x14ac:dyDescent="0.25">
      <c r="A5" s="1">
        <v>3.6875</v>
      </c>
      <c r="B5" s="1">
        <v>0.96693926142345576</v>
      </c>
      <c r="C5" s="1">
        <v>5</v>
      </c>
      <c r="D5" s="1">
        <v>1</v>
      </c>
      <c r="I5" s="1">
        <v>2.5</v>
      </c>
      <c r="J5" s="1">
        <v>0.87161417566286414</v>
      </c>
    </row>
    <row r="6" spans="1:12" x14ac:dyDescent="0.25">
      <c r="A6" s="1">
        <v>1.875</v>
      </c>
      <c r="B6" s="1">
        <v>0.96693926142345576</v>
      </c>
      <c r="C6" s="1">
        <v>6</v>
      </c>
      <c r="D6" s="1">
        <v>1</v>
      </c>
      <c r="I6" s="1">
        <v>2.5</v>
      </c>
      <c r="J6" s="1">
        <v>0.9091631626066814</v>
      </c>
    </row>
    <row r="7" spans="1:12" x14ac:dyDescent="0.25">
      <c r="A7" s="1">
        <v>1.875</v>
      </c>
      <c r="B7" s="1">
        <v>0.99418246784399389</v>
      </c>
      <c r="C7" s="1">
        <v>7</v>
      </c>
      <c r="D7" s="1">
        <v>1</v>
      </c>
      <c r="I7" s="1">
        <v>2</v>
      </c>
      <c r="J7" s="1">
        <v>0.9091631626066814</v>
      </c>
    </row>
    <row r="8" spans="1:12" x14ac:dyDescent="0.25">
      <c r="A8" s="1">
        <v>1</v>
      </c>
      <c r="B8" s="1">
        <v>0.99418246784399389</v>
      </c>
      <c r="C8" s="1">
        <v>8</v>
      </c>
      <c r="D8" s="1">
        <v>1</v>
      </c>
      <c r="I8" s="1">
        <v>2</v>
      </c>
      <c r="J8" s="1">
        <v>1</v>
      </c>
    </row>
    <row r="9" spans="1:12" x14ac:dyDescent="0.25">
      <c r="A9" s="1">
        <v>1</v>
      </c>
      <c r="B9" s="1">
        <v>1</v>
      </c>
      <c r="C9" s="1">
        <v>9</v>
      </c>
      <c r="D9" s="1">
        <v>1</v>
      </c>
      <c r="I9" s="1">
        <v>2</v>
      </c>
      <c r="J9" s="1">
        <v>0.9091631626066814</v>
      </c>
    </row>
    <row r="10" spans="1:12" x14ac:dyDescent="0.25">
      <c r="A10" s="1">
        <v>1</v>
      </c>
      <c r="B10" s="1">
        <v>0.99418246784399389</v>
      </c>
      <c r="C10" s="1">
        <v>10</v>
      </c>
      <c r="D10" s="1">
        <v>1</v>
      </c>
      <c r="I10" s="1">
        <v>3</v>
      </c>
      <c r="J10" s="1">
        <v>0.9091631626066814</v>
      </c>
    </row>
    <row r="11" spans="1:12" x14ac:dyDescent="0.25">
      <c r="A11" s="1">
        <v>2.75</v>
      </c>
      <c r="B11" s="1">
        <v>0.99418246784399389</v>
      </c>
      <c r="C11" s="1">
        <v>11</v>
      </c>
      <c r="D11" s="1">
        <v>1</v>
      </c>
      <c r="I11" s="1">
        <v>3</v>
      </c>
      <c r="J11" s="1">
        <v>1</v>
      </c>
    </row>
    <row r="12" spans="1:12" x14ac:dyDescent="0.25">
      <c r="A12" s="1">
        <v>2.75</v>
      </c>
      <c r="B12" s="1">
        <v>0.99522371215239391</v>
      </c>
      <c r="C12" s="1">
        <v>12</v>
      </c>
      <c r="D12" s="1">
        <v>1</v>
      </c>
      <c r="I12" s="1">
        <v>3</v>
      </c>
      <c r="J12" s="1">
        <v>0.9091631626066814</v>
      </c>
    </row>
    <row r="13" spans="1:12" x14ac:dyDescent="0.25">
      <c r="A13" s="1">
        <v>2</v>
      </c>
      <c r="B13" s="1">
        <v>0.99522371215239391</v>
      </c>
      <c r="C13" s="1">
        <v>13</v>
      </c>
      <c r="D13" s="1">
        <v>1</v>
      </c>
      <c r="I13" s="1">
        <v>2.5</v>
      </c>
      <c r="J13" s="1">
        <v>0.9091631626066814</v>
      </c>
    </row>
    <row r="14" spans="1:12" x14ac:dyDescent="0.25">
      <c r="A14" s="1">
        <v>2</v>
      </c>
      <c r="B14" s="1">
        <v>1</v>
      </c>
      <c r="C14" s="1">
        <v>14</v>
      </c>
      <c r="D14" s="1">
        <v>1</v>
      </c>
      <c r="I14" s="1">
        <v>2.5</v>
      </c>
      <c r="J14" s="1">
        <v>0.87161417566286414</v>
      </c>
    </row>
    <row r="15" spans="1:12" x14ac:dyDescent="0.25">
      <c r="A15" s="1">
        <v>2</v>
      </c>
      <c r="B15" s="1">
        <v>0.99522371215239391</v>
      </c>
      <c r="C15" s="1">
        <v>15</v>
      </c>
      <c r="D15" s="1">
        <v>1</v>
      </c>
      <c r="I15" s="1">
        <v>1.75</v>
      </c>
      <c r="J15" s="1">
        <v>0.87161417566286414</v>
      </c>
    </row>
    <row r="16" spans="1:12" x14ac:dyDescent="0.25">
      <c r="A16" s="1">
        <v>3.5</v>
      </c>
      <c r="B16" s="1">
        <v>0.99522371215239391</v>
      </c>
      <c r="C16" s="1">
        <v>16</v>
      </c>
      <c r="D16" s="1">
        <v>1</v>
      </c>
    </row>
    <row r="17" spans="1:4" x14ac:dyDescent="0.25">
      <c r="A17" s="1">
        <v>3.5</v>
      </c>
      <c r="B17" s="1">
        <v>0.99846852410391784</v>
      </c>
      <c r="C17" s="1">
        <v>17</v>
      </c>
      <c r="D17" s="1">
        <v>1</v>
      </c>
    </row>
    <row r="18" spans="1:4" x14ac:dyDescent="0.25">
      <c r="A18" s="1">
        <v>3</v>
      </c>
      <c r="B18" s="1">
        <v>0.99846852410391784</v>
      </c>
      <c r="C18" s="1">
        <v>18</v>
      </c>
      <c r="D18" s="1">
        <v>1</v>
      </c>
    </row>
    <row r="19" spans="1:4" x14ac:dyDescent="0.25">
      <c r="A19" s="1">
        <v>3</v>
      </c>
      <c r="B19" s="1">
        <v>1</v>
      </c>
      <c r="C19" s="1">
        <v>19</v>
      </c>
      <c r="D19" s="1">
        <v>1</v>
      </c>
    </row>
    <row r="20" spans="1:4" x14ac:dyDescent="0.25">
      <c r="A20" s="1">
        <v>3</v>
      </c>
      <c r="B20" s="1">
        <v>0.99846852410391784</v>
      </c>
      <c r="C20" s="1">
        <v>20</v>
      </c>
      <c r="D20" s="1">
        <v>1</v>
      </c>
    </row>
    <row r="21" spans="1:4" x14ac:dyDescent="0.25">
      <c r="A21" s="1">
        <v>4</v>
      </c>
      <c r="B21" s="1">
        <v>0.99846852410391784</v>
      </c>
      <c r="C21" s="1">
        <v>21</v>
      </c>
      <c r="D21" s="1">
        <v>1</v>
      </c>
    </row>
    <row r="22" spans="1:4" x14ac:dyDescent="0.25">
      <c r="A22" s="1">
        <v>4</v>
      </c>
      <c r="B22" s="1">
        <v>1</v>
      </c>
      <c r="C22" s="1">
        <v>22</v>
      </c>
      <c r="D22" s="1">
        <v>1</v>
      </c>
    </row>
    <row r="23" spans="1:4" x14ac:dyDescent="0.25">
      <c r="A23" s="1">
        <v>4</v>
      </c>
      <c r="B23" s="1">
        <v>0.99846852410391784</v>
      </c>
      <c r="C23" s="1">
        <v>23</v>
      </c>
      <c r="D23" s="1">
        <v>1</v>
      </c>
    </row>
    <row r="24" spans="1:4" x14ac:dyDescent="0.25">
      <c r="A24" s="1">
        <v>3.5</v>
      </c>
      <c r="B24" s="1">
        <v>0.99846852410391784</v>
      </c>
      <c r="C24" s="1">
        <v>24</v>
      </c>
      <c r="D24" s="1">
        <v>1</v>
      </c>
    </row>
    <row r="25" spans="1:4" x14ac:dyDescent="0.25">
      <c r="A25" s="1">
        <v>3.5</v>
      </c>
      <c r="B25" s="1">
        <v>0.99522371215239391</v>
      </c>
      <c r="C25" s="1">
        <v>25</v>
      </c>
      <c r="D25" s="1">
        <v>1</v>
      </c>
    </row>
    <row r="26" spans="1:4" x14ac:dyDescent="0.25">
      <c r="A26" s="1">
        <v>2.75</v>
      </c>
      <c r="B26" s="1">
        <v>0.99522371215239391</v>
      </c>
      <c r="C26" s="1">
        <v>26</v>
      </c>
      <c r="D26" s="1">
        <v>1</v>
      </c>
    </row>
    <row r="27" spans="1:4" x14ac:dyDescent="0.25">
      <c r="A27" s="1">
        <v>2.75</v>
      </c>
      <c r="B27" s="1">
        <v>0.99418246784399389</v>
      </c>
      <c r="C27" s="1">
        <v>27</v>
      </c>
      <c r="D27" s="1">
        <v>1</v>
      </c>
    </row>
    <row r="28" spans="1:4" x14ac:dyDescent="0.25">
      <c r="A28" s="1">
        <v>1.875</v>
      </c>
      <c r="B28" s="1">
        <v>0.99418246784399389</v>
      </c>
      <c r="C28" s="1">
        <v>28</v>
      </c>
      <c r="D28" s="1">
        <v>1</v>
      </c>
    </row>
    <row r="29" spans="1:4" x14ac:dyDescent="0.25">
      <c r="A29" s="1">
        <v>1.875</v>
      </c>
      <c r="B29" s="1">
        <v>0.96693926142345576</v>
      </c>
    </row>
    <row r="30" spans="1:4" x14ac:dyDescent="0.25">
      <c r="A30" s="1">
        <v>5.5</v>
      </c>
      <c r="B30" s="1">
        <v>0.96693926142345576</v>
      </c>
    </row>
    <row r="31" spans="1:4" x14ac:dyDescent="0.25">
      <c r="A31" s="1">
        <v>5.5</v>
      </c>
      <c r="B31" s="1">
        <v>0.97465137845674066</v>
      </c>
    </row>
    <row r="32" spans="1:4" x14ac:dyDescent="0.25">
      <c r="A32" s="1">
        <v>5</v>
      </c>
      <c r="B32" s="1">
        <v>0.97465137845674066</v>
      </c>
    </row>
    <row r="33" spans="1:2" x14ac:dyDescent="0.25">
      <c r="A33" s="1">
        <v>5</v>
      </c>
      <c r="B33" s="1">
        <v>1</v>
      </c>
    </row>
    <row r="34" spans="1:2" x14ac:dyDescent="0.25">
      <c r="A34" s="1">
        <v>5</v>
      </c>
      <c r="B34" s="1">
        <v>0.97465137845674066</v>
      </c>
    </row>
    <row r="35" spans="1:2" x14ac:dyDescent="0.25">
      <c r="A35" s="1">
        <v>6</v>
      </c>
      <c r="B35" s="1">
        <v>0.97465137845674066</v>
      </c>
    </row>
    <row r="36" spans="1:2" x14ac:dyDescent="0.25">
      <c r="A36" s="1">
        <v>6</v>
      </c>
      <c r="B36" s="1">
        <v>1</v>
      </c>
    </row>
    <row r="37" spans="1:2" x14ac:dyDescent="0.25">
      <c r="A37" s="1">
        <v>6</v>
      </c>
      <c r="B37" s="1">
        <v>0.97465137845674066</v>
      </c>
    </row>
    <row r="38" spans="1:2" x14ac:dyDescent="0.25">
      <c r="A38" s="1">
        <v>5.5</v>
      </c>
      <c r="B38" s="1">
        <v>0.97465137845674066</v>
      </c>
    </row>
    <row r="39" spans="1:2" x14ac:dyDescent="0.25">
      <c r="A39" s="1">
        <v>5.5</v>
      </c>
      <c r="B39" s="1">
        <v>0.96693926142345576</v>
      </c>
    </row>
    <row r="40" spans="1:2" x14ac:dyDescent="0.25">
      <c r="A40" s="1">
        <v>3.6875</v>
      </c>
      <c r="B40" s="1">
        <v>0.96693926142345576</v>
      </c>
    </row>
    <row r="41" spans="1:2" x14ac:dyDescent="0.25">
      <c r="A41" s="1">
        <v>3.6875</v>
      </c>
      <c r="B41" s="1">
        <v>0.92152857652486875</v>
      </c>
    </row>
    <row r="42" spans="1:2" x14ac:dyDescent="0.25">
      <c r="A42" s="1">
        <v>8.125</v>
      </c>
      <c r="B42" s="1">
        <v>0.92152857652486875</v>
      </c>
    </row>
    <row r="43" spans="1:2" x14ac:dyDescent="0.25">
      <c r="A43" s="1">
        <v>8.125</v>
      </c>
      <c r="B43" s="1">
        <v>0.9362512686893365</v>
      </c>
    </row>
    <row r="44" spans="1:2" x14ac:dyDescent="0.25">
      <c r="A44" s="1">
        <v>7</v>
      </c>
      <c r="B44" s="1">
        <v>0.9362512686893365</v>
      </c>
    </row>
    <row r="45" spans="1:2" x14ac:dyDescent="0.25">
      <c r="A45" s="1">
        <v>7</v>
      </c>
      <c r="B45" s="1">
        <v>1</v>
      </c>
    </row>
    <row r="46" spans="1:2" x14ac:dyDescent="0.25">
      <c r="A46" s="1">
        <v>7</v>
      </c>
      <c r="B46" s="1">
        <v>0.9362512686893365</v>
      </c>
    </row>
    <row r="47" spans="1:2" x14ac:dyDescent="0.25">
      <c r="A47" s="1">
        <v>9.25</v>
      </c>
      <c r="B47" s="1">
        <v>0.9362512686893365</v>
      </c>
    </row>
    <row r="48" spans="1:2" x14ac:dyDescent="0.25">
      <c r="A48" s="1">
        <v>9.25</v>
      </c>
      <c r="B48" s="1">
        <v>0.95528917519464851</v>
      </c>
    </row>
    <row r="49" spans="1:2" x14ac:dyDescent="0.25">
      <c r="A49" s="1">
        <v>8</v>
      </c>
      <c r="B49" s="1">
        <v>0.95528917519464851</v>
      </c>
    </row>
    <row r="50" spans="1:2" x14ac:dyDescent="0.25">
      <c r="A50" s="1">
        <v>8</v>
      </c>
      <c r="B50" s="1">
        <v>1</v>
      </c>
    </row>
    <row r="51" spans="1:2" x14ac:dyDescent="0.25">
      <c r="A51" s="1">
        <v>8</v>
      </c>
      <c r="B51" s="1">
        <v>0.95528917519464851</v>
      </c>
    </row>
    <row r="52" spans="1:2" x14ac:dyDescent="0.25">
      <c r="A52" s="1">
        <v>10.5</v>
      </c>
      <c r="B52" s="1">
        <v>0.95528917519464851</v>
      </c>
    </row>
    <row r="53" spans="1:2" x14ac:dyDescent="0.25">
      <c r="A53" s="1">
        <v>10.5</v>
      </c>
      <c r="B53" s="1">
        <v>0.96956159442889467</v>
      </c>
    </row>
    <row r="54" spans="1:2" x14ac:dyDescent="0.25">
      <c r="A54" s="1">
        <v>9.5</v>
      </c>
      <c r="B54" s="1">
        <v>0.96956159442889467</v>
      </c>
    </row>
    <row r="55" spans="1:2" x14ac:dyDescent="0.25">
      <c r="A55" s="1">
        <v>9.5</v>
      </c>
      <c r="B55" s="1">
        <v>0.98025982140723644</v>
      </c>
    </row>
    <row r="56" spans="1:2" x14ac:dyDescent="0.25">
      <c r="A56" s="1">
        <v>9</v>
      </c>
      <c r="B56" s="1">
        <v>0.98025982140723644</v>
      </c>
    </row>
    <row r="57" spans="1:2" x14ac:dyDescent="0.25">
      <c r="A57" s="1">
        <v>9</v>
      </c>
      <c r="B57" s="1">
        <v>1</v>
      </c>
    </row>
    <row r="58" spans="1:2" x14ac:dyDescent="0.25">
      <c r="A58" s="1">
        <v>9</v>
      </c>
      <c r="B58" s="1">
        <v>0.98025982140723644</v>
      </c>
    </row>
    <row r="59" spans="1:2" x14ac:dyDescent="0.25">
      <c r="A59" s="1">
        <v>10</v>
      </c>
      <c r="B59" s="1">
        <v>0.98025982140723644</v>
      </c>
    </row>
    <row r="60" spans="1:2" x14ac:dyDescent="0.25">
      <c r="A60" s="1">
        <v>10</v>
      </c>
      <c r="B60" s="1">
        <v>1</v>
      </c>
    </row>
    <row r="61" spans="1:2" x14ac:dyDescent="0.25">
      <c r="A61" s="1">
        <v>10</v>
      </c>
      <c r="B61" s="1">
        <v>0.98025982140723644</v>
      </c>
    </row>
    <row r="62" spans="1:2" x14ac:dyDescent="0.25">
      <c r="A62" s="1">
        <v>9.5</v>
      </c>
      <c r="B62" s="1">
        <v>0.98025982140723644</v>
      </c>
    </row>
    <row r="63" spans="1:2" x14ac:dyDescent="0.25">
      <c r="A63" s="1">
        <v>9.5</v>
      </c>
      <c r="B63" s="1">
        <v>0.96956159442889467</v>
      </c>
    </row>
    <row r="64" spans="1:2" x14ac:dyDescent="0.25">
      <c r="A64" s="1">
        <v>11.5</v>
      </c>
      <c r="B64" s="1">
        <v>0.96956159442889467</v>
      </c>
    </row>
    <row r="65" spans="1:2" x14ac:dyDescent="0.25">
      <c r="A65" s="1">
        <v>11.5</v>
      </c>
      <c r="B65" s="1">
        <v>0.97669221623605906</v>
      </c>
    </row>
    <row r="66" spans="1:2" x14ac:dyDescent="0.25">
      <c r="A66" s="1">
        <v>11</v>
      </c>
      <c r="B66" s="1">
        <v>0.97669221623605906</v>
      </c>
    </row>
    <row r="67" spans="1:2" x14ac:dyDescent="0.25">
      <c r="A67" s="1">
        <v>11</v>
      </c>
      <c r="B67" s="1">
        <v>1</v>
      </c>
    </row>
    <row r="68" spans="1:2" x14ac:dyDescent="0.25">
      <c r="A68" s="1">
        <v>11</v>
      </c>
      <c r="B68" s="1">
        <v>0.97669221623605906</v>
      </c>
    </row>
    <row r="69" spans="1:2" x14ac:dyDescent="0.25">
      <c r="A69" s="1">
        <v>12</v>
      </c>
      <c r="B69" s="1">
        <v>0.97669221623605906</v>
      </c>
    </row>
    <row r="70" spans="1:2" x14ac:dyDescent="0.25">
      <c r="A70" s="1">
        <v>12</v>
      </c>
      <c r="B70" s="1">
        <v>1</v>
      </c>
    </row>
    <row r="71" spans="1:2" x14ac:dyDescent="0.25">
      <c r="A71" s="1">
        <v>12</v>
      </c>
      <c r="B71" s="1">
        <v>0.97669221623605906</v>
      </c>
    </row>
    <row r="72" spans="1:2" x14ac:dyDescent="0.25">
      <c r="A72" s="1">
        <v>11.5</v>
      </c>
      <c r="B72" s="1">
        <v>0.97669221623605906</v>
      </c>
    </row>
    <row r="73" spans="1:2" x14ac:dyDescent="0.25">
      <c r="A73" s="1">
        <v>11.5</v>
      </c>
      <c r="B73" s="1">
        <v>0.96956159442889467</v>
      </c>
    </row>
    <row r="74" spans="1:2" x14ac:dyDescent="0.25">
      <c r="A74" s="1">
        <v>10.5</v>
      </c>
      <c r="B74" s="1">
        <v>0.96956159442889467</v>
      </c>
    </row>
    <row r="75" spans="1:2" x14ac:dyDescent="0.25">
      <c r="A75" s="1">
        <v>10.5</v>
      </c>
      <c r="B75" s="1">
        <v>0.95528917519464851</v>
      </c>
    </row>
    <row r="76" spans="1:2" x14ac:dyDescent="0.25">
      <c r="A76" s="1">
        <v>9.25</v>
      </c>
      <c r="B76" s="1">
        <v>0.95528917519464851</v>
      </c>
    </row>
    <row r="77" spans="1:2" x14ac:dyDescent="0.25">
      <c r="A77" s="1">
        <v>9.25</v>
      </c>
      <c r="B77" s="1">
        <v>0.9362512686893365</v>
      </c>
    </row>
    <row r="78" spans="1:2" x14ac:dyDescent="0.25">
      <c r="A78" s="1">
        <v>8.125</v>
      </c>
      <c r="B78" s="1">
        <v>0.9362512686893365</v>
      </c>
    </row>
    <row r="79" spans="1:2" x14ac:dyDescent="0.25">
      <c r="A79" s="1">
        <v>8.125</v>
      </c>
      <c r="B79" s="1">
        <v>0.92152857652486875</v>
      </c>
    </row>
    <row r="80" spans="1:2" x14ac:dyDescent="0.25">
      <c r="A80" s="1">
        <v>5.90625</v>
      </c>
      <c r="B80" s="1">
        <v>0.92152857652486875</v>
      </c>
    </row>
    <row r="81" spans="1:2" x14ac:dyDescent="0.25">
      <c r="A81" s="1">
        <v>5.90625</v>
      </c>
      <c r="B81" s="1">
        <v>0.87161417566286414</v>
      </c>
    </row>
    <row r="82" spans="1:2" x14ac:dyDescent="0.25">
      <c r="A82" s="1">
        <v>16.125</v>
      </c>
      <c r="B82" s="1">
        <v>0.87161417566286414</v>
      </c>
    </row>
    <row r="83" spans="1:2" x14ac:dyDescent="0.25">
      <c r="A83" s="1">
        <v>16.125</v>
      </c>
      <c r="B83" s="1">
        <v>0.9091631626066814</v>
      </c>
    </row>
    <row r="84" spans="1:2" x14ac:dyDescent="0.25">
      <c r="A84" s="1">
        <v>13.75</v>
      </c>
      <c r="B84" s="1">
        <v>0.9091631626066814</v>
      </c>
    </row>
    <row r="85" spans="1:2" x14ac:dyDescent="0.25">
      <c r="A85" s="1">
        <v>13.75</v>
      </c>
      <c r="B85" s="1">
        <v>0.98773633607883471</v>
      </c>
    </row>
    <row r="86" spans="1:2" x14ac:dyDescent="0.25">
      <c r="A86" s="1">
        <v>13</v>
      </c>
      <c r="B86" s="1">
        <v>0.98773633607883471</v>
      </c>
    </row>
    <row r="87" spans="1:2" x14ac:dyDescent="0.25">
      <c r="A87" s="1">
        <v>13</v>
      </c>
      <c r="B87" s="1">
        <v>1</v>
      </c>
    </row>
    <row r="88" spans="1:2" x14ac:dyDescent="0.25">
      <c r="A88" s="1">
        <v>13</v>
      </c>
      <c r="B88" s="1">
        <v>0.98773633607883471</v>
      </c>
    </row>
    <row r="89" spans="1:2" x14ac:dyDescent="0.25">
      <c r="A89" s="1">
        <v>14.5</v>
      </c>
      <c r="B89" s="1">
        <v>0.98773633607883471</v>
      </c>
    </row>
    <row r="90" spans="1:2" x14ac:dyDescent="0.25">
      <c r="A90" s="1">
        <v>14.5</v>
      </c>
      <c r="B90" s="1">
        <v>0.99807175483946553</v>
      </c>
    </row>
    <row r="91" spans="1:2" x14ac:dyDescent="0.25">
      <c r="A91" s="1">
        <v>14</v>
      </c>
      <c r="B91" s="1">
        <v>0.99807175483946553</v>
      </c>
    </row>
    <row r="92" spans="1:2" x14ac:dyDescent="0.25">
      <c r="A92" s="1">
        <v>14</v>
      </c>
      <c r="B92" s="1">
        <v>1</v>
      </c>
    </row>
    <row r="93" spans="1:2" x14ac:dyDescent="0.25">
      <c r="A93" s="1">
        <v>14</v>
      </c>
      <c r="B93" s="1">
        <v>0.99807175483946553</v>
      </c>
    </row>
    <row r="94" spans="1:2" x14ac:dyDescent="0.25">
      <c r="A94" s="1">
        <v>15</v>
      </c>
      <c r="B94" s="1">
        <v>0.99807175483946553</v>
      </c>
    </row>
    <row r="95" spans="1:2" x14ac:dyDescent="0.25">
      <c r="A95" s="1">
        <v>15</v>
      </c>
      <c r="B95" s="1">
        <v>1</v>
      </c>
    </row>
    <row r="96" spans="1:2" x14ac:dyDescent="0.25">
      <c r="A96" s="1">
        <v>15</v>
      </c>
      <c r="B96" s="1">
        <v>0.99807175483946553</v>
      </c>
    </row>
    <row r="97" spans="1:2" x14ac:dyDescent="0.25">
      <c r="A97" s="1">
        <v>14.5</v>
      </c>
      <c r="B97" s="1">
        <v>0.99807175483946553</v>
      </c>
    </row>
    <row r="98" spans="1:2" x14ac:dyDescent="0.25">
      <c r="A98" s="1">
        <v>14.5</v>
      </c>
      <c r="B98" s="1">
        <v>0.98773633607883471</v>
      </c>
    </row>
    <row r="99" spans="1:2" x14ac:dyDescent="0.25">
      <c r="A99" s="1">
        <v>13.75</v>
      </c>
      <c r="B99" s="1">
        <v>0.98773633607883471</v>
      </c>
    </row>
    <row r="100" spans="1:2" x14ac:dyDescent="0.25">
      <c r="A100" s="1">
        <v>13.75</v>
      </c>
      <c r="B100" s="1">
        <v>0.9091631626066814</v>
      </c>
    </row>
    <row r="101" spans="1:2" x14ac:dyDescent="0.25">
      <c r="A101" s="1">
        <v>18.5</v>
      </c>
      <c r="B101" s="1">
        <v>0.9091631626066814</v>
      </c>
    </row>
    <row r="102" spans="1:2" x14ac:dyDescent="0.25">
      <c r="A102" s="1">
        <v>18.5</v>
      </c>
      <c r="B102" s="1">
        <v>0.96194562949181994</v>
      </c>
    </row>
    <row r="103" spans="1:2" x14ac:dyDescent="0.25">
      <c r="A103" s="1">
        <v>16</v>
      </c>
      <c r="B103" s="1">
        <v>0.96194562949181994</v>
      </c>
    </row>
    <row r="104" spans="1:2" x14ac:dyDescent="0.25">
      <c r="A104" s="1">
        <v>16</v>
      </c>
      <c r="B104" s="1">
        <v>1</v>
      </c>
    </row>
    <row r="105" spans="1:2" x14ac:dyDescent="0.25">
      <c r="A105" s="1">
        <v>16</v>
      </c>
      <c r="B105" s="1">
        <v>0.96194562949181994</v>
      </c>
    </row>
    <row r="106" spans="1:2" x14ac:dyDescent="0.25">
      <c r="A106" s="1">
        <v>21</v>
      </c>
      <c r="B106" s="1">
        <v>0.96194562949181994</v>
      </c>
    </row>
    <row r="107" spans="1:2" x14ac:dyDescent="0.25">
      <c r="A107" s="1">
        <v>21</v>
      </c>
      <c r="B107" s="1">
        <v>0.97761731370293736</v>
      </c>
    </row>
    <row r="108" spans="1:2" x14ac:dyDescent="0.25">
      <c r="A108" s="1">
        <v>17.9375</v>
      </c>
      <c r="B108" s="1">
        <v>0.97761731370293736</v>
      </c>
    </row>
    <row r="109" spans="1:2" x14ac:dyDescent="0.25">
      <c r="A109" s="1">
        <v>17.9375</v>
      </c>
      <c r="B109" s="1">
        <v>0.98568830155907539</v>
      </c>
    </row>
    <row r="110" spans="1:2" x14ac:dyDescent="0.25">
      <c r="A110" s="1">
        <v>17</v>
      </c>
      <c r="B110" s="1">
        <v>0.98568830155907539</v>
      </c>
    </row>
    <row r="111" spans="1:2" x14ac:dyDescent="0.25">
      <c r="A111" s="1">
        <v>17</v>
      </c>
      <c r="B111" s="1">
        <v>1</v>
      </c>
    </row>
    <row r="112" spans="1:2" x14ac:dyDescent="0.25">
      <c r="A112" s="1">
        <v>17</v>
      </c>
      <c r="B112" s="1">
        <v>0.98568830155907539</v>
      </c>
    </row>
    <row r="113" spans="1:2" x14ac:dyDescent="0.25">
      <c r="A113" s="1">
        <v>18.875</v>
      </c>
      <c r="B113" s="1">
        <v>0.98568830155907539</v>
      </c>
    </row>
    <row r="114" spans="1:2" x14ac:dyDescent="0.25">
      <c r="A114" s="1">
        <v>18.875</v>
      </c>
      <c r="B114" s="1">
        <v>0.9896930685588532</v>
      </c>
    </row>
    <row r="115" spans="1:2" x14ac:dyDescent="0.25">
      <c r="A115" s="1">
        <v>18</v>
      </c>
      <c r="B115" s="1">
        <v>0.9896930685588532</v>
      </c>
    </row>
    <row r="116" spans="1:2" x14ac:dyDescent="0.25">
      <c r="A116" s="1">
        <v>18</v>
      </c>
      <c r="B116" s="1">
        <v>1</v>
      </c>
    </row>
    <row r="117" spans="1:2" x14ac:dyDescent="0.25">
      <c r="A117" s="1">
        <v>18</v>
      </c>
      <c r="B117" s="1">
        <v>0.9896930685588532</v>
      </c>
    </row>
    <row r="118" spans="1:2" x14ac:dyDescent="0.25">
      <c r="A118" s="1">
        <v>19.75</v>
      </c>
      <c r="B118" s="1">
        <v>0.9896930685588532</v>
      </c>
    </row>
    <row r="119" spans="1:2" x14ac:dyDescent="0.25">
      <c r="A119" s="1">
        <v>19.75</v>
      </c>
      <c r="B119" s="1">
        <v>0.99302304394775565</v>
      </c>
    </row>
    <row r="120" spans="1:2" x14ac:dyDescent="0.25">
      <c r="A120" s="1">
        <v>19</v>
      </c>
      <c r="B120" s="1">
        <v>0.99302304394775565</v>
      </c>
    </row>
    <row r="121" spans="1:2" x14ac:dyDescent="0.25">
      <c r="A121" s="1">
        <v>19</v>
      </c>
      <c r="B121" s="1">
        <v>1</v>
      </c>
    </row>
    <row r="122" spans="1:2" x14ac:dyDescent="0.25">
      <c r="A122" s="1">
        <v>19</v>
      </c>
      <c r="B122" s="1">
        <v>0.99302304394775565</v>
      </c>
    </row>
    <row r="123" spans="1:2" x14ac:dyDescent="0.25">
      <c r="A123" s="1">
        <v>20.5</v>
      </c>
      <c r="B123" s="1">
        <v>0.99302304394775565</v>
      </c>
    </row>
    <row r="124" spans="1:2" x14ac:dyDescent="0.25">
      <c r="A124" s="1">
        <v>20.5</v>
      </c>
      <c r="B124" s="1">
        <v>0.9978737294135831</v>
      </c>
    </row>
    <row r="125" spans="1:2" x14ac:dyDescent="0.25">
      <c r="A125" s="1">
        <v>20</v>
      </c>
      <c r="B125" s="1">
        <v>0.9978737294135831</v>
      </c>
    </row>
    <row r="126" spans="1:2" x14ac:dyDescent="0.25">
      <c r="A126" s="1">
        <v>20</v>
      </c>
      <c r="B126" s="1">
        <v>1</v>
      </c>
    </row>
    <row r="127" spans="1:2" x14ac:dyDescent="0.25">
      <c r="A127" s="1">
        <v>20</v>
      </c>
      <c r="B127" s="1">
        <v>0.9978737294135831</v>
      </c>
    </row>
    <row r="128" spans="1:2" x14ac:dyDescent="0.25">
      <c r="A128" s="1">
        <v>21</v>
      </c>
      <c r="B128" s="1">
        <v>0.9978737294135831</v>
      </c>
    </row>
    <row r="129" spans="1:2" x14ac:dyDescent="0.25">
      <c r="A129" s="1">
        <v>21</v>
      </c>
      <c r="B129" s="1">
        <v>1</v>
      </c>
    </row>
    <row r="130" spans="1:2" x14ac:dyDescent="0.25">
      <c r="A130" s="1">
        <v>21</v>
      </c>
      <c r="B130" s="1">
        <v>0.9978737294135831</v>
      </c>
    </row>
    <row r="131" spans="1:2" x14ac:dyDescent="0.25">
      <c r="A131" s="1">
        <v>20.5</v>
      </c>
      <c r="B131" s="1">
        <v>0.9978737294135831</v>
      </c>
    </row>
    <row r="132" spans="1:2" x14ac:dyDescent="0.25">
      <c r="A132" s="1">
        <v>20.5</v>
      </c>
      <c r="B132" s="1">
        <v>0.99302304394775565</v>
      </c>
    </row>
    <row r="133" spans="1:2" x14ac:dyDescent="0.25">
      <c r="A133" s="1">
        <v>19.75</v>
      </c>
      <c r="B133" s="1">
        <v>0.99302304394775565</v>
      </c>
    </row>
    <row r="134" spans="1:2" x14ac:dyDescent="0.25">
      <c r="A134" s="1">
        <v>19.75</v>
      </c>
      <c r="B134" s="1">
        <v>0.9896930685588532</v>
      </c>
    </row>
    <row r="135" spans="1:2" x14ac:dyDescent="0.25">
      <c r="A135" s="1">
        <v>18.875</v>
      </c>
      <c r="B135" s="1">
        <v>0.9896930685588532</v>
      </c>
    </row>
    <row r="136" spans="1:2" x14ac:dyDescent="0.25">
      <c r="A136" s="1">
        <v>18.875</v>
      </c>
      <c r="B136" s="1">
        <v>0.98568830155907539</v>
      </c>
    </row>
    <row r="137" spans="1:2" x14ac:dyDescent="0.25">
      <c r="A137" s="1">
        <v>17.9375</v>
      </c>
      <c r="B137" s="1">
        <v>0.98568830155907539</v>
      </c>
    </row>
    <row r="138" spans="1:2" x14ac:dyDescent="0.25">
      <c r="A138" s="1">
        <v>17.9375</v>
      </c>
      <c r="B138" s="1">
        <v>0.97761731370293736</v>
      </c>
    </row>
    <row r="139" spans="1:2" x14ac:dyDescent="0.25">
      <c r="A139" s="1">
        <v>24.0625</v>
      </c>
      <c r="B139" s="1">
        <v>0.97761731370293736</v>
      </c>
    </row>
    <row r="140" spans="1:2" x14ac:dyDescent="0.25">
      <c r="A140" s="1">
        <v>24.0625</v>
      </c>
      <c r="B140" s="1">
        <v>0.98277257643628446</v>
      </c>
    </row>
    <row r="141" spans="1:2" x14ac:dyDescent="0.25">
      <c r="A141" s="1">
        <v>22.5</v>
      </c>
      <c r="B141" s="1">
        <v>0.98277257643628446</v>
      </c>
    </row>
    <row r="142" spans="1:2" x14ac:dyDescent="0.25">
      <c r="A142" s="1">
        <v>22.5</v>
      </c>
      <c r="B142" s="1">
        <v>0.99676755803299011</v>
      </c>
    </row>
    <row r="143" spans="1:2" x14ac:dyDescent="0.25">
      <c r="A143" s="1">
        <v>22</v>
      </c>
      <c r="B143" s="1">
        <v>0.99676755803299011</v>
      </c>
    </row>
    <row r="144" spans="1:2" x14ac:dyDescent="0.25">
      <c r="A144" s="1">
        <v>22</v>
      </c>
      <c r="B144" s="1">
        <v>1</v>
      </c>
    </row>
    <row r="145" spans="1:2" x14ac:dyDescent="0.25">
      <c r="A145" s="1">
        <v>22</v>
      </c>
      <c r="B145" s="1">
        <v>0.99676755803299011</v>
      </c>
    </row>
    <row r="146" spans="1:2" x14ac:dyDescent="0.25">
      <c r="A146" s="1">
        <v>23</v>
      </c>
      <c r="B146" s="1">
        <v>0.99676755803299011</v>
      </c>
    </row>
    <row r="147" spans="1:2" x14ac:dyDescent="0.25">
      <c r="A147" s="1">
        <v>23</v>
      </c>
      <c r="B147" s="1">
        <v>1</v>
      </c>
    </row>
    <row r="148" spans="1:2" x14ac:dyDescent="0.25">
      <c r="A148" s="1">
        <v>23</v>
      </c>
      <c r="B148" s="1">
        <v>0.99676755803299011</v>
      </c>
    </row>
    <row r="149" spans="1:2" x14ac:dyDescent="0.25">
      <c r="A149" s="1">
        <v>22.5</v>
      </c>
      <c r="B149" s="1">
        <v>0.99676755803299011</v>
      </c>
    </row>
    <row r="150" spans="1:2" x14ac:dyDescent="0.25">
      <c r="A150" s="1">
        <v>22.5</v>
      </c>
      <c r="B150" s="1">
        <v>0.98277257643628446</v>
      </c>
    </row>
    <row r="151" spans="1:2" x14ac:dyDescent="0.25">
      <c r="A151" s="1">
        <v>25.625</v>
      </c>
      <c r="B151" s="1">
        <v>0.98277257643628446</v>
      </c>
    </row>
    <row r="152" spans="1:2" x14ac:dyDescent="0.25">
      <c r="A152" s="1">
        <v>25.625</v>
      </c>
      <c r="B152" s="1">
        <v>0.99062330507302443</v>
      </c>
    </row>
    <row r="153" spans="1:2" x14ac:dyDescent="0.25">
      <c r="A153" s="1">
        <v>24.5</v>
      </c>
      <c r="B153" s="1">
        <v>0.99062330507302443</v>
      </c>
    </row>
    <row r="154" spans="1:2" x14ac:dyDescent="0.25">
      <c r="A154" s="1">
        <v>24.5</v>
      </c>
      <c r="B154" s="1">
        <v>0.99908086398495022</v>
      </c>
    </row>
    <row r="155" spans="1:2" x14ac:dyDescent="0.25">
      <c r="A155" s="1">
        <v>24</v>
      </c>
      <c r="B155" s="1">
        <v>0.99908086398495022</v>
      </c>
    </row>
    <row r="156" spans="1:2" x14ac:dyDescent="0.25">
      <c r="A156" s="1">
        <v>24</v>
      </c>
      <c r="B156" s="1">
        <v>1</v>
      </c>
    </row>
    <row r="157" spans="1:2" x14ac:dyDescent="0.25">
      <c r="A157" s="1">
        <v>24</v>
      </c>
      <c r="B157" s="1">
        <v>0.99908086398495022</v>
      </c>
    </row>
    <row r="158" spans="1:2" x14ac:dyDescent="0.25">
      <c r="A158" s="1">
        <v>25</v>
      </c>
      <c r="B158" s="1">
        <v>0.99908086398495022</v>
      </c>
    </row>
    <row r="159" spans="1:2" x14ac:dyDescent="0.25">
      <c r="A159" s="1">
        <v>25</v>
      </c>
      <c r="B159" s="1">
        <v>1</v>
      </c>
    </row>
    <row r="160" spans="1:2" x14ac:dyDescent="0.25">
      <c r="A160" s="1">
        <v>25</v>
      </c>
      <c r="B160" s="1">
        <v>0.99908086398495022</v>
      </c>
    </row>
    <row r="161" spans="1:2" x14ac:dyDescent="0.25">
      <c r="A161" s="1">
        <v>24.5</v>
      </c>
      <c r="B161" s="1">
        <v>0.99908086398495022</v>
      </c>
    </row>
    <row r="162" spans="1:2" x14ac:dyDescent="0.25">
      <c r="A162" s="1">
        <v>24.5</v>
      </c>
      <c r="B162" s="1">
        <v>0.99062330507302443</v>
      </c>
    </row>
    <row r="163" spans="1:2" x14ac:dyDescent="0.25">
      <c r="A163" s="1">
        <v>26.75</v>
      </c>
      <c r="B163" s="1">
        <v>0.99062330507302443</v>
      </c>
    </row>
    <row r="164" spans="1:2" x14ac:dyDescent="0.25">
      <c r="A164" s="1">
        <v>26.75</v>
      </c>
      <c r="B164" s="1">
        <v>0.99515983256682317</v>
      </c>
    </row>
    <row r="165" spans="1:2" x14ac:dyDescent="0.25">
      <c r="A165" s="1">
        <v>26</v>
      </c>
      <c r="B165" s="1">
        <v>0.99515983256682317</v>
      </c>
    </row>
    <row r="166" spans="1:2" x14ac:dyDescent="0.25">
      <c r="A166" s="1">
        <v>26</v>
      </c>
      <c r="B166" s="1">
        <v>1</v>
      </c>
    </row>
    <row r="167" spans="1:2" x14ac:dyDescent="0.25">
      <c r="A167" s="1">
        <v>26</v>
      </c>
      <c r="B167" s="1">
        <v>0.99515983256682317</v>
      </c>
    </row>
    <row r="168" spans="1:2" x14ac:dyDescent="0.25">
      <c r="A168" s="1">
        <v>27.5</v>
      </c>
      <c r="B168" s="1">
        <v>0.99515983256682317</v>
      </c>
    </row>
    <row r="169" spans="1:2" x14ac:dyDescent="0.25">
      <c r="A169" s="1">
        <v>27.5</v>
      </c>
      <c r="B169" s="1">
        <v>0.99911743996417735</v>
      </c>
    </row>
    <row r="170" spans="1:2" x14ac:dyDescent="0.25">
      <c r="A170" s="1">
        <v>27</v>
      </c>
      <c r="B170" s="1">
        <v>0.99911743996417735</v>
      </c>
    </row>
    <row r="171" spans="1:2" x14ac:dyDescent="0.25">
      <c r="A171" s="1">
        <v>27</v>
      </c>
      <c r="B171" s="1">
        <v>1</v>
      </c>
    </row>
    <row r="172" spans="1:2" x14ac:dyDescent="0.25">
      <c r="A172" s="1">
        <v>27</v>
      </c>
      <c r="B172" s="1">
        <v>0.99911743996417735</v>
      </c>
    </row>
    <row r="173" spans="1:2" x14ac:dyDescent="0.25">
      <c r="A173" s="1">
        <v>28</v>
      </c>
      <c r="B173" s="1">
        <v>0.99911743996417735</v>
      </c>
    </row>
    <row r="174" spans="1:2" x14ac:dyDescent="0.25">
      <c r="A174" s="1">
        <v>28</v>
      </c>
      <c r="B174" s="1">
        <v>1</v>
      </c>
    </row>
    <row r="175" spans="1:2" x14ac:dyDescent="0.25">
      <c r="A175" s="1">
        <v>28</v>
      </c>
      <c r="B175" s="1">
        <v>0.99911743996417735</v>
      </c>
    </row>
    <row r="176" spans="1:2" x14ac:dyDescent="0.25">
      <c r="A176" s="1">
        <v>27.5</v>
      </c>
      <c r="B176" s="1">
        <v>0.99911743996417735</v>
      </c>
    </row>
    <row r="177" spans="1:2" x14ac:dyDescent="0.25">
      <c r="A177" s="1">
        <v>27.5</v>
      </c>
      <c r="B177" s="1">
        <v>0.99515983256682317</v>
      </c>
    </row>
    <row r="178" spans="1:2" x14ac:dyDescent="0.25">
      <c r="A178" s="1">
        <v>26.75</v>
      </c>
      <c r="B178" s="1">
        <v>0.99515983256682317</v>
      </c>
    </row>
    <row r="179" spans="1:2" x14ac:dyDescent="0.25">
      <c r="A179" s="1">
        <v>26.75</v>
      </c>
      <c r="B179" s="1">
        <v>0.99062330507302443</v>
      </c>
    </row>
    <row r="180" spans="1:2" x14ac:dyDescent="0.25">
      <c r="A180" s="1">
        <v>25.625</v>
      </c>
      <c r="B180" s="1">
        <v>0.99062330507302443</v>
      </c>
    </row>
    <row r="181" spans="1:2" x14ac:dyDescent="0.25">
      <c r="A181" s="1">
        <v>25.625</v>
      </c>
      <c r="B181" s="1">
        <v>0.98277257643628446</v>
      </c>
    </row>
    <row r="182" spans="1:2" x14ac:dyDescent="0.25">
      <c r="A182" s="1">
        <v>24.0625</v>
      </c>
      <c r="B182" s="1">
        <v>0.98277257643628446</v>
      </c>
    </row>
    <row r="183" spans="1:2" x14ac:dyDescent="0.25">
      <c r="A183" s="1">
        <v>24.0625</v>
      </c>
      <c r="B183" s="1">
        <v>0.97761731370293736</v>
      </c>
    </row>
    <row r="184" spans="1:2" x14ac:dyDescent="0.25">
      <c r="A184" s="1">
        <v>21</v>
      </c>
      <c r="B184" s="1">
        <v>0.97761731370293736</v>
      </c>
    </row>
    <row r="185" spans="1:2" x14ac:dyDescent="0.25">
      <c r="A185" s="1">
        <v>21</v>
      </c>
      <c r="B185" s="1">
        <v>0.96194562949181994</v>
      </c>
    </row>
    <row r="186" spans="1:2" x14ac:dyDescent="0.25">
      <c r="A186" s="1">
        <v>18.5</v>
      </c>
      <c r="B186" s="1">
        <v>0.96194562949181994</v>
      </c>
    </row>
    <row r="187" spans="1:2" x14ac:dyDescent="0.25">
      <c r="A187" s="1">
        <v>18.5</v>
      </c>
      <c r="B187" s="1">
        <v>0.9091631626066814</v>
      </c>
    </row>
    <row r="188" spans="1:2" x14ac:dyDescent="0.25">
      <c r="A188" s="1">
        <v>16.125</v>
      </c>
      <c r="B188" s="1">
        <v>0.9091631626066814</v>
      </c>
    </row>
    <row r="189" spans="1:2" x14ac:dyDescent="0.25">
      <c r="A189" s="1">
        <v>16.125</v>
      </c>
      <c r="B189" s="1">
        <v>0.87161417566286414</v>
      </c>
    </row>
    <row r="190" spans="1:2" x14ac:dyDescent="0.25">
      <c r="A190" s="1">
        <v>11.015625</v>
      </c>
      <c r="B190" s="1">
        <v>0.87161417566286414</v>
      </c>
    </row>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dimension ref="A1:L190"/>
  <sheetViews>
    <sheetView workbookViewId="0"/>
  </sheetViews>
  <sheetFormatPr defaultRowHeight="13.8" x14ac:dyDescent="0.25"/>
  <sheetData>
    <row r="1" spans="1:12" x14ac:dyDescent="0.25">
      <c r="A1" s="1">
        <v>6.9619140625</v>
      </c>
      <c r="B1" s="1">
        <v>0.94864212389084934</v>
      </c>
      <c r="C1" s="1">
        <v>1</v>
      </c>
      <c r="D1" s="1">
        <v>1</v>
      </c>
      <c r="I1" s="1">
        <v>1.875</v>
      </c>
      <c r="J1" s="1">
        <v>0.94864212389084934</v>
      </c>
      <c r="K1" s="1">
        <v>1</v>
      </c>
      <c r="L1" s="1">
        <v>1</v>
      </c>
    </row>
    <row r="2" spans="1:12" x14ac:dyDescent="0.25">
      <c r="A2" s="1">
        <v>1</v>
      </c>
      <c r="B2" s="1">
        <v>0.94864212389084934</v>
      </c>
      <c r="C2" s="1">
        <v>2</v>
      </c>
      <c r="D2" s="1">
        <v>1</v>
      </c>
      <c r="I2" s="1">
        <v>1</v>
      </c>
      <c r="J2" s="1">
        <v>0.94864212389084934</v>
      </c>
      <c r="K2" s="1">
        <v>2</v>
      </c>
      <c r="L2" s="1">
        <v>1</v>
      </c>
    </row>
    <row r="3" spans="1:12" x14ac:dyDescent="0.25">
      <c r="A3" s="1">
        <v>1</v>
      </c>
      <c r="B3" s="1">
        <v>1</v>
      </c>
      <c r="C3" s="1">
        <v>3</v>
      </c>
      <c r="D3" s="1">
        <v>1</v>
      </c>
      <c r="I3" s="1">
        <v>1</v>
      </c>
      <c r="J3" s="1">
        <v>1</v>
      </c>
      <c r="K3" s="1">
        <v>3</v>
      </c>
      <c r="L3" s="1">
        <v>1</v>
      </c>
    </row>
    <row r="4" spans="1:12" x14ac:dyDescent="0.25">
      <c r="A4" s="1">
        <v>1</v>
      </c>
      <c r="B4" s="1">
        <v>0.94864212389084934</v>
      </c>
      <c r="C4" s="1">
        <v>4</v>
      </c>
      <c r="D4" s="1">
        <v>1</v>
      </c>
      <c r="I4" s="1">
        <v>1</v>
      </c>
      <c r="J4" s="1">
        <v>0.94864212389084934</v>
      </c>
      <c r="K4" s="1">
        <v>4</v>
      </c>
      <c r="L4" s="1">
        <v>1</v>
      </c>
    </row>
    <row r="5" spans="1:12" x14ac:dyDescent="0.25">
      <c r="A5" s="1">
        <v>12.923828125</v>
      </c>
      <c r="B5" s="1">
        <v>0.94864212389084934</v>
      </c>
      <c r="C5" s="1">
        <v>5</v>
      </c>
      <c r="D5" s="1">
        <v>1</v>
      </c>
      <c r="I5" s="1">
        <v>2.75</v>
      </c>
      <c r="J5" s="1">
        <v>0.94864212389084934</v>
      </c>
    </row>
    <row r="6" spans="1:12" x14ac:dyDescent="0.25">
      <c r="A6" s="1">
        <v>12.923828125</v>
      </c>
      <c r="B6" s="1">
        <v>0.95257832970977518</v>
      </c>
      <c r="C6" s="1">
        <v>6</v>
      </c>
      <c r="D6" s="1">
        <v>1</v>
      </c>
      <c r="I6" s="1">
        <v>2.75</v>
      </c>
      <c r="J6" s="1">
        <v>0.95257832970977518</v>
      </c>
    </row>
    <row r="7" spans="1:12" x14ac:dyDescent="0.25">
      <c r="A7" s="1">
        <v>5.62890625</v>
      </c>
      <c r="B7" s="1">
        <v>0.95257832970977518</v>
      </c>
      <c r="C7" s="1">
        <v>7</v>
      </c>
      <c r="D7" s="1">
        <v>1</v>
      </c>
      <c r="I7" s="1">
        <v>2</v>
      </c>
      <c r="J7" s="1">
        <v>0.95257832970977518</v>
      </c>
    </row>
    <row r="8" spans="1:12" x14ac:dyDescent="0.25">
      <c r="A8" s="1">
        <v>5.62890625</v>
      </c>
      <c r="B8" s="1">
        <v>0.98601712882864012</v>
      </c>
      <c r="C8" s="1">
        <v>8</v>
      </c>
      <c r="D8" s="1">
        <v>1</v>
      </c>
      <c r="I8" s="1">
        <v>2</v>
      </c>
      <c r="J8" s="1">
        <v>1</v>
      </c>
    </row>
    <row r="9" spans="1:12" x14ac:dyDescent="0.25">
      <c r="A9" s="1">
        <v>2.9375</v>
      </c>
      <c r="B9" s="1">
        <v>0.98601712882864012</v>
      </c>
      <c r="C9" s="1">
        <v>9</v>
      </c>
      <c r="D9" s="1">
        <v>1</v>
      </c>
      <c r="I9" s="1">
        <v>2</v>
      </c>
      <c r="J9" s="1">
        <v>0.95257832970977518</v>
      </c>
    </row>
    <row r="10" spans="1:12" x14ac:dyDescent="0.25">
      <c r="A10" s="1">
        <v>2.9375</v>
      </c>
      <c r="B10" s="1">
        <v>0.99191230953940646</v>
      </c>
      <c r="C10" s="1">
        <v>10</v>
      </c>
      <c r="D10" s="1">
        <v>1</v>
      </c>
      <c r="I10" s="1">
        <v>3.5</v>
      </c>
      <c r="J10" s="1">
        <v>0.95257832970977518</v>
      </c>
    </row>
    <row r="11" spans="1:12" x14ac:dyDescent="0.25">
      <c r="A11" s="1">
        <v>2</v>
      </c>
      <c r="B11" s="1">
        <v>0.99191230953940646</v>
      </c>
      <c r="C11" s="1">
        <v>11</v>
      </c>
      <c r="D11" s="1">
        <v>1</v>
      </c>
      <c r="I11" s="1">
        <v>3.5</v>
      </c>
      <c r="J11" s="1">
        <v>0.96236719506589752</v>
      </c>
    </row>
    <row r="12" spans="1:12" x14ac:dyDescent="0.25">
      <c r="A12" s="1">
        <v>2</v>
      </c>
      <c r="B12" s="1">
        <v>1</v>
      </c>
      <c r="C12" s="1">
        <v>12</v>
      </c>
      <c r="D12" s="1">
        <v>1</v>
      </c>
      <c r="I12" s="1">
        <v>3</v>
      </c>
      <c r="J12" s="1">
        <v>0.96236719506589752</v>
      </c>
    </row>
    <row r="13" spans="1:12" x14ac:dyDescent="0.25">
      <c r="A13" s="1">
        <v>2</v>
      </c>
      <c r="B13" s="1">
        <v>0.99191230953940646</v>
      </c>
      <c r="C13" s="1">
        <v>13</v>
      </c>
      <c r="D13" s="1">
        <v>1</v>
      </c>
      <c r="I13" s="1">
        <v>3</v>
      </c>
      <c r="J13" s="1">
        <v>1</v>
      </c>
    </row>
    <row r="14" spans="1:12" x14ac:dyDescent="0.25">
      <c r="A14" s="1">
        <v>3.875</v>
      </c>
      <c r="B14" s="1">
        <v>0.99191230953940646</v>
      </c>
      <c r="C14" s="1">
        <v>14</v>
      </c>
      <c r="D14" s="1">
        <v>1</v>
      </c>
      <c r="I14" s="1">
        <v>3</v>
      </c>
      <c r="J14" s="1">
        <v>0.96236719506589752</v>
      </c>
    </row>
    <row r="15" spans="1:12" x14ac:dyDescent="0.25">
      <c r="A15" s="1">
        <v>3.875</v>
      </c>
      <c r="B15" s="1">
        <v>0.99458460684385519</v>
      </c>
      <c r="C15" s="1">
        <v>15</v>
      </c>
      <c r="D15" s="1">
        <v>1</v>
      </c>
      <c r="I15" s="1">
        <v>4</v>
      </c>
      <c r="J15" s="1">
        <v>0.96236719506589752</v>
      </c>
    </row>
    <row r="16" spans="1:12" x14ac:dyDescent="0.25">
      <c r="A16" s="1">
        <v>3</v>
      </c>
      <c r="B16" s="1">
        <v>0.99458460684385519</v>
      </c>
      <c r="C16" s="1">
        <v>16</v>
      </c>
      <c r="D16" s="1">
        <v>1</v>
      </c>
      <c r="I16" s="1">
        <v>4</v>
      </c>
      <c r="J16" s="1">
        <v>1</v>
      </c>
    </row>
    <row r="17" spans="1:10" x14ac:dyDescent="0.25">
      <c r="A17" s="1">
        <v>3</v>
      </c>
      <c r="B17" s="1">
        <v>1</v>
      </c>
      <c r="C17" s="1">
        <v>17</v>
      </c>
      <c r="D17" s="1">
        <v>1</v>
      </c>
      <c r="I17" s="1">
        <v>4</v>
      </c>
      <c r="J17" s="1">
        <v>0.96236719506589752</v>
      </c>
    </row>
    <row r="18" spans="1:10" x14ac:dyDescent="0.25">
      <c r="A18" s="1">
        <v>3</v>
      </c>
      <c r="B18" s="1">
        <v>0.99458460684385519</v>
      </c>
      <c r="C18" s="1">
        <v>18</v>
      </c>
      <c r="D18" s="1">
        <v>1</v>
      </c>
      <c r="I18" s="1">
        <v>3.5</v>
      </c>
      <c r="J18" s="1">
        <v>0.96236719506589752</v>
      </c>
    </row>
    <row r="19" spans="1:10" x14ac:dyDescent="0.25">
      <c r="A19" s="1">
        <v>4.75</v>
      </c>
      <c r="B19" s="1">
        <v>0.99458460684385519</v>
      </c>
      <c r="C19" s="1">
        <v>19</v>
      </c>
      <c r="D19" s="1">
        <v>1</v>
      </c>
      <c r="I19" s="1">
        <v>3.5</v>
      </c>
      <c r="J19" s="1">
        <v>0.95257832970977518</v>
      </c>
    </row>
    <row r="20" spans="1:10" x14ac:dyDescent="0.25">
      <c r="A20" s="1">
        <v>4.75</v>
      </c>
      <c r="B20" s="1">
        <v>0.99574369998434975</v>
      </c>
      <c r="C20" s="1">
        <v>20</v>
      </c>
      <c r="D20" s="1">
        <v>1</v>
      </c>
      <c r="I20" s="1">
        <v>2.75</v>
      </c>
      <c r="J20" s="1">
        <v>0.95257832970977518</v>
      </c>
    </row>
    <row r="21" spans="1:10" x14ac:dyDescent="0.25">
      <c r="A21" s="1">
        <v>4</v>
      </c>
      <c r="B21" s="1">
        <v>0.99574369998434975</v>
      </c>
      <c r="C21" s="1">
        <v>21</v>
      </c>
      <c r="D21" s="1">
        <v>1</v>
      </c>
      <c r="I21" s="1">
        <v>2.75</v>
      </c>
      <c r="J21" s="1">
        <v>0.94864212389084934</v>
      </c>
    </row>
    <row r="22" spans="1:10" x14ac:dyDescent="0.25">
      <c r="A22" s="1">
        <v>4</v>
      </c>
      <c r="B22" s="1">
        <v>1</v>
      </c>
      <c r="C22" s="1">
        <v>22</v>
      </c>
      <c r="D22" s="1">
        <v>1</v>
      </c>
      <c r="I22" s="1">
        <v>1.875</v>
      </c>
      <c r="J22" s="1">
        <v>0.94864212389084934</v>
      </c>
    </row>
    <row r="23" spans="1:10" x14ac:dyDescent="0.25">
      <c r="A23" s="1">
        <v>4</v>
      </c>
      <c r="B23" s="1">
        <v>0.99574369998434975</v>
      </c>
      <c r="C23" s="1">
        <v>23</v>
      </c>
      <c r="D23" s="1">
        <v>1</v>
      </c>
    </row>
    <row r="24" spans="1:10" x14ac:dyDescent="0.25">
      <c r="A24" s="1">
        <v>5.5</v>
      </c>
      <c r="B24" s="1">
        <v>0.99574369998434975</v>
      </c>
      <c r="C24" s="1">
        <v>24</v>
      </c>
      <c r="D24" s="1">
        <v>1</v>
      </c>
    </row>
    <row r="25" spans="1:10" x14ac:dyDescent="0.25">
      <c r="A25" s="1">
        <v>5.5</v>
      </c>
      <c r="B25" s="1">
        <v>0.9978737294135831</v>
      </c>
      <c r="C25" s="1">
        <v>25</v>
      </c>
      <c r="D25" s="1">
        <v>1</v>
      </c>
    </row>
    <row r="26" spans="1:10" x14ac:dyDescent="0.25">
      <c r="A26" s="1">
        <v>5</v>
      </c>
      <c r="B26" s="1">
        <v>0.9978737294135831</v>
      </c>
      <c r="C26" s="1">
        <v>26</v>
      </c>
      <c r="D26" s="1">
        <v>1</v>
      </c>
    </row>
    <row r="27" spans="1:10" x14ac:dyDescent="0.25">
      <c r="A27" s="1">
        <v>5</v>
      </c>
      <c r="B27" s="1">
        <v>1</v>
      </c>
      <c r="C27" s="1">
        <v>27</v>
      </c>
      <c r="D27" s="1">
        <v>1</v>
      </c>
    </row>
    <row r="28" spans="1:10" x14ac:dyDescent="0.25">
      <c r="A28" s="1">
        <v>5</v>
      </c>
      <c r="B28" s="1">
        <v>0.9978737294135831</v>
      </c>
      <c r="C28" s="1">
        <v>28</v>
      </c>
      <c r="D28" s="1">
        <v>1</v>
      </c>
    </row>
    <row r="29" spans="1:10" x14ac:dyDescent="0.25">
      <c r="A29" s="1">
        <v>6</v>
      </c>
      <c r="B29" s="1">
        <v>0.9978737294135831</v>
      </c>
    </row>
    <row r="30" spans="1:10" x14ac:dyDescent="0.25">
      <c r="A30" s="1">
        <v>6</v>
      </c>
      <c r="B30" s="1">
        <v>1</v>
      </c>
    </row>
    <row r="31" spans="1:10" x14ac:dyDescent="0.25">
      <c r="A31" s="1">
        <v>6</v>
      </c>
      <c r="B31" s="1">
        <v>0.9978737294135831</v>
      </c>
    </row>
    <row r="32" spans="1:10" x14ac:dyDescent="0.25">
      <c r="A32" s="1">
        <v>5.5</v>
      </c>
      <c r="B32" s="1">
        <v>0.9978737294135831</v>
      </c>
    </row>
    <row r="33" spans="1:2" x14ac:dyDescent="0.25">
      <c r="A33" s="1">
        <v>5.5</v>
      </c>
      <c r="B33" s="1">
        <v>0.99574369998434975</v>
      </c>
    </row>
    <row r="34" spans="1:2" x14ac:dyDescent="0.25">
      <c r="A34" s="1">
        <v>4.75</v>
      </c>
      <c r="B34" s="1">
        <v>0.99574369998434975</v>
      </c>
    </row>
    <row r="35" spans="1:2" x14ac:dyDescent="0.25">
      <c r="A35" s="1">
        <v>4.75</v>
      </c>
      <c r="B35" s="1">
        <v>0.99458460684385519</v>
      </c>
    </row>
    <row r="36" spans="1:2" x14ac:dyDescent="0.25">
      <c r="A36" s="1">
        <v>3.875</v>
      </c>
      <c r="B36" s="1">
        <v>0.99458460684385519</v>
      </c>
    </row>
    <row r="37" spans="1:2" x14ac:dyDescent="0.25">
      <c r="A37" s="1">
        <v>3.875</v>
      </c>
      <c r="B37" s="1">
        <v>0.99191230953940646</v>
      </c>
    </row>
    <row r="38" spans="1:2" x14ac:dyDescent="0.25">
      <c r="A38" s="1">
        <v>2.9375</v>
      </c>
      <c r="B38" s="1">
        <v>0.99191230953940646</v>
      </c>
    </row>
    <row r="39" spans="1:2" x14ac:dyDescent="0.25">
      <c r="A39" s="1">
        <v>2.9375</v>
      </c>
      <c r="B39" s="1">
        <v>0.98601712882864012</v>
      </c>
    </row>
    <row r="40" spans="1:2" x14ac:dyDescent="0.25">
      <c r="A40" s="1">
        <v>8.3203125</v>
      </c>
      <c r="B40" s="1">
        <v>0.98601712882864012</v>
      </c>
    </row>
    <row r="41" spans="1:2" x14ac:dyDescent="0.25">
      <c r="A41" s="1">
        <v>8.3203125</v>
      </c>
      <c r="B41" s="1">
        <v>0.98672011484395539</v>
      </c>
    </row>
    <row r="42" spans="1:2" x14ac:dyDescent="0.25">
      <c r="A42" s="1">
        <v>7</v>
      </c>
      <c r="B42" s="1">
        <v>0.98672011484395539</v>
      </c>
    </row>
    <row r="43" spans="1:2" x14ac:dyDescent="0.25">
      <c r="A43" s="1">
        <v>7</v>
      </c>
      <c r="B43" s="1">
        <v>1</v>
      </c>
    </row>
    <row r="44" spans="1:2" x14ac:dyDescent="0.25">
      <c r="A44" s="1">
        <v>7</v>
      </c>
      <c r="B44" s="1">
        <v>0.98672011484395539</v>
      </c>
    </row>
    <row r="45" spans="1:2" x14ac:dyDescent="0.25">
      <c r="A45" s="1">
        <v>9.640625</v>
      </c>
      <c r="B45" s="1">
        <v>0.98672011484395539</v>
      </c>
    </row>
    <row r="46" spans="1:2" x14ac:dyDescent="0.25">
      <c r="A46" s="1">
        <v>9.640625</v>
      </c>
      <c r="B46" s="1">
        <v>0.98911053537636062</v>
      </c>
    </row>
    <row r="47" spans="1:2" x14ac:dyDescent="0.25">
      <c r="A47" s="1">
        <v>8</v>
      </c>
      <c r="B47" s="1">
        <v>0.98911053537636062</v>
      </c>
    </row>
    <row r="48" spans="1:2" x14ac:dyDescent="0.25">
      <c r="A48" s="1">
        <v>8</v>
      </c>
      <c r="B48" s="1">
        <v>1</v>
      </c>
    </row>
    <row r="49" spans="1:2" x14ac:dyDescent="0.25">
      <c r="A49" s="1">
        <v>8</v>
      </c>
      <c r="B49" s="1">
        <v>0.98911053537636062</v>
      </c>
    </row>
    <row r="50" spans="1:2" x14ac:dyDescent="0.25">
      <c r="A50" s="1">
        <v>11.28125</v>
      </c>
      <c r="B50" s="1">
        <v>0.98911053537636062</v>
      </c>
    </row>
    <row r="51" spans="1:2" x14ac:dyDescent="0.25">
      <c r="A51" s="1">
        <v>11.28125</v>
      </c>
      <c r="B51" s="1">
        <v>0.98932735866024468</v>
      </c>
    </row>
    <row r="52" spans="1:2" x14ac:dyDescent="0.25">
      <c r="A52" s="1">
        <v>9.5</v>
      </c>
      <c r="B52" s="1">
        <v>0.98932735866024468</v>
      </c>
    </row>
    <row r="53" spans="1:2" x14ac:dyDescent="0.25">
      <c r="A53" s="1">
        <v>9.5</v>
      </c>
      <c r="B53" s="1">
        <v>0.99676755803299011</v>
      </c>
    </row>
    <row r="54" spans="1:2" x14ac:dyDescent="0.25">
      <c r="A54" s="1">
        <v>9</v>
      </c>
      <c r="B54" s="1">
        <v>0.99676755803299011</v>
      </c>
    </row>
    <row r="55" spans="1:2" x14ac:dyDescent="0.25">
      <c r="A55" s="1">
        <v>9</v>
      </c>
      <c r="B55" s="1">
        <v>1</v>
      </c>
    </row>
    <row r="56" spans="1:2" x14ac:dyDescent="0.25">
      <c r="A56" s="1">
        <v>9</v>
      </c>
      <c r="B56" s="1">
        <v>0.99676755803299011</v>
      </c>
    </row>
    <row r="57" spans="1:2" x14ac:dyDescent="0.25">
      <c r="A57" s="1">
        <v>10</v>
      </c>
      <c r="B57" s="1">
        <v>0.99676755803299011</v>
      </c>
    </row>
    <row r="58" spans="1:2" x14ac:dyDescent="0.25">
      <c r="A58" s="1">
        <v>10</v>
      </c>
      <c r="B58" s="1">
        <v>1</v>
      </c>
    </row>
    <row r="59" spans="1:2" x14ac:dyDescent="0.25">
      <c r="A59" s="1">
        <v>10</v>
      </c>
      <c r="B59" s="1">
        <v>0.99676755803299011</v>
      </c>
    </row>
    <row r="60" spans="1:2" x14ac:dyDescent="0.25">
      <c r="A60" s="1">
        <v>9.5</v>
      </c>
      <c r="B60" s="1">
        <v>0.99676755803299011</v>
      </c>
    </row>
    <row r="61" spans="1:2" x14ac:dyDescent="0.25">
      <c r="A61" s="1">
        <v>9.5</v>
      </c>
      <c r="B61" s="1">
        <v>0.98932735866024468</v>
      </c>
    </row>
    <row r="62" spans="1:2" x14ac:dyDescent="0.25">
      <c r="A62" s="1">
        <v>13.0625</v>
      </c>
      <c r="B62" s="1">
        <v>0.98932735866024468</v>
      </c>
    </row>
    <row r="63" spans="1:2" x14ac:dyDescent="0.25">
      <c r="A63" s="1">
        <v>13.0625</v>
      </c>
      <c r="B63" s="1">
        <v>0.99095849630733968</v>
      </c>
    </row>
    <row r="64" spans="1:2" x14ac:dyDescent="0.25">
      <c r="A64" s="1">
        <v>11.5</v>
      </c>
      <c r="B64" s="1">
        <v>0.99095849630733968</v>
      </c>
    </row>
    <row r="65" spans="1:2" x14ac:dyDescent="0.25">
      <c r="A65" s="1">
        <v>11.5</v>
      </c>
      <c r="B65" s="1">
        <v>0.99807175483946553</v>
      </c>
    </row>
    <row r="66" spans="1:2" x14ac:dyDescent="0.25">
      <c r="A66" s="1">
        <v>11</v>
      </c>
      <c r="B66" s="1">
        <v>0.99807175483946553</v>
      </c>
    </row>
    <row r="67" spans="1:2" x14ac:dyDescent="0.25">
      <c r="A67" s="1">
        <v>11</v>
      </c>
      <c r="B67" s="1">
        <v>1</v>
      </c>
    </row>
    <row r="68" spans="1:2" x14ac:dyDescent="0.25">
      <c r="A68" s="1">
        <v>11</v>
      </c>
      <c r="B68" s="1">
        <v>0.99807175483946553</v>
      </c>
    </row>
    <row r="69" spans="1:2" x14ac:dyDescent="0.25">
      <c r="A69" s="1">
        <v>12</v>
      </c>
      <c r="B69" s="1">
        <v>0.99807175483946553</v>
      </c>
    </row>
    <row r="70" spans="1:2" x14ac:dyDescent="0.25">
      <c r="A70" s="1">
        <v>12</v>
      </c>
      <c r="B70" s="1">
        <v>1</v>
      </c>
    </row>
    <row r="71" spans="1:2" x14ac:dyDescent="0.25">
      <c r="A71" s="1">
        <v>12</v>
      </c>
      <c r="B71" s="1">
        <v>0.99807175483946553</v>
      </c>
    </row>
    <row r="72" spans="1:2" x14ac:dyDescent="0.25">
      <c r="A72" s="1">
        <v>11.5</v>
      </c>
      <c r="B72" s="1">
        <v>0.99807175483946553</v>
      </c>
    </row>
    <row r="73" spans="1:2" x14ac:dyDescent="0.25">
      <c r="A73" s="1">
        <v>11.5</v>
      </c>
      <c r="B73" s="1">
        <v>0.99095849630733968</v>
      </c>
    </row>
    <row r="74" spans="1:2" x14ac:dyDescent="0.25">
      <c r="A74" s="1">
        <v>14.625</v>
      </c>
      <c r="B74" s="1">
        <v>0.99095849630733968</v>
      </c>
    </row>
    <row r="75" spans="1:2" x14ac:dyDescent="0.25">
      <c r="A75" s="1">
        <v>14.625</v>
      </c>
      <c r="B75" s="1">
        <v>0.99565863913731223</v>
      </c>
    </row>
    <row r="76" spans="1:2" x14ac:dyDescent="0.25">
      <c r="A76" s="1">
        <v>13.5</v>
      </c>
      <c r="B76" s="1">
        <v>0.99565863913731223</v>
      </c>
    </row>
    <row r="77" spans="1:2" x14ac:dyDescent="0.25">
      <c r="A77" s="1">
        <v>13.5</v>
      </c>
      <c r="B77" s="1">
        <v>0.99908086398495022</v>
      </c>
    </row>
    <row r="78" spans="1:2" x14ac:dyDescent="0.25">
      <c r="A78" s="1">
        <v>13</v>
      </c>
      <c r="B78" s="1">
        <v>0.99908086398495022</v>
      </c>
    </row>
    <row r="79" spans="1:2" x14ac:dyDescent="0.25">
      <c r="A79" s="1">
        <v>13</v>
      </c>
      <c r="B79" s="1">
        <v>1</v>
      </c>
    </row>
    <row r="80" spans="1:2" x14ac:dyDescent="0.25">
      <c r="A80" s="1">
        <v>13</v>
      </c>
      <c r="B80" s="1">
        <v>0.99908086398495022</v>
      </c>
    </row>
    <row r="81" spans="1:2" x14ac:dyDescent="0.25">
      <c r="A81" s="1">
        <v>14</v>
      </c>
      <c r="B81" s="1">
        <v>0.99908086398495022</v>
      </c>
    </row>
    <row r="82" spans="1:2" x14ac:dyDescent="0.25">
      <c r="A82" s="1">
        <v>14</v>
      </c>
      <c r="B82" s="1">
        <v>1</v>
      </c>
    </row>
    <row r="83" spans="1:2" x14ac:dyDescent="0.25">
      <c r="A83" s="1">
        <v>14</v>
      </c>
      <c r="B83" s="1">
        <v>0.99908086398495022</v>
      </c>
    </row>
    <row r="84" spans="1:2" x14ac:dyDescent="0.25">
      <c r="A84" s="1">
        <v>13.5</v>
      </c>
      <c r="B84" s="1">
        <v>0.99908086398495022</v>
      </c>
    </row>
    <row r="85" spans="1:2" x14ac:dyDescent="0.25">
      <c r="A85" s="1">
        <v>13.5</v>
      </c>
      <c r="B85" s="1">
        <v>0.99565863913731223</v>
      </c>
    </row>
    <row r="86" spans="1:2" x14ac:dyDescent="0.25">
      <c r="A86" s="1">
        <v>15.75</v>
      </c>
      <c r="B86" s="1">
        <v>0.99565863913731223</v>
      </c>
    </row>
    <row r="87" spans="1:2" x14ac:dyDescent="0.25">
      <c r="A87" s="1">
        <v>15.75</v>
      </c>
      <c r="B87" s="1">
        <v>0.99591067445343273</v>
      </c>
    </row>
    <row r="88" spans="1:2" x14ac:dyDescent="0.25">
      <c r="A88" s="1">
        <v>15</v>
      </c>
      <c r="B88" s="1">
        <v>0.99591067445343273</v>
      </c>
    </row>
    <row r="89" spans="1:2" x14ac:dyDescent="0.25">
      <c r="A89" s="1">
        <v>15</v>
      </c>
      <c r="B89" s="1">
        <v>1</v>
      </c>
    </row>
    <row r="90" spans="1:2" x14ac:dyDescent="0.25">
      <c r="A90" s="1">
        <v>15</v>
      </c>
      <c r="B90" s="1">
        <v>0.99591067445343273</v>
      </c>
    </row>
    <row r="91" spans="1:2" x14ac:dyDescent="0.25">
      <c r="A91" s="1">
        <v>16.5</v>
      </c>
      <c r="B91" s="1">
        <v>0.99591067445343273</v>
      </c>
    </row>
    <row r="92" spans="1:2" x14ac:dyDescent="0.25">
      <c r="A92" s="1">
        <v>16.5</v>
      </c>
      <c r="B92" s="1">
        <v>0.99911743996417735</v>
      </c>
    </row>
    <row r="93" spans="1:2" x14ac:dyDescent="0.25">
      <c r="A93" s="1">
        <v>16</v>
      </c>
      <c r="B93" s="1">
        <v>0.99911743996417735</v>
      </c>
    </row>
    <row r="94" spans="1:2" x14ac:dyDescent="0.25">
      <c r="A94" s="1">
        <v>16</v>
      </c>
      <c r="B94" s="1">
        <v>1</v>
      </c>
    </row>
    <row r="95" spans="1:2" x14ac:dyDescent="0.25">
      <c r="A95" s="1">
        <v>16</v>
      </c>
      <c r="B95" s="1">
        <v>0.99911743996417735</v>
      </c>
    </row>
    <row r="96" spans="1:2" x14ac:dyDescent="0.25">
      <c r="A96" s="1">
        <v>17</v>
      </c>
      <c r="B96" s="1">
        <v>0.99911743996417735</v>
      </c>
    </row>
    <row r="97" spans="1:2" x14ac:dyDescent="0.25">
      <c r="A97" s="1">
        <v>17</v>
      </c>
      <c r="B97" s="1">
        <v>1</v>
      </c>
    </row>
    <row r="98" spans="1:2" x14ac:dyDescent="0.25">
      <c r="A98" s="1">
        <v>17</v>
      </c>
      <c r="B98" s="1">
        <v>0.99911743996417735</v>
      </c>
    </row>
    <row r="99" spans="1:2" x14ac:dyDescent="0.25">
      <c r="A99" s="1">
        <v>16.5</v>
      </c>
      <c r="B99" s="1">
        <v>0.99911743996417735</v>
      </c>
    </row>
    <row r="100" spans="1:2" x14ac:dyDescent="0.25">
      <c r="A100" s="1">
        <v>16.5</v>
      </c>
      <c r="B100" s="1">
        <v>0.99591067445343273</v>
      </c>
    </row>
    <row r="101" spans="1:2" x14ac:dyDescent="0.25">
      <c r="A101" s="1">
        <v>15.75</v>
      </c>
      <c r="B101" s="1">
        <v>0.99591067445343273</v>
      </c>
    </row>
    <row r="102" spans="1:2" x14ac:dyDescent="0.25">
      <c r="A102" s="1">
        <v>15.75</v>
      </c>
      <c r="B102" s="1">
        <v>0.99565863913731223</v>
      </c>
    </row>
    <row r="103" spans="1:2" x14ac:dyDescent="0.25">
      <c r="A103" s="1">
        <v>14.625</v>
      </c>
      <c r="B103" s="1">
        <v>0.99565863913731223</v>
      </c>
    </row>
    <row r="104" spans="1:2" x14ac:dyDescent="0.25">
      <c r="A104" s="1">
        <v>14.625</v>
      </c>
      <c r="B104" s="1">
        <v>0.99095849630733968</v>
      </c>
    </row>
    <row r="105" spans="1:2" x14ac:dyDescent="0.25">
      <c r="A105" s="1">
        <v>13.0625</v>
      </c>
      <c r="B105" s="1">
        <v>0.99095849630733968</v>
      </c>
    </row>
    <row r="106" spans="1:2" x14ac:dyDescent="0.25">
      <c r="A106" s="1">
        <v>13.0625</v>
      </c>
      <c r="B106" s="1">
        <v>0.98932735866024468</v>
      </c>
    </row>
    <row r="107" spans="1:2" x14ac:dyDescent="0.25">
      <c r="A107" s="1">
        <v>11.28125</v>
      </c>
      <c r="B107" s="1">
        <v>0.98932735866024468</v>
      </c>
    </row>
    <row r="108" spans="1:2" x14ac:dyDescent="0.25">
      <c r="A108" s="1">
        <v>11.28125</v>
      </c>
      <c r="B108" s="1">
        <v>0.98911053537636062</v>
      </c>
    </row>
    <row r="109" spans="1:2" x14ac:dyDescent="0.25">
      <c r="A109" s="1">
        <v>9.640625</v>
      </c>
      <c r="B109" s="1">
        <v>0.98911053537636062</v>
      </c>
    </row>
    <row r="110" spans="1:2" x14ac:dyDescent="0.25">
      <c r="A110" s="1">
        <v>9.640625</v>
      </c>
      <c r="B110" s="1">
        <v>0.98672011484395539</v>
      </c>
    </row>
    <row r="111" spans="1:2" x14ac:dyDescent="0.25">
      <c r="A111" s="1">
        <v>8.3203125</v>
      </c>
      <c r="B111" s="1">
        <v>0.98672011484395539</v>
      </c>
    </row>
    <row r="112" spans="1:2" x14ac:dyDescent="0.25">
      <c r="A112" s="1">
        <v>8.3203125</v>
      </c>
      <c r="B112" s="1">
        <v>0.98601712882864012</v>
      </c>
    </row>
    <row r="113" spans="1:2" x14ac:dyDescent="0.25">
      <c r="A113" s="1">
        <v>5.62890625</v>
      </c>
      <c r="B113" s="1">
        <v>0.98601712882864012</v>
      </c>
    </row>
    <row r="114" spans="1:2" x14ac:dyDescent="0.25">
      <c r="A114" s="1">
        <v>5.62890625</v>
      </c>
      <c r="B114" s="1">
        <v>0.95257832970977518</v>
      </c>
    </row>
    <row r="115" spans="1:2" x14ac:dyDescent="0.25">
      <c r="A115" s="1">
        <v>20.21875</v>
      </c>
      <c r="B115" s="1">
        <v>0.95257832970977518</v>
      </c>
    </row>
    <row r="116" spans="1:2" x14ac:dyDescent="0.25">
      <c r="A116" s="1">
        <v>20.21875</v>
      </c>
      <c r="B116" s="1">
        <v>0.96236719506589752</v>
      </c>
    </row>
    <row r="117" spans="1:2" x14ac:dyDescent="0.25">
      <c r="A117" s="1">
        <v>18</v>
      </c>
      <c r="B117" s="1">
        <v>0.96236719506589752</v>
      </c>
    </row>
    <row r="118" spans="1:2" x14ac:dyDescent="0.25">
      <c r="A118" s="1">
        <v>18</v>
      </c>
      <c r="B118" s="1">
        <v>1</v>
      </c>
    </row>
    <row r="119" spans="1:2" x14ac:dyDescent="0.25">
      <c r="A119" s="1">
        <v>18</v>
      </c>
      <c r="B119" s="1">
        <v>0.96236719506589752</v>
      </c>
    </row>
    <row r="120" spans="1:2" x14ac:dyDescent="0.25">
      <c r="A120" s="1">
        <v>22.4375</v>
      </c>
      <c r="B120" s="1">
        <v>0.96236719506589752</v>
      </c>
    </row>
    <row r="121" spans="1:2" x14ac:dyDescent="0.25">
      <c r="A121" s="1">
        <v>22.4375</v>
      </c>
      <c r="B121" s="1">
        <v>0.974651379297645</v>
      </c>
    </row>
    <row r="122" spans="1:2" x14ac:dyDescent="0.25">
      <c r="A122" s="1">
        <v>19.9375</v>
      </c>
      <c r="B122" s="1">
        <v>0.974651379297645</v>
      </c>
    </row>
    <row r="123" spans="1:2" x14ac:dyDescent="0.25">
      <c r="A123" s="1">
        <v>19.9375</v>
      </c>
      <c r="B123" s="1">
        <v>0.97530029011247799</v>
      </c>
    </row>
    <row r="124" spans="1:2" x14ac:dyDescent="0.25">
      <c r="A124" s="1">
        <v>19</v>
      </c>
      <c r="B124" s="1">
        <v>0.97530029011247799</v>
      </c>
    </row>
    <row r="125" spans="1:2" x14ac:dyDescent="0.25">
      <c r="A125" s="1">
        <v>19</v>
      </c>
      <c r="B125" s="1">
        <v>1</v>
      </c>
    </row>
    <row r="126" spans="1:2" x14ac:dyDescent="0.25">
      <c r="A126" s="1">
        <v>19</v>
      </c>
      <c r="B126" s="1">
        <v>0.97530029011247799</v>
      </c>
    </row>
    <row r="127" spans="1:2" x14ac:dyDescent="0.25">
      <c r="A127" s="1">
        <v>20.875</v>
      </c>
      <c r="B127" s="1">
        <v>0.97530029011247799</v>
      </c>
    </row>
    <row r="128" spans="1:2" x14ac:dyDescent="0.25">
      <c r="A128" s="1">
        <v>20.875</v>
      </c>
      <c r="B128" s="1">
        <v>0.97847656386787119</v>
      </c>
    </row>
    <row r="129" spans="1:2" x14ac:dyDescent="0.25">
      <c r="A129" s="1">
        <v>20</v>
      </c>
      <c r="B129" s="1">
        <v>0.97847656386787119</v>
      </c>
    </row>
    <row r="130" spans="1:2" x14ac:dyDescent="0.25">
      <c r="A130" s="1">
        <v>20</v>
      </c>
      <c r="B130" s="1">
        <v>1</v>
      </c>
    </row>
    <row r="131" spans="1:2" x14ac:dyDescent="0.25">
      <c r="A131" s="1">
        <v>20</v>
      </c>
      <c r="B131" s="1">
        <v>0.97847656386787119</v>
      </c>
    </row>
    <row r="132" spans="1:2" x14ac:dyDescent="0.25">
      <c r="A132" s="1">
        <v>21.75</v>
      </c>
      <c r="B132" s="1">
        <v>0.97847656386787119</v>
      </c>
    </row>
    <row r="133" spans="1:2" x14ac:dyDescent="0.25">
      <c r="A133" s="1">
        <v>21.75</v>
      </c>
      <c r="B133" s="1">
        <v>0.97992763248204917</v>
      </c>
    </row>
    <row r="134" spans="1:2" x14ac:dyDescent="0.25">
      <c r="A134" s="1">
        <v>21</v>
      </c>
      <c r="B134" s="1">
        <v>0.97992763248204917</v>
      </c>
    </row>
    <row r="135" spans="1:2" x14ac:dyDescent="0.25">
      <c r="A135" s="1">
        <v>21</v>
      </c>
      <c r="B135" s="1">
        <v>1</v>
      </c>
    </row>
    <row r="136" spans="1:2" x14ac:dyDescent="0.25">
      <c r="A136" s="1">
        <v>21</v>
      </c>
      <c r="B136" s="1">
        <v>0.97992763248204917</v>
      </c>
    </row>
    <row r="137" spans="1:2" x14ac:dyDescent="0.25">
      <c r="A137" s="1">
        <v>22.5</v>
      </c>
      <c r="B137" s="1">
        <v>0.97992763248204917</v>
      </c>
    </row>
    <row r="138" spans="1:2" x14ac:dyDescent="0.25">
      <c r="A138" s="1">
        <v>22.5</v>
      </c>
      <c r="B138" s="1">
        <v>0.98025982140723644</v>
      </c>
    </row>
    <row r="139" spans="1:2" x14ac:dyDescent="0.25">
      <c r="A139" s="1">
        <v>22</v>
      </c>
      <c r="B139" s="1">
        <v>0.98025982140723644</v>
      </c>
    </row>
    <row r="140" spans="1:2" x14ac:dyDescent="0.25">
      <c r="A140" s="1">
        <v>22</v>
      </c>
      <c r="B140" s="1">
        <v>1</v>
      </c>
    </row>
    <row r="141" spans="1:2" x14ac:dyDescent="0.25">
      <c r="A141" s="1">
        <v>22</v>
      </c>
      <c r="B141" s="1">
        <v>0.98025982140723644</v>
      </c>
    </row>
    <row r="142" spans="1:2" x14ac:dyDescent="0.25">
      <c r="A142" s="1">
        <v>23</v>
      </c>
      <c r="B142" s="1">
        <v>0.98025982140723644</v>
      </c>
    </row>
    <row r="143" spans="1:2" x14ac:dyDescent="0.25">
      <c r="A143" s="1">
        <v>23</v>
      </c>
      <c r="B143" s="1">
        <v>1</v>
      </c>
    </row>
    <row r="144" spans="1:2" x14ac:dyDescent="0.25">
      <c r="A144" s="1">
        <v>23</v>
      </c>
      <c r="B144" s="1">
        <v>0.98025982140723644</v>
      </c>
    </row>
    <row r="145" spans="1:2" x14ac:dyDescent="0.25">
      <c r="A145" s="1">
        <v>22.5</v>
      </c>
      <c r="B145" s="1">
        <v>0.98025982140723644</v>
      </c>
    </row>
    <row r="146" spans="1:2" x14ac:dyDescent="0.25">
      <c r="A146" s="1">
        <v>22.5</v>
      </c>
      <c r="B146" s="1">
        <v>0.97992763248204917</v>
      </c>
    </row>
    <row r="147" spans="1:2" x14ac:dyDescent="0.25">
      <c r="A147" s="1">
        <v>21.75</v>
      </c>
      <c r="B147" s="1">
        <v>0.97992763248204917</v>
      </c>
    </row>
    <row r="148" spans="1:2" x14ac:dyDescent="0.25">
      <c r="A148" s="1">
        <v>21.75</v>
      </c>
      <c r="B148" s="1">
        <v>0.97847656386787119</v>
      </c>
    </row>
    <row r="149" spans="1:2" x14ac:dyDescent="0.25">
      <c r="A149" s="1">
        <v>20.875</v>
      </c>
      <c r="B149" s="1">
        <v>0.97847656386787119</v>
      </c>
    </row>
    <row r="150" spans="1:2" x14ac:dyDescent="0.25">
      <c r="A150" s="1">
        <v>20.875</v>
      </c>
      <c r="B150" s="1">
        <v>0.97530029011247799</v>
      </c>
    </row>
    <row r="151" spans="1:2" x14ac:dyDescent="0.25">
      <c r="A151" s="1">
        <v>19.9375</v>
      </c>
      <c r="B151" s="1">
        <v>0.97530029011247799</v>
      </c>
    </row>
    <row r="152" spans="1:2" x14ac:dyDescent="0.25">
      <c r="A152" s="1">
        <v>19.9375</v>
      </c>
      <c r="B152" s="1">
        <v>0.974651379297645</v>
      </c>
    </row>
    <row r="153" spans="1:2" x14ac:dyDescent="0.25">
      <c r="A153" s="1">
        <v>24.9375</v>
      </c>
      <c r="B153" s="1">
        <v>0.974651379297645</v>
      </c>
    </row>
    <row r="154" spans="1:2" x14ac:dyDescent="0.25">
      <c r="A154" s="1">
        <v>24.9375</v>
      </c>
      <c r="B154" s="1">
        <v>0.97528728748752858</v>
      </c>
    </row>
    <row r="155" spans="1:2" x14ac:dyDescent="0.25">
      <c r="A155" s="1">
        <v>24</v>
      </c>
      <c r="B155" s="1">
        <v>0.97528728748752858</v>
      </c>
    </row>
    <row r="156" spans="1:2" x14ac:dyDescent="0.25">
      <c r="A156" s="1">
        <v>24</v>
      </c>
      <c r="B156" s="1">
        <v>1</v>
      </c>
    </row>
    <row r="157" spans="1:2" x14ac:dyDescent="0.25">
      <c r="A157" s="1">
        <v>24</v>
      </c>
      <c r="B157" s="1">
        <v>0.97528728748752858</v>
      </c>
    </row>
    <row r="158" spans="1:2" x14ac:dyDescent="0.25">
      <c r="A158" s="1">
        <v>25.875</v>
      </c>
      <c r="B158" s="1">
        <v>0.97528728748752858</v>
      </c>
    </row>
    <row r="159" spans="1:2" x14ac:dyDescent="0.25">
      <c r="A159" s="1">
        <v>25.875</v>
      </c>
      <c r="B159" s="1">
        <v>0.99460891626981363</v>
      </c>
    </row>
    <row r="160" spans="1:2" x14ac:dyDescent="0.25">
      <c r="A160" s="1">
        <v>25</v>
      </c>
      <c r="B160" s="1">
        <v>0.99460891626981363</v>
      </c>
    </row>
    <row r="161" spans="1:2" x14ac:dyDescent="0.25">
      <c r="A161" s="1">
        <v>25</v>
      </c>
      <c r="B161" s="1">
        <v>1</v>
      </c>
    </row>
    <row r="162" spans="1:2" x14ac:dyDescent="0.25">
      <c r="A162" s="1">
        <v>25</v>
      </c>
      <c r="B162" s="1">
        <v>0.99460891626981363</v>
      </c>
    </row>
    <row r="163" spans="1:2" x14ac:dyDescent="0.25">
      <c r="A163" s="1">
        <v>26.75</v>
      </c>
      <c r="B163" s="1">
        <v>0.99460891626981363</v>
      </c>
    </row>
    <row r="164" spans="1:2" x14ac:dyDescent="0.25">
      <c r="A164" s="1">
        <v>26.75</v>
      </c>
      <c r="B164" s="1">
        <v>0.99698628148059165</v>
      </c>
    </row>
    <row r="165" spans="1:2" x14ac:dyDescent="0.25">
      <c r="A165" s="1">
        <v>26</v>
      </c>
      <c r="B165" s="1">
        <v>0.99698628148059165</v>
      </c>
    </row>
    <row r="166" spans="1:2" x14ac:dyDescent="0.25">
      <c r="A166" s="1">
        <v>26</v>
      </c>
      <c r="B166" s="1">
        <v>1</v>
      </c>
    </row>
    <row r="167" spans="1:2" x14ac:dyDescent="0.25">
      <c r="A167" s="1">
        <v>26</v>
      </c>
      <c r="B167" s="1">
        <v>0.99698628148059165</v>
      </c>
    </row>
    <row r="168" spans="1:2" x14ac:dyDescent="0.25">
      <c r="A168" s="1">
        <v>27.5</v>
      </c>
      <c r="B168" s="1">
        <v>0.99698628148059165</v>
      </c>
    </row>
    <row r="169" spans="1:2" x14ac:dyDescent="0.25">
      <c r="A169" s="1">
        <v>27.5</v>
      </c>
      <c r="B169" s="1">
        <v>0.99846852410391784</v>
      </c>
    </row>
    <row r="170" spans="1:2" x14ac:dyDescent="0.25">
      <c r="A170" s="1">
        <v>27</v>
      </c>
      <c r="B170" s="1">
        <v>0.99846852410391784</v>
      </c>
    </row>
    <row r="171" spans="1:2" x14ac:dyDescent="0.25">
      <c r="A171" s="1">
        <v>27</v>
      </c>
      <c r="B171" s="1">
        <v>1</v>
      </c>
    </row>
    <row r="172" spans="1:2" x14ac:dyDescent="0.25">
      <c r="A172" s="1">
        <v>27</v>
      </c>
      <c r="B172" s="1">
        <v>0.99846852410391784</v>
      </c>
    </row>
    <row r="173" spans="1:2" x14ac:dyDescent="0.25">
      <c r="A173" s="1">
        <v>28</v>
      </c>
      <c r="B173" s="1">
        <v>0.99846852410391784</v>
      </c>
    </row>
    <row r="174" spans="1:2" x14ac:dyDescent="0.25">
      <c r="A174" s="1">
        <v>28</v>
      </c>
      <c r="B174" s="1">
        <v>1</v>
      </c>
    </row>
    <row r="175" spans="1:2" x14ac:dyDescent="0.25">
      <c r="A175" s="1">
        <v>28</v>
      </c>
      <c r="B175" s="1">
        <v>0.99846852410391784</v>
      </c>
    </row>
    <row r="176" spans="1:2" x14ac:dyDescent="0.25">
      <c r="A176" s="1">
        <v>27.5</v>
      </c>
      <c r="B176" s="1">
        <v>0.99846852410391784</v>
      </c>
    </row>
    <row r="177" spans="1:2" x14ac:dyDescent="0.25">
      <c r="A177" s="1">
        <v>27.5</v>
      </c>
      <c r="B177" s="1">
        <v>0.99698628148059165</v>
      </c>
    </row>
    <row r="178" spans="1:2" x14ac:dyDescent="0.25">
      <c r="A178" s="1">
        <v>26.75</v>
      </c>
      <c r="B178" s="1">
        <v>0.99698628148059165</v>
      </c>
    </row>
    <row r="179" spans="1:2" x14ac:dyDescent="0.25">
      <c r="A179" s="1">
        <v>26.75</v>
      </c>
      <c r="B179" s="1">
        <v>0.99460891626981363</v>
      </c>
    </row>
    <row r="180" spans="1:2" x14ac:dyDescent="0.25">
      <c r="A180" s="1">
        <v>25.875</v>
      </c>
      <c r="B180" s="1">
        <v>0.99460891626981363</v>
      </c>
    </row>
    <row r="181" spans="1:2" x14ac:dyDescent="0.25">
      <c r="A181" s="1">
        <v>25.875</v>
      </c>
      <c r="B181" s="1">
        <v>0.97528728748752858</v>
      </c>
    </row>
    <row r="182" spans="1:2" x14ac:dyDescent="0.25">
      <c r="A182" s="1">
        <v>24.9375</v>
      </c>
      <c r="B182" s="1">
        <v>0.97528728748752858</v>
      </c>
    </row>
    <row r="183" spans="1:2" x14ac:dyDescent="0.25">
      <c r="A183" s="1">
        <v>24.9375</v>
      </c>
      <c r="B183" s="1">
        <v>0.974651379297645</v>
      </c>
    </row>
    <row r="184" spans="1:2" x14ac:dyDescent="0.25">
      <c r="A184" s="1">
        <v>22.4375</v>
      </c>
      <c r="B184" s="1">
        <v>0.974651379297645</v>
      </c>
    </row>
    <row r="185" spans="1:2" x14ac:dyDescent="0.25">
      <c r="A185" s="1">
        <v>22.4375</v>
      </c>
      <c r="B185" s="1">
        <v>0.96236719506589752</v>
      </c>
    </row>
    <row r="186" spans="1:2" x14ac:dyDescent="0.25">
      <c r="A186" s="1">
        <v>20.21875</v>
      </c>
      <c r="B186" s="1">
        <v>0.96236719506589752</v>
      </c>
    </row>
    <row r="187" spans="1:2" x14ac:dyDescent="0.25">
      <c r="A187" s="1">
        <v>20.21875</v>
      </c>
      <c r="B187" s="1">
        <v>0.95257832970977518</v>
      </c>
    </row>
    <row r="188" spans="1:2" x14ac:dyDescent="0.25">
      <c r="A188" s="1">
        <v>12.923828125</v>
      </c>
      <c r="B188" s="1">
        <v>0.95257832970977518</v>
      </c>
    </row>
    <row r="189" spans="1:2" x14ac:dyDescent="0.25">
      <c r="A189" s="1">
        <v>12.923828125</v>
      </c>
      <c r="B189" s="1">
        <v>0.94864212389084934</v>
      </c>
    </row>
    <row r="190" spans="1:2" x14ac:dyDescent="0.25">
      <c r="A190" s="1">
        <v>6.9619140625</v>
      </c>
      <c r="B190" s="1">
        <v>0.94864212389084934</v>
      </c>
    </row>
  </sheetData>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9"/>
  <dimension ref="A1:L190"/>
  <sheetViews>
    <sheetView workbookViewId="0"/>
  </sheetViews>
  <sheetFormatPr defaultRowHeight="13.8" x14ac:dyDescent="0.25"/>
  <sheetData>
    <row r="1" spans="1:12" x14ac:dyDescent="0.25">
      <c r="A1" s="1">
        <v>11.015625</v>
      </c>
      <c r="B1" s="1">
        <v>0.87161417566286414</v>
      </c>
      <c r="C1" s="1">
        <v>1</v>
      </c>
      <c r="D1" s="1">
        <v>1</v>
      </c>
      <c r="I1" s="1">
        <v>1.75</v>
      </c>
      <c r="J1" s="1">
        <v>0.87161417566286414</v>
      </c>
      <c r="K1" s="1">
        <v>1</v>
      </c>
      <c r="L1" s="1">
        <v>1</v>
      </c>
    </row>
    <row r="2" spans="1:12" x14ac:dyDescent="0.25">
      <c r="A2" s="1">
        <v>5.90625</v>
      </c>
      <c r="B2" s="1">
        <v>0.87161417566286414</v>
      </c>
      <c r="C2" s="1">
        <v>2</v>
      </c>
      <c r="D2" s="1">
        <v>1</v>
      </c>
      <c r="I2" s="1">
        <v>1</v>
      </c>
      <c r="J2" s="1">
        <v>0.87161417566286414</v>
      </c>
      <c r="K2" s="1">
        <v>2</v>
      </c>
      <c r="L2" s="1">
        <v>1</v>
      </c>
    </row>
    <row r="3" spans="1:12" x14ac:dyDescent="0.25">
      <c r="A3" s="1">
        <v>5.90625</v>
      </c>
      <c r="B3" s="1">
        <v>0.92152857652486875</v>
      </c>
      <c r="C3" s="1">
        <v>3</v>
      </c>
      <c r="D3" s="1">
        <v>1</v>
      </c>
      <c r="I3" s="1">
        <v>1</v>
      </c>
      <c r="J3" s="1">
        <v>1</v>
      </c>
      <c r="K3" s="1">
        <v>3</v>
      </c>
      <c r="L3" s="1">
        <v>1</v>
      </c>
    </row>
    <row r="4" spans="1:12" x14ac:dyDescent="0.25">
      <c r="A4" s="1">
        <v>3.6875</v>
      </c>
      <c r="B4" s="1">
        <v>0.92152857652486875</v>
      </c>
      <c r="C4" s="1">
        <v>4</v>
      </c>
      <c r="D4" s="1">
        <v>1</v>
      </c>
      <c r="I4" s="1">
        <v>1</v>
      </c>
      <c r="J4" s="1">
        <v>0.87161417566286414</v>
      </c>
    </row>
    <row r="5" spans="1:12" x14ac:dyDescent="0.25">
      <c r="A5" s="1">
        <v>3.6875</v>
      </c>
      <c r="B5" s="1">
        <v>0.96693926142345576</v>
      </c>
      <c r="C5" s="1">
        <v>5</v>
      </c>
      <c r="D5" s="1">
        <v>1</v>
      </c>
      <c r="I5" s="1">
        <v>2.5</v>
      </c>
      <c r="J5" s="1">
        <v>0.87161417566286414</v>
      </c>
    </row>
    <row r="6" spans="1:12" x14ac:dyDescent="0.25">
      <c r="A6" s="1">
        <v>1.875</v>
      </c>
      <c r="B6" s="1">
        <v>0.96693926142345576</v>
      </c>
      <c r="C6" s="1">
        <v>6</v>
      </c>
      <c r="D6" s="1">
        <v>1</v>
      </c>
      <c r="I6" s="1">
        <v>2.5</v>
      </c>
      <c r="J6" s="1">
        <v>0.9091631626066814</v>
      </c>
    </row>
    <row r="7" spans="1:12" x14ac:dyDescent="0.25">
      <c r="A7" s="1">
        <v>1.875</v>
      </c>
      <c r="B7" s="1">
        <v>0.99418246784399389</v>
      </c>
      <c r="C7" s="1">
        <v>7</v>
      </c>
      <c r="D7" s="1">
        <v>1</v>
      </c>
      <c r="I7" s="1">
        <v>2</v>
      </c>
      <c r="J7" s="1">
        <v>0.9091631626066814</v>
      </c>
    </row>
    <row r="8" spans="1:12" x14ac:dyDescent="0.25">
      <c r="A8" s="1">
        <v>1</v>
      </c>
      <c r="B8" s="1">
        <v>0.99418246784399389</v>
      </c>
      <c r="C8" s="1">
        <v>8</v>
      </c>
      <c r="D8" s="1">
        <v>1</v>
      </c>
      <c r="I8" s="1">
        <v>2</v>
      </c>
      <c r="J8" s="1">
        <v>1</v>
      </c>
    </row>
    <row r="9" spans="1:12" x14ac:dyDescent="0.25">
      <c r="A9" s="1">
        <v>1</v>
      </c>
      <c r="B9" s="1">
        <v>1</v>
      </c>
      <c r="C9" s="1">
        <v>9</v>
      </c>
      <c r="D9" s="1">
        <v>1</v>
      </c>
      <c r="I9" s="1">
        <v>2</v>
      </c>
      <c r="J9" s="1">
        <v>0.9091631626066814</v>
      </c>
    </row>
    <row r="10" spans="1:12" x14ac:dyDescent="0.25">
      <c r="A10" s="1">
        <v>1</v>
      </c>
      <c r="B10" s="1">
        <v>0.99418246784399389</v>
      </c>
      <c r="C10" s="1">
        <v>10</v>
      </c>
      <c r="D10" s="1">
        <v>1</v>
      </c>
      <c r="I10" s="1">
        <v>3</v>
      </c>
      <c r="J10" s="1">
        <v>0.9091631626066814</v>
      </c>
    </row>
    <row r="11" spans="1:12" x14ac:dyDescent="0.25">
      <c r="A11" s="1">
        <v>2.75</v>
      </c>
      <c r="B11" s="1">
        <v>0.99418246784399389</v>
      </c>
      <c r="C11" s="1">
        <v>11</v>
      </c>
      <c r="D11" s="1">
        <v>1</v>
      </c>
      <c r="I11" s="1">
        <v>3</v>
      </c>
      <c r="J11" s="1">
        <v>1</v>
      </c>
    </row>
    <row r="12" spans="1:12" x14ac:dyDescent="0.25">
      <c r="A12" s="1">
        <v>2.75</v>
      </c>
      <c r="B12" s="1">
        <v>0.99522371215239391</v>
      </c>
      <c r="C12" s="1">
        <v>12</v>
      </c>
      <c r="D12" s="1">
        <v>1</v>
      </c>
      <c r="I12" s="1">
        <v>3</v>
      </c>
      <c r="J12" s="1">
        <v>0.9091631626066814</v>
      </c>
    </row>
    <row r="13" spans="1:12" x14ac:dyDescent="0.25">
      <c r="A13" s="1">
        <v>2</v>
      </c>
      <c r="B13" s="1">
        <v>0.99522371215239391</v>
      </c>
      <c r="C13" s="1">
        <v>13</v>
      </c>
      <c r="D13" s="1">
        <v>1</v>
      </c>
      <c r="I13" s="1">
        <v>2.5</v>
      </c>
      <c r="J13" s="1">
        <v>0.9091631626066814</v>
      </c>
    </row>
    <row r="14" spans="1:12" x14ac:dyDescent="0.25">
      <c r="A14" s="1">
        <v>2</v>
      </c>
      <c r="B14" s="1">
        <v>1</v>
      </c>
      <c r="C14" s="1">
        <v>14</v>
      </c>
      <c r="D14" s="1">
        <v>1</v>
      </c>
      <c r="I14" s="1">
        <v>2.5</v>
      </c>
      <c r="J14" s="1">
        <v>0.87161417566286414</v>
      </c>
    </row>
    <row r="15" spans="1:12" x14ac:dyDescent="0.25">
      <c r="A15" s="1">
        <v>2</v>
      </c>
      <c r="B15" s="1">
        <v>0.99522371215239391</v>
      </c>
      <c r="C15" s="1">
        <v>15</v>
      </c>
      <c r="D15" s="1">
        <v>1</v>
      </c>
      <c r="I15" s="1">
        <v>1.75</v>
      </c>
      <c r="J15" s="1">
        <v>0.87161417566286414</v>
      </c>
    </row>
    <row r="16" spans="1:12" x14ac:dyDescent="0.25">
      <c r="A16" s="1">
        <v>3.5</v>
      </c>
      <c r="B16" s="1">
        <v>0.99522371215239391</v>
      </c>
      <c r="C16" s="1">
        <v>16</v>
      </c>
      <c r="D16" s="1">
        <v>1</v>
      </c>
    </row>
    <row r="17" spans="1:4" x14ac:dyDescent="0.25">
      <c r="A17" s="1">
        <v>3.5</v>
      </c>
      <c r="B17" s="1">
        <v>0.99846852410391784</v>
      </c>
      <c r="C17" s="1">
        <v>17</v>
      </c>
      <c r="D17" s="1">
        <v>1</v>
      </c>
    </row>
    <row r="18" spans="1:4" x14ac:dyDescent="0.25">
      <c r="A18" s="1">
        <v>3</v>
      </c>
      <c r="B18" s="1">
        <v>0.99846852410391784</v>
      </c>
      <c r="C18" s="1">
        <v>18</v>
      </c>
      <c r="D18" s="1">
        <v>1</v>
      </c>
    </row>
    <row r="19" spans="1:4" x14ac:dyDescent="0.25">
      <c r="A19" s="1">
        <v>3</v>
      </c>
      <c r="B19" s="1">
        <v>1</v>
      </c>
      <c r="C19" s="1">
        <v>19</v>
      </c>
      <c r="D19" s="1">
        <v>1</v>
      </c>
    </row>
    <row r="20" spans="1:4" x14ac:dyDescent="0.25">
      <c r="A20" s="1">
        <v>3</v>
      </c>
      <c r="B20" s="1">
        <v>0.99846852410391784</v>
      </c>
      <c r="C20" s="1">
        <v>20</v>
      </c>
      <c r="D20" s="1">
        <v>1</v>
      </c>
    </row>
    <row r="21" spans="1:4" x14ac:dyDescent="0.25">
      <c r="A21" s="1">
        <v>4</v>
      </c>
      <c r="B21" s="1">
        <v>0.99846852410391784</v>
      </c>
      <c r="C21" s="1">
        <v>21</v>
      </c>
      <c r="D21" s="1">
        <v>1</v>
      </c>
    </row>
    <row r="22" spans="1:4" x14ac:dyDescent="0.25">
      <c r="A22" s="1">
        <v>4</v>
      </c>
      <c r="B22" s="1">
        <v>1</v>
      </c>
      <c r="C22" s="1">
        <v>22</v>
      </c>
      <c r="D22" s="1">
        <v>1</v>
      </c>
    </row>
    <row r="23" spans="1:4" x14ac:dyDescent="0.25">
      <c r="A23" s="1">
        <v>4</v>
      </c>
      <c r="B23" s="1">
        <v>0.99846852410391784</v>
      </c>
      <c r="C23" s="1">
        <v>23</v>
      </c>
      <c r="D23" s="1">
        <v>1</v>
      </c>
    </row>
    <row r="24" spans="1:4" x14ac:dyDescent="0.25">
      <c r="A24" s="1">
        <v>3.5</v>
      </c>
      <c r="B24" s="1">
        <v>0.99846852410391784</v>
      </c>
      <c r="C24" s="1">
        <v>24</v>
      </c>
      <c r="D24" s="1">
        <v>1</v>
      </c>
    </row>
    <row r="25" spans="1:4" x14ac:dyDescent="0.25">
      <c r="A25" s="1">
        <v>3.5</v>
      </c>
      <c r="B25" s="1">
        <v>0.99522371215239391</v>
      </c>
      <c r="C25" s="1">
        <v>25</v>
      </c>
      <c r="D25" s="1">
        <v>1</v>
      </c>
    </row>
    <row r="26" spans="1:4" x14ac:dyDescent="0.25">
      <c r="A26" s="1">
        <v>2.75</v>
      </c>
      <c r="B26" s="1">
        <v>0.99522371215239391</v>
      </c>
      <c r="C26" s="1">
        <v>26</v>
      </c>
      <c r="D26" s="1">
        <v>1</v>
      </c>
    </row>
    <row r="27" spans="1:4" x14ac:dyDescent="0.25">
      <c r="A27" s="1">
        <v>2.75</v>
      </c>
      <c r="B27" s="1">
        <v>0.99418246784399389</v>
      </c>
      <c r="C27" s="1">
        <v>27</v>
      </c>
      <c r="D27" s="1">
        <v>1</v>
      </c>
    </row>
    <row r="28" spans="1:4" x14ac:dyDescent="0.25">
      <c r="A28" s="1">
        <v>1.875</v>
      </c>
      <c r="B28" s="1">
        <v>0.99418246784399389</v>
      </c>
      <c r="C28" s="1">
        <v>28</v>
      </c>
      <c r="D28" s="1">
        <v>1</v>
      </c>
    </row>
    <row r="29" spans="1:4" x14ac:dyDescent="0.25">
      <c r="A29" s="1">
        <v>1.875</v>
      </c>
      <c r="B29" s="1">
        <v>0.96693926142345576</v>
      </c>
    </row>
    <row r="30" spans="1:4" x14ac:dyDescent="0.25">
      <c r="A30" s="1">
        <v>5.5</v>
      </c>
      <c r="B30" s="1">
        <v>0.96693926142345576</v>
      </c>
    </row>
    <row r="31" spans="1:4" x14ac:dyDescent="0.25">
      <c r="A31" s="1">
        <v>5.5</v>
      </c>
      <c r="B31" s="1">
        <v>0.97465137845674066</v>
      </c>
    </row>
    <row r="32" spans="1:4" x14ac:dyDescent="0.25">
      <c r="A32" s="1">
        <v>5</v>
      </c>
      <c r="B32" s="1">
        <v>0.97465137845674066</v>
      </c>
    </row>
    <row r="33" spans="1:2" x14ac:dyDescent="0.25">
      <c r="A33" s="1">
        <v>5</v>
      </c>
      <c r="B33" s="1">
        <v>1</v>
      </c>
    </row>
    <row r="34" spans="1:2" x14ac:dyDescent="0.25">
      <c r="A34" s="1">
        <v>5</v>
      </c>
      <c r="B34" s="1">
        <v>0.97465137845674066</v>
      </c>
    </row>
    <row r="35" spans="1:2" x14ac:dyDescent="0.25">
      <c r="A35" s="1">
        <v>6</v>
      </c>
      <c r="B35" s="1">
        <v>0.97465137845674066</v>
      </c>
    </row>
    <row r="36" spans="1:2" x14ac:dyDescent="0.25">
      <c r="A36" s="1">
        <v>6</v>
      </c>
      <c r="B36" s="1">
        <v>1</v>
      </c>
    </row>
    <row r="37" spans="1:2" x14ac:dyDescent="0.25">
      <c r="A37" s="1">
        <v>6</v>
      </c>
      <c r="B37" s="1">
        <v>0.97465137845674066</v>
      </c>
    </row>
    <row r="38" spans="1:2" x14ac:dyDescent="0.25">
      <c r="A38" s="1">
        <v>5.5</v>
      </c>
      <c r="B38" s="1">
        <v>0.97465137845674066</v>
      </c>
    </row>
    <row r="39" spans="1:2" x14ac:dyDescent="0.25">
      <c r="A39" s="1">
        <v>5.5</v>
      </c>
      <c r="B39" s="1">
        <v>0.96693926142345576</v>
      </c>
    </row>
    <row r="40" spans="1:2" x14ac:dyDescent="0.25">
      <c r="A40" s="1">
        <v>3.6875</v>
      </c>
      <c r="B40" s="1">
        <v>0.96693926142345576</v>
      </c>
    </row>
    <row r="41" spans="1:2" x14ac:dyDescent="0.25">
      <c r="A41" s="1">
        <v>3.6875</v>
      </c>
      <c r="B41" s="1">
        <v>0.92152857652486875</v>
      </c>
    </row>
    <row r="42" spans="1:2" x14ac:dyDescent="0.25">
      <c r="A42" s="1">
        <v>8.125</v>
      </c>
      <c r="B42" s="1">
        <v>0.92152857652486875</v>
      </c>
    </row>
    <row r="43" spans="1:2" x14ac:dyDescent="0.25">
      <c r="A43" s="1">
        <v>8.125</v>
      </c>
      <c r="B43" s="1">
        <v>0.9362512686893365</v>
      </c>
    </row>
    <row r="44" spans="1:2" x14ac:dyDescent="0.25">
      <c r="A44" s="1">
        <v>7</v>
      </c>
      <c r="B44" s="1">
        <v>0.9362512686893365</v>
      </c>
    </row>
    <row r="45" spans="1:2" x14ac:dyDescent="0.25">
      <c r="A45" s="1">
        <v>7</v>
      </c>
      <c r="B45" s="1">
        <v>1</v>
      </c>
    </row>
    <row r="46" spans="1:2" x14ac:dyDescent="0.25">
      <c r="A46" s="1">
        <v>7</v>
      </c>
      <c r="B46" s="1">
        <v>0.9362512686893365</v>
      </c>
    </row>
    <row r="47" spans="1:2" x14ac:dyDescent="0.25">
      <c r="A47" s="1">
        <v>9.25</v>
      </c>
      <c r="B47" s="1">
        <v>0.9362512686893365</v>
      </c>
    </row>
    <row r="48" spans="1:2" x14ac:dyDescent="0.25">
      <c r="A48" s="1">
        <v>9.25</v>
      </c>
      <c r="B48" s="1">
        <v>0.95528917519464851</v>
      </c>
    </row>
    <row r="49" spans="1:2" x14ac:dyDescent="0.25">
      <c r="A49" s="1">
        <v>8</v>
      </c>
      <c r="B49" s="1">
        <v>0.95528917519464851</v>
      </c>
    </row>
    <row r="50" spans="1:2" x14ac:dyDescent="0.25">
      <c r="A50" s="1">
        <v>8</v>
      </c>
      <c r="B50" s="1">
        <v>1</v>
      </c>
    </row>
    <row r="51" spans="1:2" x14ac:dyDescent="0.25">
      <c r="A51" s="1">
        <v>8</v>
      </c>
      <c r="B51" s="1">
        <v>0.95528917519464851</v>
      </c>
    </row>
    <row r="52" spans="1:2" x14ac:dyDescent="0.25">
      <c r="A52" s="1">
        <v>10.5</v>
      </c>
      <c r="B52" s="1">
        <v>0.95528917519464851</v>
      </c>
    </row>
    <row r="53" spans="1:2" x14ac:dyDescent="0.25">
      <c r="A53" s="1">
        <v>10.5</v>
      </c>
      <c r="B53" s="1">
        <v>0.96956159442889467</v>
      </c>
    </row>
    <row r="54" spans="1:2" x14ac:dyDescent="0.25">
      <c r="A54" s="1">
        <v>9.5</v>
      </c>
      <c r="B54" s="1">
        <v>0.96956159442889467</v>
      </c>
    </row>
    <row r="55" spans="1:2" x14ac:dyDescent="0.25">
      <c r="A55" s="1">
        <v>9.5</v>
      </c>
      <c r="B55" s="1">
        <v>0.98025982140723644</v>
      </c>
    </row>
    <row r="56" spans="1:2" x14ac:dyDescent="0.25">
      <c r="A56" s="1">
        <v>9</v>
      </c>
      <c r="B56" s="1">
        <v>0.98025982140723644</v>
      </c>
    </row>
    <row r="57" spans="1:2" x14ac:dyDescent="0.25">
      <c r="A57" s="1">
        <v>9</v>
      </c>
      <c r="B57" s="1">
        <v>1</v>
      </c>
    </row>
    <row r="58" spans="1:2" x14ac:dyDescent="0.25">
      <c r="A58" s="1">
        <v>9</v>
      </c>
      <c r="B58" s="1">
        <v>0.98025982140723644</v>
      </c>
    </row>
    <row r="59" spans="1:2" x14ac:dyDescent="0.25">
      <c r="A59" s="1">
        <v>10</v>
      </c>
      <c r="B59" s="1">
        <v>0.98025982140723644</v>
      </c>
    </row>
    <row r="60" spans="1:2" x14ac:dyDescent="0.25">
      <c r="A60" s="1">
        <v>10</v>
      </c>
      <c r="B60" s="1">
        <v>1</v>
      </c>
    </row>
    <row r="61" spans="1:2" x14ac:dyDescent="0.25">
      <c r="A61" s="1">
        <v>10</v>
      </c>
      <c r="B61" s="1">
        <v>0.98025982140723644</v>
      </c>
    </row>
    <row r="62" spans="1:2" x14ac:dyDescent="0.25">
      <c r="A62" s="1">
        <v>9.5</v>
      </c>
      <c r="B62" s="1">
        <v>0.98025982140723644</v>
      </c>
    </row>
    <row r="63" spans="1:2" x14ac:dyDescent="0.25">
      <c r="A63" s="1">
        <v>9.5</v>
      </c>
      <c r="B63" s="1">
        <v>0.96956159442889467</v>
      </c>
    </row>
    <row r="64" spans="1:2" x14ac:dyDescent="0.25">
      <c r="A64" s="1">
        <v>11.5</v>
      </c>
      <c r="B64" s="1">
        <v>0.96956159442889467</v>
      </c>
    </row>
    <row r="65" spans="1:2" x14ac:dyDescent="0.25">
      <c r="A65" s="1">
        <v>11.5</v>
      </c>
      <c r="B65" s="1">
        <v>0.97669221623605906</v>
      </c>
    </row>
    <row r="66" spans="1:2" x14ac:dyDescent="0.25">
      <c r="A66" s="1">
        <v>11</v>
      </c>
      <c r="B66" s="1">
        <v>0.97669221623605906</v>
      </c>
    </row>
    <row r="67" spans="1:2" x14ac:dyDescent="0.25">
      <c r="A67" s="1">
        <v>11</v>
      </c>
      <c r="B67" s="1">
        <v>1</v>
      </c>
    </row>
    <row r="68" spans="1:2" x14ac:dyDescent="0.25">
      <c r="A68" s="1">
        <v>11</v>
      </c>
      <c r="B68" s="1">
        <v>0.97669221623605906</v>
      </c>
    </row>
    <row r="69" spans="1:2" x14ac:dyDescent="0.25">
      <c r="A69" s="1">
        <v>12</v>
      </c>
      <c r="B69" s="1">
        <v>0.97669221623605906</v>
      </c>
    </row>
    <row r="70" spans="1:2" x14ac:dyDescent="0.25">
      <c r="A70" s="1">
        <v>12</v>
      </c>
      <c r="B70" s="1">
        <v>1</v>
      </c>
    </row>
    <row r="71" spans="1:2" x14ac:dyDescent="0.25">
      <c r="A71" s="1">
        <v>12</v>
      </c>
      <c r="B71" s="1">
        <v>0.97669221623605906</v>
      </c>
    </row>
    <row r="72" spans="1:2" x14ac:dyDescent="0.25">
      <c r="A72" s="1">
        <v>11.5</v>
      </c>
      <c r="B72" s="1">
        <v>0.97669221623605906</v>
      </c>
    </row>
    <row r="73" spans="1:2" x14ac:dyDescent="0.25">
      <c r="A73" s="1">
        <v>11.5</v>
      </c>
      <c r="B73" s="1">
        <v>0.96956159442889467</v>
      </c>
    </row>
    <row r="74" spans="1:2" x14ac:dyDescent="0.25">
      <c r="A74" s="1">
        <v>10.5</v>
      </c>
      <c r="B74" s="1">
        <v>0.96956159442889467</v>
      </c>
    </row>
    <row r="75" spans="1:2" x14ac:dyDescent="0.25">
      <c r="A75" s="1">
        <v>10.5</v>
      </c>
      <c r="B75" s="1">
        <v>0.95528917519464851</v>
      </c>
    </row>
    <row r="76" spans="1:2" x14ac:dyDescent="0.25">
      <c r="A76" s="1">
        <v>9.25</v>
      </c>
      <c r="B76" s="1">
        <v>0.95528917519464851</v>
      </c>
    </row>
    <row r="77" spans="1:2" x14ac:dyDescent="0.25">
      <c r="A77" s="1">
        <v>9.25</v>
      </c>
      <c r="B77" s="1">
        <v>0.9362512686893365</v>
      </c>
    </row>
    <row r="78" spans="1:2" x14ac:dyDescent="0.25">
      <c r="A78" s="1">
        <v>8.125</v>
      </c>
      <c r="B78" s="1">
        <v>0.9362512686893365</v>
      </c>
    </row>
    <row r="79" spans="1:2" x14ac:dyDescent="0.25">
      <c r="A79" s="1">
        <v>8.125</v>
      </c>
      <c r="B79" s="1">
        <v>0.92152857652486875</v>
      </c>
    </row>
    <row r="80" spans="1:2" x14ac:dyDescent="0.25">
      <c r="A80" s="1">
        <v>5.90625</v>
      </c>
      <c r="B80" s="1">
        <v>0.92152857652486875</v>
      </c>
    </row>
    <row r="81" spans="1:2" x14ac:dyDescent="0.25">
      <c r="A81" s="1">
        <v>5.90625</v>
      </c>
      <c r="B81" s="1">
        <v>0.87161417566286414</v>
      </c>
    </row>
    <row r="82" spans="1:2" x14ac:dyDescent="0.25">
      <c r="A82" s="1">
        <v>16.125</v>
      </c>
      <c r="B82" s="1">
        <v>0.87161417566286414</v>
      </c>
    </row>
    <row r="83" spans="1:2" x14ac:dyDescent="0.25">
      <c r="A83" s="1">
        <v>16.125</v>
      </c>
      <c r="B83" s="1">
        <v>0.9091631626066814</v>
      </c>
    </row>
    <row r="84" spans="1:2" x14ac:dyDescent="0.25">
      <c r="A84" s="1">
        <v>13.75</v>
      </c>
      <c r="B84" s="1">
        <v>0.9091631626066814</v>
      </c>
    </row>
    <row r="85" spans="1:2" x14ac:dyDescent="0.25">
      <c r="A85" s="1">
        <v>13.75</v>
      </c>
      <c r="B85" s="1">
        <v>0.98773633607883471</v>
      </c>
    </row>
    <row r="86" spans="1:2" x14ac:dyDescent="0.25">
      <c r="A86" s="1">
        <v>13</v>
      </c>
      <c r="B86" s="1">
        <v>0.98773633607883471</v>
      </c>
    </row>
    <row r="87" spans="1:2" x14ac:dyDescent="0.25">
      <c r="A87" s="1">
        <v>13</v>
      </c>
      <c r="B87" s="1">
        <v>1</v>
      </c>
    </row>
    <row r="88" spans="1:2" x14ac:dyDescent="0.25">
      <c r="A88" s="1">
        <v>13</v>
      </c>
      <c r="B88" s="1">
        <v>0.98773633607883471</v>
      </c>
    </row>
    <row r="89" spans="1:2" x14ac:dyDescent="0.25">
      <c r="A89" s="1">
        <v>14.5</v>
      </c>
      <c r="B89" s="1">
        <v>0.98773633607883471</v>
      </c>
    </row>
    <row r="90" spans="1:2" x14ac:dyDescent="0.25">
      <c r="A90" s="1">
        <v>14.5</v>
      </c>
      <c r="B90" s="1">
        <v>0.99807175483946553</v>
      </c>
    </row>
    <row r="91" spans="1:2" x14ac:dyDescent="0.25">
      <c r="A91" s="1">
        <v>14</v>
      </c>
      <c r="B91" s="1">
        <v>0.99807175483946553</v>
      </c>
    </row>
    <row r="92" spans="1:2" x14ac:dyDescent="0.25">
      <c r="A92" s="1">
        <v>14</v>
      </c>
      <c r="B92" s="1">
        <v>1</v>
      </c>
    </row>
    <row r="93" spans="1:2" x14ac:dyDescent="0.25">
      <c r="A93" s="1">
        <v>14</v>
      </c>
      <c r="B93" s="1">
        <v>0.99807175483946553</v>
      </c>
    </row>
    <row r="94" spans="1:2" x14ac:dyDescent="0.25">
      <c r="A94" s="1">
        <v>15</v>
      </c>
      <c r="B94" s="1">
        <v>0.99807175483946553</v>
      </c>
    </row>
    <row r="95" spans="1:2" x14ac:dyDescent="0.25">
      <c r="A95" s="1">
        <v>15</v>
      </c>
      <c r="B95" s="1">
        <v>1</v>
      </c>
    </row>
    <row r="96" spans="1:2" x14ac:dyDescent="0.25">
      <c r="A96" s="1">
        <v>15</v>
      </c>
      <c r="B96" s="1">
        <v>0.99807175483946553</v>
      </c>
    </row>
    <row r="97" spans="1:2" x14ac:dyDescent="0.25">
      <c r="A97" s="1">
        <v>14.5</v>
      </c>
      <c r="B97" s="1">
        <v>0.99807175483946553</v>
      </c>
    </row>
    <row r="98" spans="1:2" x14ac:dyDescent="0.25">
      <c r="A98" s="1">
        <v>14.5</v>
      </c>
      <c r="B98" s="1">
        <v>0.98773633607883471</v>
      </c>
    </row>
    <row r="99" spans="1:2" x14ac:dyDescent="0.25">
      <c r="A99" s="1">
        <v>13.75</v>
      </c>
      <c r="B99" s="1">
        <v>0.98773633607883471</v>
      </c>
    </row>
    <row r="100" spans="1:2" x14ac:dyDescent="0.25">
      <c r="A100" s="1">
        <v>13.75</v>
      </c>
      <c r="B100" s="1">
        <v>0.9091631626066814</v>
      </c>
    </row>
    <row r="101" spans="1:2" x14ac:dyDescent="0.25">
      <c r="A101" s="1">
        <v>18.5</v>
      </c>
      <c r="B101" s="1">
        <v>0.9091631626066814</v>
      </c>
    </row>
    <row r="102" spans="1:2" x14ac:dyDescent="0.25">
      <c r="A102" s="1">
        <v>18.5</v>
      </c>
      <c r="B102" s="1">
        <v>0.96194562949181994</v>
      </c>
    </row>
    <row r="103" spans="1:2" x14ac:dyDescent="0.25">
      <c r="A103" s="1">
        <v>16</v>
      </c>
      <c r="B103" s="1">
        <v>0.96194562949181994</v>
      </c>
    </row>
    <row r="104" spans="1:2" x14ac:dyDescent="0.25">
      <c r="A104" s="1">
        <v>16</v>
      </c>
      <c r="B104" s="1">
        <v>1</v>
      </c>
    </row>
    <row r="105" spans="1:2" x14ac:dyDescent="0.25">
      <c r="A105" s="1">
        <v>16</v>
      </c>
      <c r="B105" s="1">
        <v>0.96194562949181994</v>
      </c>
    </row>
    <row r="106" spans="1:2" x14ac:dyDescent="0.25">
      <c r="A106" s="1">
        <v>21</v>
      </c>
      <c r="B106" s="1">
        <v>0.96194562949181994</v>
      </c>
    </row>
    <row r="107" spans="1:2" x14ac:dyDescent="0.25">
      <c r="A107" s="1">
        <v>21</v>
      </c>
      <c r="B107" s="1">
        <v>0.97761731370293736</v>
      </c>
    </row>
    <row r="108" spans="1:2" x14ac:dyDescent="0.25">
      <c r="A108" s="1">
        <v>17.9375</v>
      </c>
      <c r="B108" s="1">
        <v>0.97761731370293736</v>
      </c>
    </row>
    <row r="109" spans="1:2" x14ac:dyDescent="0.25">
      <c r="A109" s="1">
        <v>17.9375</v>
      </c>
      <c r="B109" s="1">
        <v>0.98568830155907539</v>
      </c>
    </row>
    <row r="110" spans="1:2" x14ac:dyDescent="0.25">
      <c r="A110" s="1">
        <v>17</v>
      </c>
      <c r="B110" s="1">
        <v>0.98568830155907539</v>
      </c>
    </row>
    <row r="111" spans="1:2" x14ac:dyDescent="0.25">
      <c r="A111" s="1">
        <v>17</v>
      </c>
      <c r="B111" s="1">
        <v>1</v>
      </c>
    </row>
    <row r="112" spans="1:2" x14ac:dyDescent="0.25">
      <c r="A112" s="1">
        <v>17</v>
      </c>
      <c r="B112" s="1">
        <v>0.98568830155907539</v>
      </c>
    </row>
    <row r="113" spans="1:2" x14ac:dyDescent="0.25">
      <c r="A113" s="1">
        <v>18.875</v>
      </c>
      <c r="B113" s="1">
        <v>0.98568830155907539</v>
      </c>
    </row>
    <row r="114" spans="1:2" x14ac:dyDescent="0.25">
      <c r="A114" s="1">
        <v>18.875</v>
      </c>
      <c r="B114" s="1">
        <v>0.9896930685588532</v>
      </c>
    </row>
    <row r="115" spans="1:2" x14ac:dyDescent="0.25">
      <c r="A115" s="1">
        <v>18</v>
      </c>
      <c r="B115" s="1">
        <v>0.9896930685588532</v>
      </c>
    </row>
    <row r="116" spans="1:2" x14ac:dyDescent="0.25">
      <c r="A116" s="1">
        <v>18</v>
      </c>
      <c r="B116" s="1">
        <v>1</v>
      </c>
    </row>
    <row r="117" spans="1:2" x14ac:dyDescent="0.25">
      <c r="A117" s="1">
        <v>18</v>
      </c>
      <c r="B117" s="1">
        <v>0.9896930685588532</v>
      </c>
    </row>
    <row r="118" spans="1:2" x14ac:dyDescent="0.25">
      <c r="A118" s="1">
        <v>19.75</v>
      </c>
      <c r="B118" s="1">
        <v>0.9896930685588532</v>
      </c>
    </row>
    <row r="119" spans="1:2" x14ac:dyDescent="0.25">
      <c r="A119" s="1">
        <v>19.75</v>
      </c>
      <c r="B119" s="1">
        <v>0.99302304394775565</v>
      </c>
    </row>
    <row r="120" spans="1:2" x14ac:dyDescent="0.25">
      <c r="A120" s="1">
        <v>19</v>
      </c>
      <c r="B120" s="1">
        <v>0.99302304394775565</v>
      </c>
    </row>
    <row r="121" spans="1:2" x14ac:dyDescent="0.25">
      <c r="A121" s="1">
        <v>19</v>
      </c>
      <c r="B121" s="1">
        <v>1</v>
      </c>
    </row>
    <row r="122" spans="1:2" x14ac:dyDescent="0.25">
      <c r="A122" s="1">
        <v>19</v>
      </c>
      <c r="B122" s="1">
        <v>0.99302304394775565</v>
      </c>
    </row>
    <row r="123" spans="1:2" x14ac:dyDescent="0.25">
      <c r="A123" s="1">
        <v>20.5</v>
      </c>
      <c r="B123" s="1">
        <v>0.99302304394775565</v>
      </c>
    </row>
    <row r="124" spans="1:2" x14ac:dyDescent="0.25">
      <c r="A124" s="1">
        <v>20.5</v>
      </c>
      <c r="B124" s="1">
        <v>0.9978737294135831</v>
      </c>
    </row>
    <row r="125" spans="1:2" x14ac:dyDescent="0.25">
      <c r="A125" s="1">
        <v>20</v>
      </c>
      <c r="B125" s="1">
        <v>0.9978737294135831</v>
      </c>
    </row>
    <row r="126" spans="1:2" x14ac:dyDescent="0.25">
      <c r="A126" s="1">
        <v>20</v>
      </c>
      <c r="B126" s="1">
        <v>1</v>
      </c>
    </row>
    <row r="127" spans="1:2" x14ac:dyDescent="0.25">
      <c r="A127" s="1">
        <v>20</v>
      </c>
      <c r="B127" s="1">
        <v>0.9978737294135831</v>
      </c>
    </row>
    <row r="128" spans="1:2" x14ac:dyDescent="0.25">
      <c r="A128" s="1">
        <v>21</v>
      </c>
      <c r="B128" s="1">
        <v>0.9978737294135831</v>
      </c>
    </row>
    <row r="129" spans="1:2" x14ac:dyDescent="0.25">
      <c r="A129" s="1">
        <v>21</v>
      </c>
      <c r="B129" s="1">
        <v>1</v>
      </c>
    </row>
    <row r="130" spans="1:2" x14ac:dyDescent="0.25">
      <c r="A130" s="1">
        <v>21</v>
      </c>
      <c r="B130" s="1">
        <v>0.9978737294135831</v>
      </c>
    </row>
    <row r="131" spans="1:2" x14ac:dyDescent="0.25">
      <c r="A131" s="1">
        <v>20.5</v>
      </c>
      <c r="B131" s="1">
        <v>0.9978737294135831</v>
      </c>
    </row>
    <row r="132" spans="1:2" x14ac:dyDescent="0.25">
      <c r="A132" s="1">
        <v>20.5</v>
      </c>
      <c r="B132" s="1">
        <v>0.99302304394775565</v>
      </c>
    </row>
    <row r="133" spans="1:2" x14ac:dyDescent="0.25">
      <c r="A133" s="1">
        <v>19.75</v>
      </c>
      <c r="B133" s="1">
        <v>0.99302304394775565</v>
      </c>
    </row>
    <row r="134" spans="1:2" x14ac:dyDescent="0.25">
      <c r="A134" s="1">
        <v>19.75</v>
      </c>
      <c r="B134" s="1">
        <v>0.9896930685588532</v>
      </c>
    </row>
    <row r="135" spans="1:2" x14ac:dyDescent="0.25">
      <c r="A135" s="1">
        <v>18.875</v>
      </c>
      <c r="B135" s="1">
        <v>0.9896930685588532</v>
      </c>
    </row>
    <row r="136" spans="1:2" x14ac:dyDescent="0.25">
      <c r="A136" s="1">
        <v>18.875</v>
      </c>
      <c r="B136" s="1">
        <v>0.98568830155907539</v>
      </c>
    </row>
    <row r="137" spans="1:2" x14ac:dyDescent="0.25">
      <c r="A137" s="1">
        <v>17.9375</v>
      </c>
      <c r="B137" s="1">
        <v>0.98568830155907539</v>
      </c>
    </row>
    <row r="138" spans="1:2" x14ac:dyDescent="0.25">
      <c r="A138" s="1">
        <v>17.9375</v>
      </c>
      <c r="B138" s="1">
        <v>0.97761731370293736</v>
      </c>
    </row>
    <row r="139" spans="1:2" x14ac:dyDescent="0.25">
      <c r="A139" s="1">
        <v>24.0625</v>
      </c>
      <c r="B139" s="1">
        <v>0.97761731370293736</v>
      </c>
    </row>
    <row r="140" spans="1:2" x14ac:dyDescent="0.25">
      <c r="A140" s="1">
        <v>24.0625</v>
      </c>
      <c r="B140" s="1">
        <v>0.98277257643628446</v>
      </c>
    </row>
    <row r="141" spans="1:2" x14ac:dyDescent="0.25">
      <c r="A141" s="1">
        <v>22.5</v>
      </c>
      <c r="B141" s="1">
        <v>0.98277257643628446</v>
      </c>
    </row>
    <row r="142" spans="1:2" x14ac:dyDescent="0.25">
      <c r="A142" s="1">
        <v>22.5</v>
      </c>
      <c r="B142" s="1">
        <v>0.99676755803299011</v>
      </c>
    </row>
    <row r="143" spans="1:2" x14ac:dyDescent="0.25">
      <c r="A143" s="1">
        <v>22</v>
      </c>
      <c r="B143" s="1">
        <v>0.99676755803299011</v>
      </c>
    </row>
    <row r="144" spans="1:2" x14ac:dyDescent="0.25">
      <c r="A144" s="1">
        <v>22</v>
      </c>
      <c r="B144" s="1">
        <v>1</v>
      </c>
    </row>
    <row r="145" spans="1:2" x14ac:dyDescent="0.25">
      <c r="A145" s="1">
        <v>22</v>
      </c>
      <c r="B145" s="1">
        <v>0.99676755803299011</v>
      </c>
    </row>
    <row r="146" spans="1:2" x14ac:dyDescent="0.25">
      <c r="A146" s="1">
        <v>23</v>
      </c>
      <c r="B146" s="1">
        <v>0.99676755803299011</v>
      </c>
    </row>
    <row r="147" spans="1:2" x14ac:dyDescent="0.25">
      <c r="A147" s="1">
        <v>23</v>
      </c>
      <c r="B147" s="1">
        <v>1</v>
      </c>
    </row>
    <row r="148" spans="1:2" x14ac:dyDescent="0.25">
      <c r="A148" s="1">
        <v>23</v>
      </c>
      <c r="B148" s="1">
        <v>0.99676755803299011</v>
      </c>
    </row>
    <row r="149" spans="1:2" x14ac:dyDescent="0.25">
      <c r="A149" s="1">
        <v>22.5</v>
      </c>
      <c r="B149" s="1">
        <v>0.99676755803299011</v>
      </c>
    </row>
    <row r="150" spans="1:2" x14ac:dyDescent="0.25">
      <c r="A150" s="1">
        <v>22.5</v>
      </c>
      <c r="B150" s="1">
        <v>0.98277257643628446</v>
      </c>
    </row>
    <row r="151" spans="1:2" x14ac:dyDescent="0.25">
      <c r="A151" s="1">
        <v>25.625</v>
      </c>
      <c r="B151" s="1">
        <v>0.98277257643628446</v>
      </c>
    </row>
    <row r="152" spans="1:2" x14ac:dyDescent="0.25">
      <c r="A152" s="1">
        <v>25.625</v>
      </c>
      <c r="B152" s="1">
        <v>0.99062330507302443</v>
      </c>
    </row>
    <row r="153" spans="1:2" x14ac:dyDescent="0.25">
      <c r="A153" s="1">
        <v>24.5</v>
      </c>
      <c r="B153" s="1">
        <v>0.99062330507302443</v>
      </c>
    </row>
    <row r="154" spans="1:2" x14ac:dyDescent="0.25">
      <c r="A154" s="1">
        <v>24.5</v>
      </c>
      <c r="B154" s="1">
        <v>0.99908086398495022</v>
      </c>
    </row>
    <row r="155" spans="1:2" x14ac:dyDescent="0.25">
      <c r="A155" s="1">
        <v>24</v>
      </c>
      <c r="B155" s="1">
        <v>0.99908086398495022</v>
      </c>
    </row>
    <row r="156" spans="1:2" x14ac:dyDescent="0.25">
      <c r="A156" s="1">
        <v>24</v>
      </c>
      <c r="B156" s="1">
        <v>1</v>
      </c>
    </row>
    <row r="157" spans="1:2" x14ac:dyDescent="0.25">
      <c r="A157" s="1">
        <v>24</v>
      </c>
      <c r="B157" s="1">
        <v>0.99908086398495022</v>
      </c>
    </row>
    <row r="158" spans="1:2" x14ac:dyDescent="0.25">
      <c r="A158" s="1">
        <v>25</v>
      </c>
      <c r="B158" s="1">
        <v>0.99908086398495022</v>
      </c>
    </row>
    <row r="159" spans="1:2" x14ac:dyDescent="0.25">
      <c r="A159" s="1">
        <v>25</v>
      </c>
      <c r="B159" s="1">
        <v>1</v>
      </c>
    </row>
    <row r="160" spans="1:2" x14ac:dyDescent="0.25">
      <c r="A160" s="1">
        <v>25</v>
      </c>
      <c r="B160" s="1">
        <v>0.99908086398495022</v>
      </c>
    </row>
    <row r="161" spans="1:2" x14ac:dyDescent="0.25">
      <c r="A161" s="1">
        <v>24.5</v>
      </c>
      <c r="B161" s="1">
        <v>0.99908086398495022</v>
      </c>
    </row>
    <row r="162" spans="1:2" x14ac:dyDescent="0.25">
      <c r="A162" s="1">
        <v>24.5</v>
      </c>
      <c r="B162" s="1">
        <v>0.99062330507302443</v>
      </c>
    </row>
    <row r="163" spans="1:2" x14ac:dyDescent="0.25">
      <c r="A163" s="1">
        <v>26.75</v>
      </c>
      <c r="B163" s="1">
        <v>0.99062330507302443</v>
      </c>
    </row>
    <row r="164" spans="1:2" x14ac:dyDescent="0.25">
      <c r="A164" s="1">
        <v>26.75</v>
      </c>
      <c r="B164" s="1">
        <v>0.99515983256682317</v>
      </c>
    </row>
    <row r="165" spans="1:2" x14ac:dyDescent="0.25">
      <c r="A165" s="1">
        <v>26</v>
      </c>
      <c r="B165" s="1">
        <v>0.99515983256682317</v>
      </c>
    </row>
    <row r="166" spans="1:2" x14ac:dyDescent="0.25">
      <c r="A166" s="1">
        <v>26</v>
      </c>
      <c r="B166" s="1">
        <v>1</v>
      </c>
    </row>
    <row r="167" spans="1:2" x14ac:dyDescent="0.25">
      <c r="A167" s="1">
        <v>26</v>
      </c>
      <c r="B167" s="1">
        <v>0.99515983256682317</v>
      </c>
    </row>
    <row r="168" spans="1:2" x14ac:dyDescent="0.25">
      <c r="A168" s="1">
        <v>27.5</v>
      </c>
      <c r="B168" s="1">
        <v>0.99515983256682317</v>
      </c>
    </row>
    <row r="169" spans="1:2" x14ac:dyDescent="0.25">
      <c r="A169" s="1">
        <v>27.5</v>
      </c>
      <c r="B169" s="1">
        <v>0.99911743996417735</v>
      </c>
    </row>
    <row r="170" spans="1:2" x14ac:dyDescent="0.25">
      <c r="A170" s="1">
        <v>27</v>
      </c>
      <c r="B170" s="1">
        <v>0.99911743996417735</v>
      </c>
    </row>
    <row r="171" spans="1:2" x14ac:dyDescent="0.25">
      <c r="A171" s="1">
        <v>27</v>
      </c>
      <c r="B171" s="1">
        <v>1</v>
      </c>
    </row>
    <row r="172" spans="1:2" x14ac:dyDescent="0.25">
      <c r="A172" s="1">
        <v>27</v>
      </c>
      <c r="B172" s="1">
        <v>0.99911743996417735</v>
      </c>
    </row>
    <row r="173" spans="1:2" x14ac:dyDescent="0.25">
      <c r="A173" s="1">
        <v>28</v>
      </c>
      <c r="B173" s="1">
        <v>0.99911743996417735</v>
      </c>
    </row>
    <row r="174" spans="1:2" x14ac:dyDescent="0.25">
      <c r="A174" s="1">
        <v>28</v>
      </c>
      <c r="B174" s="1">
        <v>1</v>
      </c>
    </row>
    <row r="175" spans="1:2" x14ac:dyDescent="0.25">
      <c r="A175" s="1">
        <v>28</v>
      </c>
      <c r="B175" s="1">
        <v>0.99911743996417735</v>
      </c>
    </row>
    <row r="176" spans="1:2" x14ac:dyDescent="0.25">
      <c r="A176" s="1">
        <v>27.5</v>
      </c>
      <c r="B176" s="1">
        <v>0.99911743996417735</v>
      </c>
    </row>
    <row r="177" spans="1:2" x14ac:dyDescent="0.25">
      <c r="A177" s="1">
        <v>27.5</v>
      </c>
      <c r="B177" s="1">
        <v>0.99515983256682317</v>
      </c>
    </row>
    <row r="178" spans="1:2" x14ac:dyDescent="0.25">
      <c r="A178" s="1">
        <v>26.75</v>
      </c>
      <c r="B178" s="1">
        <v>0.99515983256682317</v>
      </c>
    </row>
    <row r="179" spans="1:2" x14ac:dyDescent="0.25">
      <c r="A179" s="1">
        <v>26.75</v>
      </c>
      <c r="B179" s="1">
        <v>0.99062330507302443</v>
      </c>
    </row>
    <row r="180" spans="1:2" x14ac:dyDescent="0.25">
      <c r="A180" s="1">
        <v>25.625</v>
      </c>
      <c r="B180" s="1">
        <v>0.99062330507302443</v>
      </c>
    </row>
    <row r="181" spans="1:2" x14ac:dyDescent="0.25">
      <c r="A181" s="1">
        <v>25.625</v>
      </c>
      <c r="B181" s="1">
        <v>0.98277257643628446</v>
      </c>
    </row>
    <row r="182" spans="1:2" x14ac:dyDescent="0.25">
      <c r="A182" s="1">
        <v>24.0625</v>
      </c>
      <c r="B182" s="1">
        <v>0.98277257643628446</v>
      </c>
    </row>
    <row r="183" spans="1:2" x14ac:dyDescent="0.25">
      <c r="A183" s="1">
        <v>24.0625</v>
      </c>
      <c r="B183" s="1">
        <v>0.97761731370293736</v>
      </c>
    </row>
    <row r="184" spans="1:2" x14ac:dyDescent="0.25">
      <c r="A184" s="1">
        <v>21</v>
      </c>
      <c r="B184" s="1">
        <v>0.97761731370293736</v>
      </c>
    </row>
    <row r="185" spans="1:2" x14ac:dyDescent="0.25">
      <c r="A185" s="1">
        <v>21</v>
      </c>
      <c r="B185" s="1">
        <v>0.96194562949181994</v>
      </c>
    </row>
    <row r="186" spans="1:2" x14ac:dyDescent="0.25">
      <c r="A186" s="1">
        <v>18.5</v>
      </c>
      <c r="B186" s="1">
        <v>0.96194562949181994</v>
      </c>
    </row>
    <row r="187" spans="1:2" x14ac:dyDescent="0.25">
      <c r="A187" s="1">
        <v>18.5</v>
      </c>
      <c r="B187" s="1">
        <v>0.9091631626066814</v>
      </c>
    </row>
    <row r="188" spans="1:2" x14ac:dyDescent="0.25">
      <c r="A188" s="1">
        <v>16.125</v>
      </c>
      <c r="B188" s="1">
        <v>0.9091631626066814</v>
      </c>
    </row>
    <row r="189" spans="1:2" x14ac:dyDescent="0.25">
      <c r="A189" s="1">
        <v>16.125</v>
      </c>
      <c r="B189" s="1">
        <v>0.87161417566286414</v>
      </c>
    </row>
    <row r="190" spans="1:2" x14ac:dyDescent="0.25">
      <c r="A190" s="1">
        <v>11.015625</v>
      </c>
      <c r="B190" s="1">
        <v>0.87161417566286414</v>
      </c>
    </row>
  </sheetData>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0"/>
  <dimension ref="A1:B80"/>
  <sheetViews>
    <sheetView workbookViewId="0"/>
  </sheetViews>
  <sheetFormatPr defaultRowHeight="13.8" x14ac:dyDescent="0.25"/>
  <sheetData>
    <row r="1" spans="1:2" x14ac:dyDescent="0.25">
      <c r="A1">
        <v>0.35321495157106586</v>
      </c>
      <c r="B1">
        <v>-9.0582783833990266E-2</v>
      </c>
    </row>
    <row r="2" spans="1:2" x14ac:dyDescent="0.25">
      <c r="A2">
        <v>0.51491556494431856</v>
      </c>
      <c r="B2">
        <v>-3.9758662471512047E-3</v>
      </c>
    </row>
    <row r="3" spans="1:2" x14ac:dyDescent="0.25">
      <c r="A3">
        <v>0.51241262067328441</v>
      </c>
      <c r="B3">
        <v>2.3161503970631801E-2</v>
      </c>
    </row>
    <row r="4" spans="1:2" x14ac:dyDescent="0.25">
      <c r="A4">
        <v>0.68180286355423347</v>
      </c>
      <c r="B4">
        <v>0.11652849516589292</v>
      </c>
    </row>
    <row r="5" spans="1:2" x14ac:dyDescent="0.25">
      <c r="A5">
        <v>0.64336357350070139</v>
      </c>
      <c r="B5">
        <v>7.7773586193537483E-2</v>
      </c>
    </row>
    <row r="6" spans="1:2" x14ac:dyDescent="0.25">
      <c r="A6">
        <v>0.71356214564334652</v>
      </c>
      <c r="B6">
        <v>-8.1473965006213497E-2</v>
      </c>
    </row>
    <row r="7" spans="1:2" x14ac:dyDescent="0.25">
      <c r="A7">
        <v>0.77866476015926878</v>
      </c>
      <c r="B7">
        <v>9.4791772299758451E-2</v>
      </c>
    </row>
    <row r="8" spans="1:2" x14ac:dyDescent="0.25">
      <c r="A8">
        <v>0.81593107760297634</v>
      </c>
      <c r="B8">
        <v>4.5490133173178862E-2</v>
      </c>
    </row>
    <row r="9" spans="1:2" x14ac:dyDescent="0.25">
      <c r="A9">
        <v>0.74597135681413218</v>
      </c>
      <c r="B9">
        <v>-2.679115936151141E-2</v>
      </c>
    </row>
    <row r="10" spans="1:2" x14ac:dyDescent="0.25">
      <c r="A10">
        <v>0.8531035348100996</v>
      </c>
      <c r="B10">
        <v>-4.3070359709593588E-2</v>
      </c>
    </row>
    <row r="11" spans="1:2" x14ac:dyDescent="0.25">
      <c r="A11">
        <v>0.87133267636624379</v>
      </c>
      <c r="B11">
        <v>-0.13108436175023164</v>
      </c>
    </row>
    <row r="12" spans="1:2" x14ac:dyDescent="0.25">
      <c r="A12">
        <v>0.238348085033109</v>
      </c>
      <c r="B12">
        <v>-0.37730721301025522</v>
      </c>
    </row>
    <row r="13" spans="1:2" x14ac:dyDescent="0.25">
      <c r="A13">
        <v>0.89807870927347155</v>
      </c>
      <c r="B13">
        <v>-0.12788568752701676</v>
      </c>
    </row>
    <row r="14" spans="1:2" x14ac:dyDescent="0.25">
      <c r="A14">
        <v>0.88757637687902668</v>
      </c>
      <c r="B14">
        <v>-0.1681194641918882</v>
      </c>
    </row>
    <row r="15" spans="1:2" x14ac:dyDescent="0.25">
      <c r="A15">
        <v>0.89911351453388866</v>
      </c>
      <c r="B15">
        <v>0.10212085280232726</v>
      </c>
    </row>
    <row r="16" spans="1:2" x14ac:dyDescent="0.25">
      <c r="A16">
        <v>0.7326736547107473</v>
      </c>
      <c r="B16">
        <v>0.21079276381979489</v>
      </c>
    </row>
    <row r="17" spans="1:2" x14ac:dyDescent="0.25">
      <c r="A17">
        <v>0.91674153950702064</v>
      </c>
      <c r="B17">
        <v>-0.12229055631035966</v>
      </c>
    </row>
    <row r="18" spans="1:2" x14ac:dyDescent="0.25">
      <c r="A18">
        <v>0.82288206498944505</v>
      </c>
      <c r="B18">
        <v>-0.40167503690866613</v>
      </c>
    </row>
    <row r="19" spans="1:2" x14ac:dyDescent="0.25">
      <c r="A19">
        <v>0.77191995520654777</v>
      </c>
      <c r="B19">
        <v>-0.49331531264332695</v>
      </c>
    </row>
    <row r="20" spans="1:2" x14ac:dyDescent="0.25">
      <c r="A20">
        <v>0.92492049340845217</v>
      </c>
      <c r="B20">
        <v>-0.24321910630843083</v>
      </c>
    </row>
    <row r="21" spans="1:2" x14ac:dyDescent="0.25">
      <c r="A21">
        <v>0.85288161351409719</v>
      </c>
      <c r="B21">
        <v>-0.18152817919887534</v>
      </c>
    </row>
    <row r="22" spans="1:2" x14ac:dyDescent="0.25">
      <c r="A22">
        <v>0.9620274542067101</v>
      </c>
      <c r="B22">
        <v>-0.1099380796528248</v>
      </c>
    </row>
    <row r="23" spans="1:2" x14ac:dyDescent="0.25">
      <c r="A23">
        <v>0.63644465411908158</v>
      </c>
      <c r="B23">
        <v>0.11668772472580802</v>
      </c>
    </row>
    <row r="24" spans="1:2" x14ac:dyDescent="0.25">
      <c r="A24">
        <v>0.91515667659066058</v>
      </c>
      <c r="B24">
        <v>-0.25372521489088523</v>
      </c>
    </row>
    <row r="25" spans="1:2" x14ac:dyDescent="0.25">
      <c r="A25">
        <v>0.79867189008312744</v>
      </c>
      <c r="B25">
        <v>-0.49294650652455635</v>
      </c>
    </row>
    <row r="26" spans="1:2" x14ac:dyDescent="0.25">
      <c r="A26">
        <v>0.94083688011993838</v>
      </c>
      <c r="B26">
        <v>-5.0820446598664547E-2</v>
      </c>
    </row>
    <row r="27" spans="1:2" x14ac:dyDescent="0.25">
      <c r="A27">
        <v>0.97097743795088354</v>
      </c>
      <c r="B27">
        <v>-0.17835964602882548</v>
      </c>
    </row>
    <row r="28" spans="1:2" x14ac:dyDescent="0.25">
      <c r="A28">
        <v>0.8463599444677492</v>
      </c>
      <c r="B28">
        <v>-0.26718467163433168</v>
      </c>
    </row>
    <row r="29" spans="1:2" x14ac:dyDescent="0.25">
      <c r="A29">
        <v>0.18145090113136203</v>
      </c>
      <c r="B29">
        <v>-0.53402926744009471</v>
      </c>
    </row>
    <row r="30" spans="1:2" x14ac:dyDescent="0.25">
      <c r="A30">
        <v>0.71731619819061332</v>
      </c>
      <c r="B30">
        <v>-0.35763699059594511</v>
      </c>
    </row>
    <row r="31" spans="1:2" x14ac:dyDescent="0.25">
      <c r="A31">
        <v>0.95812526735251369</v>
      </c>
      <c r="B31">
        <v>-0.21285323801662029</v>
      </c>
    </row>
    <row r="32" spans="1:2" x14ac:dyDescent="0.25">
      <c r="A32">
        <v>0.8363507871181971</v>
      </c>
      <c r="B32">
        <v>-0.40180888969071443</v>
      </c>
    </row>
    <row r="33" spans="1:2" x14ac:dyDescent="0.25">
      <c r="A33">
        <v>0.94042901982965832</v>
      </c>
      <c r="B33">
        <v>-0.23214649102748625</v>
      </c>
    </row>
    <row r="34" spans="1:2" x14ac:dyDescent="0.25">
      <c r="A34">
        <v>0.75199602906053042</v>
      </c>
      <c r="B34">
        <v>-0.21322266816498711</v>
      </c>
    </row>
    <row r="35" spans="1:2" x14ac:dyDescent="0.25">
      <c r="A35">
        <v>0.62922635633735235</v>
      </c>
      <c r="B35">
        <v>-0.21173511872652587</v>
      </c>
    </row>
    <row r="36" spans="1:2" x14ac:dyDescent="0.25">
      <c r="A36">
        <v>0.51728318718626587</v>
      </c>
      <c r="B36">
        <v>-0.32020376007309437</v>
      </c>
    </row>
    <row r="37" spans="1:2" x14ac:dyDescent="0.25">
      <c r="A37">
        <v>0.8464650082352051</v>
      </c>
      <c r="B37">
        <v>-0.14298819742226576</v>
      </c>
    </row>
    <row r="38" spans="1:2" x14ac:dyDescent="0.25">
      <c r="A38">
        <v>0.94583669045431495</v>
      </c>
      <c r="B38">
        <v>-0.25643215708893352</v>
      </c>
    </row>
    <row r="39" spans="1:2" x14ac:dyDescent="0.25">
      <c r="A39">
        <v>0.95967372491319669</v>
      </c>
      <c r="B39">
        <v>-0.21964877517022799</v>
      </c>
    </row>
    <row r="40" spans="1:2" x14ac:dyDescent="0.25">
      <c r="A40">
        <v>0.92036283129007423</v>
      </c>
      <c r="B40">
        <v>-0.29032995664001005</v>
      </c>
    </row>
    <row r="41" spans="1:2" x14ac:dyDescent="0.25">
      <c r="A41">
        <v>0.27836845274978406</v>
      </c>
      <c r="B41">
        <v>-0.58456745303223567</v>
      </c>
    </row>
    <row r="42" spans="1:2" x14ac:dyDescent="0.25">
      <c r="A42">
        <v>0.18998201142810689</v>
      </c>
      <c r="B42">
        <v>-0.58476246417400168</v>
      </c>
    </row>
    <row r="43" spans="1:2" x14ac:dyDescent="0.25">
      <c r="A43">
        <v>0.89340036210514917</v>
      </c>
      <c r="B43">
        <v>-0.38568643412652437</v>
      </c>
    </row>
    <row r="44" spans="1:2" x14ac:dyDescent="0.25">
      <c r="A44">
        <v>0.85672671387527632</v>
      </c>
      <c r="B44">
        <v>-0.31088773822942944</v>
      </c>
    </row>
    <row r="45" spans="1:2" x14ac:dyDescent="0.25">
      <c r="A45">
        <v>0.93605925407881529</v>
      </c>
      <c r="B45">
        <v>-0.24846761201103512</v>
      </c>
    </row>
    <row r="46" spans="1:2" x14ac:dyDescent="0.25">
      <c r="A46">
        <v>0.93874625694912162</v>
      </c>
      <c r="B46">
        <v>-0.24297329034705428</v>
      </c>
    </row>
    <row r="47" spans="1:2" x14ac:dyDescent="0.25">
      <c r="A47">
        <v>0.15848258896097736</v>
      </c>
      <c r="B47">
        <v>-0.6401753348901561</v>
      </c>
    </row>
    <row r="48" spans="1:2" x14ac:dyDescent="0.25">
      <c r="A48">
        <v>0.93168051694088838</v>
      </c>
      <c r="B48">
        <v>-0.25541881593806048</v>
      </c>
    </row>
    <row r="49" spans="1:2" x14ac:dyDescent="0.25">
      <c r="A49">
        <v>0.93372717789750803</v>
      </c>
      <c r="B49">
        <v>-9.7482160694890296E-2</v>
      </c>
    </row>
    <row r="50" spans="1:2" x14ac:dyDescent="0.25">
      <c r="A50">
        <v>0.88173021035853572</v>
      </c>
      <c r="B50">
        <v>-0.25180805431963876</v>
      </c>
    </row>
    <row r="51" spans="1:2" x14ac:dyDescent="0.25">
      <c r="A51">
        <v>0.6957275681071986</v>
      </c>
      <c r="B51">
        <v>-0.30247914351543714</v>
      </c>
    </row>
    <row r="52" spans="1:2" x14ac:dyDescent="0.25">
      <c r="A52">
        <v>0.5889694299880549</v>
      </c>
      <c r="B52">
        <v>-0.38043077368479389</v>
      </c>
    </row>
    <row r="53" spans="1:2" x14ac:dyDescent="0.25">
      <c r="A53">
        <v>0.85101119435455042</v>
      </c>
      <c r="B53">
        <v>-0.12065208462032898</v>
      </c>
    </row>
    <row r="54" spans="1:2" x14ac:dyDescent="0.25">
      <c r="A54">
        <v>-1.5633763598974806E-2</v>
      </c>
      <c r="B54">
        <v>-0.30614590486246707</v>
      </c>
    </row>
    <row r="55" spans="1:2" x14ac:dyDescent="0.25">
      <c r="A55">
        <v>0.58824705617892004</v>
      </c>
      <c r="B55">
        <v>-0.30707220283700221</v>
      </c>
    </row>
    <row r="56" spans="1:2" x14ac:dyDescent="0.25">
      <c r="A56">
        <v>0.91197730080101758</v>
      </c>
      <c r="B56">
        <v>-7.8403806363744638E-2</v>
      </c>
    </row>
    <row r="57" spans="1:2" x14ac:dyDescent="0.25">
      <c r="A57">
        <v>0.90412723981239063</v>
      </c>
      <c r="B57">
        <v>-9.5306288835426148E-2</v>
      </c>
    </row>
    <row r="58" spans="1:2" x14ac:dyDescent="0.25">
      <c r="A58">
        <v>0.89409798300539767</v>
      </c>
      <c r="B58">
        <v>-4.1595473460910845E-2</v>
      </c>
    </row>
    <row r="59" spans="1:2" x14ac:dyDescent="0.25">
      <c r="A59">
        <v>0.76215486236777086</v>
      </c>
      <c r="B59">
        <v>-2.5666740178949099E-2</v>
      </c>
    </row>
    <row r="60" spans="1:2" x14ac:dyDescent="0.25">
      <c r="A60">
        <v>0.84866532232046832</v>
      </c>
      <c r="B60">
        <v>5.78656534087777E-3</v>
      </c>
    </row>
    <row r="61" spans="1:2" x14ac:dyDescent="0.25">
      <c r="A61">
        <v>0.9234062460409922</v>
      </c>
      <c r="B61">
        <v>8.4149775554323389E-2</v>
      </c>
    </row>
    <row r="62" spans="1:2" x14ac:dyDescent="0.25">
      <c r="A62">
        <v>0.89140525915259694</v>
      </c>
      <c r="B62">
        <v>0.20160732914736629</v>
      </c>
    </row>
    <row r="63" spans="1:2" x14ac:dyDescent="0.25">
      <c r="A63">
        <v>0.90736451991462197</v>
      </c>
      <c r="B63">
        <v>0.22597769976657764</v>
      </c>
    </row>
    <row r="64" spans="1:2" x14ac:dyDescent="0.25">
      <c r="A64">
        <v>0.88456789614304054</v>
      </c>
      <c r="B64">
        <v>0.38972620701031951</v>
      </c>
    </row>
    <row r="65" spans="1:2" x14ac:dyDescent="0.25">
      <c r="A65">
        <v>0.88945744804468907</v>
      </c>
      <c r="B65">
        <v>0.36307949171167564</v>
      </c>
    </row>
    <row r="66" spans="1:2" x14ac:dyDescent="0.25">
      <c r="A66">
        <v>0.85585786861498603</v>
      </c>
      <c r="B66">
        <v>0.47028517198995368</v>
      </c>
    </row>
    <row r="67" spans="1:2" x14ac:dyDescent="0.25">
      <c r="A67">
        <v>0.80613765588977804</v>
      </c>
      <c r="B67">
        <v>0.56368320870218824</v>
      </c>
    </row>
    <row r="68" spans="1:2" x14ac:dyDescent="0.25">
      <c r="A68">
        <v>0.75929866624575637</v>
      </c>
      <c r="B68">
        <v>0.628887867222368</v>
      </c>
    </row>
    <row r="69" spans="1:2" x14ac:dyDescent="0.25">
      <c r="A69">
        <v>0.72010449777532326</v>
      </c>
      <c r="B69">
        <v>0.67527488603423158</v>
      </c>
    </row>
    <row r="70" spans="1:2" x14ac:dyDescent="0.25">
      <c r="A70">
        <v>0.68888072187286697</v>
      </c>
      <c r="B70">
        <v>0.70856261787920671</v>
      </c>
    </row>
    <row r="71" spans="1:2" x14ac:dyDescent="0.25">
      <c r="A71">
        <v>0.66427050394631781</v>
      </c>
      <c r="B71">
        <v>0.72936033442109949</v>
      </c>
    </row>
    <row r="72" spans="1:2" x14ac:dyDescent="0.25">
      <c r="A72">
        <v>0.58511604927549776</v>
      </c>
      <c r="B72">
        <v>0.75368734692071149</v>
      </c>
    </row>
    <row r="73" spans="1:2" x14ac:dyDescent="0.25">
      <c r="A73">
        <v>0.62390828142043875</v>
      </c>
      <c r="B73">
        <v>0.76171274955354962</v>
      </c>
    </row>
    <row r="74" spans="1:2" x14ac:dyDescent="0.25">
      <c r="A74">
        <v>0.57354258577192085</v>
      </c>
      <c r="B74">
        <v>0.78024927217345386</v>
      </c>
    </row>
    <row r="75" spans="1:2" x14ac:dyDescent="0.25">
      <c r="A75">
        <v>0.42215777530148485</v>
      </c>
      <c r="B75">
        <v>0.29257229394441414</v>
      </c>
    </row>
    <row r="76" spans="1:2" x14ac:dyDescent="0.25">
      <c r="A76">
        <v>0.60808052714070993</v>
      </c>
      <c r="B76">
        <v>0.78049229873735282</v>
      </c>
    </row>
    <row r="77" spans="1:2" x14ac:dyDescent="0.25">
      <c r="A77">
        <v>0.60485432694476626</v>
      </c>
      <c r="B77">
        <v>0.78399112603528864</v>
      </c>
    </row>
    <row r="78" spans="1:2" x14ac:dyDescent="0.25">
      <c r="A78">
        <v>0.60416099429806158</v>
      </c>
      <c r="B78">
        <v>0.78387618352659061</v>
      </c>
    </row>
    <row r="79" spans="1:2" x14ac:dyDescent="0.25">
      <c r="A79">
        <v>0.59115190132076711</v>
      </c>
      <c r="B79">
        <v>0.79202230564579501</v>
      </c>
    </row>
    <row r="80" spans="1:2" x14ac:dyDescent="0.25">
      <c r="A80">
        <v>0.5863728033263822</v>
      </c>
      <c r="B80">
        <v>0.7810883657903992</v>
      </c>
    </row>
  </sheetData>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1"/>
  <dimension ref="A1:B28"/>
  <sheetViews>
    <sheetView workbookViewId="0"/>
  </sheetViews>
  <sheetFormatPr defaultRowHeight="13.8" x14ac:dyDescent="0.25"/>
  <sheetData>
    <row r="1" spans="1:2" x14ac:dyDescent="0.25">
      <c r="A1">
        <v>7.5188894524575973</v>
      </c>
      <c r="B1">
        <v>0.73499107610865</v>
      </c>
    </row>
    <row r="2" spans="1:2" x14ac:dyDescent="0.25">
      <c r="A2">
        <v>9.6387340893546618</v>
      </c>
      <c r="B2">
        <v>-1.1441799930399381</v>
      </c>
    </row>
    <row r="3" spans="1:2" x14ac:dyDescent="0.25">
      <c r="A3">
        <v>9.209794989749053</v>
      </c>
      <c r="B3">
        <v>5.3332477324593572</v>
      </c>
    </row>
    <row r="4" spans="1:2" x14ac:dyDescent="0.25">
      <c r="A4">
        <v>3.0957179130402235</v>
      </c>
      <c r="B4">
        <v>2.9551634176219408</v>
      </c>
    </row>
    <row r="5" spans="1:2" x14ac:dyDescent="0.25">
      <c r="A5">
        <v>-2.1886627225215678</v>
      </c>
      <c r="B5">
        <v>4.81540847717452</v>
      </c>
    </row>
    <row r="6" spans="1:2" x14ac:dyDescent="0.25">
      <c r="A6">
        <v>-3.1005545632701983</v>
      </c>
      <c r="B6">
        <v>2.9084047216604851</v>
      </c>
    </row>
    <row r="7" spans="1:2" x14ac:dyDescent="0.25">
      <c r="A7">
        <v>-19.696775545238467</v>
      </c>
      <c r="B7">
        <v>6.1509169014207359</v>
      </c>
    </row>
    <row r="8" spans="1:2" x14ac:dyDescent="0.25">
      <c r="A8">
        <v>4.6531481406152215</v>
      </c>
      <c r="B8">
        <v>3.5844144498591008</v>
      </c>
    </row>
    <row r="9" spans="1:2" x14ac:dyDescent="0.25">
      <c r="A9">
        <v>-10.565697074960157</v>
      </c>
      <c r="B9">
        <v>3.3980077967480811</v>
      </c>
    </row>
    <row r="10" spans="1:2" x14ac:dyDescent="0.25">
      <c r="A10">
        <v>7.5334567607040714</v>
      </c>
      <c r="B10">
        <v>4.4844223198680968</v>
      </c>
    </row>
    <row r="11" spans="1:2" x14ac:dyDescent="0.25">
      <c r="A11">
        <v>11.982298261720485</v>
      </c>
      <c r="B11">
        <v>4.4858141138018217</v>
      </c>
    </row>
    <row r="12" spans="1:2" x14ac:dyDescent="0.25">
      <c r="A12">
        <v>-1.4489435389178542</v>
      </c>
      <c r="B12">
        <v>-2.8844823745103878</v>
      </c>
    </row>
    <row r="13" spans="1:2" x14ac:dyDescent="0.25">
      <c r="A13">
        <v>-6.2611128488038643</v>
      </c>
      <c r="B13">
        <v>-0.94205187529647694</v>
      </c>
    </row>
    <row r="14" spans="1:2" x14ac:dyDescent="0.25">
      <c r="A14">
        <v>1.1463414575686133</v>
      </c>
      <c r="B14">
        <v>-2.5703366820826936</v>
      </c>
    </row>
    <row r="15" spans="1:2" x14ac:dyDescent="0.25">
      <c r="A15">
        <v>2.8152214377912919</v>
      </c>
      <c r="B15">
        <v>-3.9505500261108613</v>
      </c>
    </row>
    <row r="16" spans="1:2" x14ac:dyDescent="0.25">
      <c r="A16">
        <v>5.9578343782874663</v>
      </c>
      <c r="B16">
        <v>5.0907091203867925</v>
      </c>
    </row>
    <row r="17" spans="1:2" x14ac:dyDescent="0.25">
      <c r="A17">
        <v>-12.15125448565961</v>
      </c>
      <c r="B17">
        <v>1.0097337582824397</v>
      </c>
    </row>
    <row r="18" spans="1:2" x14ac:dyDescent="0.25">
      <c r="A18">
        <v>3.4414722626452408</v>
      </c>
      <c r="B18">
        <v>-3.1963360283638305</v>
      </c>
    </row>
    <row r="19" spans="1:2" x14ac:dyDescent="0.25">
      <c r="A19">
        <v>3.5099163659412738</v>
      </c>
      <c r="B19">
        <v>-3.5477275114292404</v>
      </c>
    </row>
    <row r="20" spans="1:2" x14ac:dyDescent="0.25">
      <c r="A20">
        <v>-2.0354037486580223</v>
      </c>
      <c r="B20">
        <v>-3.081182789402408</v>
      </c>
    </row>
    <row r="21" spans="1:2" x14ac:dyDescent="0.25">
      <c r="A21">
        <v>2.941613701221458</v>
      </c>
      <c r="B21">
        <v>-4.1708439339282837</v>
      </c>
    </row>
    <row r="22" spans="1:2" x14ac:dyDescent="0.25">
      <c r="A22">
        <v>-1.4619948189477938</v>
      </c>
      <c r="B22">
        <v>-2.8168204025025299</v>
      </c>
    </row>
    <row r="23" spans="1:2" x14ac:dyDescent="0.25">
      <c r="A23">
        <v>1.7920420995614417</v>
      </c>
      <c r="B23">
        <v>-4.4052724569214785</v>
      </c>
    </row>
    <row r="24" spans="1:2" x14ac:dyDescent="0.25">
      <c r="A24">
        <v>-1.7794683085828411</v>
      </c>
      <c r="B24">
        <v>-2.0728402324565574</v>
      </c>
    </row>
    <row r="25" spans="1:2" x14ac:dyDescent="0.25">
      <c r="A25">
        <v>-3.4163387322337906</v>
      </c>
      <c r="B25">
        <v>-3.0351400067657361</v>
      </c>
    </row>
    <row r="26" spans="1:2" x14ac:dyDescent="0.25">
      <c r="A26">
        <v>-5.7538545604578495</v>
      </c>
      <c r="B26">
        <v>-1.9824295947570418</v>
      </c>
    </row>
    <row r="27" spans="1:2" x14ac:dyDescent="0.25">
      <c r="A27">
        <v>-1.9034605172630383</v>
      </c>
      <c r="B27">
        <v>-2.9062082158539564</v>
      </c>
    </row>
    <row r="28" spans="1:2" x14ac:dyDescent="0.25">
      <c r="A28">
        <v>-3.4729598451430426</v>
      </c>
      <c r="B28">
        <v>-2.2448317619706222</v>
      </c>
    </row>
  </sheetData>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2"/>
  <dimension ref="A1:B108"/>
  <sheetViews>
    <sheetView workbookViewId="0"/>
  </sheetViews>
  <sheetFormatPr defaultRowHeight="13.8" x14ac:dyDescent="0.25"/>
  <sheetData>
    <row r="1" spans="1:2" x14ac:dyDescent="0.25">
      <c r="A1">
        <v>5.7321172240622023</v>
      </c>
      <c r="B1">
        <v>-2.8982241684869141</v>
      </c>
    </row>
    <row r="2" spans="1:2" x14ac:dyDescent="0.25">
      <c r="A2">
        <v>8.3562611538011371</v>
      </c>
      <c r="B2">
        <v>-0.12720906954331335</v>
      </c>
    </row>
    <row r="3" spans="1:2" x14ac:dyDescent="0.25">
      <c r="A3">
        <v>8.3156423467459781</v>
      </c>
      <c r="B3">
        <v>0.74105947890952206</v>
      </c>
    </row>
    <row r="4" spans="1:2" x14ac:dyDescent="0.25">
      <c r="A4">
        <v>11.064576740624865</v>
      </c>
      <c r="B4">
        <v>3.7283652225366168</v>
      </c>
    </row>
    <row r="5" spans="1:2" x14ac:dyDescent="0.25">
      <c r="A5">
        <v>10.440768162826757</v>
      </c>
      <c r="B5">
        <v>2.4883899305756323</v>
      </c>
    </row>
    <row r="6" spans="1:2" x14ac:dyDescent="0.25">
      <c r="A6">
        <v>11.579979407123334</v>
      </c>
      <c r="B6">
        <v>-2.6067846944979816</v>
      </c>
    </row>
    <row r="7" spans="1:2" x14ac:dyDescent="0.25">
      <c r="A7">
        <v>12.636491359231675</v>
      </c>
      <c r="B7">
        <v>3.0328920554744481</v>
      </c>
    </row>
    <row r="8" spans="1:2" x14ac:dyDescent="0.25">
      <c r="A8">
        <v>13.241264456028137</v>
      </c>
      <c r="B8">
        <v>1.4554708721672502</v>
      </c>
    </row>
    <row r="9" spans="1:2" x14ac:dyDescent="0.25">
      <c r="A9">
        <v>12.105929389546297</v>
      </c>
      <c r="B9">
        <v>-0.85719142509043356</v>
      </c>
    </row>
    <row r="10" spans="1:2" x14ac:dyDescent="0.25">
      <c r="A10">
        <v>13.844514350376949</v>
      </c>
      <c r="B10">
        <v>-1.3780494722323702</v>
      </c>
    </row>
    <row r="11" spans="1:2" x14ac:dyDescent="0.25">
      <c r="A11">
        <v>14.140344342366456</v>
      </c>
      <c r="B11">
        <v>-4.1940846732140828</v>
      </c>
    </row>
    <row r="12" spans="1:2" x14ac:dyDescent="0.25">
      <c r="A12">
        <v>3.8680105625869667</v>
      </c>
      <c r="B12">
        <v>-12.072060908338186</v>
      </c>
    </row>
    <row r="13" spans="1:2" x14ac:dyDescent="0.25">
      <c r="A13">
        <v>14.574389943270214</v>
      </c>
      <c r="B13">
        <v>-4.0917421027116427</v>
      </c>
    </row>
    <row r="14" spans="1:2" x14ac:dyDescent="0.25">
      <c r="A14">
        <v>14.403953782107564</v>
      </c>
      <c r="B14">
        <v>-5.3790342236221482</v>
      </c>
    </row>
    <row r="15" spans="1:2" x14ac:dyDescent="0.25">
      <c r="A15">
        <v>14.591183187809843</v>
      </c>
      <c r="B15">
        <v>3.2673882516198414</v>
      </c>
    </row>
    <row r="16" spans="1:2" x14ac:dyDescent="0.25">
      <c r="A16">
        <v>11.890128821285458</v>
      </c>
      <c r="B16">
        <v>6.7443796358071335</v>
      </c>
    </row>
    <row r="17" spans="1:2" x14ac:dyDescent="0.25">
      <c r="A17">
        <v>14.87725801313999</v>
      </c>
      <c r="B17">
        <v>-3.912724149943819</v>
      </c>
    </row>
    <row r="18" spans="1:2" x14ac:dyDescent="0.25">
      <c r="A18">
        <v>13.35406793262219</v>
      </c>
      <c r="B18">
        <v>-12.851716966218211</v>
      </c>
    </row>
    <row r="19" spans="1:2" x14ac:dyDescent="0.25">
      <c r="A19">
        <v>12.527033895807584</v>
      </c>
      <c r="B19">
        <v>-15.783775914944595</v>
      </c>
    </row>
    <row r="20" spans="1:2" x14ac:dyDescent="0.25">
      <c r="A20">
        <v>15.009989434402527</v>
      </c>
      <c r="B20">
        <v>-7.7818704869210968</v>
      </c>
    </row>
    <row r="21" spans="1:2" x14ac:dyDescent="0.25">
      <c r="A21">
        <v>13.840912920489728</v>
      </c>
      <c r="B21">
        <v>-5.8080502049903533</v>
      </c>
    </row>
    <row r="22" spans="1:2" x14ac:dyDescent="0.25">
      <c r="A22">
        <v>15.612176426142884</v>
      </c>
      <c r="B22">
        <v>-3.5175028410563756</v>
      </c>
    </row>
    <row r="23" spans="1:2" x14ac:dyDescent="0.25">
      <c r="A23">
        <v>10.328485098978874</v>
      </c>
      <c r="B23">
        <v>3.7334598215249768</v>
      </c>
    </row>
    <row r="24" spans="1:2" x14ac:dyDescent="0.25">
      <c r="A24">
        <v>14.851538207168479</v>
      </c>
      <c r="B24">
        <v>-8.1180166785221495</v>
      </c>
    </row>
    <row r="25" spans="1:2" x14ac:dyDescent="0.25">
      <c r="A25">
        <v>12.961175276292662</v>
      </c>
      <c r="B25">
        <v>-15.771975849174199</v>
      </c>
    </row>
    <row r="26" spans="1:2" x14ac:dyDescent="0.25">
      <c r="A26">
        <v>15.2682870914183</v>
      </c>
      <c r="B26">
        <v>-1.6260158978496693</v>
      </c>
    </row>
    <row r="27" spans="1:2" x14ac:dyDescent="0.25">
      <c r="A27">
        <v>15.757420436190776</v>
      </c>
      <c r="B27">
        <v>-5.7066720068007202</v>
      </c>
    </row>
    <row r="28" spans="1:2" x14ac:dyDescent="0.25">
      <c r="A28">
        <v>13.735076598148535</v>
      </c>
      <c r="B28">
        <v>-8.5486561574329656</v>
      </c>
    </row>
    <row r="29" spans="1:2" x14ac:dyDescent="0.25">
      <c r="A29">
        <v>2.9446597067039031</v>
      </c>
      <c r="B29">
        <v>-17.086431483611261</v>
      </c>
    </row>
    <row r="30" spans="1:2" x14ac:dyDescent="0.25">
      <c r="A30">
        <v>11.640901712848246</v>
      </c>
      <c r="B30">
        <v>-11.442706062000655</v>
      </c>
    </row>
    <row r="31" spans="1:2" x14ac:dyDescent="0.25">
      <c r="A31">
        <v>15.548850136077986</v>
      </c>
      <c r="B31">
        <v>-6.8103051446403278</v>
      </c>
    </row>
    <row r="32" spans="1:2" x14ac:dyDescent="0.25">
      <c r="A32">
        <v>13.572643884056099</v>
      </c>
      <c r="B32">
        <v>-12.855999627354597</v>
      </c>
    </row>
    <row r="33" spans="1:2" x14ac:dyDescent="0.25">
      <c r="A33">
        <v>15.261668167206492</v>
      </c>
      <c r="B33">
        <v>-7.427598738391004</v>
      </c>
    </row>
    <row r="34" spans="1:2" x14ac:dyDescent="0.25">
      <c r="A34">
        <v>12.203700243807432</v>
      </c>
      <c r="B34">
        <v>-6.8221251764305473</v>
      </c>
    </row>
    <row r="35" spans="1:2" x14ac:dyDescent="0.25">
      <c r="A35">
        <v>10.211343599563227</v>
      </c>
      <c r="B35">
        <v>-6.7745305723359257</v>
      </c>
    </row>
    <row r="36" spans="1:2" x14ac:dyDescent="0.25">
      <c r="A36">
        <v>8.3946838994204125</v>
      </c>
      <c r="B36">
        <v>-10.245018280570843</v>
      </c>
    </row>
    <row r="37" spans="1:2" x14ac:dyDescent="0.25">
      <c r="A37">
        <v>13.736781616094065</v>
      </c>
      <c r="B37">
        <v>-4.5749515750926291</v>
      </c>
    </row>
    <row r="38" spans="1:2" x14ac:dyDescent="0.25">
      <c r="A38">
        <v>15.349426065879175</v>
      </c>
      <c r="B38">
        <v>-8.2046261308818664</v>
      </c>
    </row>
    <row r="39" spans="1:2" x14ac:dyDescent="0.25">
      <c r="A39">
        <v>15.573979140993663</v>
      </c>
      <c r="B39">
        <v>-7.0277304564140444</v>
      </c>
    </row>
    <row r="40" spans="1:2" x14ac:dyDescent="0.25">
      <c r="A40">
        <v>14.936025822686751</v>
      </c>
      <c r="B40">
        <v>-9.2891967055454163</v>
      </c>
    </row>
    <row r="41" spans="1:2" x14ac:dyDescent="0.25">
      <c r="A41">
        <v>4.5174775177135844</v>
      </c>
      <c r="B41">
        <v>-18.703416353308523</v>
      </c>
    </row>
    <row r="42" spans="1:2" x14ac:dyDescent="0.25">
      <c r="A42">
        <v>3.0831060665050303</v>
      </c>
      <c r="B42">
        <v>-18.709655795068517</v>
      </c>
    </row>
    <row r="43" spans="1:2" x14ac:dyDescent="0.25">
      <c r="A43">
        <v>14.498467805024353</v>
      </c>
      <c r="B43">
        <v>-12.340156678024107</v>
      </c>
    </row>
    <row r="44" spans="1:2" x14ac:dyDescent="0.25">
      <c r="A44">
        <v>13.903312787512707</v>
      </c>
      <c r="B44">
        <v>-9.9469492820407908</v>
      </c>
    </row>
    <row r="45" spans="1:2" x14ac:dyDescent="0.25">
      <c r="A45">
        <v>15.190753814871993</v>
      </c>
      <c r="B45">
        <v>-7.9497980492226343</v>
      </c>
    </row>
    <row r="46" spans="1:2" x14ac:dyDescent="0.25">
      <c r="A46">
        <v>15.234359600429709</v>
      </c>
      <c r="B46">
        <v>-7.774005529253567</v>
      </c>
    </row>
    <row r="47" spans="1:2" x14ac:dyDescent="0.25">
      <c r="A47">
        <v>2.5719205086209742</v>
      </c>
      <c r="B47">
        <v>-20.482607722104973</v>
      </c>
    </row>
    <row r="48" spans="1:2" x14ac:dyDescent="0.25">
      <c r="A48">
        <v>15.119693871185261</v>
      </c>
      <c r="B48">
        <v>-8.1722039675294482</v>
      </c>
    </row>
    <row r="49" spans="1:2" x14ac:dyDescent="0.25">
      <c r="A49">
        <v>15.152907925315963</v>
      </c>
      <c r="B49">
        <v>-3.1189718637929684</v>
      </c>
    </row>
    <row r="50" spans="1:2" x14ac:dyDescent="0.25">
      <c r="A50">
        <v>14.30907979204064</v>
      </c>
      <c r="B50">
        <v>-8.0566765334385106</v>
      </c>
    </row>
    <row r="51" spans="1:2" x14ac:dyDescent="0.25">
      <c r="A51">
        <v>11.290552562013529</v>
      </c>
      <c r="B51">
        <v>-9.6779136950161497</v>
      </c>
    </row>
    <row r="52" spans="1:2" x14ac:dyDescent="0.25">
      <c r="A52">
        <v>9.5580376738422892</v>
      </c>
      <c r="B52">
        <v>-12.17200019763265</v>
      </c>
    </row>
    <row r="53" spans="1:2" x14ac:dyDescent="0.25">
      <c r="A53">
        <v>13.8105589905868</v>
      </c>
      <c r="B53">
        <v>-3.8603007417591986</v>
      </c>
    </row>
    <row r="54" spans="1:2" x14ac:dyDescent="0.25">
      <c r="A54">
        <v>-0.25371113313296412</v>
      </c>
      <c r="B54">
        <v>-9.7952328577337777</v>
      </c>
    </row>
    <row r="55" spans="1:2" x14ac:dyDescent="0.25">
      <c r="A55">
        <v>9.5463146951429572</v>
      </c>
      <c r="B55">
        <v>-9.824870047753663</v>
      </c>
    </row>
    <row r="56" spans="1:2" x14ac:dyDescent="0.25">
      <c r="A56">
        <v>14.799941991763331</v>
      </c>
      <c r="B56">
        <v>-2.5085540197264993</v>
      </c>
    </row>
    <row r="57" spans="1:2" x14ac:dyDescent="0.25">
      <c r="A57">
        <v>14.672547979695885</v>
      </c>
      <c r="B57">
        <v>-3.049354171073491</v>
      </c>
    </row>
    <row r="58" spans="1:2" x14ac:dyDescent="0.25">
      <c r="A58">
        <v>14.509789083357543</v>
      </c>
      <c r="B58">
        <v>-1.3308600308089842</v>
      </c>
    </row>
    <row r="59" spans="1:2" x14ac:dyDescent="0.25">
      <c r="A59">
        <v>12.368561960781193</v>
      </c>
      <c r="B59">
        <v>-0.82121528577918468</v>
      </c>
    </row>
    <row r="60" spans="1:2" x14ac:dyDescent="0.25">
      <c r="A60">
        <v>13.77248921626893</v>
      </c>
      <c r="B60">
        <v>0.1851429467457768</v>
      </c>
    </row>
    <row r="61" spans="1:2" x14ac:dyDescent="0.25">
      <c r="A61">
        <v>14.985415606545295</v>
      </c>
      <c r="B61">
        <v>2.6923980800949292</v>
      </c>
    </row>
    <row r="62" spans="1:2" x14ac:dyDescent="0.25">
      <c r="A62">
        <v>14.466090455347517</v>
      </c>
      <c r="B62">
        <v>6.4504888141861167</v>
      </c>
    </row>
    <row r="63" spans="1:2" x14ac:dyDescent="0.25">
      <c r="A63">
        <v>14.725083890054654</v>
      </c>
      <c r="B63">
        <v>7.2302263551853621</v>
      </c>
    </row>
    <row r="64" spans="1:2" x14ac:dyDescent="0.25">
      <c r="A64">
        <v>14.355130921783271</v>
      </c>
      <c r="B64">
        <v>12.469410460160795</v>
      </c>
    </row>
    <row r="65" spans="1:2" x14ac:dyDescent="0.25">
      <c r="A65">
        <v>14.43448057713824</v>
      </c>
      <c r="B65">
        <v>11.616840567510392</v>
      </c>
    </row>
    <row r="66" spans="1:2" x14ac:dyDescent="0.25">
      <c r="A66">
        <v>13.889212809979472</v>
      </c>
      <c r="B66">
        <v>15.046919445976004</v>
      </c>
    </row>
    <row r="67" spans="1:2" x14ac:dyDescent="0.25">
      <c r="A67">
        <v>13.082332788399016</v>
      </c>
      <c r="B67">
        <v>18.035218500515033</v>
      </c>
    </row>
    <row r="68" spans="1:2" x14ac:dyDescent="0.25">
      <c r="A68">
        <v>12.322210437683211</v>
      </c>
      <c r="B68">
        <v>20.121461705045572</v>
      </c>
    </row>
    <row r="69" spans="1:2" x14ac:dyDescent="0.25">
      <c r="A69">
        <v>11.686151383068239</v>
      </c>
      <c r="B69">
        <v>21.605628710455633</v>
      </c>
    </row>
    <row r="70" spans="1:2" x14ac:dyDescent="0.25">
      <c r="A70">
        <v>11.179439130784893</v>
      </c>
      <c r="B70">
        <v>22.670679980286636</v>
      </c>
    </row>
    <row r="71" spans="1:2" x14ac:dyDescent="0.25">
      <c r="A71">
        <v>10.78005441211079</v>
      </c>
      <c r="B71">
        <v>23.336109349751826</v>
      </c>
    </row>
    <row r="72" spans="1:2" x14ac:dyDescent="0.25">
      <c r="A72">
        <v>9.4955034298781733</v>
      </c>
      <c r="B72">
        <v>24.114459634312215</v>
      </c>
    </row>
    <row r="73" spans="1:2" x14ac:dyDescent="0.25">
      <c r="A73">
        <v>10.125039696813626</v>
      </c>
      <c r="B73">
        <v>24.371234872253204</v>
      </c>
    </row>
    <row r="74" spans="1:2" x14ac:dyDescent="0.25">
      <c r="A74">
        <v>9.3076845133916759</v>
      </c>
      <c r="B74">
        <v>24.964316643234852</v>
      </c>
    </row>
    <row r="75" spans="1:2" x14ac:dyDescent="0.25">
      <c r="A75">
        <v>6.8509496676574111</v>
      </c>
      <c r="B75">
        <v>9.3609409807206401</v>
      </c>
    </row>
    <row r="76" spans="1:2" x14ac:dyDescent="0.25">
      <c r="A76">
        <v>9.8681804032828335</v>
      </c>
      <c r="B76">
        <v>24.972092353267868</v>
      </c>
    </row>
    <row r="77" spans="1:2" x14ac:dyDescent="0.25">
      <c r="A77">
        <v>9.8158243021914533</v>
      </c>
      <c r="B77">
        <v>25.084038414175243</v>
      </c>
    </row>
    <row r="78" spans="1:2" x14ac:dyDescent="0.25">
      <c r="A78">
        <v>9.8045726153970421</v>
      </c>
      <c r="B78">
        <v>25.080360793079983</v>
      </c>
    </row>
    <row r="79" spans="1:2" x14ac:dyDescent="0.25">
      <c r="A79">
        <v>9.5934557145045467</v>
      </c>
      <c r="B79">
        <v>25.340998488302425</v>
      </c>
    </row>
    <row r="80" spans="1:2" x14ac:dyDescent="0.25">
      <c r="A80">
        <v>9.515898550496491</v>
      </c>
      <c r="B80">
        <v>24.991163702878229</v>
      </c>
    </row>
    <row r="81" spans="1:2" x14ac:dyDescent="0.25">
      <c r="A81">
        <v>7.5188894524575973</v>
      </c>
      <c r="B81">
        <v>0.73499107610865</v>
      </c>
    </row>
    <row r="82" spans="1:2" x14ac:dyDescent="0.25">
      <c r="A82">
        <v>9.6387340893546618</v>
      </c>
      <c r="B82">
        <v>-1.1441799930399381</v>
      </c>
    </row>
    <row r="83" spans="1:2" x14ac:dyDescent="0.25">
      <c r="A83">
        <v>9.209794989749053</v>
      </c>
      <c r="B83">
        <v>5.3332477324593572</v>
      </c>
    </row>
    <row r="84" spans="1:2" x14ac:dyDescent="0.25">
      <c r="A84">
        <v>3.0957179130402235</v>
      </c>
      <c r="B84">
        <v>2.9551634176219408</v>
      </c>
    </row>
    <row r="85" spans="1:2" x14ac:dyDescent="0.25">
      <c r="A85">
        <v>-2.1886627225215678</v>
      </c>
      <c r="B85">
        <v>4.81540847717452</v>
      </c>
    </row>
    <row r="86" spans="1:2" x14ac:dyDescent="0.25">
      <c r="A86">
        <v>-3.1005545632701983</v>
      </c>
      <c r="B86">
        <v>2.9084047216604851</v>
      </c>
    </row>
    <row r="87" spans="1:2" x14ac:dyDescent="0.25">
      <c r="A87">
        <v>-19.696775545238467</v>
      </c>
      <c r="B87">
        <v>6.1509169014207359</v>
      </c>
    </row>
    <row r="88" spans="1:2" x14ac:dyDescent="0.25">
      <c r="A88">
        <v>4.6531481406152215</v>
      </c>
      <c r="B88">
        <v>3.5844144498591008</v>
      </c>
    </row>
    <row r="89" spans="1:2" x14ac:dyDescent="0.25">
      <c r="A89">
        <v>-10.565697074960157</v>
      </c>
      <c r="B89">
        <v>3.3980077967480811</v>
      </c>
    </row>
    <row r="90" spans="1:2" x14ac:dyDescent="0.25">
      <c r="A90">
        <v>7.5334567607040714</v>
      </c>
      <c r="B90">
        <v>4.4844223198680968</v>
      </c>
    </row>
    <row r="91" spans="1:2" x14ac:dyDescent="0.25">
      <c r="A91">
        <v>11.982298261720485</v>
      </c>
      <c r="B91">
        <v>4.4858141138018217</v>
      </c>
    </row>
    <row r="92" spans="1:2" x14ac:dyDescent="0.25">
      <c r="A92">
        <v>-1.4489435389178542</v>
      </c>
      <c r="B92">
        <v>-2.8844823745103878</v>
      </c>
    </row>
    <row r="93" spans="1:2" x14ac:dyDescent="0.25">
      <c r="A93">
        <v>-6.2611128488038643</v>
      </c>
      <c r="B93">
        <v>-0.94205187529647694</v>
      </c>
    </row>
    <row r="94" spans="1:2" x14ac:dyDescent="0.25">
      <c r="A94">
        <v>1.1463414575686133</v>
      </c>
      <c r="B94">
        <v>-2.5703366820826936</v>
      </c>
    </row>
    <row r="95" spans="1:2" x14ac:dyDescent="0.25">
      <c r="A95">
        <v>2.8152214377912919</v>
      </c>
      <c r="B95">
        <v>-3.9505500261108613</v>
      </c>
    </row>
    <row r="96" spans="1:2" x14ac:dyDescent="0.25">
      <c r="A96">
        <v>5.9578343782874663</v>
      </c>
      <c r="B96">
        <v>5.0907091203867925</v>
      </c>
    </row>
    <row r="97" spans="1:2" x14ac:dyDescent="0.25">
      <c r="A97">
        <v>-12.15125448565961</v>
      </c>
      <c r="B97">
        <v>1.0097337582824397</v>
      </c>
    </row>
    <row r="98" spans="1:2" x14ac:dyDescent="0.25">
      <c r="A98">
        <v>3.4414722626452408</v>
      </c>
      <c r="B98">
        <v>-3.1963360283638305</v>
      </c>
    </row>
    <row r="99" spans="1:2" x14ac:dyDescent="0.25">
      <c r="A99">
        <v>3.5099163659412738</v>
      </c>
      <c r="B99">
        <v>-3.5477275114292404</v>
      </c>
    </row>
    <row r="100" spans="1:2" x14ac:dyDescent="0.25">
      <c r="A100">
        <v>-2.0354037486580223</v>
      </c>
      <c r="B100">
        <v>-3.081182789402408</v>
      </c>
    </row>
    <row r="101" spans="1:2" x14ac:dyDescent="0.25">
      <c r="A101">
        <v>2.941613701221458</v>
      </c>
      <c r="B101">
        <v>-4.1708439339282837</v>
      </c>
    </row>
    <row r="102" spans="1:2" x14ac:dyDescent="0.25">
      <c r="A102">
        <v>-1.4619948189477938</v>
      </c>
      <c r="B102">
        <v>-2.8168204025025299</v>
      </c>
    </row>
    <row r="103" spans="1:2" x14ac:dyDescent="0.25">
      <c r="A103">
        <v>1.7920420995614417</v>
      </c>
      <c r="B103">
        <v>-4.4052724569214785</v>
      </c>
    </row>
    <row r="104" spans="1:2" x14ac:dyDescent="0.25">
      <c r="A104">
        <v>-1.7794683085828411</v>
      </c>
      <c r="B104">
        <v>-2.0728402324565574</v>
      </c>
    </row>
    <row r="105" spans="1:2" x14ac:dyDescent="0.25">
      <c r="A105">
        <v>-3.4163387322337906</v>
      </c>
      <c r="B105">
        <v>-3.0351400067657361</v>
      </c>
    </row>
    <row r="106" spans="1:2" x14ac:dyDescent="0.25">
      <c r="A106">
        <v>-5.7538545604578495</v>
      </c>
      <c r="B106">
        <v>-1.9824295947570418</v>
      </c>
    </row>
    <row r="107" spans="1:2" x14ac:dyDescent="0.25">
      <c r="A107">
        <v>-1.9034605172630383</v>
      </c>
      <c r="B107">
        <v>-2.9062082158539564</v>
      </c>
    </row>
    <row r="108" spans="1:2" x14ac:dyDescent="0.25">
      <c r="A108">
        <v>-3.4729598451430426</v>
      </c>
      <c r="B108">
        <v>-2.2448317619706222</v>
      </c>
    </row>
  </sheetData>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3"/>
  <dimension ref="A1:B80"/>
  <sheetViews>
    <sheetView workbookViewId="0"/>
  </sheetViews>
  <sheetFormatPr defaultRowHeight="13.8" x14ac:dyDescent="0.25"/>
  <sheetData>
    <row r="1" spans="1:2" x14ac:dyDescent="0.25">
      <c r="A1">
        <v>0.3380542686599517</v>
      </c>
      <c r="B1">
        <v>0.4970964959757746</v>
      </c>
    </row>
    <row r="2" spans="1:2" x14ac:dyDescent="0.25">
      <c r="A2">
        <v>0.47105646260296485</v>
      </c>
      <c r="B2">
        <v>0.45028350693249625</v>
      </c>
    </row>
    <row r="3" spans="1:2" x14ac:dyDescent="0.25">
      <c r="A3">
        <v>0.47277205864458283</v>
      </c>
      <c r="B3">
        <v>0.45517555842190754</v>
      </c>
    </row>
    <row r="4" spans="1:2" x14ac:dyDescent="0.25">
      <c r="A4">
        <v>0.6175075498377337</v>
      </c>
      <c r="B4">
        <v>0.35540486807802679</v>
      </c>
    </row>
    <row r="5" spans="1:2" x14ac:dyDescent="0.25">
      <c r="A5">
        <v>0.59449066038967291</v>
      </c>
      <c r="B5">
        <v>0.39540200268118125</v>
      </c>
    </row>
    <row r="6" spans="1:2" x14ac:dyDescent="0.25">
      <c r="A6">
        <v>0.66246732903098127</v>
      </c>
      <c r="B6">
        <v>0.47749598383237329</v>
      </c>
    </row>
    <row r="7" spans="1:2" x14ac:dyDescent="0.25">
      <c r="A7">
        <v>0.73529097563223833</v>
      </c>
      <c r="B7">
        <v>0.30444147340892497</v>
      </c>
    </row>
    <row r="8" spans="1:2" x14ac:dyDescent="0.25">
      <c r="A8">
        <v>0.7761977883566219</v>
      </c>
      <c r="B8">
        <v>0.30606647593402742</v>
      </c>
    </row>
    <row r="9" spans="1:2" x14ac:dyDescent="0.25">
      <c r="A9">
        <v>0.71374128810262794</v>
      </c>
      <c r="B9">
        <v>0.3958931042777199</v>
      </c>
    </row>
    <row r="10" spans="1:2" x14ac:dyDescent="0.25">
      <c r="A10">
        <v>0.8259417537939916</v>
      </c>
      <c r="B10">
        <v>0.32884258246566417</v>
      </c>
    </row>
    <row r="11" spans="1:2" x14ac:dyDescent="0.25">
      <c r="A11">
        <v>0.84121492939131104</v>
      </c>
      <c r="B11">
        <v>0.37193969310429387</v>
      </c>
    </row>
    <row r="12" spans="1:2" x14ac:dyDescent="0.25">
      <c r="A12">
        <v>0.22563444040708902</v>
      </c>
      <c r="B12">
        <v>0.7022679335869686</v>
      </c>
    </row>
    <row r="13" spans="1:2" x14ac:dyDescent="0.25">
      <c r="A13">
        <v>0.88479972798314999</v>
      </c>
      <c r="B13">
        <v>0.32332284276922929</v>
      </c>
    </row>
    <row r="14" spans="1:2" x14ac:dyDescent="0.25">
      <c r="A14">
        <v>0.87006476972021352</v>
      </c>
      <c r="B14">
        <v>0.36506594030062767</v>
      </c>
    </row>
    <row r="15" spans="1:2" x14ac:dyDescent="0.25">
      <c r="A15">
        <v>0.88532630101885545</v>
      </c>
      <c r="B15">
        <v>0.13583317117668847</v>
      </c>
    </row>
    <row r="16" spans="1:2" x14ac:dyDescent="0.25">
      <c r="A16">
        <v>0.71652311197761376</v>
      </c>
      <c r="B16">
        <v>-0.40455597335410953</v>
      </c>
    </row>
    <row r="17" spans="1:2" x14ac:dyDescent="0.25">
      <c r="A17">
        <v>0.90390435695922067</v>
      </c>
      <c r="B17">
        <v>0.29655804386525914</v>
      </c>
    </row>
    <row r="18" spans="1:2" x14ac:dyDescent="0.25">
      <c r="A18">
        <v>0.8157776481913257</v>
      </c>
      <c r="B18">
        <v>0.32282374018566984</v>
      </c>
    </row>
    <row r="19" spans="1:2" x14ac:dyDescent="0.25">
      <c r="A19">
        <v>0.76218986621295515</v>
      </c>
      <c r="B19">
        <v>0.38062367929666902</v>
      </c>
    </row>
    <row r="20" spans="1:2" x14ac:dyDescent="0.25">
      <c r="A20">
        <v>0.90977689166056941</v>
      </c>
      <c r="B20">
        <v>0.35632936761842327</v>
      </c>
    </row>
    <row r="21" spans="1:2" x14ac:dyDescent="0.25">
      <c r="A21">
        <v>0.83813839618193642</v>
      </c>
      <c r="B21">
        <v>0.37301252273773694</v>
      </c>
    </row>
    <row r="22" spans="1:2" x14ac:dyDescent="0.25">
      <c r="A22">
        <v>0.95128096622589342</v>
      </c>
      <c r="B22">
        <v>-2.6295310146009238E-2</v>
      </c>
    </row>
    <row r="23" spans="1:2" x14ac:dyDescent="0.25">
      <c r="A23">
        <v>0.60332451345971227</v>
      </c>
      <c r="B23">
        <v>-0.44740146601719627</v>
      </c>
    </row>
    <row r="24" spans="1:2" x14ac:dyDescent="0.25">
      <c r="A24">
        <v>0.90729833861641607</v>
      </c>
      <c r="B24">
        <v>0.293846035622434</v>
      </c>
    </row>
    <row r="25" spans="1:2" x14ac:dyDescent="0.25">
      <c r="A25">
        <v>0.79396784871454318</v>
      </c>
      <c r="B25">
        <v>0.40940139055066171</v>
      </c>
    </row>
    <row r="26" spans="1:2" x14ac:dyDescent="0.25">
      <c r="A26">
        <v>0.9376745785443612</v>
      </c>
      <c r="B26">
        <v>-0.10252963184224999</v>
      </c>
    </row>
    <row r="27" spans="1:2" x14ac:dyDescent="0.25">
      <c r="A27">
        <v>0.97150211409612597</v>
      </c>
      <c r="B27">
        <v>0.13439983077609427</v>
      </c>
    </row>
    <row r="28" spans="1:2" x14ac:dyDescent="0.25">
      <c r="A28">
        <v>0.82906968771132006</v>
      </c>
      <c r="B28">
        <v>0.42257312721533946</v>
      </c>
    </row>
    <row r="29" spans="1:2" x14ac:dyDescent="0.25">
      <c r="A29">
        <v>0.18007052908805293</v>
      </c>
      <c r="B29">
        <v>0.68836258543280604</v>
      </c>
    </row>
    <row r="30" spans="1:2" x14ac:dyDescent="0.25">
      <c r="A30">
        <v>0.69316399951646912</v>
      </c>
      <c r="B30">
        <v>7.0636707375143479E-2</v>
      </c>
    </row>
    <row r="31" spans="1:2" x14ac:dyDescent="0.25">
      <c r="A31">
        <v>0.95723346569453638</v>
      </c>
      <c r="B31">
        <v>0.21563867173402382</v>
      </c>
    </row>
    <row r="32" spans="1:2" x14ac:dyDescent="0.25">
      <c r="A32">
        <v>0.82596380971535588</v>
      </c>
      <c r="B32">
        <v>0.48672198922350091</v>
      </c>
    </row>
    <row r="33" spans="1:2" x14ac:dyDescent="0.25">
      <c r="A33">
        <v>0.94064863502081253</v>
      </c>
      <c r="B33">
        <v>0.25097023861178813</v>
      </c>
    </row>
    <row r="34" spans="1:2" x14ac:dyDescent="0.25">
      <c r="A34">
        <v>0.7155771238041968</v>
      </c>
      <c r="B34">
        <v>-0.17191679172584856</v>
      </c>
    </row>
    <row r="35" spans="1:2" x14ac:dyDescent="0.25">
      <c r="A35">
        <v>0.57898859018247251</v>
      </c>
      <c r="B35">
        <v>-0.23088123594165469</v>
      </c>
    </row>
    <row r="36" spans="1:2" x14ac:dyDescent="0.25">
      <c r="A36">
        <v>0.49663127904962634</v>
      </c>
      <c r="B36">
        <v>0.6051871512639434</v>
      </c>
    </row>
    <row r="37" spans="1:2" x14ac:dyDescent="0.25">
      <c r="A37">
        <v>0.8123516558306233</v>
      </c>
      <c r="B37">
        <v>-0.19573491731030027</v>
      </c>
    </row>
    <row r="38" spans="1:2" x14ac:dyDescent="0.25">
      <c r="A38">
        <v>0.94761130658936943</v>
      </c>
      <c r="B38">
        <v>0.2169775090949696</v>
      </c>
    </row>
    <row r="39" spans="1:2" x14ac:dyDescent="0.25">
      <c r="A39">
        <v>0.95886846493133504</v>
      </c>
      <c r="B39">
        <v>0.10089417807645379</v>
      </c>
    </row>
    <row r="40" spans="1:2" x14ac:dyDescent="0.25">
      <c r="A40">
        <v>0.91872431327194215</v>
      </c>
      <c r="B40">
        <v>0.13205712856203172</v>
      </c>
    </row>
    <row r="41" spans="1:2" x14ac:dyDescent="0.25">
      <c r="A41">
        <v>0.26251940977714278</v>
      </c>
      <c r="B41">
        <v>0.73205109734762019</v>
      </c>
    </row>
    <row r="42" spans="1:2" x14ac:dyDescent="0.25">
      <c r="A42">
        <v>0.1920928450553904</v>
      </c>
      <c r="B42">
        <v>0.55682432143130545</v>
      </c>
    </row>
    <row r="43" spans="1:2" x14ac:dyDescent="0.25">
      <c r="A43">
        <v>0.88437419264921169</v>
      </c>
      <c r="B43">
        <v>0.32766150855369147</v>
      </c>
    </row>
    <row r="44" spans="1:2" x14ac:dyDescent="0.25">
      <c r="A44">
        <v>0.85756515172545411</v>
      </c>
      <c r="B44">
        <v>0.24817390342315351</v>
      </c>
    </row>
    <row r="45" spans="1:2" x14ac:dyDescent="0.25">
      <c r="A45">
        <v>0.93769364441828207</v>
      </c>
      <c r="B45">
        <v>0.16223564353706657</v>
      </c>
    </row>
    <row r="46" spans="1:2" x14ac:dyDescent="0.25">
      <c r="A46">
        <v>0.93871370812483756</v>
      </c>
      <c r="B46">
        <v>8.5140615383051427E-2</v>
      </c>
    </row>
    <row r="47" spans="1:2" x14ac:dyDescent="0.25">
      <c r="A47">
        <v>0.1620844674913399</v>
      </c>
      <c r="B47">
        <v>0.64416151564131585</v>
      </c>
    </row>
    <row r="48" spans="1:2" x14ac:dyDescent="0.25">
      <c r="A48">
        <v>0.93290277516058473</v>
      </c>
      <c r="B48">
        <v>0.12350376112292567</v>
      </c>
    </row>
    <row r="49" spans="1:2" x14ac:dyDescent="0.25">
      <c r="A49">
        <v>0.9324821160836837</v>
      </c>
      <c r="B49">
        <v>6.088623848915934E-2</v>
      </c>
    </row>
    <row r="50" spans="1:2" x14ac:dyDescent="0.25">
      <c r="A50">
        <v>0.87225433720908008</v>
      </c>
      <c r="B50">
        <v>3.9029557847955705E-2</v>
      </c>
    </row>
    <row r="51" spans="1:2" x14ac:dyDescent="0.25">
      <c r="A51">
        <v>0.64132665008857004</v>
      </c>
      <c r="B51">
        <v>0.11731935213846342</v>
      </c>
    </row>
    <row r="52" spans="1:2" x14ac:dyDescent="0.25">
      <c r="A52">
        <v>0.55819223717392097</v>
      </c>
      <c r="B52">
        <v>0.12476639832742219</v>
      </c>
    </row>
    <row r="53" spans="1:2" x14ac:dyDescent="0.25">
      <c r="A53">
        <v>0.82393367653950045</v>
      </c>
      <c r="B53">
        <v>-0.16819439218439183</v>
      </c>
    </row>
    <row r="54" spans="1:2" x14ac:dyDescent="0.25">
      <c r="A54">
        <v>-3.3888759568708654E-2</v>
      </c>
      <c r="B54">
        <v>0.20620273129994304</v>
      </c>
    </row>
    <row r="55" spans="1:2" x14ac:dyDescent="0.25">
      <c r="A55">
        <v>0.56706175093453159</v>
      </c>
      <c r="B55">
        <v>-7.8473242333999008E-2</v>
      </c>
    </row>
    <row r="56" spans="1:2" x14ac:dyDescent="0.25">
      <c r="A56">
        <v>0.89342851045464766</v>
      </c>
      <c r="B56">
        <v>-0.13794864072585603</v>
      </c>
    </row>
    <row r="57" spans="1:2" x14ac:dyDescent="0.25">
      <c r="A57">
        <v>0.88010425492403255</v>
      </c>
      <c r="B57">
        <v>-0.12401935445856437</v>
      </c>
    </row>
    <row r="58" spans="1:2" x14ac:dyDescent="0.25">
      <c r="A58">
        <v>0.86971491942638668</v>
      </c>
      <c r="B58">
        <v>-0.22191367276594962</v>
      </c>
    </row>
    <row r="59" spans="1:2" x14ac:dyDescent="0.25">
      <c r="A59">
        <v>0.72817976834583742</v>
      </c>
      <c r="B59">
        <v>-0.28153230441536437</v>
      </c>
    </row>
    <row r="60" spans="1:2" x14ac:dyDescent="0.25">
      <c r="A60">
        <v>0.80526647135214913</v>
      </c>
      <c r="B60">
        <v>-0.11796767684267824</v>
      </c>
    </row>
    <row r="61" spans="1:2" x14ac:dyDescent="0.25">
      <c r="A61">
        <v>0.88626626489229032</v>
      </c>
      <c r="B61">
        <v>-0.30433105416705952</v>
      </c>
    </row>
    <row r="62" spans="1:2" x14ac:dyDescent="0.25">
      <c r="A62">
        <v>0.85909157297202954</v>
      </c>
      <c r="B62">
        <v>-0.39749510334883698</v>
      </c>
    </row>
    <row r="63" spans="1:2" x14ac:dyDescent="0.25">
      <c r="A63">
        <v>0.87731955428962305</v>
      </c>
      <c r="B63">
        <v>-0.41225201203499712</v>
      </c>
    </row>
    <row r="64" spans="1:2" x14ac:dyDescent="0.25">
      <c r="A64">
        <v>0.85201137618147038</v>
      </c>
      <c r="B64">
        <v>-0.50442084334575221</v>
      </c>
    </row>
    <row r="65" spans="1:2" x14ac:dyDescent="0.25">
      <c r="A65">
        <v>0.87251489008455108</v>
      </c>
      <c r="B65">
        <v>-0.38216660583867584</v>
      </c>
    </row>
    <row r="66" spans="1:2" x14ac:dyDescent="0.25">
      <c r="A66">
        <v>0.81635869695035257</v>
      </c>
      <c r="B66">
        <v>-0.55821738203479576</v>
      </c>
    </row>
    <row r="67" spans="1:2" x14ac:dyDescent="0.25">
      <c r="A67">
        <v>0.7635829684778439</v>
      </c>
      <c r="B67">
        <v>-0.6072116003991348</v>
      </c>
    </row>
    <row r="68" spans="1:2" x14ac:dyDescent="0.25">
      <c r="A68">
        <v>0.71712921704438537</v>
      </c>
      <c r="B68">
        <v>-0.63459860087941256</v>
      </c>
    </row>
    <row r="69" spans="1:2" x14ac:dyDescent="0.25">
      <c r="A69">
        <v>0.678972493394849</v>
      </c>
      <c r="B69">
        <v>-0.63662463717200757</v>
      </c>
    </row>
    <row r="70" spans="1:2" x14ac:dyDescent="0.25">
      <c r="A70">
        <v>0.64323589129096026</v>
      </c>
      <c r="B70">
        <v>-0.66400725416830098</v>
      </c>
    </row>
    <row r="71" spans="1:2" x14ac:dyDescent="0.25">
      <c r="A71">
        <v>0.62267955367590266</v>
      </c>
      <c r="B71">
        <v>-0.65157173331865181</v>
      </c>
    </row>
    <row r="72" spans="1:2" x14ac:dyDescent="0.25">
      <c r="A72">
        <v>0.54167288357293808</v>
      </c>
      <c r="B72">
        <v>-0.63243526564465735</v>
      </c>
    </row>
    <row r="73" spans="1:2" x14ac:dyDescent="0.25">
      <c r="A73">
        <v>0.58255695846659106</v>
      </c>
      <c r="B73">
        <v>-0.65563280067548446</v>
      </c>
    </row>
    <row r="74" spans="1:2" x14ac:dyDescent="0.25">
      <c r="A74">
        <v>0.53220588928212442</v>
      </c>
      <c r="B74">
        <v>-0.65006643868835412</v>
      </c>
    </row>
    <row r="75" spans="1:2" x14ac:dyDescent="0.25">
      <c r="A75">
        <v>0.37527369599889288</v>
      </c>
      <c r="B75">
        <v>-0.15086393212283011</v>
      </c>
    </row>
    <row r="76" spans="1:2" x14ac:dyDescent="0.25">
      <c r="A76">
        <v>0.56079598753365179</v>
      </c>
      <c r="B76">
        <v>-0.68565315216718281</v>
      </c>
    </row>
    <row r="77" spans="1:2" x14ac:dyDescent="0.25">
      <c r="A77">
        <v>0.56562183141353428</v>
      </c>
      <c r="B77">
        <v>-0.67409373209080659</v>
      </c>
    </row>
    <row r="78" spans="1:2" x14ac:dyDescent="0.25">
      <c r="A78">
        <v>0.56464333688725432</v>
      </c>
      <c r="B78">
        <v>-0.67537993303028654</v>
      </c>
    </row>
    <row r="79" spans="1:2" x14ac:dyDescent="0.25">
      <c r="A79">
        <v>0.56455063726569787</v>
      </c>
      <c r="B79">
        <v>-0.63262738034279387</v>
      </c>
    </row>
    <row r="80" spans="1:2" x14ac:dyDescent="0.25">
      <c r="A80">
        <v>0.56814839066198008</v>
      </c>
      <c r="B80">
        <v>-0.56256598513663159</v>
      </c>
    </row>
  </sheetData>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4"/>
  <dimension ref="A1:B32"/>
  <sheetViews>
    <sheetView workbookViewId="0"/>
  </sheetViews>
  <sheetFormatPr defaultRowHeight="13.8" x14ac:dyDescent="0.25"/>
  <sheetData>
    <row r="1" spans="1:2" x14ac:dyDescent="0.25">
      <c r="A1">
        <v>7.7781750590115557</v>
      </c>
      <c r="B1">
        <v>2.2177315795044281</v>
      </c>
    </row>
    <row r="2" spans="1:2" x14ac:dyDescent="0.25">
      <c r="A2">
        <v>9.9565816018456825</v>
      </c>
      <c r="B2">
        <v>4.9486180309011214</v>
      </c>
    </row>
    <row r="3" spans="1:2" x14ac:dyDescent="0.25">
      <c r="A3">
        <v>9.5429583798958468</v>
      </c>
      <c r="B3">
        <v>-4.1614361667132211</v>
      </c>
    </row>
    <row r="4" spans="1:2" x14ac:dyDescent="0.25">
      <c r="A4">
        <v>3.2504240812960448</v>
      </c>
      <c r="B4">
        <v>-1.1340870853792242</v>
      </c>
    </row>
    <row r="5" spans="1:2" x14ac:dyDescent="0.25">
      <c r="A5">
        <v>-2.4211390589249149</v>
      </c>
      <c r="B5">
        <v>-1.6238784869968581</v>
      </c>
    </row>
    <row r="6" spans="1:2" x14ac:dyDescent="0.25">
      <c r="A6">
        <v>-3.2473600719263489</v>
      </c>
      <c r="B6">
        <v>0.14800241669358208</v>
      </c>
    </row>
    <row r="7" spans="1:2" x14ac:dyDescent="0.25">
      <c r="A7">
        <v>-20.501772143504351</v>
      </c>
      <c r="B7">
        <v>-4.5142894495577002</v>
      </c>
    </row>
    <row r="8" spans="1:2" x14ac:dyDescent="0.25">
      <c r="A8">
        <v>4.8946326805070663</v>
      </c>
      <c r="B8">
        <v>-3.0214570077922303</v>
      </c>
    </row>
    <row r="9" spans="1:2" x14ac:dyDescent="0.25">
      <c r="A9">
        <v>-11.009568360883828</v>
      </c>
      <c r="B9">
        <v>-1.5889346066445185</v>
      </c>
    </row>
    <row r="10" spans="1:2" x14ac:dyDescent="0.25">
      <c r="A10">
        <v>7.7921390914571758</v>
      </c>
      <c r="B10">
        <v>-4.2516090825085628</v>
      </c>
    </row>
    <row r="11" spans="1:2" x14ac:dyDescent="0.25">
      <c r="A11">
        <v>12.424966077379876</v>
      </c>
      <c r="B11">
        <v>-4.9997710237076314</v>
      </c>
    </row>
    <row r="12" spans="1:2" x14ac:dyDescent="0.25">
      <c r="A12">
        <v>-1.2716856700358965</v>
      </c>
      <c r="B12">
        <v>3.830247496178397</v>
      </c>
    </row>
    <row r="13" spans="1:2" x14ac:dyDescent="0.25">
      <c r="A13">
        <v>-6.3238423401586967</v>
      </c>
      <c r="B13">
        <v>2.0017899162476533</v>
      </c>
    </row>
    <row r="14" spans="1:2" x14ac:dyDescent="0.25">
      <c r="A14">
        <v>1.3632494436666649</v>
      </c>
      <c r="B14">
        <v>1.4316972356118154</v>
      </c>
    </row>
    <row r="15" spans="1:2" x14ac:dyDescent="0.25">
      <c r="A15">
        <v>3.1500884072227051</v>
      </c>
      <c r="B15">
        <v>1.988690922463398</v>
      </c>
    </row>
    <row r="16" spans="1:2" x14ac:dyDescent="0.25">
      <c r="A16">
        <v>6.1952785155367653</v>
      </c>
      <c r="B16">
        <v>-5.3515143557286944</v>
      </c>
    </row>
    <row r="17" spans="1:2" x14ac:dyDescent="0.25">
      <c r="A17">
        <v>-12.519984209085148</v>
      </c>
      <c r="B17">
        <v>0.31881075917356227</v>
      </c>
    </row>
    <row r="18" spans="1:2" x14ac:dyDescent="0.25">
      <c r="A18">
        <v>3.7888250854721539</v>
      </c>
      <c r="B18">
        <v>-0.22405100599389657</v>
      </c>
    </row>
    <row r="19" spans="1:2" x14ac:dyDescent="0.25">
      <c r="A19">
        <v>3.7185306172189505</v>
      </c>
      <c r="B19">
        <v>6.1276846363241697</v>
      </c>
    </row>
    <row r="20" spans="1:2" x14ac:dyDescent="0.25">
      <c r="A20">
        <v>-1.9716095504248288</v>
      </c>
      <c r="B20">
        <v>4.0614716415525658</v>
      </c>
    </row>
    <row r="21" spans="1:2" x14ac:dyDescent="0.25">
      <c r="A21">
        <v>3.2222734777676107</v>
      </c>
      <c r="B21">
        <v>5.7631515177142854</v>
      </c>
    </row>
    <row r="22" spans="1:2" x14ac:dyDescent="0.25">
      <c r="A22">
        <v>-1.3791947308277615</v>
      </c>
      <c r="B22">
        <v>3.662983418277411</v>
      </c>
    </row>
    <row r="23" spans="1:2" x14ac:dyDescent="0.25">
      <c r="A23">
        <v>1.9963879789383845</v>
      </c>
      <c r="B23">
        <v>6.2998907880671178</v>
      </c>
    </row>
    <row r="24" spans="1:2" x14ac:dyDescent="0.25">
      <c r="A24">
        <v>-1.5864846171903264</v>
      </c>
      <c r="B24">
        <v>1.1116329575077502</v>
      </c>
    </row>
    <row r="25" spans="1:2" x14ac:dyDescent="0.25">
      <c r="A25">
        <v>-3.3446195310239428</v>
      </c>
      <c r="B25">
        <v>1.7424237076833717</v>
      </c>
    </row>
    <row r="26" spans="1:2" x14ac:dyDescent="0.25">
      <c r="A26">
        <v>-5.787195860742151</v>
      </c>
      <c r="B26">
        <v>1.6110399347560835</v>
      </c>
    </row>
    <row r="27" spans="1:2" x14ac:dyDescent="0.25">
      <c r="A27">
        <v>-1.7962577582665951</v>
      </c>
      <c r="B27">
        <v>1.7845886537332016</v>
      </c>
    </row>
    <row r="28" spans="1:2" x14ac:dyDescent="0.25">
      <c r="A28">
        <v>-3.3946254946011067</v>
      </c>
      <c r="B28">
        <v>0.3018423130796673</v>
      </c>
    </row>
    <row r="29" spans="1:2" x14ac:dyDescent="0.25">
      <c r="A29">
        <v>-0.9655625163431002</v>
      </c>
      <c r="B29">
        <v>-3.4843053751782467</v>
      </c>
    </row>
    <row r="30" spans="1:2" x14ac:dyDescent="0.25">
      <c r="A30">
        <v>-2.3785015206107825</v>
      </c>
      <c r="B30">
        <v>-1.3962862337065947</v>
      </c>
    </row>
    <row r="31" spans="1:2" x14ac:dyDescent="0.25">
      <c r="A31">
        <v>0.18798592406483849</v>
      </c>
      <c r="B31">
        <v>-6.6341724835795777</v>
      </c>
    </row>
    <row r="32" spans="1:2" x14ac:dyDescent="0.25">
      <c r="A32">
        <v>0.63690701326847243</v>
      </c>
      <c r="B32">
        <v>-6.9665055619826122</v>
      </c>
    </row>
  </sheetData>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5"/>
  <dimension ref="A1:B112"/>
  <sheetViews>
    <sheetView workbookViewId="0"/>
  </sheetViews>
  <sheetFormatPr defaultRowHeight="13.8" x14ac:dyDescent="0.25"/>
  <sheetData>
    <row r="1" spans="1:2" x14ac:dyDescent="0.25">
      <c r="A1">
        <v>5.7072127688809706</v>
      </c>
      <c r="B1">
        <v>15.160396732774728</v>
      </c>
    </row>
    <row r="2" spans="1:2" x14ac:dyDescent="0.25">
      <c r="A2">
        <v>7.9526268633981356</v>
      </c>
      <c r="B2">
        <v>13.732699108895837</v>
      </c>
    </row>
    <row r="3" spans="1:2" x14ac:dyDescent="0.25">
      <c r="A3">
        <v>7.9815904723292599</v>
      </c>
      <c r="B3">
        <v>13.881896381491883</v>
      </c>
    </row>
    <row r="4" spans="1:2" x14ac:dyDescent="0.25">
      <c r="A4">
        <v>10.425092359532815</v>
      </c>
      <c r="B4">
        <v>10.839100344583665</v>
      </c>
    </row>
    <row r="5" spans="1:2" x14ac:dyDescent="0.25">
      <c r="A5">
        <v>10.036508935106273</v>
      </c>
      <c r="B5">
        <v>12.058928755499609</v>
      </c>
    </row>
    <row r="6" spans="1:2" x14ac:dyDescent="0.25">
      <c r="A6">
        <v>11.18412737161805</v>
      </c>
      <c r="B6">
        <v>14.562622371729919</v>
      </c>
    </row>
    <row r="7" spans="1:2" x14ac:dyDescent="0.25">
      <c r="A7">
        <v>12.413575079545799</v>
      </c>
      <c r="B7">
        <v>9.2848240857741207</v>
      </c>
    </row>
    <row r="8" spans="1:2" x14ac:dyDescent="0.25">
      <c r="A8">
        <v>13.104185746407886</v>
      </c>
      <c r="B8">
        <v>9.3343832421386317</v>
      </c>
    </row>
    <row r="9" spans="1:2" x14ac:dyDescent="0.25">
      <c r="A9">
        <v>12.0497617417586</v>
      </c>
      <c r="B9">
        <v>12.073906320418892</v>
      </c>
    </row>
    <row r="10" spans="1:2" x14ac:dyDescent="0.25">
      <c r="A10">
        <v>13.94398994661606</v>
      </c>
      <c r="B10">
        <v>10.02900654735779</v>
      </c>
    </row>
    <row r="11" spans="1:2" x14ac:dyDescent="0.25">
      <c r="A11">
        <v>14.201839856738227</v>
      </c>
      <c r="B11">
        <v>11.343377701866499</v>
      </c>
    </row>
    <row r="12" spans="1:2" x14ac:dyDescent="0.25">
      <c r="A12">
        <v>3.8092811680659193</v>
      </c>
      <c r="B12">
        <v>21.41769369141397</v>
      </c>
    </row>
    <row r="13" spans="1:2" x14ac:dyDescent="0.25">
      <c r="A13">
        <v>14.937661711727621</v>
      </c>
      <c r="B13">
        <v>9.8606661057392344</v>
      </c>
    </row>
    <row r="14" spans="1:2" x14ac:dyDescent="0.25">
      <c r="A14">
        <v>14.688898274186915</v>
      </c>
      <c r="B14">
        <v>11.133742710692308</v>
      </c>
    </row>
    <row r="15" spans="1:2" x14ac:dyDescent="0.25">
      <c r="A15">
        <v>14.946551599037843</v>
      </c>
      <c r="B15">
        <v>4.1426257903251349</v>
      </c>
    </row>
    <row r="16" spans="1:2" x14ac:dyDescent="0.25">
      <c r="A16">
        <v>12.096725978604454</v>
      </c>
      <c r="B16">
        <v>-12.338105591798493</v>
      </c>
    </row>
    <row r="17" spans="1:2" x14ac:dyDescent="0.25">
      <c r="A17">
        <v>15.260196264742365</v>
      </c>
      <c r="B17">
        <v>9.0443960794124028</v>
      </c>
    </row>
    <row r="18" spans="1:2" x14ac:dyDescent="0.25">
      <c r="A18">
        <v>13.772394085662327</v>
      </c>
      <c r="B18">
        <v>9.8454445275579996</v>
      </c>
    </row>
    <row r="19" spans="1:2" x14ac:dyDescent="0.25">
      <c r="A19">
        <v>12.86769652105146</v>
      </c>
      <c r="B19">
        <v>11.608221000831859</v>
      </c>
    </row>
    <row r="20" spans="1:2" x14ac:dyDescent="0.25">
      <c r="A20">
        <v>15.359339532969951</v>
      </c>
      <c r="B20">
        <v>10.867295634482392</v>
      </c>
    </row>
    <row r="21" spans="1:2" x14ac:dyDescent="0.25">
      <c r="A21">
        <v>14.149900179460873</v>
      </c>
      <c r="B21">
        <v>11.376096747366404</v>
      </c>
    </row>
    <row r="22" spans="1:2" x14ac:dyDescent="0.25">
      <c r="A22">
        <v>16.060033493317704</v>
      </c>
      <c r="B22">
        <v>-0.80195160748886907</v>
      </c>
    </row>
    <row r="23" spans="1:2" x14ac:dyDescent="0.25">
      <c r="A23">
        <v>10.185646762117299</v>
      </c>
      <c r="B23">
        <v>-13.644802927712201</v>
      </c>
    </row>
    <row r="24" spans="1:2" x14ac:dyDescent="0.25">
      <c r="A24">
        <v>15.31749527631254</v>
      </c>
      <c r="B24">
        <v>8.9616855368182975</v>
      </c>
    </row>
    <row r="25" spans="1:2" x14ac:dyDescent="0.25">
      <c r="A25">
        <v>13.404189399018261</v>
      </c>
      <c r="B25">
        <v>12.485880616628119</v>
      </c>
    </row>
    <row r="26" spans="1:2" x14ac:dyDescent="0.25">
      <c r="A26">
        <v>15.830323187270668</v>
      </c>
      <c r="B26">
        <v>-3.1269379450013139</v>
      </c>
    </row>
    <row r="27" spans="1:2" x14ac:dyDescent="0.25">
      <c r="A27">
        <v>16.401417714803483</v>
      </c>
      <c r="B27">
        <v>4.0989119253068997</v>
      </c>
    </row>
    <row r="28" spans="1:2" x14ac:dyDescent="0.25">
      <c r="A28">
        <v>13.996797398105898</v>
      </c>
      <c r="B28">
        <v>12.887590858226526</v>
      </c>
    </row>
    <row r="29" spans="1:2" x14ac:dyDescent="0.25">
      <c r="A29">
        <v>3.0400468746757658</v>
      </c>
      <c r="B29">
        <v>20.993609843647853</v>
      </c>
    </row>
    <row r="30" spans="1:2" x14ac:dyDescent="0.25">
      <c r="A30">
        <v>11.702364962438516</v>
      </c>
      <c r="B30">
        <v>2.1542708837687679</v>
      </c>
    </row>
    <row r="31" spans="1:2" x14ac:dyDescent="0.25">
      <c r="A31">
        <v>16.1605267694679</v>
      </c>
      <c r="B31">
        <v>6.5765255657237542</v>
      </c>
    </row>
    <row r="32" spans="1:2" x14ac:dyDescent="0.25">
      <c r="A32">
        <v>13.944362306463901</v>
      </c>
      <c r="B32">
        <v>14.843996115299877</v>
      </c>
    </row>
    <row r="33" spans="1:2" x14ac:dyDescent="0.25">
      <c r="A33">
        <v>15.880532797594654</v>
      </c>
      <c r="B33">
        <v>7.6540639820950771</v>
      </c>
    </row>
    <row r="34" spans="1:2" x14ac:dyDescent="0.25">
      <c r="A34">
        <v>12.080755300867006</v>
      </c>
      <c r="B34">
        <v>-5.243100260591425</v>
      </c>
    </row>
    <row r="35" spans="1:2" x14ac:dyDescent="0.25">
      <c r="A35">
        <v>9.7747947038932406</v>
      </c>
      <c r="B35">
        <v>-7.0413916882637482</v>
      </c>
    </row>
    <row r="36" spans="1:2" x14ac:dyDescent="0.25">
      <c r="A36">
        <v>8.3843945779865745</v>
      </c>
      <c r="B36">
        <v>18.456934186851036</v>
      </c>
    </row>
    <row r="37" spans="1:2" x14ac:dyDescent="0.25">
      <c r="A37">
        <v>13.714554652293842</v>
      </c>
      <c r="B37">
        <v>-5.9695029534579964</v>
      </c>
    </row>
    <row r="38" spans="1:2" x14ac:dyDescent="0.25">
      <c r="A38">
        <v>15.998080338819651</v>
      </c>
      <c r="B38">
        <v>6.617357286962819</v>
      </c>
    </row>
    <row r="39" spans="1:2" x14ac:dyDescent="0.25">
      <c r="A39">
        <v>16.188129700081252</v>
      </c>
      <c r="B39">
        <v>3.0770600477956389</v>
      </c>
    </row>
    <row r="40" spans="1:2" x14ac:dyDescent="0.25">
      <c r="A40">
        <v>15.510394684769718</v>
      </c>
      <c r="B40">
        <v>4.0274644391961365</v>
      </c>
    </row>
    <row r="41" spans="1:2" x14ac:dyDescent="0.25">
      <c r="A41">
        <v>4.4319929267519376</v>
      </c>
      <c r="B41">
        <v>22.326017492172934</v>
      </c>
    </row>
    <row r="42" spans="1:2" x14ac:dyDescent="0.25">
      <c r="A42">
        <v>3.243014035754062</v>
      </c>
      <c r="B42">
        <v>16.981969681331375</v>
      </c>
    </row>
    <row r="43" spans="1:2" x14ac:dyDescent="0.25">
      <c r="A43">
        <v>14.930477596877985</v>
      </c>
      <c r="B43">
        <v>9.9929862792183251</v>
      </c>
    </row>
    <row r="44" spans="1:2" x14ac:dyDescent="0.25">
      <c r="A44">
        <v>14.477873045283255</v>
      </c>
      <c r="B44">
        <v>7.5687816451630843</v>
      </c>
    </row>
    <row r="45" spans="1:2" x14ac:dyDescent="0.25">
      <c r="A45">
        <v>15.830645067540134</v>
      </c>
      <c r="B45">
        <v>4.9478456197744212</v>
      </c>
    </row>
    <row r="46" spans="1:2" x14ac:dyDescent="0.25">
      <c r="A46">
        <v>15.847866328002848</v>
      </c>
      <c r="B46">
        <v>2.5966095470979673</v>
      </c>
    </row>
    <row r="47" spans="1:2" x14ac:dyDescent="0.25">
      <c r="A47">
        <v>2.736396573753531</v>
      </c>
      <c r="B47">
        <v>19.645570258825046</v>
      </c>
    </row>
    <row r="48" spans="1:2" x14ac:dyDescent="0.25">
      <c r="A48">
        <v>15.749763053211622</v>
      </c>
      <c r="B48">
        <v>3.7666047372513374</v>
      </c>
    </row>
    <row r="49" spans="1:2" x14ac:dyDescent="0.25">
      <c r="A49">
        <v>15.742661261938427</v>
      </c>
      <c r="B49">
        <v>1.8569021076080536</v>
      </c>
    </row>
    <row r="50" spans="1:2" x14ac:dyDescent="0.25">
      <c r="A50">
        <v>14.725863722309553</v>
      </c>
      <c r="B50">
        <v>1.1903193566438375</v>
      </c>
    </row>
    <row r="51" spans="1:2" x14ac:dyDescent="0.25">
      <c r="A51">
        <v>10.827219135312628</v>
      </c>
      <c r="B51">
        <v>3.5779932814853055</v>
      </c>
    </row>
    <row r="52" spans="1:2" x14ac:dyDescent="0.25">
      <c r="A52">
        <v>9.4236995619592356</v>
      </c>
      <c r="B52">
        <v>3.8051125141210047</v>
      </c>
    </row>
    <row r="53" spans="1:2" x14ac:dyDescent="0.25">
      <c r="A53">
        <v>13.910088513591235</v>
      </c>
      <c r="B53">
        <v>-5.1295749102756725</v>
      </c>
    </row>
    <row r="54" spans="1:2" x14ac:dyDescent="0.25">
      <c r="A54">
        <v>-0.57212814409577062</v>
      </c>
      <c r="B54">
        <v>6.2887492452596749</v>
      </c>
    </row>
    <row r="55" spans="1:2" x14ac:dyDescent="0.25">
      <c r="A55">
        <v>9.5734394318001961</v>
      </c>
      <c r="B55">
        <v>-2.3932687040074732</v>
      </c>
    </row>
    <row r="56" spans="1:2" x14ac:dyDescent="0.25">
      <c r="A56">
        <v>15.083337427335179</v>
      </c>
      <c r="B56">
        <v>-4.2071431584842678</v>
      </c>
    </row>
    <row r="57" spans="1:2" x14ac:dyDescent="0.25">
      <c r="A57">
        <v>14.858390226988915</v>
      </c>
      <c r="B57">
        <v>-3.7823292486577462</v>
      </c>
    </row>
    <row r="58" spans="1:2" x14ac:dyDescent="0.25">
      <c r="A58">
        <v>14.682991914619143</v>
      </c>
      <c r="B58">
        <v>-6.7678998882400041</v>
      </c>
    </row>
    <row r="59" spans="1:2" x14ac:dyDescent="0.25">
      <c r="A59">
        <v>12.293519878977008</v>
      </c>
      <c r="B59">
        <v>-8.5861426555644709</v>
      </c>
    </row>
    <row r="60" spans="1:2" x14ac:dyDescent="0.25">
      <c r="A60">
        <v>13.594938782671143</v>
      </c>
      <c r="B60">
        <v>-3.5977658202320568</v>
      </c>
    </row>
    <row r="61" spans="1:2" x14ac:dyDescent="0.25">
      <c r="A61">
        <v>14.962420571324511</v>
      </c>
      <c r="B61">
        <v>-9.281456531331143</v>
      </c>
    </row>
    <row r="62" spans="1:2" x14ac:dyDescent="0.25">
      <c r="A62">
        <v>14.503642904257909</v>
      </c>
      <c r="B62">
        <v>-12.122763919859414</v>
      </c>
    </row>
    <row r="63" spans="1:2" x14ac:dyDescent="0.25">
      <c r="A63">
        <v>14.811377423153566</v>
      </c>
      <c r="B63">
        <v>-12.572818571305639</v>
      </c>
    </row>
    <row r="64" spans="1:2" x14ac:dyDescent="0.25">
      <c r="A64">
        <v>14.384111239447263</v>
      </c>
      <c r="B64">
        <v>-15.383773909714087</v>
      </c>
    </row>
    <row r="65" spans="1:2" x14ac:dyDescent="0.25">
      <c r="A65">
        <v>14.730262515153528</v>
      </c>
      <c r="B65">
        <v>-11.655277012482948</v>
      </c>
    </row>
    <row r="66" spans="1:2" x14ac:dyDescent="0.25">
      <c r="A66">
        <v>13.782203661237295</v>
      </c>
      <c r="B66">
        <v>-17.024455097327429</v>
      </c>
    </row>
    <row r="67" spans="1:2" x14ac:dyDescent="0.25">
      <c r="A67">
        <v>12.891215617751664</v>
      </c>
      <c r="B67">
        <v>-18.518675623983032</v>
      </c>
    </row>
    <row r="68" spans="1:2" x14ac:dyDescent="0.25">
      <c r="A68">
        <v>12.106958568153091</v>
      </c>
      <c r="B68">
        <v>-19.353921488644964</v>
      </c>
    </row>
    <row r="69" spans="1:2" x14ac:dyDescent="0.25">
      <c r="A69">
        <v>11.46277637428661</v>
      </c>
      <c r="B69">
        <v>-19.415711330736784</v>
      </c>
    </row>
    <row r="70" spans="1:2" x14ac:dyDescent="0.25">
      <c r="A70">
        <v>10.85945196530276</v>
      </c>
      <c r="B70">
        <v>-20.250823508364483</v>
      </c>
    </row>
    <row r="71" spans="1:2" x14ac:dyDescent="0.25">
      <c r="A71">
        <v>10.512408891469855</v>
      </c>
      <c r="B71">
        <v>-19.871566299380738</v>
      </c>
    </row>
    <row r="72" spans="1:2" x14ac:dyDescent="0.25">
      <c r="A72">
        <v>9.1448110090091035</v>
      </c>
      <c r="B72">
        <v>-19.28794431783329</v>
      </c>
    </row>
    <row r="73" spans="1:2" x14ac:dyDescent="0.25">
      <c r="A73">
        <v>9.83503780366512</v>
      </c>
      <c r="B73">
        <v>-19.995420305165368</v>
      </c>
    </row>
    <row r="74" spans="1:2" x14ac:dyDescent="0.25">
      <c r="A74">
        <v>8.9849841536535102</v>
      </c>
      <c r="B74">
        <v>-19.825657981821124</v>
      </c>
    </row>
    <row r="75" spans="1:2" x14ac:dyDescent="0.25">
      <c r="A75">
        <v>6.3355710256817881</v>
      </c>
      <c r="B75">
        <v>-4.6010323592382827</v>
      </c>
    </row>
    <row r="76" spans="1:2" x14ac:dyDescent="0.25">
      <c r="A76">
        <v>9.4676574665848463</v>
      </c>
      <c r="B76">
        <v>-20.910977832438046</v>
      </c>
    </row>
    <row r="77" spans="1:2" x14ac:dyDescent="0.25">
      <c r="A77">
        <v>9.5491299411702677</v>
      </c>
      <c r="B77">
        <v>-20.558439852835782</v>
      </c>
    </row>
    <row r="78" spans="1:2" x14ac:dyDescent="0.25">
      <c r="A78">
        <v>9.5326104738172823</v>
      </c>
      <c r="B78">
        <v>-20.597666274020483</v>
      </c>
    </row>
    <row r="79" spans="1:2" x14ac:dyDescent="0.25">
      <c r="A79">
        <v>9.5310454692814304</v>
      </c>
      <c r="B79">
        <v>-19.293803411722553</v>
      </c>
    </row>
    <row r="80" spans="1:2" x14ac:dyDescent="0.25">
      <c r="A80">
        <v>9.591784664215842</v>
      </c>
      <c r="B80">
        <v>-17.157078338068235</v>
      </c>
    </row>
    <row r="81" spans="1:2" x14ac:dyDescent="0.25">
      <c r="A81">
        <v>7.7781750590115557</v>
      </c>
      <c r="B81">
        <v>2.2177315795044281</v>
      </c>
    </row>
    <row r="82" spans="1:2" x14ac:dyDescent="0.25">
      <c r="A82">
        <v>9.9565816018456825</v>
      </c>
      <c r="B82">
        <v>4.9486180309011214</v>
      </c>
    </row>
    <row r="83" spans="1:2" x14ac:dyDescent="0.25">
      <c r="A83">
        <v>9.5429583798958468</v>
      </c>
      <c r="B83">
        <v>-4.1614361667132211</v>
      </c>
    </row>
    <row r="84" spans="1:2" x14ac:dyDescent="0.25">
      <c r="A84">
        <v>3.2504240812960448</v>
      </c>
      <c r="B84">
        <v>-1.1340870853792242</v>
      </c>
    </row>
    <row r="85" spans="1:2" x14ac:dyDescent="0.25">
      <c r="A85">
        <v>-2.4211390589249149</v>
      </c>
      <c r="B85">
        <v>-1.6238784869968581</v>
      </c>
    </row>
    <row r="86" spans="1:2" x14ac:dyDescent="0.25">
      <c r="A86">
        <v>-3.2473600719263489</v>
      </c>
      <c r="B86">
        <v>0.14800241669358208</v>
      </c>
    </row>
    <row r="87" spans="1:2" x14ac:dyDescent="0.25">
      <c r="A87">
        <v>-20.501772143504351</v>
      </c>
      <c r="B87">
        <v>-4.5142894495577002</v>
      </c>
    </row>
    <row r="88" spans="1:2" x14ac:dyDescent="0.25">
      <c r="A88">
        <v>4.8946326805070663</v>
      </c>
      <c r="B88">
        <v>-3.0214570077922303</v>
      </c>
    </row>
    <row r="89" spans="1:2" x14ac:dyDescent="0.25">
      <c r="A89">
        <v>-11.009568360883828</v>
      </c>
      <c r="B89">
        <v>-1.5889346066445185</v>
      </c>
    </row>
    <row r="90" spans="1:2" x14ac:dyDescent="0.25">
      <c r="A90">
        <v>7.7921390914571758</v>
      </c>
      <c r="B90">
        <v>-4.2516090825085628</v>
      </c>
    </row>
    <row r="91" spans="1:2" x14ac:dyDescent="0.25">
      <c r="A91">
        <v>12.424966077379876</v>
      </c>
      <c r="B91">
        <v>-4.9997710237076314</v>
      </c>
    </row>
    <row r="92" spans="1:2" x14ac:dyDescent="0.25">
      <c r="A92">
        <v>-1.2716856700358965</v>
      </c>
      <c r="B92">
        <v>3.830247496178397</v>
      </c>
    </row>
    <row r="93" spans="1:2" x14ac:dyDescent="0.25">
      <c r="A93">
        <v>-6.3238423401586967</v>
      </c>
      <c r="B93">
        <v>2.0017899162476533</v>
      </c>
    </row>
    <row r="94" spans="1:2" x14ac:dyDescent="0.25">
      <c r="A94">
        <v>1.3632494436666649</v>
      </c>
      <c r="B94">
        <v>1.4316972356118154</v>
      </c>
    </row>
    <row r="95" spans="1:2" x14ac:dyDescent="0.25">
      <c r="A95">
        <v>3.1500884072227051</v>
      </c>
      <c r="B95">
        <v>1.988690922463398</v>
      </c>
    </row>
    <row r="96" spans="1:2" x14ac:dyDescent="0.25">
      <c r="A96">
        <v>6.1952785155367653</v>
      </c>
      <c r="B96">
        <v>-5.3515143557286944</v>
      </c>
    </row>
    <row r="97" spans="1:2" x14ac:dyDescent="0.25">
      <c r="A97">
        <v>-12.519984209085148</v>
      </c>
      <c r="B97">
        <v>0.31881075917356227</v>
      </c>
    </row>
    <row r="98" spans="1:2" x14ac:dyDescent="0.25">
      <c r="A98">
        <v>3.7888250854721539</v>
      </c>
      <c r="B98">
        <v>-0.22405100599389657</v>
      </c>
    </row>
    <row r="99" spans="1:2" x14ac:dyDescent="0.25">
      <c r="A99">
        <v>3.7185306172189505</v>
      </c>
      <c r="B99">
        <v>6.1276846363241697</v>
      </c>
    </row>
    <row r="100" spans="1:2" x14ac:dyDescent="0.25">
      <c r="A100">
        <v>-1.9716095504248288</v>
      </c>
      <c r="B100">
        <v>4.0614716415525658</v>
      </c>
    </row>
    <row r="101" spans="1:2" x14ac:dyDescent="0.25">
      <c r="A101">
        <v>3.2222734777676107</v>
      </c>
      <c r="B101">
        <v>5.7631515177142854</v>
      </c>
    </row>
    <row r="102" spans="1:2" x14ac:dyDescent="0.25">
      <c r="A102">
        <v>-1.3791947308277615</v>
      </c>
      <c r="B102">
        <v>3.662983418277411</v>
      </c>
    </row>
    <row r="103" spans="1:2" x14ac:dyDescent="0.25">
      <c r="A103">
        <v>1.9963879789383845</v>
      </c>
      <c r="B103">
        <v>6.2998907880671178</v>
      </c>
    </row>
    <row r="104" spans="1:2" x14ac:dyDescent="0.25">
      <c r="A104">
        <v>-1.5864846171903264</v>
      </c>
      <c r="B104">
        <v>1.1116329575077502</v>
      </c>
    </row>
    <row r="105" spans="1:2" x14ac:dyDescent="0.25">
      <c r="A105">
        <v>-3.3446195310239428</v>
      </c>
      <c r="B105">
        <v>1.7424237076833717</v>
      </c>
    </row>
    <row r="106" spans="1:2" x14ac:dyDescent="0.25">
      <c r="A106">
        <v>-5.787195860742151</v>
      </c>
      <c r="B106">
        <v>1.6110399347560835</v>
      </c>
    </row>
    <row r="107" spans="1:2" x14ac:dyDescent="0.25">
      <c r="A107">
        <v>-1.7962577582665951</v>
      </c>
      <c r="B107">
        <v>1.7845886537332016</v>
      </c>
    </row>
    <row r="108" spans="1:2" x14ac:dyDescent="0.25">
      <c r="A108">
        <v>-3.3946254946011067</v>
      </c>
      <c r="B108">
        <v>0.3018423130796673</v>
      </c>
    </row>
    <row r="109" spans="1:2" x14ac:dyDescent="0.25">
      <c r="A109">
        <v>-0.9655625163431002</v>
      </c>
      <c r="B109">
        <v>-3.4843053751782467</v>
      </c>
    </row>
    <row r="110" spans="1:2" x14ac:dyDescent="0.25">
      <c r="A110">
        <v>-2.3785015206107825</v>
      </c>
      <c r="B110">
        <v>-1.3962862337065947</v>
      </c>
    </row>
    <row r="111" spans="1:2" x14ac:dyDescent="0.25">
      <c r="A111">
        <v>0.18798592406483849</v>
      </c>
      <c r="B111">
        <v>-6.6341724835795777</v>
      </c>
    </row>
    <row r="112" spans="1:2" x14ac:dyDescent="0.25">
      <c r="A112">
        <v>0.63690701326847243</v>
      </c>
      <c r="B112">
        <v>-6.9665055619826122</v>
      </c>
    </row>
  </sheetData>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6"/>
  <dimension ref="A1:L218"/>
  <sheetViews>
    <sheetView workbookViewId="0"/>
  </sheetViews>
  <sheetFormatPr defaultRowHeight="13.8" x14ac:dyDescent="0.25"/>
  <sheetData>
    <row r="1" spans="1:12" x14ac:dyDescent="0.25">
      <c r="A1" s="1">
        <v>11.921875</v>
      </c>
      <c r="B1" s="1">
        <v>0.84665030573850042</v>
      </c>
      <c r="C1" s="1">
        <v>1</v>
      </c>
      <c r="D1" s="1">
        <v>1</v>
      </c>
      <c r="I1" s="1">
        <v>1.75</v>
      </c>
      <c r="J1" s="1">
        <v>0.84665030573850042</v>
      </c>
      <c r="K1" s="1">
        <v>1</v>
      </c>
      <c r="L1" s="1">
        <v>1</v>
      </c>
    </row>
    <row r="2" spans="1:12" x14ac:dyDescent="0.25">
      <c r="A2" s="1">
        <v>5.1171875</v>
      </c>
      <c r="B2" s="1">
        <v>0.84665030573850042</v>
      </c>
      <c r="C2" s="1">
        <v>2</v>
      </c>
      <c r="D2" s="1">
        <v>1</v>
      </c>
      <c r="I2" s="1">
        <v>1</v>
      </c>
      <c r="J2" s="1">
        <v>0.84665030573850042</v>
      </c>
      <c r="K2" s="1">
        <v>2</v>
      </c>
      <c r="L2" s="1">
        <v>1</v>
      </c>
    </row>
    <row r="3" spans="1:12" x14ac:dyDescent="0.25">
      <c r="A3" s="1">
        <v>5.1171875</v>
      </c>
      <c r="B3" s="1">
        <v>0.91998153716953668</v>
      </c>
      <c r="C3" s="1">
        <v>3</v>
      </c>
      <c r="D3" s="1">
        <v>1</v>
      </c>
      <c r="I3" s="1">
        <v>1</v>
      </c>
      <c r="J3" s="1">
        <v>1</v>
      </c>
      <c r="K3" s="1">
        <v>3</v>
      </c>
      <c r="L3" s="1">
        <v>1</v>
      </c>
    </row>
    <row r="4" spans="1:12" x14ac:dyDescent="0.25">
      <c r="A4" s="1">
        <v>1.5</v>
      </c>
      <c r="B4" s="1">
        <v>0.91998153716953668</v>
      </c>
      <c r="C4" s="1">
        <v>4</v>
      </c>
      <c r="D4" s="1">
        <v>1</v>
      </c>
      <c r="I4" s="1">
        <v>1</v>
      </c>
      <c r="J4" s="1">
        <v>0.84665030573850042</v>
      </c>
    </row>
    <row r="5" spans="1:12" x14ac:dyDescent="0.25">
      <c r="A5" s="1">
        <v>1.5</v>
      </c>
      <c r="B5" s="1">
        <v>0.9527361091691825</v>
      </c>
      <c r="C5" s="1">
        <v>5</v>
      </c>
      <c r="D5" s="1">
        <v>1</v>
      </c>
      <c r="I5" s="1">
        <v>2.5</v>
      </c>
      <c r="J5" s="1">
        <v>0.84665030573850042</v>
      </c>
    </row>
    <row r="6" spans="1:12" x14ac:dyDescent="0.25">
      <c r="A6" s="1">
        <v>1</v>
      </c>
      <c r="B6" s="1">
        <v>0.9527361091691825</v>
      </c>
      <c r="C6" s="1">
        <v>6</v>
      </c>
      <c r="D6" s="1">
        <v>1</v>
      </c>
      <c r="I6" s="1">
        <v>2.5</v>
      </c>
      <c r="J6" s="1">
        <v>0.90607012998113212</v>
      </c>
    </row>
    <row r="7" spans="1:12" x14ac:dyDescent="0.25">
      <c r="A7" s="1">
        <v>1</v>
      </c>
      <c r="B7" s="1">
        <v>1</v>
      </c>
      <c r="C7" s="1">
        <v>7</v>
      </c>
      <c r="D7" s="1">
        <v>1</v>
      </c>
      <c r="I7" s="1">
        <v>2</v>
      </c>
      <c r="J7" s="1">
        <v>0.90607012998113212</v>
      </c>
    </row>
    <row r="8" spans="1:12" x14ac:dyDescent="0.25">
      <c r="A8" s="1">
        <v>1</v>
      </c>
      <c r="B8" s="1">
        <v>0.9527361091691825</v>
      </c>
      <c r="C8" s="1">
        <v>8</v>
      </c>
      <c r="D8" s="1">
        <v>1</v>
      </c>
      <c r="I8" s="1">
        <v>2</v>
      </c>
      <c r="J8" s="1">
        <v>1</v>
      </c>
    </row>
    <row r="9" spans="1:12" x14ac:dyDescent="0.25">
      <c r="A9" s="1">
        <v>2</v>
      </c>
      <c r="B9" s="1">
        <v>0.9527361091691825</v>
      </c>
      <c r="C9" s="1">
        <v>9</v>
      </c>
      <c r="D9" s="1">
        <v>1</v>
      </c>
      <c r="I9" s="1">
        <v>2</v>
      </c>
      <c r="J9" s="1">
        <v>0.90607012998113212</v>
      </c>
    </row>
    <row r="10" spans="1:12" x14ac:dyDescent="0.25">
      <c r="A10" s="1">
        <v>2</v>
      </c>
      <c r="B10" s="1">
        <v>1</v>
      </c>
      <c r="C10" s="1">
        <v>10</v>
      </c>
      <c r="D10" s="1">
        <v>1</v>
      </c>
      <c r="I10" s="1">
        <v>3</v>
      </c>
      <c r="J10" s="1">
        <v>0.90607012998113212</v>
      </c>
    </row>
    <row r="11" spans="1:12" x14ac:dyDescent="0.25">
      <c r="A11" s="1">
        <v>2</v>
      </c>
      <c r="B11" s="1">
        <v>0.9527361091691825</v>
      </c>
      <c r="C11" s="1">
        <v>11</v>
      </c>
      <c r="D11" s="1">
        <v>1</v>
      </c>
      <c r="I11" s="1">
        <v>3</v>
      </c>
      <c r="J11" s="1">
        <v>1</v>
      </c>
    </row>
    <row r="12" spans="1:12" x14ac:dyDescent="0.25">
      <c r="A12" s="1">
        <v>1.5</v>
      </c>
      <c r="B12" s="1">
        <v>0.9527361091691825</v>
      </c>
      <c r="C12" s="1">
        <v>12</v>
      </c>
      <c r="D12" s="1">
        <v>1</v>
      </c>
      <c r="I12" s="1">
        <v>3</v>
      </c>
      <c r="J12" s="1">
        <v>0.90607012998113212</v>
      </c>
    </row>
    <row r="13" spans="1:12" x14ac:dyDescent="0.25">
      <c r="A13" s="1">
        <v>1.5</v>
      </c>
      <c r="B13" s="1">
        <v>0.91998153716953668</v>
      </c>
      <c r="C13" s="1">
        <v>13</v>
      </c>
      <c r="D13" s="1">
        <v>1</v>
      </c>
      <c r="I13" s="1">
        <v>2.5</v>
      </c>
      <c r="J13" s="1">
        <v>0.90607012998113212</v>
      </c>
    </row>
    <row r="14" spans="1:12" x14ac:dyDescent="0.25">
      <c r="A14" s="1">
        <v>8.734375</v>
      </c>
      <c r="B14" s="1">
        <v>0.91998153716953668</v>
      </c>
      <c r="C14" s="1">
        <v>14</v>
      </c>
      <c r="D14" s="1">
        <v>1</v>
      </c>
      <c r="I14" s="1">
        <v>2.5</v>
      </c>
      <c r="J14" s="1">
        <v>0.84665030573850042</v>
      </c>
    </row>
    <row r="15" spans="1:12" x14ac:dyDescent="0.25">
      <c r="A15" s="1">
        <v>8.734375</v>
      </c>
      <c r="B15" s="1">
        <v>0.92552539305353199</v>
      </c>
      <c r="C15" s="1">
        <v>15</v>
      </c>
      <c r="D15" s="1">
        <v>1</v>
      </c>
      <c r="I15" s="1">
        <v>1.75</v>
      </c>
      <c r="J15" s="1">
        <v>0.84665030573850042</v>
      </c>
    </row>
    <row r="16" spans="1:12" x14ac:dyDescent="0.25">
      <c r="A16" s="1">
        <v>6.21875</v>
      </c>
      <c r="B16" s="1">
        <v>0.92552539305353199</v>
      </c>
      <c r="C16" s="1">
        <v>16</v>
      </c>
      <c r="D16" s="1">
        <v>1</v>
      </c>
    </row>
    <row r="17" spans="1:4" x14ac:dyDescent="0.25">
      <c r="A17" s="1">
        <v>6.21875</v>
      </c>
      <c r="B17" s="1">
        <v>0.95869628842901866</v>
      </c>
      <c r="C17" s="1">
        <v>17</v>
      </c>
      <c r="D17" s="1">
        <v>1</v>
      </c>
    </row>
    <row r="18" spans="1:4" x14ac:dyDescent="0.25">
      <c r="A18" s="1">
        <v>3.9375</v>
      </c>
      <c r="B18" s="1">
        <v>0.95869628842901866</v>
      </c>
      <c r="C18" s="1">
        <v>18</v>
      </c>
      <c r="D18" s="1">
        <v>1</v>
      </c>
    </row>
    <row r="19" spans="1:4" x14ac:dyDescent="0.25">
      <c r="A19" s="1">
        <v>3.9375</v>
      </c>
      <c r="B19" s="1">
        <v>0.9854437682317051</v>
      </c>
      <c r="C19" s="1">
        <v>19</v>
      </c>
      <c r="D19" s="1">
        <v>1</v>
      </c>
    </row>
    <row r="20" spans="1:4" x14ac:dyDescent="0.25">
      <c r="A20" s="1">
        <v>3</v>
      </c>
      <c r="B20" s="1">
        <v>0.9854437682317051</v>
      </c>
      <c r="C20" s="1">
        <v>20</v>
      </c>
      <c r="D20" s="1">
        <v>1</v>
      </c>
    </row>
    <row r="21" spans="1:4" x14ac:dyDescent="0.25">
      <c r="A21" s="1">
        <v>3</v>
      </c>
      <c r="B21" s="1">
        <v>1</v>
      </c>
      <c r="C21" s="1">
        <v>21</v>
      </c>
      <c r="D21" s="1">
        <v>1</v>
      </c>
    </row>
    <row r="22" spans="1:4" x14ac:dyDescent="0.25">
      <c r="A22" s="1">
        <v>3</v>
      </c>
      <c r="B22" s="1">
        <v>0.9854437682317051</v>
      </c>
      <c r="C22" s="1">
        <v>22</v>
      </c>
      <c r="D22" s="1">
        <v>1</v>
      </c>
    </row>
    <row r="23" spans="1:4" x14ac:dyDescent="0.25">
      <c r="A23" s="1">
        <v>4.875</v>
      </c>
      <c r="B23" s="1">
        <v>0.9854437682317051</v>
      </c>
      <c r="C23" s="1">
        <v>23</v>
      </c>
      <c r="D23" s="1">
        <v>1</v>
      </c>
    </row>
    <row r="24" spans="1:4" x14ac:dyDescent="0.25">
      <c r="A24" s="1">
        <v>4.875</v>
      </c>
      <c r="B24" s="1">
        <v>0.99418246784399389</v>
      </c>
      <c r="C24" s="1">
        <v>24</v>
      </c>
      <c r="D24" s="1">
        <v>1</v>
      </c>
    </row>
    <row r="25" spans="1:4" x14ac:dyDescent="0.25">
      <c r="A25" s="1">
        <v>4</v>
      </c>
      <c r="B25" s="1">
        <v>0.99418246784399389</v>
      </c>
      <c r="C25" s="1">
        <v>25</v>
      </c>
      <c r="D25" s="1">
        <v>1</v>
      </c>
    </row>
    <row r="26" spans="1:4" x14ac:dyDescent="0.25">
      <c r="A26" s="1">
        <v>4</v>
      </c>
      <c r="B26" s="1">
        <v>1</v>
      </c>
      <c r="C26" s="1">
        <v>26</v>
      </c>
      <c r="D26" s="1">
        <v>1</v>
      </c>
    </row>
    <row r="27" spans="1:4" x14ac:dyDescent="0.25">
      <c r="A27" s="1">
        <v>4</v>
      </c>
      <c r="B27" s="1">
        <v>0.99418246784399389</v>
      </c>
      <c r="C27" s="1">
        <v>27</v>
      </c>
      <c r="D27" s="1">
        <v>1</v>
      </c>
    </row>
    <row r="28" spans="1:4" x14ac:dyDescent="0.25">
      <c r="A28" s="1">
        <v>5.75</v>
      </c>
      <c r="B28" s="1">
        <v>0.99418246784399389</v>
      </c>
      <c r="C28" s="1">
        <v>28</v>
      </c>
      <c r="D28" s="1">
        <v>1</v>
      </c>
    </row>
    <row r="29" spans="1:4" x14ac:dyDescent="0.25">
      <c r="A29" s="1">
        <v>5.75</v>
      </c>
      <c r="B29" s="1">
        <v>0.99522371215239391</v>
      </c>
      <c r="C29" s="1">
        <v>29</v>
      </c>
      <c r="D29" s="1">
        <v>1</v>
      </c>
    </row>
    <row r="30" spans="1:4" x14ac:dyDescent="0.25">
      <c r="A30" s="1">
        <v>5</v>
      </c>
      <c r="B30" s="1">
        <v>0.99522371215239391</v>
      </c>
      <c r="C30" s="1">
        <v>30</v>
      </c>
      <c r="D30" s="1">
        <v>1</v>
      </c>
    </row>
    <row r="31" spans="1:4" x14ac:dyDescent="0.25">
      <c r="A31" s="1">
        <v>5</v>
      </c>
      <c r="B31" s="1">
        <v>1</v>
      </c>
      <c r="C31" s="1">
        <v>31</v>
      </c>
      <c r="D31" s="1">
        <v>1</v>
      </c>
    </row>
    <row r="32" spans="1:4" x14ac:dyDescent="0.25">
      <c r="A32" s="1">
        <v>5</v>
      </c>
      <c r="B32" s="1">
        <v>0.99522371215239391</v>
      </c>
      <c r="C32" s="1">
        <v>32</v>
      </c>
      <c r="D32" s="1">
        <v>1</v>
      </c>
    </row>
    <row r="33" spans="1:2" x14ac:dyDescent="0.25">
      <c r="A33" s="1">
        <v>6.5</v>
      </c>
      <c r="B33" s="1">
        <v>0.99522371215239391</v>
      </c>
    </row>
    <row r="34" spans="1:2" x14ac:dyDescent="0.25">
      <c r="A34" s="1">
        <v>6.5</v>
      </c>
      <c r="B34" s="1">
        <v>0.99846852410391784</v>
      </c>
    </row>
    <row r="35" spans="1:2" x14ac:dyDescent="0.25">
      <c r="A35" s="1">
        <v>6</v>
      </c>
      <c r="B35" s="1">
        <v>0.99846852410391784</v>
      </c>
    </row>
    <row r="36" spans="1:2" x14ac:dyDescent="0.25">
      <c r="A36" s="1">
        <v>6</v>
      </c>
      <c r="B36" s="1">
        <v>1</v>
      </c>
    </row>
    <row r="37" spans="1:2" x14ac:dyDescent="0.25">
      <c r="A37" s="1">
        <v>6</v>
      </c>
      <c r="B37" s="1">
        <v>0.99846852410391784</v>
      </c>
    </row>
    <row r="38" spans="1:2" x14ac:dyDescent="0.25">
      <c r="A38" s="1">
        <v>7</v>
      </c>
      <c r="B38" s="1">
        <v>0.99846852410391784</v>
      </c>
    </row>
    <row r="39" spans="1:2" x14ac:dyDescent="0.25">
      <c r="A39" s="1">
        <v>7</v>
      </c>
      <c r="B39" s="1">
        <v>1</v>
      </c>
    </row>
    <row r="40" spans="1:2" x14ac:dyDescent="0.25">
      <c r="A40" s="1">
        <v>7</v>
      </c>
      <c r="B40" s="1">
        <v>0.99846852410391784</v>
      </c>
    </row>
    <row r="41" spans="1:2" x14ac:dyDescent="0.25">
      <c r="A41" s="1">
        <v>6.5</v>
      </c>
      <c r="B41" s="1">
        <v>0.99846852410391784</v>
      </c>
    </row>
    <row r="42" spans="1:2" x14ac:dyDescent="0.25">
      <c r="A42" s="1">
        <v>6.5</v>
      </c>
      <c r="B42" s="1">
        <v>0.99522371215239391</v>
      </c>
    </row>
    <row r="43" spans="1:2" x14ac:dyDescent="0.25">
      <c r="A43" s="1">
        <v>5.75</v>
      </c>
      <c r="B43" s="1">
        <v>0.99522371215239391</v>
      </c>
    </row>
    <row r="44" spans="1:2" x14ac:dyDescent="0.25">
      <c r="A44" s="1">
        <v>5.75</v>
      </c>
      <c r="B44" s="1">
        <v>0.99418246784399389</v>
      </c>
    </row>
    <row r="45" spans="1:2" x14ac:dyDescent="0.25">
      <c r="A45" s="1">
        <v>4.875</v>
      </c>
      <c r="B45" s="1">
        <v>0.99418246784399389</v>
      </c>
    </row>
    <row r="46" spans="1:2" x14ac:dyDescent="0.25">
      <c r="A46" s="1">
        <v>4.875</v>
      </c>
      <c r="B46" s="1">
        <v>0.9854437682317051</v>
      </c>
    </row>
    <row r="47" spans="1:2" x14ac:dyDescent="0.25">
      <c r="A47" s="1">
        <v>3.9375</v>
      </c>
      <c r="B47" s="1">
        <v>0.9854437682317051</v>
      </c>
    </row>
    <row r="48" spans="1:2" x14ac:dyDescent="0.25">
      <c r="A48" s="1">
        <v>3.9375</v>
      </c>
      <c r="B48" s="1">
        <v>0.95869628842901866</v>
      </c>
    </row>
    <row r="49" spans="1:2" x14ac:dyDescent="0.25">
      <c r="A49" s="1">
        <v>8.5</v>
      </c>
      <c r="B49" s="1">
        <v>0.95869628842901866</v>
      </c>
    </row>
    <row r="50" spans="1:2" x14ac:dyDescent="0.25">
      <c r="A50" s="1">
        <v>8.5</v>
      </c>
      <c r="B50" s="1">
        <v>0.97465137845674066</v>
      </c>
    </row>
    <row r="51" spans="1:2" x14ac:dyDescent="0.25">
      <c r="A51" s="1">
        <v>8</v>
      </c>
      <c r="B51" s="1">
        <v>0.97465137845674066</v>
      </c>
    </row>
    <row r="52" spans="1:2" x14ac:dyDescent="0.25">
      <c r="A52" s="1">
        <v>8</v>
      </c>
      <c r="B52" s="1">
        <v>1</v>
      </c>
    </row>
    <row r="53" spans="1:2" x14ac:dyDescent="0.25">
      <c r="A53" s="1">
        <v>8</v>
      </c>
      <c r="B53" s="1">
        <v>0.97465137845674066</v>
      </c>
    </row>
    <row r="54" spans="1:2" x14ac:dyDescent="0.25">
      <c r="A54" s="1">
        <v>9</v>
      </c>
      <c r="B54" s="1">
        <v>0.97465137845674066</v>
      </c>
    </row>
    <row r="55" spans="1:2" x14ac:dyDescent="0.25">
      <c r="A55" s="1">
        <v>9</v>
      </c>
      <c r="B55" s="1">
        <v>1</v>
      </c>
    </row>
    <row r="56" spans="1:2" x14ac:dyDescent="0.25">
      <c r="A56" s="1">
        <v>9</v>
      </c>
      <c r="B56" s="1">
        <v>0.97465137845674066</v>
      </c>
    </row>
    <row r="57" spans="1:2" x14ac:dyDescent="0.25">
      <c r="A57" s="1">
        <v>8.5</v>
      </c>
      <c r="B57" s="1">
        <v>0.97465137845674066</v>
      </c>
    </row>
    <row r="58" spans="1:2" x14ac:dyDescent="0.25">
      <c r="A58" s="1">
        <v>8.5</v>
      </c>
      <c r="B58" s="1">
        <v>0.95869628842901866</v>
      </c>
    </row>
    <row r="59" spans="1:2" x14ac:dyDescent="0.25">
      <c r="A59" s="1">
        <v>6.21875</v>
      </c>
      <c r="B59" s="1">
        <v>0.95869628842901866</v>
      </c>
    </row>
    <row r="60" spans="1:2" x14ac:dyDescent="0.25">
      <c r="A60" s="1">
        <v>6.21875</v>
      </c>
      <c r="B60" s="1">
        <v>0.92552539305353199</v>
      </c>
    </row>
    <row r="61" spans="1:2" x14ac:dyDescent="0.25">
      <c r="A61" s="1">
        <v>11.25</v>
      </c>
      <c r="B61" s="1">
        <v>0.92552539305353199</v>
      </c>
    </row>
    <row r="62" spans="1:2" x14ac:dyDescent="0.25">
      <c r="A62" s="1">
        <v>11.25</v>
      </c>
      <c r="B62" s="1">
        <v>0.95528917519464851</v>
      </c>
    </row>
    <row r="63" spans="1:2" x14ac:dyDescent="0.25">
      <c r="A63" s="1">
        <v>10</v>
      </c>
      <c r="B63" s="1">
        <v>0.95528917519464851</v>
      </c>
    </row>
    <row r="64" spans="1:2" x14ac:dyDescent="0.25">
      <c r="A64" s="1">
        <v>10</v>
      </c>
      <c r="B64" s="1">
        <v>1</v>
      </c>
    </row>
    <row r="65" spans="1:2" x14ac:dyDescent="0.25">
      <c r="A65" s="1">
        <v>10</v>
      </c>
      <c r="B65" s="1">
        <v>0.95528917519464851</v>
      </c>
    </row>
    <row r="66" spans="1:2" x14ac:dyDescent="0.25">
      <c r="A66" s="1">
        <v>12.5</v>
      </c>
      <c r="B66" s="1">
        <v>0.95528917519464851</v>
      </c>
    </row>
    <row r="67" spans="1:2" x14ac:dyDescent="0.25">
      <c r="A67" s="1">
        <v>12.5</v>
      </c>
      <c r="B67" s="1">
        <v>0.96956159442889467</v>
      </c>
    </row>
    <row r="68" spans="1:2" x14ac:dyDescent="0.25">
      <c r="A68" s="1">
        <v>11.5</v>
      </c>
      <c r="B68" s="1">
        <v>0.96956159442889467</v>
      </c>
    </row>
    <row r="69" spans="1:2" x14ac:dyDescent="0.25">
      <c r="A69" s="1">
        <v>11.5</v>
      </c>
      <c r="B69" s="1">
        <v>0.98025982140723644</v>
      </c>
    </row>
    <row r="70" spans="1:2" x14ac:dyDescent="0.25">
      <c r="A70" s="1">
        <v>11</v>
      </c>
      <c r="B70" s="1">
        <v>0.98025982140723644</v>
      </c>
    </row>
    <row r="71" spans="1:2" x14ac:dyDescent="0.25">
      <c r="A71" s="1">
        <v>11</v>
      </c>
      <c r="B71" s="1">
        <v>1</v>
      </c>
    </row>
    <row r="72" spans="1:2" x14ac:dyDescent="0.25">
      <c r="A72" s="1">
        <v>11</v>
      </c>
      <c r="B72" s="1">
        <v>0.98025982140723644</v>
      </c>
    </row>
    <row r="73" spans="1:2" x14ac:dyDescent="0.25">
      <c r="A73" s="1">
        <v>12</v>
      </c>
      <c r="B73" s="1">
        <v>0.98025982140723644</v>
      </c>
    </row>
    <row r="74" spans="1:2" x14ac:dyDescent="0.25">
      <c r="A74" s="1">
        <v>12</v>
      </c>
      <c r="B74" s="1">
        <v>1</v>
      </c>
    </row>
    <row r="75" spans="1:2" x14ac:dyDescent="0.25">
      <c r="A75" s="1">
        <v>12</v>
      </c>
      <c r="B75" s="1">
        <v>0.98025982140723644</v>
      </c>
    </row>
    <row r="76" spans="1:2" x14ac:dyDescent="0.25">
      <c r="A76" s="1">
        <v>11.5</v>
      </c>
      <c r="B76" s="1">
        <v>0.98025982140723644</v>
      </c>
    </row>
    <row r="77" spans="1:2" x14ac:dyDescent="0.25">
      <c r="A77" s="1">
        <v>11.5</v>
      </c>
      <c r="B77" s="1">
        <v>0.96956159442889467</v>
      </c>
    </row>
    <row r="78" spans="1:2" x14ac:dyDescent="0.25">
      <c r="A78" s="1">
        <v>13.5</v>
      </c>
      <c r="B78" s="1">
        <v>0.96956159442889467</v>
      </c>
    </row>
    <row r="79" spans="1:2" x14ac:dyDescent="0.25">
      <c r="A79" s="1">
        <v>13.5</v>
      </c>
      <c r="B79" s="1">
        <v>0.97669221623605906</v>
      </c>
    </row>
    <row r="80" spans="1:2" x14ac:dyDescent="0.25">
      <c r="A80" s="1">
        <v>13</v>
      </c>
      <c r="B80" s="1">
        <v>0.97669221623605906</v>
      </c>
    </row>
    <row r="81" spans="1:2" x14ac:dyDescent="0.25">
      <c r="A81" s="1">
        <v>13</v>
      </c>
      <c r="B81" s="1">
        <v>1</v>
      </c>
    </row>
    <row r="82" spans="1:2" x14ac:dyDescent="0.25">
      <c r="A82" s="1">
        <v>13</v>
      </c>
      <c r="B82" s="1">
        <v>0.97669221623605906</v>
      </c>
    </row>
    <row r="83" spans="1:2" x14ac:dyDescent="0.25">
      <c r="A83" s="1">
        <v>14</v>
      </c>
      <c r="B83" s="1">
        <v>0.97669221623605906</v>
      </c>
    </row>
    <row r="84" spans="1:2" x14ac:dyDescent="0.25">
      <c r="A84" s="1">
        <v>14</v>
      </c>
      <c r="B84" s="1">
        <v>1</v>
      </c>
    </row>
    <row r="85" spans="1:2" x14ac:dyDescent="0.25">
      <c r="A85" s="1">
        <v>14</v>
      </c>
      <c r="B85" s="1">
        <v>0.97669221623605906</v>
      </c>
    </row>
    <row r="86" spans="1:2" x14ac:dyDescent="0.25">
      <c r="A86" s="1">
        <v>13.5</v>
      </c>
      <c r="B86" s="1">
        <v>0.97669221623605906</v>
      </c>
    </row>
    <row r="87" spans="1:2" x14ac:dyDescent="0.25">
      <c r="A87" s="1">
        <v>13.5</v>
      </c>
      <c r="B87" s="1">
        <v>0.96956159442889467</v>
      </c>
    </row>
    <row r="88" spans="1:2" x14ac:dyDescent="0.25">
      <c r="A88" s="1">
        <v>12.5</v>
      </c>
      <c r="B88" s="1">
        <v>0.96956159442889467</v>
      </c>
    </row>
    <row r="89" spans="1:2" x14ac:dyDescent="0.25">
      <c r="A89" s="1">
        <v>12.5</v>
      </c>
      <c r="B89" s="1">
        <v>0.95528917519464851</v>
      </c>
    </row>
    <row r="90" spans="1:2" x14ac:dyDescent="0.25">
      <c r="A90" s="1">
        <v>11.25</v>
      </c>
      <c r="B90" s="1">
        <v>0.95528917519464851</v>
      </c>
    </row>
    <row r="91" spans="1:2" x14ac:dyDescent="0.25">
      <c r="A91" s="1">
        <v>11.25</v>
      </c>
      <c r="B91" s="1">
        <v>0.92552539305353199</v>
      </c>
    </row>
    <row r="92" spans="1:2" x14ac:dyDescent="0.25">
      <c r="A92" s="1">
        <v>8.734375</v>
      </c>
      <c r="B92" s="1">
        <v>0.92552539305353199</v>
      </c>
    </row>
    <row r="93" spans="1:2" x14ac:dyDescent="0.25">
      <c r="A93" s="1">
        <v>8.734375</v>
      </c>
      <c r="B93" s="1">
        <v>0.91998153716953668</v>
      </c>
    </row>
    <row r="94" spans="1:2" x14ac:dyDescent="0.25">
      <c r="A94" s="1">
        <v>5.1171875</v>
      </c>
      <c r="B94" s="1">
        <v>0.91998153716953668</v>
      </c>
    </row>
    <row r="95" spans="1:2" x14ac:dyDescent="0.25">
      <c r="A95" s="1">
        <v>5.1171875</v>
      </c>
      <c r="B95" s="1">
        <v>0.84665030573850042</v>
      </c>
    </row>
    <row r="96" spans="1:2" x14ac:dyDescent="0.25">
      <c r="A96" s="1">
        <v>18.7265625</v>
      </c>
      <c r="B96" s="1">
        <v>0.84665030573850042</v>
      </c>
    </row>
    <row r="97" spans="1:2" x14ac:dyDescent="0.25">
      <c r="A97" s="1">
        <v>18.7265625</v>
      </c>
      <c r="B97" s="1">
        <v>0.90607012998113212</v>
      </c>
    </row>
    <row r="98" spans="1:2" x14ac:dyDescent="0.25">
      <c r="A98" s="1">
        <v>15.75</v>
      </c>
      <c r="B98" s="1">
        <v>0.90607012998113212</v>
      </c>
    </row>
    <row r="99" spans="1:2" x14ac:dyDescent="0.25">
      <c r="A99" s="1">
        <v>15.75</v>
      </c>
      <c r="B99" s="1">
        <v>0.98773633607883471</v>
      </c>
    </row>
    <row r="100" spans="1:2" x14ac:dyDescent="0.25">
      <c r="A100" s="1">
        <v>15</v>
      </c>
      <c r="B100" s="1">
        <v>0.98773633607883471</v>
      </c>
    </row>
    <row r="101" spans="1:2" x14ac:dyDescent="0.25">
      <c r="A101" s="1">
        <v>15</v>
      </c>
      <c r="B101" s="1">
        <v>1</v>
      </c>
    </row>
    <row r="102" spans="1:2" x14ac:dyDescent="0.25">
      <c r="A102" s="1">
        <v>15</v>
      </c>
      <c r="B102" s="1">
        <v>0.98773633607883471</v>
      </c>
    </row>
    <row r="103" spans="1:2" x14ac:dyDescent="0.25">
      <c r="A103" s="1">
        <v>16.5</v>
      </c>
      <c r="B103" s="1">
        <v>0.98773633607883471</v>
      </c>
    </row>
    <row r="104" spans="1:2" x14ac:dyDescent="0.25">
      <c r="A104" s="1">
        <v>16.5</v>
      </c>
      <c r="B104" s="1">
        <v>0.99807175483946553</v>
      </c>
    </row>
    <row r="105" spans="1:2" x14ac:dyDescent="0.25">
      <c r="A105" s="1">
        <v>16</v>
      </c>
      <c r="B105" s="1">
        <v>0.99807175483946553</v>
      </c>
    </row>
    <row r="106" spans="1:2" x14ac:dyDescent="0.25">
      <c r="A106" s="1">
        <v>16</v>
      </c>
      <c r="B106" s="1">
        <v>1</v>
      </c>
    </row>
    <row r="107" spans="1:2" x14ac:dyDescent="0.25">
      <c r="A107" s="1">
        <v>16</v>
      </c>
      <c r="B107" s="1">
        <v>0.99807175483946553</v>
      </c>
    </row>
    <row r="108" spans="1:2" x14ac:dyDescent="0.25">
      <c r="A108" s="1">
        <v>17</v>
      </c>
      <c r="B108" s="1">
        <v>0.99807175483946553</v>
      </c>
    </row>
    <row r="109" spans="1:2" x14ac:dyDescent="0.25">
      <c r="A109" s="1">
        <v>17</v>
      </c>
      <c r="B109" s="1">
        <v>1</v>
      </c>
    </row>
    <row r="110" spans="1:2" x14ac:dyDescent="0.25">
      <c r="A110" s="1">
        <v>17</v>
      </c>
      <c r="B110" s="1">
        <v>0.99807175483946553</v>
      </c>
    </row>
    <row r="111" spans="1:2" x14ac:dyDescent="0.25">
      <c r="A111" s="1">
        <v>16.5</v>
      </c>
      <c r="B111" s="1">
        <v>0.99807175483946553</v>
      </c>
    </row>
    <row r="112" spans="1:2" x14ac:dyDescent="0.25">
      <c r="A112" s="1">
        <v>16.5</v>
      </c>
      <c r="B112" s="1">
        <v>0.98773633607883471</v>
      </c>
    </row>
    <row r="113" spans="1:2" x14ac:dyDescent="0.25">
      <c r="A113" s="1">
        <v>15.75</v>
      </c>
      <c r="B113" s="1">
        <v>0.98773633607883471</v>
      </c>
    </row>
    <row r="114" spans="1:2" x14ac:dyDescent="0.25">
      <c r="A114" s="1">
        <v>15.75</v>
      </c>
      <c r="B114" s="1">
        <v>0.90607012998113212</v>
      </c>
    </row>
    <row r="115" spans="1:2" x14ac:dyDescent="0.25">
      <c r="A115" s="1">
        <v>21.703125</v>
      </c>
      <c r="B115" s="1">
        <v>0.90607012998113212</v>
      </c>
    </row>
    <row r="116" spans="1:2" x14ac:dyDescent="0.25">
      <c r="A116" s="1">
        <v>21.703125</v>
      </c>
      <c r="B116" s="1">
        <v>0.94992184477228869</v>
      </c>
    </row>
    <row r="117" spans="1:2" x14ac:dyDescent="0.25">
      <c r="A117" s="1">
        <v>18.5</v>
      </c>
      <c r="B117" s="1">
        <v>0.94992184477228869</v>
      </c>
    </row>
    <row r="118" spans="1:2" x14ac:dyDescent="0.25">
      <c r="A118" s="1">
        <v>18.5</v>
      </c>
      <c r="B118" s="1">
        <v>0.99035775922567693</v>
      </c>
    </row>
    <row r="119" spans="1:2" x14ac:dyDescent="0.25">
      <c r="A119" s="1">
        <v>18</v>
      </c>
      <c r="B119" s="1">
        <v>0.99035775922567693</v>
      </c>
    </row>
    <row r="120" spans="1:2" x14ac:dyDescent="0.25">
      <c r="A120" s="1">
        <v>18</v>
      </c>
      <c r="B120" s="1">
        <v>1</v>
      </c>
    </row>
    <row r="121" spans="1:2" x14ac:dyDescent="0.25">
      <c r="A121" s="1">
        <v>18</v>
      </c>
      <c r="B121" s="1">
        <v>0.99035775922567693</v>
      </c>
    </row>
    <row r="122" spans="1:2" x14ac:dyDescent="0.25">
      <c r="A122" s="1">
        <v>19</v>
      </c>
      <c r="B122" s="1">
        <v>0.99035775922567693</v>
      </c>
    </row>
    <row r="123" spans="1:2" x14ac:dyDescent="0.25">
      <c r="A123" s="1">
        <v>19</v>
      </c>
      <c r="B123" s="1">
        <v>1</v>
      </c>
    </row>
    <row r="124" spans="1:2" x14ac:dyDescent="0.25">
      <c r="A124" s="1">
        <v>19</v>
      </c>
      <c r="B124" s="1">
        <v>0.99035775922567693</v>
      </c>
    </row>
    <row r="125" spans="1:2" x14ac:dyDescent="0.25">
      <c r="A125" s="1">
        <v>18.5</v>
      </c>
      <c r="B125" s="1">
        <v>0.99035775922567693</v>
      </c>
    </row>
    <row r="126" spans="1:2" x14ac:dyDescent="0.25">
      <c r="A126" s="1">
        <v>18.5</v>
      </c>
      <c r="B126" s="1">
        <v>0.94992184477228869</v>
      </c>
    </row>
    <row r="127" spans="1:2" x14ac:dyDescent="0.25">
      <c r="A127" s="1">
        <v>24.90625</v>
      </c>
      <c r="B127" s="1">
        <v>0.94992184477228869</v>
      </c>
    </row>
    <row r="128" spans="1:2" x14ac:dyDescent="0.25">
      <c r="A128" s="1">
        <v>24.90625</v>
      </c>
      <c r="B128" s="1">
        <v>0.97396354638021632</v>
      </c>
    </row>
    <row r="129" spans="1:2" x14ac:dyDescent="0.25">
      <c r="A129" s="1">
        <v>21.625</v>
      </c>
      <c r="B129" s="1">
        <v>0.97396354638021632</v>
      </c>
    </row>
    <row r="130" spans="1:2" x14ac:dyDescent="0.25">
      <c r="A130" s="1">
        <v>21.625</v>
      </c>
      <c r="B130" s="1">
        <v>0.99062330507302443</v>
      </c>
    </row>
    <row r="131" spans="1:2" x14ac:dyDescent="0.25">
      <c r="A131" s="1">
        <v>20.5</v>
      </c>
      <c r="B131" s="1">
        <v>0.99062330507302443</v>
      </c>
    </row>
    <row r="132" spans="1:2" x14ac:dyDescent="0.25">
      <c r="A132" s="1">
        <v>20.5</v>
      </c>
      <c r="B132" s="1">
        <v>0.99908086398495022</v>
      </c>
    </row>
    <row r="133" spans="1:2" x14ac:dyDescent="0.25">
      <c r="A133" s="1">
        <v>20</v>
      </c>
      <c r="B133" s="1">
        <v>0.99908086398495022</v>
      </c>
    </row>
    <row r="134" spans="1:2" x14ac:dyDescent="0.25">
      <c r="A134" s="1">
        <v>20</v>
      </c>
      <c r="B134" s="1">
        <v>1</v>
      </c>
    </row>
    <row r="135" spans="1:2" x14ac:dyDescent="0.25">
      <c r="A135" s="1">
        <v>20</v>
      </c>
      <c r="B135" s="1">
        <v>0.99908086398495022</v>
      </c>
    </row>
    <row r="136" spans="1:2" x14ac:dyDescent="0.25">
      <c r="A136" s="1">
        <v>21</v>
      </c>
      <c r="B136" s="1">
        <v>0.99908086398495022</v>
      </c>
    </row>
    <row r="137" spans="1:2" x14ac:dyDescent="0.25">
      <c r="A137" s="1">
        <v>21</v>
      </c>
      <c r="B137" s="1">
        <v>1</v>
      </c>
    </row>
    <row r="138" spans="1:2" x14ac:dyDescent="0.25">
      <c r="A138" s="1">
        <v>21</v>
      </c>
      <c r="B138" s="1">
        <v>0.99908086398495022</v>
      </c>
    </row>
    <row r="139" spans="1:2" x14ac:dyDescent="0.25">
      <c r="A139" s="1">
        <v>20.5</v>
      </c>
      <c r="B139" s="1">
        <v>0.99908086398495022</v>
      </c>
    </row>
    <row r="140" spans="1:2" x14ac:dyDescent="0.25">
      <c r="A140" s="1">
        <v>20.5</v>
      </c>
      <c r="B140" s="1">
        <v>0.99062330507302443</v>
      </c>
    </row>
    <row r="141" spans="1:2" x14ac:dyDescent="0.25">
      <c r="A141" s="1">
        <v>22.75</v>
      </c>
      <c r="B141" s="1">
        <v>0.99062330507302443</v>
      </c>
    </row>
    <row r="142" spans="1:2" x14ac:dyDescent="0.25">
      <c r="A142" s="1">
        <v>22.75</v>
      </c>
      <c r="B142" s="1">
        <v>0.99515983256682317</v>
      </c>
    </row>
    <row r="143" spans="1:2" x14ac:dyDescent="0.25">
      <c r="A143" s="1">
        <v>22</v>
      </c>
      <c r="B143" s="1">
        <v>0.99515983256682317</v>
      </c>
    </row>
    <row r="144" spans="1:2" x14ac:dyDescent="0.25">
      <c r="A144" s="1">
        <v>22</v>
      </c>
      <c r="B144" s="1">
        <v>1</v>
      </c>
    </row>
    <row r="145" spans="1:2" x14ac:dyDescent="0.25">
      <c r="A145" s="1">
        <v>22</v>
      </c>
      <c r="B145" s="1">
        <v>0.99515983256682317</v>
      </c>
    </row>
    <row r="146" spans="1:2" x14ac:dyDescent="0.25">
      <c r="A146" s="1">
        <v>23.5</v>
      </c>
      <c r="B146" s="1">
        <v>0.99515983256682317</v>
      </c>
    </row>
    <row r="147" spans="1:2" x14ac:dyDescent="0.25">
      <c r="A147" s="1">
        <v>23.5</v>
      </c>
      <c r="B147" s="1">
        <v>0.99911743996417735</v>
      </c>
    </row>
    <row r="148" spans="1:2" x14ac:dyDescent="0.25">
      <c r="A148" s="1">
        <v>23</v>
      </c>
      <c r="B148" s="1">
        <v>0.99911743996417735</v>
      </c>
    </row>
    <row r="149" spans="1:2" x14ac:dyDescent="0.25">
      <c r="A149" s="1">
        <v>23</v>
      </c>
      <c r="B149" s="1">
        <v>1</v>
      </c>
    </row>
    <row r="150" spans="1:2" x14ac:dyDescent="0.25">
      <c r="A150" s="1">
        <v>23</v>
      </c>
      <c r="B150" s="1">
        <v>0.99911743996417735</v>
      </c>
    </row>
    <row r="151" spans="1:2" x14ac:dyDescent="0.25">
      <c r="A151" s="1">
        <v>24</v>
      </c>
      <c r="B151" s="1">
        <v>0.99911743996417735</v>
      </c>
    </row>
    <row r="152" spans="1:2" x14ac:dyDescent="0.25">
      <c r="A152" s="1">
        <v>24</v>
      </c>
      <c r="B152" s="1">
        <v>1</v>
      </c>
    </row>
    <row r="153" spans="1:2" x14ac:dyDescent="0.25">
      <c r="A153" s="1">
        <v>24</v>
      </c>
      <c r="B153" s="1">
        <v>0.99911743996417735</v>
      </c>
    </row>
    <row r="154" spans="1:2" x14ac:dyDescent="0.25">
      <c r="A154" s="1">
        <v>23.5</v>
      </c>
      <c r="B154" s="1">
        <v>0.99911743996417735</v>
      </c>
    </row>
    <row r="155" spans="1:2" x14ac:dyDescent="0.25">
      <c r="A155" s="1">
        <v>23.5</v>
      </c>
      <c r="B155" s="1">
        <v>0.99515983256682317</v>
      </c>
    </row>
    <row r="156" spans="1:2" x14ac:dyDescent="0.25">
      <c r="A156" s="1">
        <v>22.75</v>
      </c>
      <c r="B156" s="1">
        <v>0.99515983256682317</v>
      </c>
    </row>
    <row r="157" spans="1:2" x14ac:dyDescent="0.25">
      <c r="A157" s="1">
        <v>22.75</v>
      </c>
      <c r="B157" s="1">
        <v>0.99062330507302443</v>
      </c>
    </row>
    <row r="158" spans="1:2" x14ac:dyDescent="0.25">
      <c r="A158" s="1">
        <v>21.625</v>
      </c>
      <c r="B158" s="1">
        <v>0.99062330507302443</v>
      </c>
    </row>
    <row r="159" spans="1:2" x14ac:dyDescent="0.25">
      <c r="A159" s="1">
        <v>21.625</v>
      </c>
      <c r="B159" s="1">
        <v>0.97396354638021632</v>
      </c>
    </row>
    <row r="160" spans="1:2" x14ac:dyDescent="0.25">
      <c r="A160" s="1">
        <v>28.1875</v>
      </c>
      <c r="B160" s="1">
        <v>0.97396354638021632</v>
      </c>
    </row>
    <row r="161" spans="1:2" x14ac:dyDescent="0.25">
      <c r="A161" s="1">
        <v>28.1875</v>
      </c>
      <c r="B161" s="1">
        <v>0.98141544189272334</v>
      </c>
    </row>
    <row r="162" spans="1:2" x14ac:dyDescent="0.25">
      <c r="A162" s="1">
        <v>25.875</v>
      </c>
      <c r="B162" s="1">
        <v>0.98141544189272334</v>
      </c>
    </row>
    <row r="163" spans="1:2" x14ac:dyDescent="0.25">
      <c r="A163" s="1">
        <v>25.875</v>
      </c>
      <c r="B163" s="1">
        <v>0.98940486930667781</v>
      </c>
    </row>
    <row r="164" spans="1:2" x14ac:dyDescent="0.25">
      <c r="A164" s="1">
        <v>25</v>
      </c>
      <c r="B164" s="1">
        <v>0.98940486930667781</v>
      </c>
    </row>
    <row r="165" spans="1:2" x14ac:dyDescent="0.25">
      <c r="A165" s="1">
        <v>25</v>
      </c>
      <c r="B165" s="1">
        <v>1</v>
      </c>
    </row>
    <row r="166" spans="1:2" x14ac:dyDescent="0.25">
      <c r="A166" s="1">
        <v>25</v>
      </c>
      <c r="B166" s="1">
        <v>0.98940486930667781</v>
      </c>
    </row>
    <row r="167" spans="1:2" x14ac:dyDescent="0.25">
      <c r="A167" s="1">
        <v>26.75</v>
      </c>
      <c r="B167" s="1">
        <v>0.98940486930667781</v>
      </c>
    </row>
    <row r="168" spans="1:2" x14ac:dyDescent="0.25">
      <c r="A168" s="1">
        <v>26.75</v>
      </c>
      <c r="B168" s="1">
        <v>0.99302304394775565</v>
      </c>
    </row>
    <row r="169" spans="1:2" x14ac:dyDescent="0.25">
      <c r="A169" s="1">
        <v>26</v>
      </c>
      <c r="B169" s="1">
        <v>0.99302304394775565</v>
      </c>
    </row>
    <row r="170" spans="1:2" x14ac:dyDescent="0.25">
      <c r="A170" s="1">
        <v>26</v>
      </c>
      <c r="B170" s="1">
        <v>1</v>
      </c>
    </row>
    <row r="171" spans="1:2" x14ac:dyDescent="0.25">
      <c r="A171" s="1">
        <v>26</v>
      </c>
      <c r="B171" s="1">
        <v>0.99302304394775565</v>
      </c>
    </row>
    <row r="172" spans="1:2" x14ac:dyDescent="0.25">
      <c r="A172" s="1">
        <v>27.5</v>
      </c>
      <c r="B172" s="1">
        <v>0.99302304394775565</v>
      </c>
    </row>
    <row r="173" spans="1:2" x14ac:dyDescent="0.25">
      <c r="A173" s="1">
        <v>27.5</v>
      </c>
      <c r="B173" s="1">
        <v>0.9978737294135831</v>
      </c>
    </row>
    <row r="174" spans="1:2" x14ac:dyDescent="0.25">
      <c r="A174" s="1">
        <v>27</v>
      </c>
      <c r="B174" s="1">
        <v>0.9978737294135831</v>
      </c>
    </row>
    <row r="175" spans="1:2" x14ac:dyDescent="0.25">
      <c r="A175" s="1">
        <v>27</v>
      </c>
      <c r="B175" s="1">
        <v>1</v>
      </c>
    </row>
    <row r="176" spans="1:2" x14ac:dyDescent="0.25">
      <c r="A176" s="1">
        <v>27</v>
      </c>
      <c r="B176" s="1">
        <v>0.9978737294135831</v>
      </c>
    </row>
    <row r="177" spans="1:2" x14ac:dyDescent="0.25">
      <c r="A177" s="1">
        <v>28</v>
      </c>
      <c r="B177" s="1">
        <v>0.9978737294135831</v>
      </c>
    </row>
    <row r="178" spans="1:2" x14ac:dyDescent="0.25">
      <c r="A178" s="1">
        <v>28</v>
      </c>
      <c r="B178" s="1">
        <v>1</v>
      </c>
    </row>
    <row r="179" spans="1:2" x14ac:dyDescent="0.25">
      <c r="A179" s="1">
        <v>28</v>
      </c>
      <c r="B179" s="1">
        <v>0.9978737294135831</v>
      </c>
    </row>
    <row r="180" spans="1:2" x14ac:dyDescent="0.25">
      <c r="A180" s="1">
        <v>27.5</v>
      </c>
      <c r="B180" s="1">
        <v>0.9978737294135831</v>
      </c>
    </row>
    <row r="181" spans="1:2" x14ac:dyDescent="0.25">
      <c r="A181" s="1">
        <v>27.5</v>
      </c>
      <c r="B181" s="1">
        <v>0.99302304394775565</v>
      </c>
    </row>
    <row r="182" spans="1:2" x14ac:dyDescent="0.25">
      <c r="A182" s="1">
        <v>26.75</v>
      </c>
      <c r="B182" s="1">
        <v>0.99302304394775565</v>
      </c>
    </row>
    <row r="183" spans="1:2" x14ac:dyDescent="0.25">
      <c r="A183" s="1">
        <v>26.75</v>
      </c>
      <c r="B183" s="1">
        <v>0.98940486930667781</v>
      </c>
    </row>
    <row r="184" spans="1:2" x14ac:dyDescent="0.25">
      <c r="A184" s="1">
        <v>25.875</v>
      </c>
      <c r="B184" s="1">
        <v>0.98940486930667781</v>
      </c>
    </row>
    <row r="185" spans="1:2" x14ac:dyDescent="0.25">
      <c r="A185" s="1">
        <v>25.875</v>
      </c>
      <c r="B185" s="1">
        <v>0.98141544189272334</v>
      </c>
    </row>
    <row r="186" spans="1:2" x14ac:dyDescent="0.25">
      <c r="A186" s="1">
        <v>30.5</v>
      </c>
      <c r="B186" s="1">
        <v>0.98141544189272334</v>
      </c>
    </row>
    <row r="187" spans="1:2" x14ac:dyDescent="0.25">
      <c r="A187" s="1">
        <v>30.5</v>
      </c>
      <c r="B187" s="1">
        <v>0.98652501548519911</v>
      </c>
    </row>
    <row r="188" spans="1:2" x14ac:dyDescent="0.25">
      <c r="A188" s="1">
        <v>29.5</v>
      </c>
      <c r="B188" s="1">
        <v>0.98652501548519911</v>
      </c>
    </row>
    <row r="189" spans="1:2" x14ac:dyDescent="0.25">
      <c r="A189" s="1">
        <v>29.5</v>
      </c>
      <c r="B189" s="1">
        <v>0.99676755803299011</v>
      </c>
    </row>
    <row r="190" spans="1:2" x14ac:dyDescent="0.25">
      <c r="A190" s="1">
        <v>29</v>
      </c>
      <c r="B190" s="1">
        <v>0.99676755803299011</v>
      </c>
    </row>
    <row r="191" spans="1:2" x14ac:dyDescent="0.25">
      <c r="A191" s="1">
        <v>29</v>
      </c>
      <c r="B191" s="1">
        <v>1</v>
      </c>
    </row>
    <row r="192" spans="1:2" x14ac:dyDescent="0.25">
      <c r="A192" s="1">
        <v>29</v>
      </c>
      <c r="B192" s="1">
        <v>0.99676755803299011</v>
      </c>
    </row>
    <row r="193" spans="1:2" x14ac:dyDescent="0.25">
      <c r="A193" s="1">
        <v>30</v>
      </c>
      <c r="B193" s="1">
        <v>0.99676755803299011</v>
      </c>
    </row>
    <row r="194" spans="1:2" x14ac:dyDescent="0.25">
      <c r="A194" s="1">
        <v>30</v>
      </c>
      <c r="B194" s="1">
        <v>1</v>
      </c>
    </row>
    <row r="195" spans="1:2" x14ac:dyDescent="0.25">
      <c r="A195" s="1">
        <v>30</v>
      </c>
      <c r="B195" s="1">
        <v>0.99676755803299011</v>
      </c>
    </row>
    <row r="196" spans="1:2" x14ac:dyDescent="0.25">
      <c r="A196" s="1">
        <v>29.5</v>
      </c>
      <c r="B196" s="1">
        <v>0.99676755803299011</v>
      </c>
    </row>
    <row r="197" spans="1:2" x14ac:dyDescent="0.25">
      <c r="A197" s="1">
        <v>29.5</v>
      </c>
      <c r="B197" s="1">
        <v>0.98652501548519911</v>
      </c>
    </row>
    <row r="198" spans="1:2" x14ac:dyDescent="0.25">
      <c r="A198" s="1">
        <v>31.5</v>
      </c>
      <c r="B198" s="1">
        <v>0.98652501548519911</v>
      </c>
    </row>
    <row r="199" spans="1:2" x14ac:dyDescent="0.25">
      <c r="A199" s="1">
        <v>31.5</v>
      </c>
      <c r="B199" s="1">
        <v>0.99091137594712297</v>
      </c>
    </row>
    <row r="200" spans="1:2" x14ac:dyDescent="0.25">
      <c r="A200" s="1">
        <v>31</v>
      </c>
      <c r="B200" s="1">
        <v>0.99091137594712297</v>
      </c>
    </row>
    <row r="201" spans="1:2" x14ac:dyDescent="0.25">
      <c r="A201" s="1">
        <v>31</v>
      </c>
      <c r="B201" s="1">
        <v>1</v>
      </c>
    </row>
    <row r="202" spans="1:2" x14ac:dyDescent="0.25">
      <c r="A202" s="1">
        <v>31</v>
      </c>
      <c r="B202" s="1">
        <v>0.99091137594712297</v>
      </c>
    </row>
    <row r="203" spans="1:2" x14ac:dyDescent="0.25">
      <c r="A203" s="1">
        <v>32</v>
      </c>
      <c r="B203" s="1">
        <v>0.99091137594712297</v>
      </c>
    </row>
    <row r="204" spans="1:2" x14ac:dyDescent="0.25">
      <c r="A204" s="1">
        <v>32</v>
      </c>
      <c r="B204" s="1">
        <v>1</v>
      </c>
    </row>
    <row r="205" spans="1:2" x14ac:dyDescent="0.25">
      <c r="A205" s="1">
        <v>32</v>
      </c>
      <c r="B205" s="1">
        <v>0.99091137594712297</v>
      </c>
    </row>
    <row r="206" spans="1:2" x14ac:dyDescent="0.25">
      <c r="A206" s="1">
        <v>31.5</v>
      </c>
      <c r="B206" s="1">
        <v>0.99091137594712297</v>
      </c>
    </row>
    <row r="207" spans="1:2" x14ac:dyDescent="0.25">
      <c r="A207" s="1">
        <v>31.5</v>
      </c>
      <c r="B207" s="1">
        <v>0.98652501548519911</v>
      </c>
    </row>
    <row r="208" spans="1:2" x14ac:dyDescent="0.25">
      <c r="A208" s="1">
        <v>30.5</v>
      </c>
      <c r="B208" s="1">
        <v>0.98652501548519911</v>
      </c>
    </row>
    <row r="209" spans="1:2" x14ac:dyDescent="0.25">
      <c r="A209" s="1">
        <v>30.5</v>
      </c>
      <c r="B209" s="1">
        <v>0.98141544189272334</v>
      </c>
    </row>
    <row r="210" spans="1:2" x14ac:dyDescent="0.25">
      <c r="A210" s="1">
        <v>28.1875</v>
      </c>
      <c r="B210" s="1">
        <v>0.98141544189272334</v>
      </c>
    </row>
    <row r="211" spans="1:2" x14ac:dyDescent="0.25">
      <c r="A211" s="1">
        <v>28.1875</v>
      </c>
      <c r="B211" s="1">
        <v>0.97396354638021632</v>
      </c>
    </row>
    <row r="212" spans="1:2" x14ac:dyDescent="0.25">
      <c r="A212" s="1">
        <v>24.90625</v>
      </c>
      <c r="B212" s="1">
        <v>0.97396354638021632</v>
      </c>
    </row>
    <row r="213" spans="1:2" x14ac:dyDescent="0.25">
      <c r="A213" s="1">
        <v>24.90625</v>
      </c>
      <c r="B213" s="1">
        <v>0.94992184477228869</v>
      </c>
    </row>
    <row r="214" spans="1:2" x14ac:dyDescent="0.25">
      <c r="A214" s="1">
        <v>21.703125</v>
      </c>
      <c r="B214" s="1">
        <v>0.94992184477228869</v>
      </c>
    </row>
    <row r="215" spans="1:2" x14ac:dyDescent="0.25">
      <c r="A215" s="1">
        <v>21.703125</v>
      </c>
      <c r="B215" s="1">
        <v>0.90607012998113212</v>
      </c>
    </row>
    <row r="216" spans="1:2" x14ac:dyDescent="0.25">
      <c r="A216" s="1">
        <v>18.7265625</v>
      </c>
      <c r="B216" s="1">
        <v>0.90607012998113212</v>
      </c>
    </row>
    <row r="217" spans="1:2" x14ac:dyDescent="0.25">
      <c r="A217" s="1">
        <v>18.7265625</v>
      </c>
      <c r="B217" s="1">
        <v>0.84665030573850042</v>
      </c>
    </row>
    <row r="218" spans="1:2" x14ac:dyDescent="0.25">
      <c r="A218" s="1">
        <v>11.921875</v>
      </c>
      <c r="B218" s="1">
        <v>0.84665030573850042</v>
      </c>
    </row>
  </sheetData>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7"/>
  <dimension ref="A1:B80"/>
  <sheetViews>
    <sheetView workbookViewId="0"/>
  </sheetViews>
  <sheetFormatPr defaultRowHeight="13.8" x14ac:dyDescent="0.25"/>
  <sheetData>
    <row r="1" spans="1:2" x14ac:dyDescent="0.25">
      <c r="A1">
        <v>0.24782840843115514</v>
      </c>
      <c r="B1">
        <v>-8.9950725887704849E-2</v>
      </c>
    </row>
    <row r="2" spans="1:2" x14ac:dyDescent="0.25">
      <c r="A2">
        <v>0.38522076626074375</v>
      </c>
      <c r="B2">
        <v>-6.9136149965442054E-2</v>
      </c>
    </row>
    <row r="3" spans="1:2" x14ac:dyDescent="0.25">
      <c r="A3">
        <v>0.38606262689183518</v>
      </c>
      <c r="B3">
        <v>-0.14827152234267255</v>
      </c>
    </row>
    <row r="4" spans="1:2" x14ac:dyDescent="0.25">
      <c r="A4">
        <v>0.53886792729179356</v>
      </c>
      <c r="B4">
        <v>-0.13222333476114026</v>
      </c>
    </row>
    <row r="5" spans="1:2" x14ac:dyDescent="0.25">
      <c r="A5">
        <v>0.50466888123883547</v>
      </c>
      <c r="B5">
        <v>-0.18350897865285554</v>
      </c>
    </row>
    <row r="6" spans="1:2" x14ac:dyDescent="0.25">
      <c r="A6">
        <v>0.52752755625762904</v>
      </c>
      <c r="B6">
        <v>-2.1103790638336898E-2</v>
      </c>
    </row>
    <row r="7" spans="1:2" x14ac:dyDescent="0.25">
      <c r="A7">
        <v>0.64793611920391792</v>
      </c>
      <c r="B7">
        <v>-0.13446105662542729</v>
      </c>
    </row>
    <row r="8" spans="1:2" x14ac:dyDescent="0.25">
      <c r="A8">
        <v>0.67608347499403765</v>
      </c>
      <c r="B8">
        <v>-6.1853892265031976E-2</v>
      </c>
    </row>
    <row r="9" spans="1:2" x14ac:dyDescent="0.25">
      <c r="A9">
        <v>0.59624068235093608</v>
      </c>
      <c r="B9">
        <v>-0.12540057142987013</v>
      </c>
    </row>
    <row r="10" spans="1:2" x14ac:dyDescent="0.25">
      <c r="A10">
        <v>0.70735569913037444</v>
      </c>
      <c r="B10">
        <v>-1.2351591539806119E-2</v>
      </c>
    </row>
    <row r="11" spans="1:2" x14ac:dyDescent="0.25">
      <c r="A11">
        <v>0.69655079762658545</v>
      </c>
      <c r="B11">
        <v>0.12654429226466749</v>
      </c>
    </row>
    <row r="12" spans="1:2" x14ac:dyDescent="0.25">
      <c r="A12">
        <v>5.6306908503059028E-2</v>
      </c>
      <c r="B12">
        <v>-6.0683488152601238E-2</v>
      </c>
    </row>
    <row r="13" spans="1:2" x14ac:dyDescent="0.25">
      <c r="A13">
        <v>0.75480377529197373</v>
      </c>
      <c r="B13">
        <v>0.11012518528962949</v>
      </c>
    </row>
    <row r="14" spans="1:2" x14ac:dyDescent="0.25">
      <c r="A14">
        <v>0.72418742585483376</v>
      </c>
      <c r="B14">
        <v>0.12592317923958871</v>
      </c>
    </row>
    <row r="15" spans="1:2" x14ac:dyDescent="0.25">
      <c r="A15">
        <v>0.81888826491471278</v>
      </c>
      <c r="B15">
        <v>-8.6923365011324971E-2</v>
      </c>
    </row>
    <row r="16" spans="1:2" x14ac:dyDescent="0.25">
      <c r="A16">
        <v>0.75172324065844165</v>
      </c>
      <c r="B16">
        <v>4.6982396918280371E-2</v>
      </c>
    </row>
    <row r="17" spans="1:2" x14ac:dyDescent="0.25">
      <c r="A17">
        <v>0.77409549135090838</v>
      </c>
      <c r="B17">
        <v>0.10737364164353511</v>
      </c>
    </row>
    <row r="18" spans="1:2" x14ac:dyDescent="0.25">
      <c r="A18">
        <v>0.62326325536976535</v>
      </c>
      <c r="B18">
        <v>0.46399573058494609</v>
      </c>
    </row>
    <row r="19" spans="1:2" x14ac:dyDescent="0.25">
      <c r="A19">
        <v>0.54916599256372489</v>
      </c>
      <c r="B19">
        <v>0.5537371485979623</v>
      </c>
    </row>
    <row r="20" spans="1:2" x14ac:dyDescent="0.25">
      <c r="A20">
        <v>0.74658239235821222</v>
      </c>
      <c r="B20">
        <v>0.27609068866181075</v>
      </c>
    </row>
    <row r="21" spans="1:2" x14ac:dyDescent="0.25">
      <c r="A21">
        <v>0.69642379303477453</v>
      </c>
      <c r="B21">
        <v>5.5190807165429574E-2</v>
      </c>
    </row>
    <row r="22" spans="1:2" x14ac:dyDescent="0.25">
      <c r="A22">
        <v>0.87577209729510463</v>
      </c>
      <c r="B22">
        <v>0.24792813445481005</v>
      </c>
    </row>
    <row r="23" spans="1:2" x14ac:dyDescent="0.25">
      <c r="A23">
        <v>0.64029495490663313</v>
      </c>
      <c r="B23">
        <v>0.16275703529610472</v>
      </c>
    </row>
    <row r="24" spans="1:2" x14ac:dyDescent="0.25">
      <c r="A24">
        <v>0.75903439705582876</v>
      </c>
      <c r="B24">
        <v>0.36391589731324336</v>
      </c>
    </row>
    <row r="25" spans="1:2" x14ac:dyDescent="0.25">
      <c r="A25">
        <v>0.5952502026215053</v>
      </c>
      <c r="B25">
        <v>0.52393055879609929</v>
      </c>
    </row>
    <row r="26" spans="1:2" x14ac:dyDescent="0.25">
      <c r="A26">
        <v>0.88056747087956355</v>
      </c>
      <c r="B26">
        <v>0.24529109439566951</v>
      </c>
    </row>
    <row r="27" spans="1:2" x14ac:dyDescent="0.25">
      <c r="A27">
        <v>0.85478762168855793</v>
      </c>
      <c r="B27">
        <v>0.3339547867957296</v>
      </c>
    </row>
    <row r="28" spans="1:2" x14ac:dyDescent="0.25">
      <c r="A28">
        <v>0.6740175988838254</v>
      </c>
      <c r="B28">
        <v>0.29198077040259679</v>
      </c>
    </row>
    <row r="29" spans="1:2" x14ac:dyDescent="0.25">
      <c r="A29">
        <v>-5.416729763337025E-3</v>
      </c>
      <c r="B29">
        <v>0.12159048965240606</v>
      </c>
    </row>
    <row r="30" spans="1:2" x14ac:dyDescent="0.25">
      <c r="A30">
        <v>0.56160891054183215</v>
      </c>
      <c r="B30">
        <v>0.47258030677430496</v>
      </c>
    </row>
    <row r="31" spans="1:2" x14ac:dyDescent="0.25">
      <c r="A31">
        <v>0.82791473861146558</v>
      </c>
      <c r="B31">
        <v>0.2829684426890326</v>
      </c>
    </row>
    <row r="32" spans="1:2" x14ac:dyDescent="0.25">
      <c r="A32">
        <v>0.6381509768977458</v>
      </c>
      <c r="B32">
        <v>0.38665410788465537</v>
      </c>
    </row>
    <row r="33" spans="1:2" x14ac:dyDescent="0.25">
      <c r="A33">
        <v>0.80831853034322587</v>
      </c>
      <c r="B33">
        <v>0.27588616313925141</v>
      </c>
    </row>
    <row r="34" spans="1:2" x14ac:dyDescent="0.25">
      <c r="A34">
        <v>0.65724967768710629</v>
      </c>
      <c r="B34">
        <v>0.47496585108077982</v>
      </c>
    </row>
    <row r="35" spans="1:2" x14ac:dyDescent="0.25">
      <c r="A35">
        <v>0.53545802889239391</v>
      </c>
      <c r="B35">
        <v>0.42461929323041214</v>
      </c>
    </row>
    <row r="36" spans="1:2" x14ac:dyDescent="0.25">
      <c r="A36">
        <v>0.33586251489412244</v>
      </c>
      <c r="B36">
        <v>0.18150791890943727</v>
      </c>
    </row>
    <row r="37" spans="1:2" x14ac:dyDescent="0.25">
      <c r="A37">
        <v>0.76968677901606275</v>
      </c>
      <c r="B37">
        <v>0.40389412641171585</v>
      </c>
    </row>
    <row r="38" spans="1:2" x14ac:dyDescent="0.25">
      <c r="A38">
        <v>0.81980573044808025</v>
      </c>
      <c r="B38">
        <v>0.32863200724261221</v>
      </c>
    </row>
    <row r="39" spans="1:2" x14ac:dyDescent="0.25">
      <c r="A39">
        <v>0.86366344271391449</v>
      </c>
      <c r="B39">
        <v>0.3709198040608413</v>
      </c>
    </row>
    <row r="40" spans="1:2" x14ac:dyDescent="0.25">
      <c r="A40">
        <v>0.79801320240656326</v>
      </c>
      <c r="B40">
        <v>0.5394825613979719</v>
      </c>
    </row>
    <row r="41" spans="1:2" x14ac:dyDescent="0.25">
      <c r="A41">
        <v>7.0900943424277899E-2</v>
      </c>
      <c r="B41">
        <v>0.24509132429432798</v>
      </c>
    </row>
    <row r="42" spans="1:2" x14ac:dyDescent="0.25">
      <c r="A42">
        <v>1.6934755767780463E-2</v>
      </c>
      <c r="B42">
        <v>0.34443734046037328</v>
      </c>
    </row>
    <row r="43" spans="1:2" x14ac:dyDescent="0.25">
      <c r="A43">
        <v>0.72583653874655629</v>
      </c>
      <c r="B43">
        <v>0.50956199810449554</v>
      </c>
    </row>
    <row r="44" spans="1:2" x14ac:dyDescent="0.25">
      <c r="A44">
        <v>0.72366128071511582</v>
      </c>
      <c r="B44">
        <v>0.47145283132115057</v>
      </c>
    </row>
    <row r="45" spans="1:2" x14ac:dyDescent="0.25">
      <c r="A45">
        <v>0.8237702599392297</v>
      </c>
      <c r="B45">
        <v>0.44898899498910438</v>
      </c>
    </row>
    <row r="46" spans="1:2" x14ac:dyDescent="0.25">
      <c r="A46">
        <v>0.83702063337814869</v>
      </c>
      <c r="B46">
        <v>0.48004792178617395</v>
      </c>
    </row>
    <row r="47" spans="1:2" x14ac:dyDescent="0.25">
      <c r="A47">
        <v>-2.5802590469334186E-2</v>
      </c>
      <c r="B47">
        <v>0.35861142515160999</v>
      </c>
    </row>
    <row r="48" spans="1:2" x14ac:dyDescent="0.25">
      <c r="A48">
        <v>0.8275710821418395</v>
      </c>
      <c r="B48">
        <v>0.48245589916728038</v>
      </c>
    </row>
    <row r="49" spans="1:2" x14ac:dyDescent="0.25">
      <c r="A49">
        <v>0.864144871659979</v>
      </c>
      <c r="B49">
        <v>0.36925788841896851</v>
      </c>
    </row>
    <row r="50" spans="1:2" x14ac:dyDescent="0.25">
      <c r="A50">
        <v>0.78583198136066335</v>
      </c>
      <c r="B50">
        <v>0.58366259125308506</v>
      </c>
    </row>
    <row r="51" spans="1:2" x14ac:dyDescent="0.25">
      <c r="A51">
        <v>0.56565250380408649</v>
      </c>
      <c r="B51">
        <v>0.71532085355905417</v>
      </c>
    </row>
    <row r="52" spans="1:2" x14ac:dyDescent="0.25">
      <c r="A52">
        <v>0.48574884560504505</v>
      </c>
      <c r="B52">
        <v>0.78274289298626953</v>
      </c>
    </row>
    <row r="53" spans="1:2" x14ac:dyDescent="0.25">
      <c r="A53">
        <v>0.79195568171308606</v>
      </c>
      <c r="B53">
        <v>0.53264493089996323</v>
      </c>
    </row>
    <row r="54" spans="1:2" x14ac:dyDescent="0.25">
      <c r="A54">
        <v>-0.13305482532128396</v>
      </c>
      <c r="B54">
        <v>0.31370480424605002</v>
      </c>
    </row>
    <row r="55" spans="1:2" x14ac:dyDescent="0.25">
      <c r="A55">
        <v>0.52913410503125746</v>
      </c>
      <c r="B55">
        <v>0.72356190271144616</v>
      </c>
    </row>
    <row r="56" spans="1:2" x14ac:dyDescent="0.25">
      <c r="A56">
        <v>0.86310380898459316</v>
      </c>
      <c r="B56">
        <v>0.44658383398420964</v>
      </c>
    </row>
    <row r="57" spans="1:2" x14ac:dyDescent="0.25">
      <c r="A57">
        <v>0.85277331979860382</v>
      </c>
      <c r="B57">
        <v>0.46203564459288771</v>
      </c>
    </row>
    <row r="58" spans="1:2" x14ac:dyDescent="0.25">
      <c r="A58">
        <v>0.86109741563555653</v>
      </c>
      <c r="B58">
        <v>0.42135524169091509</v>
      </c>
    </row>
    <row r="59" spans="1:2" x14ac:dyDescent="0.25">
      <c r="A59">
        <v>0.74652114995900642</v>
      </c>
      <c r="B59">
        <v>0.44671108183648234</v>
      </c>
    </row>
    <row r="60" spans="1:2" x14ac:dyDescent="0.25">
      <c r="A60">
        <v>0.81342566793541771</v>
      </c>
      <c r="B60">
        <v>0.4244721722056265</v>
      </c>
    </row>
    <row r="61" spans="1:2" x14ac:dyDescent="0.25">
      <c r="A61">
        <v>0.91740222517488845</v>
      </c>
      <c r="B61">
        <v>0.26977556681104981</v>
      </c>
    </row>
    <row r="62" spans="1:2" x14ac:dyDescent="0.25">
      <c r="A62">
        <v>0.93053895881055526</v>
      </c>
      <c r="B62">
        <v>0.1561801875903735</v>
      </c>
    </row>
    <row r="63" spans="1:2" x14ac:dyDescent="0.25">
      <c r="A63">
        <v>0.94318563052321114</v>
      </c>
      <c r="B63">
        <v>0.12476512455821066</v>
      </c>
    </row>
    <row r="64" spans="1:2" x14ac:dyDescent="0.25">
      <c r="A64">
        <v>0.96677326403026043</v>
      </c>
      <c r="B64">
        <v>-5.7352457486196801E-2</v>
      </c>
    </row>
    <row r="65" spans="1:2" x14ac:dyDescent="0.25">
      <c r="A65">
        <v>0.9688583052813452</v>
      </c>
      <c r="B65">
        <v>-8.2935160570619254E-2</v>
      </c>
    </row>
    <row r="66" spans="1:2" x14ac:dyDescent="0.25">
      <c r="A66">
        <v>0.95252787795981153</v>
      </c>
      <c r="B66">
        <v>-0.16754650007002164</v>
      </c>
    </row>
    <row r="67" spans="1:2" x14ac:dyDescent="0.25">
      <c r="A67">
        <v>0.92464562745165724</v>
      </c>
      <c r="B67">
        <v>-0.28438158635188782</v>
      </c>
    </row>
    <row r="68" spans="1:2" x14ac:dyDescent="0.25">
      <c r="A68">
        <v>0.89519352561582222</v>
      </c>
      <c r="B68">
        <v>-0.3669860084682679</v>
      </c>
    </row>
    <row r="69" spans="1:2" x14ac:dyDescent="0.25">
      <c r="A69">
        <v>0.86754769875757132</v>
      </c>
      <c r="B69">
        <v>-0.43691046902244196</v>
      </c>
    </row>
    <row r="70" spans="1:2" x14ac:dyDescent="0.25">
      <c r="A70">
        <v>0.8416263395278285</v>
      </c>
      <c r="B70">
        <v>-0.47598450185470553</v>
      </c>
    </row>
    <row r="71" spans="1:2" x14ac:dyDescent="0.25">
      <c r="A71">
        <v>0.82327718748431322</v>
      </c>
      <c r="B71">
        <v>-0.51647490014840658</v>
      </c>
    </row>
    <row r="72" spans="1:2" x14ac:dyDescent="0.25">
      <c r="A72">
        <v>0.75000325720414018</v>
      </c>
      <c r="B72">
        <v>-0.6037343675546244</v>
      </c>
    </row>
    <row r="73" spans="1:2" x14ac:dyDescent="0.25">
      <c r="A73">
        <v>0.79016950990856438</v>
      </c>
      <c r="B73">
        <v>-0.56607707534163587</v>
      </c>
    </row>
    <row r="74" spans="1:2" x14ac:dyDescent="0.25">
      <c r="A74">
        <v>0.74116073797766835</v>
      </c>
      <c r="B74">
        <v>-0.63343052528216781</v>
      </c>
    </row>
    <row r="75" spans="1:2" x14ac:dyDescent="0.25">
      <c r="A75">
        <v>0.39088916049417327</v>
      </c>
      <c r="B75">
        <v>-0.49545813500076408</v>
      </c>
    </row>
    <row r="76" spans="1:2" x14ac:dyDescent="0.25">
      <c r="A76">
        <v>0.77308021517005088</v>
      </c>
      <c r="B76">
        <v>-0.58147240692683366</v>
      </c>
    </row>
    <row r="77" spans="1:2" x14ac:dyDescent="0.25">
      <c r="A77">
        <v>0.77506292970658797</v>
      </c>
      <c r="B77">
        <v>-0.58477797749652483</v>
      </c>
    </row>
    <row r="78" spans="1:2" x14ac:dyDescent="0.25">
      <c r="A78">
        <v>0.77537647215479788</v>
      </c>
      <c r="B78">
        <v>-0.5802336028829489</v>
      </c>
    </row>
    <row r="79" spans="1:2" x14ac:dyDescent="0.25">
      <c r="A79">
        <v>0.76645509010645541</v>
      </c>
      <c r="B79">
        <v>-0.59756034359634735</v>
      </c>
    </row>
    <row r="80" spans="1:2" x14ac:dyDescent="0.25">
      <c r="A80">
        <v>0.75640788681237503</v>
      </c>
      <c r="B80">
        <v>-0.59565770725165201</v>
      </c>
    </row>
  </sheetData>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8"/>
  <dimension ref="A1:B32"/>
  <sheetViews>
    <sheetView workbookViewId="0"/>
  </sheetViews>
  <sheetFormatPr defaultRowHeight="13.8" x14ac:dyDescent="0.25"/>
  <sheetData>
    <row r="1" spans="1:2" x14ac:dyDescent="0.25">
      <c r="A1">
        <v>12.899175696051852</v>
      </c>
      <c r="B1">
        <v>-2.5421173311673098</v>
      </c>
    </row>
    <row r="2" spans="1:2" x14ac:dyDescent="0.25">
      <c r="A2">
        <v>13.955840626878357</v>
      </c>
      <c r="B2">
        <v>-4.048732580456341</v>
      </c>
    </row>
    <row r="3" spans="1:2" x14ac:dyDescent="0.25">
      <c r="A3">
        <v>16.552478999814376</v>
      </c>
      <c r="B3">
        <v>-10.734209960535308</v>
      </c>
    </row>
    <row r="4" spans="1:2" x14ac:dyDescent="0.25">
      <c r="A4">
        <v>5.6547474577351933</v>
      </c>
      <c r="B4">
        <v>-7.6261095246405111</v>
      </c>
    </row>
    <row r="5" spans="1:2" x14ac:dyDescent="0.25">
      <c r="A5">
        <v>-1.0843927915397558</v>
      </c>
      <c r="B5">
        <v>-9.7425461780661688</v>
      </c>
    </row>
    <row r="6" spans="1:2" x14ac:dyDescent="0.25">
      <c r="A6">
        <v>-3.713845154504678</v>
      </c>
      <c r="B6">
        <v>-9.1788478555660866</v>
      </c>
    </row>
    <row r="7" spans="1:2" x14ac:dyDescent="0.25">
      <c r="A7">
        <v>-26.763232574811827</v>
      </c>
      <c r="B7">
        <v>-12.174929592478792</v>
      </c>
    </row>
    <row r="8" spans="1:2" x14ac:dyDescent="0.25">
      <c r="A8">
        <v>12.325740983076896</v>
      </c>
      <c r="B8">
        <v>-0.88127070965528997</v>
      </c>
    </row>
    <row r="9" spans="1:2" x14ac:dyDescent="0.25">
      <c r="A9">
        <v>-14.123209376126052</v>
      </c>
      <c r="B9">
        <v>-8.7991710243552177</v>
      </c>
    </row>
    <row r="10" spans="1:2" x14ac:dyDescent="0.25">
      <c r="A10">
        <v>16.963915591808021</v>
      </c>
      <c r="B10">
        <v>-1.8586182646436618</v>
      </c>
    </row>
    <row r="11" spans="1:2" x14ac:dyDescent="0.25">
      <c r="A11">
        <v>25.280147178462485</v>
      </c>
      <c r="B11">
        <v>0.8502708477062868</v>
      </c>
    </row>
    <row r="12" spans="1:2" x14ac:dyDescent="0.25">
      <c r="A12">
        <v>-7.59695922870063</v>
      </c>
      <c r="B12">
        <v>3.9525511575267314</v>
      </c>
    </row>
    <row r="13" spans="1:2" x14ac:dyDescent="0.25">
      <c r="A13">
        <v>-13.232963323317055</v>
      </c>
      <c r="B13">
        <v>0.7186092298978497</v>
      </c>
    </row>
    <row r="14" spans="1:2" x14ac:dyDescent="0.25">
      <c r="A14">
        <v>-0.63481573754469056</v>
      </c>
      <c r="B14">
        <v>7.5400373456818794</v>
      </c>
    </row>
    <row r="15" spans="1:2" x14ac:dyDescent="0.25">
      <c r="A15">
        <v>1.1459346379339075</v>
      </c>
      <c r="B15">
        <v>10.889235547151689</v>
      </c>
    </row>
    <row r="16" spans="1:2" x14ac:dyDescent="0.25">
      <c r="A16">
        <v>16.336279604293463</v>
      </c>
      <c r="B16">
        <v>-1.4004808812146405</v>
      </c>
    </row>
    <row r="17" spans="1:2" x14ac:dyDescent="0.25">
      <c r="A17">
        <v>-20.111371447842515</v>
      </c>
      <c r="B17">
        <v>-3.0768898201780166</v>
      </c>
    </row>
    <row r="18" spans="1:2" x14ac:dyDescent="0.25">
      <c r="A18">
        <v>5.6771282722325704</v>
      </c>
      <c r="B18">
        <v>14.381721992454253</v>
      </c>
    </row>
    <row r="19" spans="1:2" x14ac:dyDescent="0.25">
      <c r="A19">
        <v>1.5768217452993951</v>
      </c>
      <c r="B19">
        <v>3.195887429828066</v>
      </c>
    </row>
    <row r="20" spans="1:2" x14ac:dyDescent="0.25">
      <c r="A20">
        <v>-5.6837217018976194</v>
      </c>
      <c r="B20">
        <v>3.7068299376208498</v>
      </c>
    </row>
    <row r="21" spans="1:2" x14ac:dyDescent="0.25">
      <c r="A21">
        <v>-1.4499448218668208E-2</v>
      </c>
      <c r="B21">
        <v>4.7744003148759475</v>
      </c>
    </row>
    <row r="22" spans="1:2" x14ac:dyDescent="0.25">
      <c r="A22">
        <v>-4.4591894307711994</v>
      </c>
      <c r="B22">
        <v>3.6146733958085675</v>
      </c>
    </row>
    <row r="23" spans="1:2" x14ac:dyDescent="0.25">
      <c r="A23">
        <v>-1.80735875680973</v>
      </c>
      <c r="B23">
        <v>4.0839220951413804</v>
      </c>
    </row>
    <row r="24" spans="1:2" x14ac:dyDescent="0.25">
      <c r="A24">
        <v>-4.6205047857385688</v>
      </c>
      <c r="B24">
        <v>4.9688136985131948</v>
      </c>
    </row>
    <row r="25" spans="1:2" x14ac:dyDescent="0.25">
      <c r="A25">
        <v>-7.9616403548876109</v>
      </c>
      <c r="B25">
        <v>3.7143064654193529</v>
      </c>
    </row>
    <row r="26" spans="1:2" x14ac:dyDescent="0.25">
      <c r="A26">
        <v>-10.514453370089178</v>
      </c>
      <c r="B26">
        <v>2.1482871301971174</v>
      </c>
    </row>
    <row r="27" spans="1:2" x14ac:dyDescent="0.25">
      <c r="A27">
        <v>-6.8874321297191683</v>
      </c>
      <c r="B27">
        <v>2.3611453691260791</v>
      </c>
    </row>
    <row r="28" spans="1:2" x14ac:dyDescent="0.25">
      <c r="A28">
        <v>-8.1197369737825458</v>
      </c>
      <c r="B28">
        <v>2.5639969338840518</v>
      </c>
    </row>
    <row r="29" spans="1:2" x14ac:dyDescent="0.25">
      <c r="A29">
        <v>0.80716396924218869</v>
      </c>
      <c r="B29">
        <v>7.956975574260623</v>
      </c>
    </row>
    <row r="30" spans="1:2" x14ac:dyDescent="0.25">
      <c r="A30">
        <v>-4.6029434621127763</v>
      </c>
      <c r="B30">
        <v>4.998007027286282</v>
      </c>
    </row>
    <row r="31" spans="1:2" x14ac:dyDescent="0.25">
      <c r="A31">
        <v>4.7705821284005694</v>
      </c>
      <c r="B31">
        <v>-9.4699485812649673</v>
      </c>
    </row>
    <row r="32" spans="1:2" x14ac:dyDescent="0.25">
      <c r="A32">
        <v>7.986313157185001</v>
      </c>
      <c r="B32">
        <v>-4.8857991881578808</v>
      </c>
    </row>
  </sheetData>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9"/>
  <dimension ref="A1:B112"/>
  <sheetViews>
    <sheetView workbookViewId="0"/>
  </sheetViews>
  <sheetFormatPr defaultRowHeight="13.8" x14ac:dyDescent="0.25"/>
  <sheetData>
    <row r="1" spans="1:2" x14ac:dyDescent="0.25">
      <c r="A1">
        <v>0.63383035211189009</v>
      </c>
      <c r="B1">
        <v>-0.40049491589659214</v>
      </c>
    </row>
    <row r="2" spans="1:2" x14ac:dyDescent="0.25">
      <c r="A2">
        <v>0.84113147580507663</v>
      </c>
      <c r="B2">
        <v>-0.26280267141021452</v>
      </c>
    </row>
    <row r="3" spans="1:2" x14ac:dyDescent="0.25">
      <c r="A3">
        <v>6.4916498415952315</v>
      </c>
      <c r="B3">
        <v>-4.340357093175359</v>
      </c>
    </row>
    <row r="4" spans="1:2" x14ac:dyDescent="0.25">
      <c r="A4">
        <v>8.4834398935453841</v>
      </c>
      <c r="B4">
        <v>-3.6238327701092872</v>
      </c>
    </row>
    <row r="5" spans="1:2" x14ac:dyDescent="0.25">
      <c r="A5">
        <v>14.903463919793637</v>
      </c>
      <c r="B5">
        <v>-9.4342722073859893</v>
      </c>
    </row>
    <row r="6" spans="1:2" x14ac:dyDescent="0.25">
      <c r="A6">
        <v>3.206901009372185</v>
      </c>
      <c r="B6">
        <v>-0.22334244380621465</v>
      </c>
    </row>
    <row r="7" spans="1:2" x14ac:dyDescent="0.25">
      <c r="A7">
        <v>8.6515045773125312</v>
      </c>
      <c r="B7">
        <v>-3.1255493584316629</v>
      </c>
    </row>
    <row r="8" spans="1:2" x14ac:dyDescent="0.25">
      <c r="A8">
        <v>5.1682554453404883</v>
      </c>
      <c r="B8">
        <v>-0.82315396399426521</v>
      </c>
    </row>
    <row r="9" spans="1:2" x14ac:dyDescent="0.25">
      <c r="A9">
        <v>14.353748834478566</v>
      </c>
      <c r="B9">
        <v>-5.2554951935344238</v>
      </c>
    </row>
    <row r="10" spans="1:2" x14ac:dyDescent="0.25">
      <c r="A10">
        <v>12.848436141410039</v>
      </c>
      <c r="B10">
        <v>-0.39057615447414384</v>
      </c>
    </row>
    <row r="11" spans="1:2" x14ac:dyDescent="0.25">
      <c r="A11">
        <v>0.65838681161403156</v>
      </c>
      <c r="B11">
        <v>0.20822903215866045</v>
      </c>
    </row>
    <row r="12" spans="1:2" x14ac:dyDescent="0.25">
      <c r="A12">
        <v>0.19235293655975938</v>
      </c>
      <c r="B12">
        <v>-0.36089267264546954</v>
      </c>
    </row>
    <row r="13" spans="1:2" x14ac:dyDescent="0.25">
      <c r="A13">
        <v>7.3288280604690845</v>
      </c>
      <c r="B13">
        <v>1.8614763023991809</v>
      </c>
    </row>
    <row r="14" spans="1:2" x14ac:dyDescent="0.25">
      <c r="A14">
        <v>3.9064051643032758</v>
      </c>
      <c r="B14">
        <v>1.1825033396484055</v>
      </c>
    </row>
    <row r="15" spans="1:2" x14ac:dyDescent="0.25">
      <c r="A15">
        <v>2.3748680055164941</v>
      </c>
      <c r="B15">
        <v>-0.43885570670385265</v>
      </c>
    </row>
    <row r="16" spans="1:2" x14ac:dyDescent="0.25">
      <c r="A16">
        <v>1.7776807167570887</v>
      </c>
      <c r="B16">
        <v>0.19341998448323727</v>
      </c>
    </row>
    <row r="17" spans="1:2" x14ac:dyDescent="0.25">
      <c r="A17">
        <v>5.4288789008504263</v>
      </c>
      <c r="B17">
        <v>1.3109426391078665</v>
      </c>
    </row>
    <row r="18" spans="1:2" x14ac:dyDescent="0.25">
      <c r="A18">
        <v>2.4682618469553641</v>
      </c>
      <c r="B18">
        <v>3.1989251716958647</v>
      </c>
    </row>
    <row r="19" spans="1:2" x14ac:dyDescent="0.25">
      <c r="A19">
        <v>2.1725331105503063</v>
      </c>
      <c r="B19">
        <v>3.8136147532855285</v>
      </c>
    </row>
    <row r="20" spans="1:2" x14ac:dyDescent="0.25">
      <c r="A20">
        <v>6.0367417402038841</v>
      </c>
      <c r="B20">
        <v>3.8863955824292327</v>
      </c>
    </row>
    <row r="21" spans="1:2" x14ac:dyDescent="0.25">
      <c r="A21">
        <v>13.475756027862808</v>
      </c>
      <c r="B21">
        <v>1.8591596088721887</v>
      </c>
    </row>
    <row r="22" spans="1:2" x14ac:dyDescent="0.25">
      <c r="A22">
        <v>18.594816649699471</v>
      </c>
      <c r="B22">
        <v>9.1642514990824697</v>
      </c>
    </row>
    <row r="23" spans="1:2" x14ac:dyDescent="0.25">
      <c r="A23">
        <v>2.720622212641862</v>
      </c>
      <c r="B23">
        <v>1.2039219161778196</v>
      </c>
    </row>
    <row r="24" spans="1:2" x14ac:dyDescent="0.25">
      <c r="A24">
        <v>0.43667630327592594</v>
      </c>
      <c r="B24">
        <v>0.36447654535813834</v>
      </c>
    </row>
    <row r="25" spans="1:2" x14ac:dyDescent="0.25">
      <c r="A25">
        <v>0.79361191639628637</v>
      </c>
      <c r="B25">
        <v>1.2160536865023288</v>
      </c>
    </row>
    <row r="26" spans="1:2" x14ac:dyDescent="0.25">
      <c r="A26">
        <v>2.5978701669587729</v>
      </c>
      <c r="B26">
        <v>1.2598155826508426</v>
      </c>
    </row>
    <row r="27" spans="1:2" x14ac:dyDescent="0.25">
      <c r="A27">
        <v>2.673361976000169</v>
      </c>
      <c r="B27">
        <v>1.8182667854735921</v>
      </c>
    </row>
    <row r="28" spans="1:2" x14ac:dyDescent="0.25">
      <c r="A28">
        <v>0.40710377834594963</v>
      </c>
      <c r="B28">
        <v>0.30701425262363835</v>
      </c>
    </row>
    <row r="29" spans="1:2" x14ac:dyDescent="0.25">
      <c r="A29">
        <v>-5.8845708138172317E-2</v>
      </c>
      <c r="B29">
        <v>2.2995752287289788</v>
      </c>
    </row>
    <row r="30" spans="1:2" x14ac:dyDescent="0.25">
      <c r="A30">
        <v>1.0522923115734901</v>
      </c>
      <c r="B30">
        <v>1.5415173525087986</v>
      </c>
    </row>
    <row r="31" spans="1:2" x14ac:dyDescent="0.25">
      <c r="A31">
        <v>6.214434473687338</v>
      </c>
      <c r="B31">
        <v>3.6976380240001077</v>
      </c>
    </row>
    <row r="32" spans="1:2" x14ac:dyDescent="0.25">
      <c r="A32">
        <v>1.0931927644123758</v>
      </c>
      <c r="B32">
        <v>1.1530982926487403</v>
      </c>
    </row>
    <row r="33" spans="1:2" x14ac:dyDescent="0.25">
      <c r="A33">
        <v>2.7583548659018966</v>
      </c>
      <c r="B33">
        <v>1.6389583332469795</v>
      </c>
    </row>
    <row r="34" spans="1:2" x14ac:dyDescent="0.25">
      <c r="A34">
        <v>5.0996647683795819</v>
      </c>
      <c r="B34">
        <v>6.4156996282242966</v>
      </c>
    </row>
    <row r="35" spans="1:2" x14ac:dyDescent="0.25">
      <c r="A35">
        <v>1.2510851391061997</v>
      </c>
      <c r="B35">
        <v>1.7271559137742085</v>
      </c>
    </row>
    <row r="36" spans="1:2" x14ac:dyDescent="0.25">
      <c r="A36">
        <v>1.9325053518471824</v>
      </c>
      <c r="B36">
        <v>1.8181308563865346</v>
      </c>
    </row>
    <row r="37" spans="1:2" x14ac:dyDescent="0.25">
      <c r="A37">
        <v>3.8561333215621305</v>
      </c>
      <c r="B37">
        <v>3.5227022920826898</v>
      </c>
    </row>
    <row r="38" spans="1:2" x14ac:dyDescent="0.25">
      <c r="A38">
        <v>14.908861737948884</v>
      </c>
      <c r="B38">
        <v>10.404322065847531</v>
      </c>
    </row>
    <row r="39" spans="1:2" x14ac:dyDescent="0.25">
      <c r="A39">
        <v>7.678130646793738</v>
      </c>
      <c r="B39">
        <v>5.7406540084202931</v>
      </c>
    </row>
    <row r="40" spans="1:2" x14ac:dyDescent="0.25">
      <c r="A40">
        <v>2.9363657129389265</v>
      </c>
      <c r="B40">
        <v>3.4557941816358628</v>
      </c>
    </row>
    <row r="41" spans="1:2" x14ac:dyDescent="0.25">
      <c r="A41">
        <v>0.3233280916333795</v>
      </c>
      <c r="B41">
        <v>1.9457621622088623</v>
      </c>
    </row>
    <row r="42" spans="1:2" x14ac:dyDescent="0.25">
      <c r="A42">
        <v>0.10247351322493432</v>
      </c>
      <c r="B42">
        <v>3.6283845237413082</v>
      </c>
    </row>
    <row r="43" spans="1:2" x14ac:dyDescent="0.25">
      <c r="A43">
        <v>4.3895441502618384</v>
      </c>
      <c r="B43">
        <v>5.3647318232507484</v>
      </c>
    </row>
    <row r="44" spans="1:2" x14ac:dyDescent="0.25">
      <c r="A44">
        <v>1.8549820010537799</v>
      </c>
      <c r="B44">
        <v>2.1038414250172912</v>
      </c>
    </row>
    <row r="45" spans="1:2" x14ac:dyDescent="0.25">
      <c r="A45">
        <v>2.4646761595740521</v>
      </c>
      <c r="B45">
        <v>2.3386209833971718</v>
      </c>
    </row>
    <row r="46" spans="1:2" x14ac:dyDescent="0.25">
      <c r="A46">
        <v>3.7768876309114021</v>
      </c>
      <c r="B46">
        <v>3.7709683240803535</v>
      </c>
    </row>
    <row r="47" spans="1:2" x14ac:dyDescent="0.25">
      <c r="A47">
        <v>-0.13766130815936095</v>
      </c>
      <c r="B47">
        <v>3.3307581173775764</v>
      </c>
    </row>
    <row r="48" spans="1:2" x14ac:dyDescent="0.25">
      <c r="A48">
        <v>14.671958188567364</v>
      </c>
      <c r="B48">
        <v>14.890551585185326</v>
      </c>
    </row>
    <row r="49" spans="1:2" x14ac:dyDescent="0.25">
      <c r="A49">
        <v>4.0451289061705671</v>
      </c>
      <c r="B49">
        <v>3.0091648568059837</v>
      </c>
    </row>
    <row r="50" spans="1:2" x14ac:dyDescent="0.25">
      <c r="A50">
        <v>14.509631663840969</v>
      </c>
      <c r="B50">
        <v>18.761127613567673</v>
      </c>
    </row>
    <row r="51" spans="1:2" x14ac:dyDescent="0.25">
      <c r="A51">
        <v>13.340162750497411</v>
      </c>
      <c r="B51">
        <v>29.368562568856575</v>
      </c>
    </row>
    <row r="52" spans="1:2" x14ac:dyDescent="0.25">
      <c r="A52">
        <v>12.580999965710323</v>
      </c>
      <c r="B52">
        <v>35.293351989500408</v>
      </c>
    </row>
    <row r="53" spans="1:2" x14ac:dyDescent="0.25">
      <c r="A53">
        <v>4.1629497389831451</v>
      </c>
      <c r="B53">
        <v>4.8742575970854727</v>
      </c>
    </row>
    <row r="54" spans="1:2" x14ac:dyDescent="0.25">
      <c r="A54">
        <v>-0.78659867384088289</v>
      </c>
      <c r="B54">
        <v>3.2285992451963135</v>
      </c>
    </row>
    <row r="55" spans="1:2" x14ac:dyDescent="0.25">
      <c r="A55">
        <v>12.843319048493377</v>
      </c>
      <c r="B55">
        <v>30.574375787127607</v>
      </c>
    </row>
    <row r="56" spans="1:2" x14ac:dyDescent="0.25">
      <c r="A56">
        <v>5.213683357738323</v>
      </c>
      <c r="B56">
        <v>4.6962910768688388</v>
      </c>
    </row>
    <row r="57" spans="1:2" x14ac:dyDescent="0.25">
      <c r="A57">
        <v>18.708048224800848</v>
      </c>
      <c r="B57">
        <v>17.645775438152405</v>
      </c>
    </row>
    <row r="58" spans="1:2" x14ac:dyDescent="0.25">
      <c r="A58">
        <v>7.3720155013780593</v>
      </c>
      <c r="B58">
        <v>6.2799002476127423</v>
      </c>
    </row>
    <row r="59" spans="1:2" x14ac:dyDescent="0.25">
      <c r="A59">
        <v>18.520533229021122</v>
      </c>
      <c r="B59">
        <v>19.293387491275261</v>
      </c>
    </row>
    <row r="60" spans="1:2" x14ac:dyDescent="0.25">
      <c r="A60">
        <v>18.629986278195627</v>
      </c>
      <c r="B60">
        <v>16.924438793675641</v>
      </c>
    </row>
    <row r="61" spans="1:2" x14ac:dyDescent="0.25">
      <c r="A61">
        <v>7.6189013626794919</v>
      </c>
      <c r="B61">
        <v>3.9003678318889787</v>
      </c>
    </row>
    <row r="62" spans="1:2" x14ac:dyDescent="0.25">
      <c r="A62">
        <v>20.661150380177052</v>
      </c>
      <c r="B62">
        <v>6.0369317887448615</v>
      </c>
    </row>
    <row r="63" spans="1:2" x14ac:dyDescent="0.25">
      <c r="A63">
        <v>15.579833024910783</v>
      </c>
      <c r="B63">
        <v>3.5878082000274212</v>
      </c>
    </row>
    <row r="64" spans="1:2" x14ac:dyDescent="0.25">
      <c r="A64">
        <v>21.388139940641594</v>
      </c>
      <c r="B64">
        <v>-2.2088733093378727</v>
      </c>
    </row>
    <row r="65" spans="1:2" x14ac:dyDescent="0.25">
      <c r="A65">
        <v>9.7884576585146288</v>
      </c>
      <c r="B65">
        <v>-1.4586902506400306</v>
      </c>
    </row>
    <row r="66" spans="1:2" x14ac:dyDescent="0.25">
      <c r="A66">
        <v>20.397012818027996</v>
      </c>
      <c r="B66">
        <v>-6.2458942115616933</v>
      </c>
    </row>
    <row r="67" spans="1:2" x14ac:dyDescent="0.25">
      <c r="A67">
        <v>21.410586059849464</v>
      </c>
      <c r="B67">
        <v>-11.463707536819255</v>
      </c>
    </row>
    <row r="68" spans="1:2" x14ac:dyDescent="0.25">
      <c r="A68">
        <v>20.749966615170468</v>
      </c>
      <c r="B68">
        <v>-14.808817022617472</v>
      </c>
    </row>
    <row r="69" spans="1:2" x14ac:dyDescent="0.25">
      <c r="A69">
        <v>21.343768988249835</v>
      </c>
      <c r="B69">
        <v>-18.712878215020105</v>
      </c>
    </row>
    <row r="70" spans="1:2" x14ac:dyDescent="0.25">
      <c r="A70">
        <v>20.121077378295929</v>
      </c>
      <c r="B70">
        <v>-19.810485323047029</v>
      </c>
    </row>
    <row r="71" spans="1:2" x14ac:dyDescent="0.25">
      <c r="A71">
        <v>19.489749607795517</v>
      </c>
      <c r="B71">
        <v>-21.285300647672674</v>
      </c>
    </row>
    <row r="72" spans="1:2" x14ac:dyDescent="0.25">
      <c r="A72">
        <v>18.623638661062891</v>
      </c>
      <c r="B72">
        <v>-26.098627957204179</v>
      </c>
    </row>
    <row r="73" spans="1:2" x14ac:dyDescent="0.25">
      <c r="A73">
        <v>17.490627274147208</v>
      </c>
      <c r="B73">
        <v>-21.813787355423667</v>
      </c>
    </row>
    <row r="74" spans="1:2" x14ac:dyDescent="0.25">
      <c r="A74">
        <v>13.280584732262144</v>
      </c>
      <c r="B74">
        <v>-19.759419007854842</v>
      </c>
    </row>
    <row r="75" spans="1:2" x14ac:dyDescent="0.25">
      <c r="A75">
        <v>3.6893406701266769</v>
      </c>
      <c r="B75">
        <v>-8.1409012345076412</v>
      </c>
    </row>
    <row r="76" spans="1:2" x14ac:dyDescent="0.25">
      <c r="A76">
        <v>8.4019846942240104</v>
      </c>
      <c r="B76">
        <v>-11.001624763565983</v>
      </c>
    </row>
    <row r="77" spans="1:2" x14ac:dyDescent="0.25">
      <c r="A77">
        <v>6.7453421132297118</v>
      </c>
      <c r="B77">
        <v>-8.8598917350181576</v>
      </c>
    </row>
    <row r="78" spans="1:2" x14ac:dyDescent="0.25">
      <c r="A78">
        <v>5.362983546040649</v>
      </c>
      <c r="B78">
        <v>-6.9866198354817479</v>
      </c>
    </row>
    <row r="79" spans="1:2" x14ac:dyDescent="0.25">
      <c r="A79">
        <v>3.5874953309889044</v>
      </c>
      <c r="B79">
        <v>-4.8691907741679268</v>
      </c>
    </row>
    <row r="80" spans="1:2" x14ac:dyDescent="0.25">
      <c r="A80">
        <v>2.8197283905696762</v>
      </c>
      <c r="B80">
        <v>-3.8656131014759514</v>
      </c>
    </row>
    <row r="81" spans="1:2" x14ac:dyDescent="0.25">
      <c r="A81">
        <v>12.899175696051852</v>
      </c>
      <c r="B81">
        <v>-2.5421173311673098</v>
      </c>
    </row>
    <row r="82" spans="1:2" x14ac:dyDescent="0.25">
      <c r="A82">
        <v>13.955840626878357</v>
      </c>
      <c r="B82">
        <v>-4.048732580456341</v>
      </c>
    </row>
    <row r="83" spans="1:2" x14ac:dyDescent="0.25">
      <c r="A83">
        <v>16.552478999814376</v>
      </c>
      <c r="B83">
        <v>-10.734209960535308</v>
      </c>
    </row>
    <row r="84" spans="1:2" x14ac:dyDescent="0.25">
      <c r="A84">
        <v>5.6547474577351933</v>
      </c>
      <c r="B84">
        <v>-7.6261095246405111</v>
      </c>
    </row>
    <row r="85" spans="1:2" x14ac:dyDescent="0.25">
      <c r="A85">
        <v>-1.0843927915397558</v>
      </c>
      <c r="B85">
        <v>-9.7425461780661688</v>
      </c>
    </row>
    <row r="86" spans="1:2" x14ac:dyDescent="0.25">
      <c r="A86">
        <v>-3.713845154504678</v>
      </c>
      <c r="B86">
        <v>-9.1788478555660866</v>
      </c>
    </row>
    <row r="87" spans="1:2" x14ac:dyDescent="0.25">
      <c r="A87">
        <v>-26.763232574811827</v>
      </c>
      <c r="B87">
        <v>-12.174929592478792</v>
      </c>
    </row>
    <row r="88" spans="1:2" x14ac:dyDescent="0.25">
      <c r="A88">
        <v>12.325740983076896</v>
      </c>
      <c r="B88">
        <v>-0.88127070965528997</v>
      </c>
    </row>
    <row r="89" spans="1:2" x14ac:dyDescent="0.25">
      <c r="A89">
        <v>-14.123209376126052</v>
      </c>
      <c r="B89">
        <v>-8.7991710243552177</v>
      </c>
    </row>
    <row r="90" spans="1:2" x14ac:dyDescent="0.25">
      <c r="A90">
        <v>16.963915591808021</v>
      </c>
      <c r="B90">
        <v>-1.8586182646436618</v>
      </c>
    </row>
    <row r="91" spans="1:2" x14ac:dyDescent="0.25">
      <c r="A91">
        <v>25.280147178462485</v>
      </c>
      <c r="B91">
        <v>0.8502708477062868</v>
      </c>
    </row>
    <row r="92" spans="1:2" x14ac:dyDescent="0.25">
      <c r="A92">
        <v>-7.59695922870063</v>
      </c>
      <c r="B92">
        <v>3.9525511575267314</v>
      </c>
    </row>
    <row r="93" spans="1:2" x14ac:dyDescent="0.25">
      <c r="A93">
        <v>-13.232963323317055</v>
      </c>
      <c r="B93">
        <v>0.7186092298978497</v>
      </c>
    </row>
    <row r="94" spans="1:2" x14ac:dyDescent="0.25">
      <c r="A94">
        <v>-0.63481573754469056</v>
      </c>
      <c r="B94">
        <v>7.5400373456818794</v>
      </c>
    </row>
    <row r="95" spans="1:2" x14ac:dyDescent="0.25">
      <c r="A95">
        <v>1.1459346379339075</v>
      </c>
      <c r="B95">
        <v>10.889235547151689</v>
      </c>
    </row>
    <row r="96" spans="1:2" x14ac:dyDescent="0.25">
      <c r="A96">
        <v>16.336279604293463</v>
      </c>
      <c r="B96">
        <v>-1.4004808812146405</v>
      </c>
    </row>
    <row r="97" spans="1:2" x14ac:dyDescent="0.25">
      <c r="A97">
        <v>-20.111371447842515</v>
      </c>
      <c r="B97">
        <v>-3.0768898201780166</v>
      </c>
    </row>
    <row r="98" spans="1:2" x14ac:dyDescent="0.25">
      <c r="A98">
        <v>5.6771282722325704</v>
      </c>
      <c r="B98">
        <v>14.381721992454253</v>
      </c>
    </row>
    <row r="99" spans="1:2" x14ac:dyDescent="0.25">
      <c r="A99">
        <v>1.5768217452993951</v>
      </c>
      <c r="B99">
        <v>3.195887429828066</v>
      </c>
    </row>
    <row r="100" spans="1:2" x14ac:dyDescent="0.25">
      <c r="A100">
        <v>-5.6837217018976194</v>
      </c>
      <c r="B100">
        <v>3.7068299376208498</v>
      </c>
    </row>
    <row r="101" spans="1:2" x14ac:dyDescent="0.25">
      <c r="A101">
        <v>-1.4499448218668208E-2</v>
      </c>
      <c r="B101">
        <v>4.7744003148759475</v>
      </c>
    </row>
    <row r="102" spans="1:2" x14ac:dyDescent="0.25">
      <c r="A102">
        <v>-4.4591894307711994</v>
      </c>
      <c r="B102">
        <v>3.6146733958085675</v>
      </c>
    </row>
    <row r="103" spans="1:2" x14ac:dyDescent="0.25">
      <c r="A103">
        <v>-1.80735875680973</v>
      </c>
      <c r="B103">
        <v>4.0839220951413804</v>
      </c>
    </row>
    <row r="104" spans="1:2" x14ac:dyDescent="0.25">
      <c r="A104">
        <v>-4.6205047857385688</v>
      </c>
      <c r="B104">
        <v>4.9688136985131948</v>
      </c>
    </row>
    <row r="105" spans="1:2" x14ac:dyDescent="0.25">
      <c r="A105">
        <v>-7.9616403548876109</v>
      </c>
      <c r="B105">
        <v>3.7143064654193529</v>
      </c>
    </row>
    <row r="106" spans="1:2" x14ac:dyDescent="0.25">
      <c r="A106">
        <v>-10.514453370089178</v>
      </c>
      <c r="B106">
        <v>2.1482871301971174</v>
      </c>
    </row>
    <row r="107" spans="1:2" x14ac:dyDescent="0.25">
      <c r="A107">
        <v>-6.8874321297191683</v>
      </c>
      <c r="B107">
        <v>2.3611453691260791</v>
      </c>
    </row>
    <row r="108" spans="1:2" x14ac:dyDescent="0.25">
      <c r="A108">
        <v>-8.1197369737825458</v>
      </c>
      <c r="B108">
        <v>2.5639969338840518</v>
      </c>
    </row>
    <row r="109" spans="1:2" x14ac:dyDescent="0.25">
      <c r="A109">
        <v>0.80716396924218869</v>
      </c>
      <c r="B109">
        <v>7.956975574260623</v>
      </c>
    </row>
    <row r="110" spans="1:2" x14ac:dyDescent="0.25">
      <c r="A110">
        <v>-4.6029434621127763</v>
      </c>
      <c r="B110">
        <v>4.998007027286282</v>
      </c>
    </row>
    <row r="111" spans="1:2" x14ac:dyDescent="0.25">
      <c r="A111">
        <v>4.7705821284005694</v>
      </c>
      <c r="B111">
        <v>-9.4699485812649673</v>
      </c>
    </row>
    <row r="112" spans="1:2" x14ac:dyDescent="0.25">
      <c r="A112">
        <v>7.986313157185001</v>
      </c>
      <c r="B112">
        <v>-4.8857991881578808</v>
      </c>
    </row>
  </sheetData>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0"/>
  <dimension ref="A1:B80"/>
  <sheetViews>
    <sheetView workbookViewId="0"/>
  </sheetViews>
  <sheetFormatPr defaultRowHeight="13.8" x14ac:dyDescent="0.25"/>
  <sheetData>
    <row r="1" spans="1:2" x14ac:dyDescent="0.25">
      <c r="A1">
        <v>0.35897694463944679</v>
      </c>
      <c r="B1">
        <v>0.65148157376607285</v>
      </c>
    </row>
    <row r="2" spans="1:2" x14ac:dyDescent="0.25">
      <c r="A2">
        <v>0.50944185640643846</v>
      </c>
      <c r="B2">
        <v>0.6157487191647194</v>
      </c>
    </row>
    <row r="3" spans="1:2" x14ac:dyDescent="0.25">
      <c r="A3">
        <v>0.48970484822185684</v>
      </c>
      <c r="B3">
        <v>0.64325916530827709</v>
      </c>
    </row>
    <row r="4" spans="1:2" x14ac:dyDescent="0.25">
      <c r="A4">
        <v>0.62730841195239351</v>
      </c>
      <c r="B4">
        <v>0.55770924912697362</v>
      </c>
    </row>
    <row r="5" spans="1:2" x14ac:dyDescent="0.25">
      <c r="A5">
        <v>0.61118330238282603</v>
      </c>
      <c r="B5">
        <v>0.58229075413254727</v>
      </c>
    </row>
    <row r="6" spans="1:2" x14ac:dyDescent="0.25">
      <c r="A6">
        <v>0.65141251991520011</v>
      </c>
      <c r="B6">
        <v>0.62444705014732349</v>
      </c>
    </row>
    <row r="7" spans="1:2" x14ac:dyDescent="0.25">
      <c r="A7">
        <v>0.73344623224515704</v>
      </c>
      <c r="B7">
        <v>0.50712430565820532</v>
      </c>
    </row>
    <row r="8" spans="1:2" x14ac:dyDescent="0.25">
      <c r="A8">
        <v>0.75169860381356846</v>
      </c>
      <c r="B8">
        <v>0.48318805394086478</v>
      </c>
    </row>
    <row r="9" spans="1:2" x14ac:dyDescent="0.25">
      <c r="A9">
        <v>0.67365282537297533</v>
      </c>
      <c r="B9">
        <v>0.55615584924420336</v>
      </c>
    </row>
    <row r="10" spans="1:2" x14ac:dyDescent="0.25">
      <c r="A10">
        <v>0.78481923136417042</v>
      </c>
      <c r="B10">
        <v>0.47553297368256148</v>
      </c>
    </row>
    <row r="11" spans="1:2" x14ac:dyDescent="0.25">
      <c r="A11">
        <v>0.79790450602302343</v>
      </c>
      <c r="B11">
        <v>0.48983780569507634</v>
      </c>
    </row>
    <row r="12" spans="1:2" x14ac:dyDescent="0.25">
      <c r="A12">
        <v>0.11883230571442346</v>
      </c>
      <c r="B12">
        <v>0.78514521476654642</v>
      </c>
    </row>
    <row r="13" spans="1:2" x14ac:dyDescent="0.25">
      <c r="A13">
        <v>0.83374796678887864</v>
      </c>
      <c r="B13">
        <v>0.45774652607249833</v>
      </c>
    </row>
    <row r="14" spans="1:2" x14ac:dyDescent="0.25">
      <c r="A14">
        <v>0.81173752877369554</v>
      </c>
      <c r="B14">
        <v>0.48207594998998277</v>
      </c>
    </row>
    <row r="15" spans="1:2" x14ac:dyDescent="0.25">
      <c r="A15">
        <v>0.84498052894342035</v>
      </c>
      <c r="B15">
        <v>0.28868364218764481</v>
      </c>
    </row>
    <row r="16" spans="1:2" x14ac:dyDescent="0.25">
      <c r="A16">
        <v>0.66784647216736526</v>
      </c>
      <c r="B16">
        <v>-0.46800432638218376</v>
      </c>
    </row>
    <row r="17" spans="1:2" x14ac:dyDescent="0.25">
      <c r="A17">
        <v>0.84379641710400954</v>
      </c>
      <c r="B17">
        <v>0.44999454665510841</v>
      </c>
    </row>
    <row r="18" spans="1:2" x14ac:dyDescent="0.25">
      <c r="A18">
        <v>0.70395539395187345</v>
      </c>
      <c r="B18">
        <v>0.27519201722095027</v>
      </c>
    </row>
    <row r="19" spans="1:2" x14ac:dyDescent="0.25">
      <c r="A19">
        <v>0.60877126508566037</v>
      </c>
      <c r="B19">
        <v>0.30562410164986764</v>
      </c>
    </row>
    <row r="20" spans="1:2" x14ac:dyDescent="0.25">
      <c r="A20">
        <v>0.83704295859985345</v>
      </c>
      <c r="B20">
        <v>0.48706453920987736</v>
      </c>
    </row>
    <row r="21" spans="1:2" x14ac:dyDescent="0.25">
      <c r="A21">
        <v>0.76093144902906862</v>
      </c>
      <c r="B21">
        <v>0.47484685380624631</v>
      </c>
    </row>
    <row r="22" spans="1:2" x14ac:dyDescent="0.25">
      <c r="A22">
        <v>0.90057744954988739</v>
      </c>
      <c r="B22">
        <v>-0.12060116627963721</v>
      </c>
    </row>
    <row r="23" spans="1:2" x14ac:dyDescent="0.25">
      <c r="A23">
        <v>0.62840334951854027</v>
      </c>
      <c r="B23">
        <v>-0.49833263530678912</v>
      </c>
    </row>
    <row r="24" spans="1:2" x14ac:dyDescent="0.25">
      <c r="A24">
        <v>0.83976763871628513</v>
      </c>
      <c r="B24">
        <v>0.3897543180126295</v>
      </c>
    </row>
    <row r="25" spans="1:2" x14ac:dyDescent="0.25">
      <c r="A25">
        <v>0.61775986776742509</v>
      </c>
      <c r="B25">
        <v>0.41814668294488921</v>
      </c>
    </row>
    <row r="26" spans="1:2" x14ac:dyDescent="0.25">
      <c r="A26">
        <v>0.87585231858808632</v>
      </c>
      <c r="B26">
        <v>-0.19612140453930227</v>
      </c>
    </row>
    <row r="27" spans="1:2" x14ac:dyDescent="0.25">
      <c r="A27">
        <v>0.94773098109627663</v>
      </c>
      <c r="B27">
        <v>0.12928649515707741</v>
      </c>
    </row>
    <row r="28" spans="1:2" x14ac:dyDescent="0.25">
      <c r="A28">
        <v>0.75370969242628394</v>
      </c>
      <c r="B28">
        <v>0.52174350120224566</v>
      </c>
    </row>
    <row r="29" spans="1:2" x14ac:dyDescent="0.25">
      <c r="A29">
        <v>8.6874974131784521E-2</v>
      </c>
      <c r="B29">
        <v>0.65112254215193111</v>
      </c>
    </row>
    <row r="30" spans="1:2" x14ac:dyDescent="0.25">
      <c r="A30">
        <v>0.59352649212378794</v>
      </c>
      <c r="B30">
        <v>-0.22080849980601808</v>
      </c>
    </row>
    <row r="31" spans="1:2" x14ac:dyDescent="0.25">
      <c r="A31">
        <v>0.91816860665758437</v>
      </c>
      <c r="B31">
        <v>0.30242428561456974</v>
      </c>
    </row>
    <row r="32" spans="1:2" x14ac:dyDescent="0.25">
      <c r="A32">
        <v>0.70810854623627706</v>
      </c>
      <c r="B32">
        <v>0.60247355650360734</v>
      </c>
    </row>
    <row r="33" spans="1:2" x14ac:dyDescent="0.25">
      <c r="A33">
        <v>0.89992035849562679</v>
      </c>
      <c r="B33">
        <v>0.31638877299841522</v>
      </c>
    </row>
    <row r="34" spans="1:2" x14ac:dyDescent="0.25">
      <c r="A34">
        <v>0.65579199347775052</v>
      </c>
      <c r="B34">
        <v>-0.3915407991359473</v>
      </c>
    </row>
    <row r="35" spans="1:2" x14ac:dyDescent="0.25">
      <c r="A35">
        <v>0.51647637022225379</v>
      </c>
      <c r="B35">
        <v>-0.39939757953410748</v>
      </c>
    </row>
    <row r="36" spans="1:2" x14ac:dyDescent="0.25">
      <c r="A36">
        <v>0.46412128598964597</v>
      </c>
      <c r="B36">
        <v>0.71600359871335528</v>
      </c>
    </row>
    <row r="37" spans="1:2" x14ac:dyDescent="0.25">
      <c r="A37">
        <v>0.72198156885002807</v>
      </c>
      <c r="B37">
        <v>-0.42737339777087352</v>
      </c>
    </row>
    <row r="38" spans="1:2" x14ac:dyDescent="0.25">
      <c r="A38">
        <v>0.91357582415989491</v>
      </c>
      <c r="B38">
        <v>0.27003581872121585</v>
      </c>
    </row>
    <row r="39" spans="1:2" x14ac:dyDescent="0.25">
      <c r="A39">
        <v>0.95103379307778457</v>
      </c>
      <c r="B39">
        <v>1.8730607098179312E-2</v>
      </c>
    </row>
    <row r="40" spans="1:2" x14ac:dyDescent="0.25">
      <c r="A40">
        <v>0.91328150501643368</v>
      </c>
      <c r="B40">
        <v>4.8619743683886933E-2</v>
      </c>
    </row>
    <row r="41" spans="1:2" x14ac:dyDescent="0.25">
      <c r="A41">
        <v>0.11857567110520138</v>
      </c>
      <c r="B41">
        <v>0.72241749128314681</v>
      </c>
    </row>
    <row r="42" spans="1:2" x14ac:dyDescent="0.25">
      <c r="A42">
        <v>0.15651322695923853</v>
      </c>
      <c r="B42">
        <v>0.49795538931873939</v>
      </c>
    </row>
    <row r="43" spans="1:2" x14ac:dyDescent="0.25">
      <c r="A43">
        <v>0.85078800423916279</v>
      </c>
      <c r="B43">
        <v>0.26207951585683603</v>
      </c>
    </row>
    <row r="44" spans="1:2" x14ac:dyDescent="0.25">
      <c r="A44">
        <v>0.79022256674475688</v>
      </c>
      <c r="B44">
        <v>0.21073431882754948</v>
      </c>
    </row>
    <row r="45" spans="1:2" x14ac:dyDescent="0.25">
      <c r="A45">
        <v>0.91115426598603999</v>
      </c>
      <c r="B45">
        <v>0.11674527423415088</v>
      </c>
    </row>
    <row r="46" spans="1:2" x14ac:dyDescent="0.25">
      <c r="A46">
        <v>0.93246598592450924</v>
      </c>
      <c r="B46">
        <v>-1.7628323389391163E-2</v>
      </c>
    </row>
    <row r="47" spans="1:2" x14ac:dyDescent="0.25">
      <c r="A47">
        <v>0.1115373363658541</v>
      </c>
      <c r="B47">
        <v>0.55758202159769166</v>
      </c>
    </row>
    <row r="48" spans="1:2" x14ac:dyDescent="0.25">
      <c r="A48">
        <v>0.91936800634921789</v>
      </c>
      <c r="B48">
        <v>6.5901380251264768E-2</v>
      </c>
    </row>
    <row r="49" spans="1:2" x14ac:dyDescent="0.25">
      <c r="A49">
        <v>0.89324684812897415</v>
      </c>
      <c r="B49">
        <v>5.7060770069256785E-2</v>
      </c>
    </row>
    <row r="50" spans="1:2" x14ac:dyDescent="0.25">
      <c r="A50">
        <v>0.87651013942790479</v>
      </c>
      <c r="B50">
        <v>-7.6808158079265068E-2</v>
      </c>
    </row>
    <row r="51" spans="1:2" x14ac:dyDescent="0.25">
      <c r="A51">
        <v>0.71592464095416053</v>
      </c>
      <c r="B51">
        <v>-9.0439113418223499E-2</v>
      </c>
    </row>
    <row r="52" spans="1:2" x14ac:dyDescent="0.25">
      <c r="A52">
        <v>0.61421744867102124</v>
      </c>
      <c r="B52">
        <v>-8.5439377074735742E-2</v>
      </c>
    </row>
    <row r="53" spans="1:2" x14ac:dyDescent="0.25">
      <c r="A53">
        <v>0.81835586305416319</v>
      </c>
      <c r="B53">
        <v>-0.37418602785547245</v>
      </c>
    </row>
    <row r="54" spans="1:2" x14ac:dyDescent="0.25">
      <c r="A54">
        <v>8.1704710748632489E-2</v>
      </c>
      <c r="B54">
        <v>3.3070274213486538E-2</v>
      </c>
    </row>
    <row r="55" spans="1:2" x14ac:dyDescent="0.25">
      <c r="A55">
        <v>0.57831715208405921</v>
      </c>
      <c r="B55">
        <v>-0.23591342356804884</v>
      </c>
    </row>
    <row r="56" spans="1:2" x14ac:dyDescent="0.25">
      <c r="A56">
        <v>0.880232823277174</v>
      </c>
      <c r="B56">
        <v>-0.30245962667033327</v>
      </c>
    </row>
    <row r="57" spans="1:2" x14ac:dyDescent="0.25">
      <c r="A57">
        <v>0.8768937205392181</v>
      </c>
      <c r="B57">
        <v>-0.28724517876905908</v>
      </c>
    </row>
    <row r="58" spans="1:2" x14ac:dyDescent="0.25">
      <c r="A58">
        <v>0.85443086789913225</v>
      </c>
      <c r="B58">
        <v>-0.40238363972776398</v>
      </c>
    </row>
    <row r="59" spans="1:2" x14ac:dyDescent="0.25">
      <c r="A59">
        <v>0.68593676270737614</v>
      </c>
      <c r="B59">
        <v>-0.41404874833279309</v>
      </c>
    </row>
    <row r="60" spans="1:2" x14ac:dyDescent="0.25">
      <c r="A60">
        <v>0.77414388175390791</v>
      </c>
      <c r="B60">
        <v>-0.15813677260548109</v>
      </c>
    </row>
    <row r="61" spans="1:2" x14ac:dyDescent="0.25">
      <c r="A61">
        <v>0.86049947351126355</v>
      </c>
      <c r="B61">
        <v>-0.38253152921867345</v>
      </c>
    </row>
    <row r="62" spans="1:2" x14ac:dyDescent="0.25">
      <c r="A62">
        <v>0.84096765716622845</v>
      </c>
      <c r="B62">
        <v>-0.41759421557349197</v>
      </c>
    </row>
    <row r="63" spans="1:2" x14ac:dyDescent="0.25">
      <c r="A63">
        <v>0.86578338889107276</v>
      </c>
      <c r="B63">
        <v>-0.43706183549843852</v>
      </c>
    </row>
    <row r="64" spans="1:2" x14ac:dyDescent="0.25">
      <c r="A64">
        <v>0.84930876811836831</v>
      </c>
      <c r="B64">
        <v>-0.45626481438823191</v>
      </c>
    </row>
    <row r="65" spans="1:2" x14ac:dyDescent="0.25">
      <c r="A65">
        <v>0.87195177078259711</v>
      </c>
      <c r="B65">
        <v>-0.25804342807980407</v>
      </c>
    </row>
    <row r="66" spans="1:2" x14ac:dyDescent="0.25">
      <c r="A66">
        <v>0.82467161904442954</v>
      </c>
      <c r="B66">
        <v>-0.47138653548542536</v>
      </c>
    </row>
    <row r="67" spans="1:2" x14ac:dyDescent="0.25">
      <c r="A67">
        <v>0.80237999060732013</v>
      </c>
      <c r="B67">
        <v>-0.49501933586647784</v>
      </c>
    </row>
    <row r="68" spans="1:2" x14ac:dyDescent="0.25">
      <c r="A68">
        <v>0.7485933598877671</v>
      </c>
      <c r="B68">
        <v>-0.52917299138459928</v>
      </c>
    </row>
    <row r="69" spans="1:2" x14ac:dyDescent="0.25">
      <c r="A69">
        <v>0.73427447500947152</v>
      </c>
      <c r="B69">
        <v>-0.52168807868418032</v>
      </c>
    </row>
    <row r="70" spans="1:2" x14ac:dyDescent="0.25">
      <c r="A70">
        <v>0.68722763757085115</v>
      </c>
      <c r="B70">
        <v>-0.56482194001796615</v>
      </c>
    </row>
    <row r="71" spans="1:2" x14ac:dyDescent="0.25">
      <c r="A71">
        <v>0.6426738811228041</v>
      </c>
      <c r="B71">
        <v>-0.5890909354383348</v>
      </c>
    </row>
    <row r="72" spans="1:2" x14ac:dyDescent="0.25">
      <c r="A72">
        <v>0.5208343097844611</v>
      </c>
      <c r="B72">
        <v>-0.447611896158084</v>
      </c>
    </row>
    <row r="73" spans="1:2" x14ac:dyDescent="0.25">
      <c r="A73">
        <v>0.60393637402705114</v>
      </c>
      <c r="B73">
        <v>-0.60160976702714408</v>
      </c>
    </row>
    <row r="74" spans="1:2" x14ac:dyDescent="0.25">
      <c r="A74">
        <v>0.49787774327953915</v>
      </c>
      <c r="B74">
        <v>-0.46328433136432212</v>
      </c>
    </row>
    <row r="75" spans="1:2" x14ac:dyDescent="0.25">
      <c r="A75">
        <v>0.35542444743121782</v>
      </c>
      <c r="B75">
        <v>-3.5851082375983313E-2</v>
      </c>
    </row>
    <row r="76" spans="1:2" x14ac:dyDescent="0.25">
      <c r="A76">
        <v>0.57791771541712467</v>
      </c>
      <c r="B76">
        <v>-0.62542184142677981</v>
      </c>
    </row>
    <row r="77" spans="1:2" x14ac:dyDescent="0.25">
      <c r="A77">
        <v>0.58000382865807609</v>
      </c>
      <c r="B77">
        <v>-0.6066640159027058</v>
      </c>
    </row>
    <row r="78" spans="1:2" x14ac:dyDescent="0.25">
      <c r="A78">
        <v>0.58629579052059677</v>
      </c>
      <c r="B78">
        <v>-0.61460288125856921</v>
      </c>
    </row>
    <row r="79" spans="1:2" x14ac:dyDescent="0.25">
      <c r="A79">
        <v>0.6041044801173705</v>
      </c>
      <c r="B79">
        <v>-0.51729658634087416</v>
      </c>
    </row>
    <row r="80" spans="1:2" x14ac:dyDescent="0.25">
      <c r="A80">
        <v>0.56022429606544388</v>
      </c>
      <c r="B80">
        <v>-0.28890433404021049</v>
      </c>
    </row>
  </sheetData>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1"/>
  <dimension ref="A1:B32"/>
  <sheetViews>
    <sheetView workbookViewId="0"/>
  </sheetViews>
  <sheetFormatPr defaultRowHeight="13.8" x14ac:dyDescent="0.25"/>
  <sheetData>
    <row r="1" spans="1:2" x14ac:dyDescent="0.25">
      <c r="A1">
        <v>8.0321494571865752</v>
      </c>
      <c r="B1">
        <v>3.5028582574722673</v>
      </c>
    </row>
    <row r="2" spans="1:2" x14ac:dyDescent="0.25">
      <c r="A2">
        <v>9.7690397882350979</v>
      </c>
      <c r="B2">
        <v>4.6116300568265176</v>
      </c>
    </row>
    <row r="3" spans="1:2" x14ac:dyDescent="0.25">
      <c r="A3">
        <v>9.7411229122721679</v>
      </c>
      <c r="B3">
        <v>-2.3582837445194853</v>
      </c>
    </row>
    <row r="4" spans="1:2" x14ac:dyDescent="0.25">
      <c r="A4">
        <v>3.7558305357632746</v>
      </c>
      <c r="B4">
        <v>0.77801617429828906</v>
      </c>
    </row>
    <row r="5" spans="1:2" x14ac:dyDescent="0.25">
      <c r="A5">
        <v>-3.4163935466734374</v>
      </c>
      <c r="B5">
        <v>-0.58661358420648879</v>
      </c>
    </row>
    <row r="6" spans="1:2" x14ac:dyDescent="0.25">
      <c r="A6">
        <v>-4.0083960899952613</v>
      </c>
      <c r="B6">
        <v>1.4880402250739375</v>
      </c>
    </row>
    <row r="7" spans="1:2" x14ac:dyDescent="0.25">
      <c r="A7">
        <v>-12.513250063274494</v>
      </c>
      <c r="B7">
        <v>-3.1933085682226521</v>
      </c>
    </row>
    <row r="8" spans="1:2" x14ac:dyDescent="0.25">
      <c r="A8">
        <v>5.7713742029230106</v>
      </c>
      <c r="B8">
        <v>-1.7265172117878675</v>
      </c>
    </row>
    <row r="9" spans="1:2" x14ac:dyDescent="0.25">
      <c r="A9">
        <v>-9.4908342529392229</v>
      </c>
      <c r="B9">
        <v>-1.4566548601396505</v>
      </c>
    </row>
    <row r="10" spans="1:2" x14ac:dyDescent="0.25">
      <c r="A10">
        <v>8.5472633243742315</v>
      </c>
      <c r="B10">
        <v>-2.8842655728406412</v>
      </c>
    </row>
    <row r="11" spans="1:2" x14ac:dyDescent="0.25">
      <c r="A11">
        <v>12.120100024648181</v>
      </c>
      <c r="B11">
        <v>-2.6192430236853497</v>
      </c>
    </row>
    <row r="12" spans="1:2" x14ac:dyDescent="0.25">
      <c r="A12">
        <v>-2.7347855198860058</v>
      </c>
      <c r="B12">
        <v>5.501195277467315</v>
      </c>
    </row>
    <row r="13" spans="1:2" x14ac:dyDescent="0.25">
      <c r="A13">
        <v>-8.7474103039901188</v>
      </c>
      <c r="B13">
        <v>2.7140595745917411</v>
      </c>
    </row>
    <row r="14" spans="1:2" x14ac:dyDescent="0.25">
      <c r="A14">
        <v>2.8258603143371981</v>
      </c>
      <c r="B14">
        <v>-0.14178083683430404</v>
      </c>
    </row>
    <row r="15" spans="1:2" x14ac:dyDescent="0.25">
      <c r="A15">
        <v>4.8473117366110925</v>
      </c>
      <c r="B15">
        <v>0.18975041663070566</v>
      </c>
    </row>
    <row r="16" spans="1:2" x14ac:dyDescent="0.25">
      <c r="A16">
        <v>7.2707336298620442</v>
      </c>
      <c r="B16">
        <v>-4.1205829422526215</v>
      </c>
    </row>
    <row r="17" spans="1:2" x14ac:dyDescent="0.25">
      <c r="A17">
        <v>-12.210781164549996</v>
      </c>
      <c r="B17">
        <v>1.1514324140691001</v>
      </c>
    </row>
    <row r="18" spans="1:2" x14ac:dyDescent="0.25">
      <c r="A18">
        <v>4.4421406795834493</v>
      </c>
      <c r="B18">
        <v>-2.9333891233908469</v>
      </c>
    </row>
    <row r="19" spans="1:2" x14ac:dyDescent="0.25">
      <c r="A19">
        <v>3.9411478739723012</v>
      </c>
      <c r="B19">
        <v>6.0207621217070448</v>
      </c>
    </row>
    <row r="20" spans="1:2" x14ac:dyDescent="0.25">
      <c r="A20">
        <v>-3.7489748379764563</v>
      </c>
      <c r="B20">
        <v>4.9196573333167031</v>
      </c>
    </row>
    <row r="21" spans="1:2" x14ac:dyDescent="0.25">
      <c r="A21">
        <v>4.093970911701053</v>
      </c>
      <c r="B21">
        <v>6.1404418825854048</v>
      </c>
    </row>
    <row r="22" spans="1:2" x14ac:dyDescent="0.25">
      <c r="A22">
        <v>-2.1001490811595751</v>
      </c>
      <c r="B22">
        <v>4.0789742661185588</v>
      </c>
    </row>
    <row r="23" spans="1:2" x14ac:dyDescent="0.25">
      <c r="A23">
        <v>1.4904646863637354</v>
      </c>
      <c r="B23">
        <v>7.5715302725536295</v>
      </c>
    </row>
    <row r="24" spans="1:2" x14ac:dyDescent="0.25">
      <c r="A24">
        <v>-1.3665087786006258</v>
      </c>
      <c r="B24">
        <v>-0.22670793856834268</v>
      </c>
    </row>
    <row r="25" spans="1:2" x14ac:dyDescent="0.25">
      <c r="A25">
        <v>-5.1355556579757815</v>
      </c>
      <c r="B25">
        <v>0.2566629967208075</v>
      </c>
    </row>
    <row r="26" spans="1:2" x14ac:dyDescent="0.25">
      <c r="A26">
        <v>-8.5166237630680772</v>
      </c>
      <c r="B26">
        <v>1.4973223573665786</v>
      </c>
    </row>
    <row r="27" spans="1:2" x14ac:dyDescent="0.25">
      <c r="A27">
        <v>-2.9214779197678582</v>
      </c>
      <c r="B27">
        <v>0.50650430641768673</v>
      </c>
    </row>
    <row r="28" spans="1:2" x14ac:dyDescent="0.25">
      <c r="A28">
        <v>-4.8162858969361517</v>
      </c>
      <c r="B28">
        <v>-2.6738023566073239</v>
      </c>
    </row>
    <row r="29" spans="1:2" x14ac:dyDescent="0.25">
      <c r="A29">
        <v>-1.0904783167848324</v>
      </c>
      <c r="B29">
        <v>-7.1330034490249892</v>
      </c>
    </row>
    <row r="30" spans="1:2" x14ac:dyDescent="0.25">
      <c r="A30">
        <v>-2.6477304521919005</v>
      </c>
      <c r="B30">
        <v>-4.4775817223663923</v>
      </c>
    </row>
    <row r="31" spans="1:2" x14ac:dyDescent="0.25">
      <c r="A31">
        <v>-0.77832245141003908</v>
      </c>
      <c r="B31">
        <v>-6.6384581594051753</v>
      </c>
    </row>
    <row r="32" spans="1:2" x14ac:dyDescent="0.25">
      <c r="A32">
        <v>-0.40455198065356368</v>
      </c>
      <c r="B32">
        <v>-7.7586448393641509</v>
      </c>
    </row>
  </sheetData>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2"/>
  <dimension ref="A1:B112"/>
  <sheetViews>
    <sheetView workbookViewId="0"/>
  </sheetViews>
  <sheetFormatPr defaultRowHeight="13.8" x14ac:dyDescent="0.25"/>
  <sheetData>
    <row r="1" spans="1:2" x14ac:dyDescent="0.25">
      <c r="A1">
        <v>3.7785982436535748</v>
      </c>
      <c r="B1">
        <v>11.239731414896648</v>
      </c>
    </row>
    <row r="2" spans="1:2" x14ac:dyDescent="0.25">
      <c r="A2">
        <v>5.3623948072609888</v>
      </c>
      <c r="B2">
        <v>10.623247841792583</v>
      </c>
    </row>
    <row r="3" spans="1:2" x14ac:dyDescent="0.25">
      <c r="A3">
        <v>5.1546426783989476</v>
      </c>
      <c r="B3">
        <v>11.097873737917462</v>
      </c>
    </row>
    <row r="4" spans="1:2" x14ac:dyDescent="0.25">
      <c r="A4">
        <v>6.6030604444894978</v>
      </c>
      <c r="B4">
        <v>9.6219178257859568</v>
      </c>
    </row>
    <row r="5" spans="1:2" x14ac:dyDescent="0.25">
      <c r="A5">
        <v>6.433327230119736</v>
      </c>
      <c r="B5">
        <v>10.046011960082675</v>
      </c>
    </row>
    <row r="6" spans="1:2" x14ac:dyDescent="0.25">
      <c r="A6">
        <v>6.8567807498550044</v>
      </c>
      <c r="B6">
        <v>10.773316405416226</v>
      </c>
    </row>
    <row r="7" spans="1:2" x14ac:dyDescent="0.25">
      <c r="A7">
        <v>7.7202691882049708</v>
      </c>
      <c r="B7">
        <v>8.7491975507673434</v>
      </c>
    </row>
    <row r="8" spans="1:2" x14ac:dyDescent="0.25">
      <c r="A8">
        <v>7.9123940034077487</v>
      </c>
      <c r="B8">
        <v>8.3362356939537712</v>
      </c>
    </row>
    <row r="9" spans="1:2" x14ac:dyDescent="0.25">
      <c r="A9">
        <v>7.0908826341012894</v>
      </c>
      <c r="B9">
        <v>9.5951176856663558</v>
      </c>
    </row>
    <row r="10" spans="1:2" x14ac:dyDescent="0.25">
      <c r="A10">
        <v>8.2610223678758565</v>
      </c>
      <c r="B10">
        <v>8.2041658864142857</v>
      </c>
    </row>
    <row r="11" spans="1:2" x14ac:dyDescent="0.25">
      <c r="A11">
        <v>8.3987582213394472</v>
      </c>
      <c r="B11">
        <v>8.4509610011654743</v>
      </c>
    </row>
    <row r="12" spans="1:2" x14ac:dyDescent="0.25">
      <c r="A12">
        <v>1.2508311421303571</v>
      </c>
      <c r="B12">
        <v>13.545772729461801</v>
      </c>
    </row>
    <row r="13" spans="1:2" x14ac:dyDescent="0.25">
      <c r="A13">
        <v>8.7760471807525917</v>
      </c>
      <c r="B13">
        <v>7.8973039550682058</v>
      </c>
    </row>
    <row r="14" spans="1:2" x14ac:dyDescent="0.25">
      <c r="A14">
        <v>8.5443648856409897</v>
      </c>
      <c r="B14">
        <v>8.3170490427625463</v>
      </c>
    </row>
    <row r="15" spans="1:2" x14ac:dyDescent="0.25">
      <c r="A15">
        <v>8.894281346658456</v>
      </c>
      <c r="B15">
        <v>4.980534726878302</v>
      </c>
    </row>
    <row r="16" spans="1:2" x14ac:dyDescent="0.25">
      <c r="A16">
        <v>7.0297648482591173</v>
      </c>
      <c r="B16">
        <v>-8.0742773723239125</v>
      </c>
    </row>
    <row r="17" spans="1:2" x14ac:dyDescent="0.25">
      <c r="A17">
        <v>8.8818173625962462</v>
      </c>
      <c r="B17">
        <v>7.7635623880096185</v>
      </c>
    </row>
    <row r="18" spans="1:2" x14ac:dyDescent="0.25">
      <c r="A18">
        <v>7.4098480554751331</v>
      </c>
      <c r="B18">
        <v>4.7477695235594277</v>
      </c>
    </row>
    <row r="19" spans="1:2" x14ac:dyDescent="0.25">
      <c r="A19">
        <v>6.4079380790034959</v>
      </c>
      <c r="B19">
        <v>5.2728011885368149</v>
      </c>
    </row>
    <row r="20" spans="1:2" x14ac:dyDescent="0.25">
      <c r="A20">
        <v>8.8107303281126743</v>
      </c>
      <c r="B20">
        <v>8.4031150271721025</v>
      </c>
    </row>
    <row r="21" spans="1:2" x14ac:dyDescent="0.25">
      <c r="A21">
        <v>8.0095791102403187</v>
      </c>
      <c r="B21">
        <v>8.192328555262117</v>
      </c>
    </row>
    <row r="22" spans="1:2" x14ac:dyDescent="0.25">
      <c r="A22">
        <v>9.479495605382354</v>
      </c>
      <c r="B22">
        <v>-2.0806800558769756</v>
      </c>
    </row>
    <row r="23" spans="1:2" x14ac:dyDescent="0.25">
      <c r="A23">
        <v>6.6145857784312296</v>
      </c>
      <c r="B23">
        <v>-8.5975186431552775</v>
      </c>
    </row>
    <row r="24" spans="1:2" x14ac:dyDescent="0.25">
      <c r="A24">
        <v>8.8394103635751389</v>
      </c>
      <c r="B24">
        <v>6.7242636302575729</v>
      </c>
    </row>
    <row r="25" spans="1:2" x14ac:dyDescent="0.25">
      <c r="A25">
        <v>6.5025522842147234</v>
      </c>
      <c r="B25">
        <v>7.2141048919644106</v>
      </c>
    </row>
    <row r="26" spans="1:2" x14ac:dyDescent="0.25">
      <c r="A26">
        <v>9.2192383999503935</v>
      </c>
      <c r="B26">
        <v>-3.3835982482070399</v>
      </c>
    </row>
    <row r="27" spans="1:2" x14ac:dyDescent="0.25">
      <c r="A27">
        <v>9.975834587993635</v>
      </c>
      <c r="B27">
        <v>2.2305242997719326</v>
      </c>
    </row>
    <row r="28" spans="1:2" x14ac:dyDescent="0.25">
      <c r="A28">
        <v>7.9335627609374866</v>
      </c>
      <c r="B28">
        <v>9.0014162443322192</v>
      </c>
    </row>
    <row r="29" spans="1:2" x14ac:dyDescent="0.25">
      <c r="A29">
        <v>0.91444765346007884</v>
      </c>
      <c r="B29">
        <v>11.233537196863614</v>
      </c>
    </row>
    <row r="30" spans="1:2" x14ac:dyDescent="0.25">
      <c r="A30">
        <v>6.2474713047473234</v>
      </c>
      <c r="B30">
        <v>-3.8095140858689125</v>
      </c>
    </row>
    <row r="31" spans="1:2" x14ac:dyDescent="0.25">
      <c r="A31">
        <v>9.6646604644173539</v>
      </c>
      <c r="B31">
        <v>5.2175961385982239</v>
      </c>
    </row>
    <row r="32" spans="1:2" x14ac:dyDescent="0.25">
      <c r="A32">
        <v>7.4535642165317588</v>
      </c>
      <c r="B32">
        <v>10.394217169539772</v>
      </c>
    </row>
    <row r="33" spans="1:2" x14ac:dyDescent="0.25">
      <c r="A33">
        <v>9.4725790522704454</v>
      </c>
      <c r="B33">
        <v>5.458519433840177</v>
      </c>
    </row>
    <row r="34" spans="1:2" x14ac:dyDescent="0.25">
      <c r="A34">
        <v>6.9028791730509598</v>
      </c>
      <c r="B34">
        <v>-6.7550850207810216</v>
      </c>
    </row>
    <row r="35" spans="1:2" x14ac:dyDescent="0.25">
      <c r="A35">
        <v>5.4364402353764181</v>
      </c>
      <c r="B35">
        <v>-6.8906346740899487</v>
      </c>
    </row>
    <row r="36" spans="1:2" x14ac:dyDescent="0.25">
      <c r="A36">
        <v>4.885349608856199</v>
      </c>
      <c r="B36">
        <v>12.352902162858763</v>
      </c>
    </row>
    <row r="37" spans="1:2" x14ac:dyDescent="0.25">
      <c r="A37">
        <v>7.5995919201636353</v>
      </c>
      <c r="B37">
        <v>-7.3732894348002231</v>
      </c>
    </row>
    <row r="38" spans="1:2" x14ac:dyDescent="0.25">
      <c r="A38">
        <v>9.6163167472555635</v>
      </c>
      <c r="B38">
        <v>4.6588118483271304</v>
      </c>
    </row>
    <row r="39" spans="1:2" x14ac:dyDescent="0.25">
      <c r="A39">
        <v>10.010600050619596</v>
      </c>
      <c r="B39">
        <v>0.32315110894768906</v>
      </c>
    </row>
    <row r="40" spans="1:2" x14ac:dyDescent="0.25">
      <c r="A40">
        <v>9.6132187382743108</v>
      </c>
      <c r="B40">
        <v>0.83881552828726436</v>
      </c>
    </row>
    <row r="41" spans="1:2" x14ac:dyDescent="0.25">
      <c r="A41">
        <v>1.2481298012834086</v>
      </c>
      <c r="B41">
        <v>12.463558292995673</v>
      </c>
    </row>
    <row r="42" spans="1:2" x14ac:dyDescent="0.25">
      <c r="A42">
        <v>1.6474612459881774</v>
      </c>
      <c r="B42">
        <v>8.5910101803625167</v>
      </c>
    </row>
    <row r="43" spans="1:2" x14ac:dyDescent="0.25">
      <c r="A43">
        <v>8.9554109436430043</v>
      </c>
      <c r="B43">
        <v>4.5215451767093198</v>
      </c>
    </row>
    <row r="44" spans="1:2" x14ac:dyDescent="0.25">
      <c r="A44">
        <v>8.3178979803179356</v>
      </c>
      <c r="B44">
        <v>3.6357085739670429</v>
      </c>
    </row>
    <row r="45" spans="1:2" x14ac:dyDescent="0.25">
      <c r="A45">
        <v>9.5908273792076439</v>
      </c>
      <c r="B45">
        <v>2.0141560086877841</v>
      </c>
    </row>
    <row r="46" spans="1:2" x14ac:dyDescent="0.25">
      <c r="A46">
        <v>9.8151549543660401</v>
      </c>
      <c r="B46">
        <v>-0.30413388217000037</v>
      </c>
    </row>
    <row r="47" spans="1:2" x14ac:dyDescent="0.25">
      <c r="A47">
        <v>1.1740441540531794</v>
      </c>
      <c r="B47">
        <v>9.6197228239389467</v>
      </c>
    </row>
    <row r="48" spans="1:2" x14ac:dyDescent="0.25">
      <c r="A48">
        <v>9.6772853687069489</v>
      </c>
      <c r="B48">
        <v>1.1369681718138016</v>
      </c>
    </row>
    <row r="49" spans="1:2" x14ac:dyDescent="0.25">
      <c r="A49">
        <v>9.4023335534243699</v>
      </c>
      <c r="B49">
        <v>0.98444492635168257</v>
      </c>
    </row>
    <row r="50" spans="1:2" x14ac:dyDescent="0.25">
      <c r="A50">
        <v>9.2261626347991612</v>
      </c>
      <c r="B50">
        <v>-1.3251381190926039</v>
      </c>
    </row>
    <row r="51" spans="1:2" x14ac:dyDescent="0.25">
      <c r="A51">
        <v>7.5358365802984286</v>
      </c>
      <c r="B51">
        <v>-1.5603071294034874</v>
      </c>
    </row>
    <row r="52" spans="1:2" x14ac:dyDescent="0.25">
      <c r="A52">
        <v>6.4652647124755394</v>
      </c>
      <c r="B52">
        <v>-1.4740488284645294</v>
      </c>
    </row>
    <row r="53" spans="1:2" x14ac:dyDescent="0.25">
      <c r="A53">
        <v>8.6140295999395793</v>
      </c>
      <c r="B53">
        <v>-6.4556706155018624</v>
      </c>
    </row>
    <row r="54" spans="1:2" x14ac:dyDescent="0.25">
      <c r="A54">
        <v>0.86002536135876639</v>
      </c>
      <c r="B54">
        <v>0.57054721874610925</v>
      </c>
    </row>
    <row r="55" spans="1:2" x14ac:dyDescent="0.25">
      <c r="A55">
        <v>6.0873774981131081</v>
      </c>
      <c r="B55">
        <v>-4.0701128394856605</v>
      </c>
    </row>
    <row r="56" spans="1:2" x14ac:dyDescent="0.25">
      <c r="A56">
        <v>9.2653476768041703</v>
      </c>
      <c r="B56">
        <v>-5.2182058626344761</v>
      </c>
    </row>
    <row r="57" spans="1:2" x14ac:dyDescent="0.25">
      <c r="A57">
        <v>9.2302002169758186</v>
      </c>
      <c r="B57">
        <v>-4.9557175361455021</v>
      </c>
    </row>
    <row r="58" spans="1:2" x14ac:dyDescent="0.25">
      <c r="A58">
        <v>8.9937557967957762</v>
      </c>
      <c r="B58">
        <v>-6.9421518864209064</v>
      </c>
    </row>
    <row r="59" spans="1:2" x14ac:dyDescent="0.25">
      <c r="A59">
        <v>7.2201835954305391</v>
      </c>
      <c r="B59">
        <v>-7.1434049884667443</v>
      </c>
    </row>
    <row r="60" spans="1:2" x14ac:dyDescent="0.25">
      <c r="A60">
        <v>8.148653431959259</v>
      </c>
      <c r="B60">
        <v>-2.7282657291891557</v>
      </c>
    </row>
    <row r="61" spans="1:2" x14ac:dyDescent="0.25">
      <c r="A61">
        <v>9.057634056527629</v>
      </c>
      <c r="B61">
        <v>-6.5996519614404567</v>
      </c>
    </row>
    <row r="62" spans="1:2" x14ac:dyDescent="0.25">
      <c r="A62">
        <v>8.8520417809266405</v>
      </c>
      <c r="B62">
        <v>-7.2045734100007648</v>
      </c>
    </row>
    <row r="63" spans="1:2" x14ac:dyDescent="0.25">
      <c r="A63">
        <v>9.1132526517380121</v>
      </c>
      <c r="B63">
        <v>-7.540439884287661</v>
      </c>
    </row>
    <row r="64" spans="1:2" x14ac:dyDescent="0.25">
      <c r="A64">
        <v>8.9398404757022387</v>
      </c>
      <c r="B64">
        <v>-7.8717406206070404</v>
      </c>
    </row>
    <row r="65" spans="1:2" x14ac:dyDescent="0.25">
      <c r="A65">
        <v>9.1781811585113608</v>
      </c>
      <c r="B65">
        <v>-4.4519122900590595</v>
      </c>
    </row>
    <row r="66" spans="1:2" x14ac:dyDescent="0.25">
      <c r="A66">
        <v>8.6805093693190152</v>
      </c>
      <c r="B66">
        <v>-8.13262917142346</v>
      </c>
    </row>
    <row r="67" spans="1:2" x14ac:dyDescent="0.25">
      <c r="A67">
        <v>8.4458672584022807</v>
      </c>
      <c r="B67">
        <v>-8.5403557128348595</v>
      </c>
    </row>
    <row r="68" spans="1:2" x14ac:dyDescent="0.25">
      <c r="A68">
        <v>7.8797081459470864</v>
      </c>
      <c r="B68">
        <v>-9.1295940433090017</v>
      </c>
    </row>
    <row r="69" spans="1:2" x14ac:dyDescent="0.25">
      <c r="A69">
        <v>7.7289872875182866</v>
      </c>
      <c r="B69">
        <v>-9.0004600634631409</v>
      </c>
    </row>
    <row r="70" spans="1:2" x14ac:dyDescent="0.25">
      <c r="A70">
        <v>7.2337713691434224</v>
      </c>
      <c r="B70">
        <v>-9.744630022832137</v>
      </c>
    </row>
    <row r="71" spans="1:2" x14ac:dyDescent="0.25">
      <c r="A71">
        <v>6.7647976693648761</v>
      </c>
      <c r="B71">
        <v>-10.163332563653725</v>
      </c>
    </row>
    <row r="72" spans="1:2" x14ac:dyDescent="0.25">
      <c r="A72">
        <v>5.4823119912693885</v>
      </c>
      <c r="B72">
        <v>-7.7224555436712388</v>
      </c>
    </row>
    <row r="73" spans="1:2" x14ac:dyDescent="0.25">
      <c r="A73">
        <v>6.3570459224593856</v>
      </c>
      <c r="B73">
        <v>-10.379314581185142</v>
      </c>
    </row>
    <row r="74" spans="1:2" x14ac:dyDescent="0.25">
      <c r="A74">
        <v>5.2406707294247346</v>
      </c>
      <c r="B74">
        <v>-7.9928453281699454</v>
      </c>
    </row>
    <row r="75" spans="1:2" x14ac:dyDescent="0.25">
      <c r="A75">
        <v>3.7412045895149206</v>
      </c>
      <c r="B75">
        <v>-0.618523306054511</v>
      </c>
    </row>
    <row r="76" spans="1:2" x14ac:dyDescent="0.25">
      <c r="A76">
        <v>6.0831730200521408</v>
      </c>
      <c r="B76">
        <v>-10.790134060140266</v>
      </c>
    </row>
    <row r="77" spans="1:2" x14ac:dyDescent="0.25">
      <c r="A77">
        <v>6.1051314882658554</v>
      </c>
      <c r="B77">
        <v>-10.466513363396219</v>
      </c>
    </row>
    <row r="78" spans="1:2" x14ac:dyDescent="0.25">
      <c r="A78">
        <v>6.1713608001976707</v>
      </c>
      <c r="B78">
        <v>-10.603479193178801</v>
      </c>
    </row>
    <row r="79" spans="1:2" x14ac:dyDescent="0.25">
      <c r="A79">
        <v>6.3588154104087193</v>
      </c>
      <c r="B79">
        <v>-8.9246955346768519</v>
      </c>
    </row>
    <row r="80" spans="1:2" x14ac:dyDescent="0.25">
      <c r="A80">
        <v>5.8969317466644107</v>
      </c>
      <c r="B80">
        <v>-4.9843422284994992</v>
      </c>
    </row>
    <row r="81" spans="1:2" x14ac:dyDescent="0.25">
      <c r="A81">
        <v>8.0321494571865752</v>
      </c>
      <c r="B81">
        <v>3.5028582574722673</v>
      </c>
    </row>
    <row r="82" spans="1:2" x14ac:dyDescent="0.25">
      <c r="A82">
        <v>9.7690397882350979</v>
      </c>
      <c r="B82">
        <v>4.6116300568265176</v>
      </c>
    </row>
    <row r="83" spans="1:2" x14ac:dyDescent="0.25">
      <c r="A83">
        <v>9.7411229122721679</v>
      </c>
      <c r="B83">
        <v>-2.3582837445194853</v>
      </c>
    </row>
    <row r="84" spans="1:2" x14ac:dyDescent="0.25">
      <c r="A84">
        <v>3.7558305357632746</v>
      </c>
      <c r="B84">
        <v>0.77801617429828906</v>
      </c>
    </row>
    <row r="85" spans="1:2" x14ac:dyDescent="0.25">
      <c r="A85">
        <v>-3.4163935466734374</v>
      </c>
      <c r="B85">
        <v>-0.58661358420648879</v>
      </c>
    </row>
    <row r="86" spans="1:2" x14ac:dyDescent="0.25">
      <c r="A86">
        <v>-4.0083960899952613</v>
      </c>
      <c r="B86">
        <v>1.4880402250739375</v>
      </c>
    </row>
    <row r="87" spans="1:2" x14ac:dyDescent="0.25">
      <c r="A87">
        <v>-12.513250063274494</v>
      </c>
      <c r="B87">
        <v>-3.1933085682226521</v>
      </c>
    </row>
    <row r="88" spans="1:2" x14ac:dyDescent="0.25">
      <c r="A88">
        <v>5.7713742029230106</v>
      </c>
      <c r="B88">
        <v>-1.7265172117878675</v>
      </c>
    </row>
    <row r="89" spans="1:2" x14ac:dyDescent="0.25">
      <c r="A89">
        <v>-9.4908342529392229</v>
      </c>
      <c r="B89">
        <v>-1.4566548601396505</v>
      </c>
    </row>
    <row r="90" spans="1:2" x14ac:dyDescent="0.25">
      <c r="A90">
        <v>8.5472633243742315</v>
      </c>
      <c r="B90">
        <v>-2.8842655728406412</v>
      </c>
    </row>
    <row r="91" spans="1:2" x14ac:dyDescent="0.25">
      <c r="A91">
        <v>12.120100024648181</v>
      </c>
      <c r="B91">
        <v>-2.6192430236853497</v>
      </c>
    </row>
    <row r="92" spans="1:2" x14ac:dyDescent="0.25">
      <c r="A92">
        <v>-2.7347855198860058</v>
      </c>
      <c r="B92">
        <v>5.501195277467315</v>
      </c>
    </row>
    <row r="93" spans="1:2" x14ac:dyDescent="0.25">
      <c r="A93">
        <v>-8.7474103039901188</v>
      </c>
      <c r="B93">
        <v>2.7140595745917411</v>
      </c>
    </row>
    <row r="94" spans="1:2" x14ac:dyDescent="0.25">
      <c r="A94">
        <v>2.8258603143371981</v>
      </c>
      <c r="B94">
        <v>-0.14178083683430404</v>
      </c>
    </row>
    <row r="95" spans="1:2" x14ac:dyDescent="0.25">
      <c r="A95">
        <v>4.8473117366110925</v>
      </c>
      <c r="B95">
        <v>0.18975041663070566</v>
      </c>
    </row>
    <row r="96" spans="1:2" x14ac:dyDescent="0.25">
      <c r="A96">
        <v>7.2707336298620442</v>
      </c>
      <c r="B96">
        <v>-4.1205829422526215</v>
      </c>
    </row>
    <row r="97" spans="1:2" x14ac:dyDescent="0.25">
      <c r="A97">
        <v>-12.210781164549996</v>
      </c>
      <c r="B97">
        <v>1.1514324140691001</v>
      </c>
    </row>
    <row r="98" spans="1:2" x14ac:dyDescent="0.25">
      <c r="A98">
        <v>4.4421406795834493</v>
      </c>
      <c r="B98">
        <v>-2.9333891233908469</v>
      </c>
    </row>
    <row r="99" spans="1:2" x14ac:dyDescent="0.25">
      <c r="A99">
        <v>3.9411478739723012</v>
      </c>
      <c r="B99">
        <v>6.0207621217070448</v>
      </c>
    </row>
    <row r="100" spans="1:2" x14ac:dyDescent="0.25">
      <c r="A100">
        <v>-3.7489748379764563</v>
      </c>
      <c r="B100">
        <v>4.9196573333167031</v>
      </c>
    </row>
    <row r="101" spans="1:2" x14ac:dyDescent="0.25">
      <c r="A101">
        <v>4.093970911701053</v>
      </c>
      <c r="B101">
        <v>6.1404418825854048</v>
      </c>
    </row>
    <row r="102" spans="1:2" x14ac:dyDescent="0.25">
      <c r="A102">
        <v>-2.1001490811595751</v>
      </c>
      <c r="B102">
        <v>4.0789742661185588</v>
      </c>
    </row>
    <row r="103" spans="1:2" x14ac:dyDescent="0.25">
      <c r="A103">
        <v>1.4904646863637354</v>
      </c>
      <c r="B103">
        <v>7.5715302725536295</v>
      </c>
    </row>
    <row r="104" spans="1:2" x14ac:dyDescent="0.25">
      <c r="A104">
        <v>-1.3665087786006258</v>
      </c>
      <c r="B104">
        <v>-0.22670793856834268</v>
      </c>
    </row>
    <row r="105" spans="1:2" x14ac:dyDescent="0.25">
      <c r="A105">
        <v>-5.1355556579757815</v>
      </c>
      <c r="B105">
        <v>0.2566629967208075</v>
      </c>
    </row>
    <row r="106" spans="1:2" x14ac:dyDescent="0.25">
      <c r="A106">
        <v>-8.5166237630680772</v>
      </c>
      <c r="B106">
        <v>1.4973223573665786</v>
      </c>
    </row>
    <row r="107" spans="1:2" x14ac:dyDescent="0.25">
      <c r="A107">
        <v>-2.9214779197678582</v>
      </c>
      <c r="B107">
        <v>0.50650430641768673</v>
      </c>
    </row>
    <row r="108" spans="1:2" x14ac:dyDescent="0.25">
      <c r="A108">
        <v>-4.8162858969361517</v>
      </c>
      <c r="B108">
        <v>-2.6738023566073239</v>
      </c>
    </row>
    <row r="109" spans="1:2" x14ac:dyDescent="0.25">
      <c r="A109">
        <v>-1.0904783167848324</v>
      </c>
      <c r="B109">
        <v>-7.1330034490249892</v>
      </c>
    </row>
    <row r="110" spans="1:2" x14ac:dyDescent="0.25">
      <c r="A110">
        <v>-2.6477304521919005</v>
      </c>
      <c r="B110">
        <v>-4.4775817223663923</v>
      </c>
    </row>
    <row r="111" spans="1:2" x14ac:dyDescent="0.25">
      <c r="A111">
        <v>-0.77832245141003908</v>
      </c>
      <c r="B111">
        <v>-6.6384581594051753</v>
      </c>
    </row>
    <row r="112" spans="1:2" x14ac:dyDescent="0.25">
      <c r="A112">
        <v>-0.40455198065356368</v>
      </c>
      <c r="B112">
        <v>-7.7586448393641509</v>
      </c>
    </row>
  </sheetData>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3"/>
  <dimension ref="A1:B46"/>
  <sheetViews>
    <sheetView workbookViewId="0"/>
  </sheetViews>
  <sheetFormatPr defaultRowHeight="13.8" x14ac:dyDescent="0.25"/>
  <sheetData>
    <row r="1" spans="1:2" x14ac:dyDescent="0.25">
      <c r="A1">
        <v>0.7230849761752689</v>
      </c>
      <c r="B1">
        <v>0.4530003885644116</v>
      </c>
    </row>
    <row r="2" spans="1:2" x14ac:dyDescent="0.25">
      <c r="A2">
        <v>0.86822905398297134</v>
      </c>
      <c r="B2">
        <v>0.36111465916613394</v>
      </c>
    </row>
    <row r="3" spans="1:2" x14ac:dyDescent="0.25">
      <c r="A3">
        <v>0.86529771289547852</v>
      </c>
      <c r="B3">
        <v>0.31704900319963442</v>
      </c>
    </row>
    <row r="4" spans="1:2" x14ac:dyDescent="0.25">
      <c r="A4">
        <v>0.90953937136865459</v>
      </c>
      <c r="B4">
        <v>0.22354759425262632</v>
      </c>
    </row>
    <row r="5" spans="1:2" x14ac:dyDescent="0.25">
      <c r="A5">
        <v>0.8262188609297928</v>
      </c>
      <c r="B5">
        <v>0.42569223305957471</v>
      </c>
    </row>
    <row r="6" spans="1:2" x14ac:dyDescent="0.25">
      <c r="A6">
        <v>0.93065188111751318</v>
      </c>
      <c r="B6">
        <v>0.23620214733381309</v>
      </c>
    </row>
    <row r="7" spans="1:2" x14ac:dyDescent="0.25">
      <c r="A7">
        <v>0.95693262882288066</v>
      </c>
      <c r="B7">
        <v>0.13358753754111088</v>
      </c>
    </row>
    <row r="8" spans="1:2" x14ac:dyDescent="0.25">
      <c r="A8">
        <v>0.39288894225959242</v>
      </c>
      <c r="B8">
        <v>0.85922840257115307</v>
      </c>
    </row>
    <row r="9" spans="1:2" x14ac:dyDescent="0.25">
      <c r="A9">
        <v>0.97101134656380783</v>
      </c>
      <c r="B9">
        <v>0.17235808700112376</v>
      </c>
    </row>
    <row r="10" spans="1:2" x14ac:dyDescent="0.25">
      <c r="A10">
        <v>0.95458314483156215</v>
      </c>
      <c r="B10">
        <v>0.20631219495995101</v>
      </c>
    </row>
    <row r="11" spans="1:2" x14ac:dyDescent="0.25">
      <c r="A11">
        <v>0.9266336336097013</v>
      </c>
      <c r="B11">
        <v>0.20819297393958508</v>
      </c>
    </row>
    <row r="12" spans="1:2" x14ac:dyDescent="0.25">
      <c r="A12">
        <v>0.76716891380432051</v>
      </c>
      <c r="B12">
        <v>-0.46939353905910858</v>
      </c>
    </row>
    <row r="13" spans="1:2" x14ac:dyDescent="0.25">
      <c r="A13">
        <v>0.96748952207960459</v>
      </c>
      <c r="B13">
        <v>0.15737542236870644</v>
      </c>
    </row>
    <row r="14" spans="1:2" x14ac:dyDescent="0.25">
      <c r="A14">
        <v>0.93651623061912992</v>
      </c>
      <c r="B14">
        <v>-0.24039113658264488</v>
      </c>
    </row>
    <row r="15" spans="1:2" x14ac:dyDescent="0.25">
      <c r="A15">
        <v>0.91539264164033662</v>
      </c>
      <c r="B15">
        <v>-0.26872735863730191</v>
      </c>
    </row>
    <row r="16" spans="1:2" x14ac:dyDescent="0.25">
      <c r="A16">
        <v>0.9871179895956026</v>
      </c>
      <c r="B16">
        <v>3.5301902643386882E-2</v>
      </c>
    </row>
    <row r="17" spans="1:2" x14ac:dyDescent="0.25">
      <c r="A17">
        <v>0.92529036014494415</v>
      </c>
      <c r="B17">
        <v>0.2970955112120629</v>
      </c>
    </row>
    <row r="18" spans="1:2" x14ac:dyDescent="0.25">
      <c r="A18">
        <v>0.9745473881436012</v>
      </c>
      <c r="B18">
        <v>-0.18175011842750693</v>
      </c>
    </row>
    <row r="19" spans="1:2" x14ac:dyDescent="0.25">
      <c r="A19">
        <v>0.68317492757629583</v>
      </c>
      <c r="B19">
        <v>-0.6117697445738417</v>
      </c>
    </row>
    <row r="20" spans="1:2" x14ac:dyDescent="0.25">
      <c r="A20">
        <v>0.9541382402800207</v>
      </c>
      <c r="B20">
        <v>-8.4192882341978081E-2</v>
      </c>
    </row>
    <row r="21" spans="1:2" x14ac:dyDescent="0.25">
      <c r="A21">
        <v>0.97985753964266953</v>
      </c>
      <c r="B21">
        <v>-5.0066715077329342E-2</v>
      </c>
    </row>
    <row r="22" spans="1:2" x14ac:dyDescent="0.25">
      <c r="A22">
        <v>0.94974981645250356</v>
      </c>
      <c r="B22">
        <v>-0.27248584404274467</v>
      </c>
    </row>
    <row r="23" spans="1:2" x14ac:dyDescent="0.25">
      <c r="A23">
        <v>0.98806641115271776</v>
      </c>
      <c r="B23">
        <v>-0.14581472461364747</v>
      </c>
    </row>
    <row r="24" spans="1:2" x14ac:dyDescent="0.25">
      <c r="A24">
        <v>0.92888000086873368</v>
      </c>
      <c r="B24">
        <v>0.18843465212788679</v>
      </c>
    </row>
    <row r="25" spans="1:2" x14ac:dyDescent="0.25">
      <c r="A25">
        <v>0.46673575258984451</v>
      </c>
      <c r="B25">
        <v>0.77966905472655368</v>
      </c>
    </row>
    <row r="26" spans="1:2" x14ac:dyDescent="0.25">
      <c r="A26">
        <v>0.82531426021354792</v>
      </c>
      <c r="B26">
        <v>-0.30738968288272756</v>
      </c>
    </row>
    <row r="27" spans="1:2" x14ac:dyDescent="0.25">
      <c r="A27">
        <v>0.99379298880605649</v>
      </c>
      <c r="B27">
        <v>-1.8555319783258122E-2</v>
      </c>
    </row>
    <row r="28" spans="1:2" x14ac:dyDescent="0.25">
      <c r="A28">
        <v>0.9547142566819049</v>
      </c>
      <c r="B28">
        <v>0.15310916574212319</v>
      </c>
    </row>
    <row r="29" spans="1:2" x14ac:dyDescent="0.25">
      <c r="A29">
        <v>0.98909073304965656</v>
      </c>
      <c r="B29">
        <v>5.0974186954826389E-2</v>
      </c>
    </row>
    <row r="30" spans="1:2" x14ac:dyDescent="0.25">
      <c r="A30">
        <v>0.81260992674553656</v>
      </c>
      <c r="B30">
        <v>-0.53163132111574951</v>
      </c>
    </row>
    <row r="31" spans="1:2" x14ac:dyDescent="0.25">
      <c r="A31">
        <v>0.73401315298898573</v>
      </c>
      <c r="B31">
        <v>-0.59640651608714113</v>
      </c>
    </row>
    <row r="32" spans="1:2" x14ac:dyDescent="0.25">
      <c r="A32">
        <v>0.66769798200190855</v>
      </c>
      <c r="B32">
        <v>0.5404647820195434</v>
      </c>
    </row>
    <row r="33" spans="1:2" x14ac:dyDescent="0.25">
      <c r="A33">
        <v>0.87255598344749841</v>
      </c>
      <c r="B33">
        <v>-0.4464573476609181</v>
      </c>
    </row>
    <row r="34" spans="1:2" x14ac:dyDescent="0.25">
      <c r="A34">
        <v>0.99154454525795055</v>
      </c>
      <c r="B34">
        <v>-1.8545174694593033E-2</v>
      </c>
    </row>
    <row r="35" spans="1:2" x14ac:dyDescent="0.25">
      <c r="A35">
        <v>0.97862950131301385</v>
      </c>
      <c r="B35">
        <v>-9.023191216039099E-2</v>
      </c>
    </row>
    <row r="36" spans="1:2" x14ac:dyDescent="0.25">
      <c r="A36">
        <v>0.94008120489420288</v>
      </c>
      <c r="B36">
        <v>-0.25828408338897529</v>
      </c>
    </row>
    <row r="37" spans="1:2" x14ac:dyDescent="0.25">
      <c r="A37">
        <v>0.52304396913720463</v>
      </c>
      <c r="B37">
        <v>0.69085581466192925</v>
      </c>
    </row>
    <row r="38" spans="1:2" x14ac:dyDescent="0.25">
      <c r="A38">
        <v>0.54874248385360003</v>
      </c>
      <c r="B38">
        <v>0.39856368704867107</v>
      </c>
    </row>
    <row r="39" spans="1:2" x14ac:dyDescent="0.25">
      <c r="A39">
        <v>0.96087770008849893</v>
      </c>
      <c r="B39">
        <v>-7.1967028086431753E-2</v>
      </c>
    </row>
    <row r="40" spans="1:2" x14ac:dyDescent="0.25">
      <c r="A40">
        <v>0.92483295362001305</v>
      </c>
      <c r="B40">
        <v>-0.12130201331340582</v>
      </c>
    </row>
    <row r="41" spans="1:2" x14ac:dyDescent="0.25">
      <c r="A41">
        <v>0.95965423145237383</v>
      </c>
      <c r="B41">
        <v>-0.15975693969094409</v>
      </c>
    </row>
    <row r="42" spans="1:2" x14ac:dyDescent="0.25">
      <c r="A42">
        <v>0.9484445878564014</v>
      </c>
      <c r="B42">
        <v>-0.23674049469981051</v>
      </c>
    </row>
    <row r="43" spans="1:2" x14ac:dyDescent="0.25">
      <c r="A43">
        <v>0.48949671076951268</v>
      </c>
      <c r="B43">
        <v>0.47645637065242491</v>
      </c>
    </row>
    <row r="44" spans="1:2" x14ac:dyDescent="0.25">
      <c r="A44">
        <v>0.94914266777901823</v>
      </c>
      <c r="B44">
        <v>-0.20217406003207741</v>
      </c>
    </row>
    <row r="45" spans="1:2" x14ac:dyDescent="0.25">
      <c r="A45">
        <v>0.93332797988606531</v>
      </c>
      <c r="B45">
        <v>-0.19990565875532798</v>
      </c>
    </row>
    <row r="46" spans="1:2" x14ac:dyDescent="0.25">
      <c r="A46">
        <v>0.87984251212178022</v>
      </c>
      <c r="B46">
        <v>-0.34941891302662792</v>
      </c>
    </row>
  </sheetData>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4"/>
  <dimension ref="A1:B18"/>
  <sheetViews>
    <sheetView workbookViewId="0"/>
  </sheetViews>
  <sheetFormatPr defaultRowHeight="13.8" x14ac:dyDescent="0.25"/>
  <sheetData>
    <row r="1" spans="1:2" x14ac:dyDescent="0.25">
      <c r="A1">
        <v>6.0161032045845708</v>
      </c>
      <c r="B1">
        <v>3.878451108595689</v>
      </c>
    </row>
    <row r="2" spans="1:2" x14ac:dyDescent="0.25">
      <c r="A2">
        <v>8.1961222037345145</v>
      </c>
      <c r="B2">
        <v>6.1643521406270452</v>
      </c>
    </row>
    <row r="3" spans="1:2" x14ac:dyDescent="0.25">
      <c r="A3">
        <v>5.9467544978602183</v>
      </c>
      <c r="B3">
        <v>-2.0061020047811371</v>
      </c>
    </row>
    <row r="4" spans="1:2" x14ac:dyDescent="0.25">
      <c r="A4">
        <v>1.7815008085183086</v>
      </c>
      <c r="B4">
        <v>0.75454943938187968</v>
      </c>
    </row>
    <row r="5" spans="1:2" x14ac:dyDescent="0.25">
      <c r="A5">
        <v>-2.5649813463921132</v>
      </c>
      <c r="B5">
        <v>0.3224116655385324</v>
      </c>
    </row>
    <row r="6" spans="1:2" x14ac:dyDescent="0.25">
      <c r="A6">
        <v>-2.3128781404329457</v>
      </c>
      <c r="B6">
        <v>2.5551846145280397</v>
      </c>
    </row>
    <row r="7" spans="1:2" x14ac:dyDescent="0.25">
      <c r="A7">
        <v>-16.108992275728003</v>
      </c>
      <c r="B7">
        <v>-0.22287891679839913</v>
      </c>
    </row>
    <row r="8" spans="1:2" x14ac:dyDescent="0.25">
      <c r="A8">
        <v>1.5618524869265555</v>
      </c>
      <c r="B8">
        <v>-0.27805006352847783</v>
      </c>
    </row>
    <row r="9" spans="1:2" x14ac:dyDescent="0.25">
      <c r="A9">
        <v>-8.1698260498813511</v>
      </c>
      <c r="B9">
        <v>1.7046026412376063</v>
      </c>
    </row>
    <row r="10" spans="1:2" x14ac:dyDescent="0.25">
      <c r="A10">
        <v>3.3596210593621301</v>
      </c>
      <c r="B10">
        <v>-2.4377230619778301</v>
      </c>
    </row>
    <row r="11" spans="1:2" x14ac:dyDescent="0.25">
      <c r="A11">
        <v>6.1477149670307032</v>
      </c>
      <c r="B11">
        <v>-2.5563714424767383</v>
      </c>
    </row>
    <row r="12" spans="1:2" x14ac:dyDescent="0.25">
      <c r="A12">
        <v>0.94225739415487464</v>
      </c>
      <c r="B12">
        <v>0.60333649767196418</v>
      </c>
    </row>
    <row r="13" spans="1:2" x14ac:dyDescent="0.25">
      <c r="A13">
        <v>-3.4812944906177403</v>
      </c>
      <c r="B13">
        <v>0.24713221332279606</v>
      </c>
    </row>
    <row r="14" spans="1:2" x14ac:dyDescent="0.25">
      <c r="A14">
        <v>1.4256406958452599</v>
      </c>
      <c r="B14">
        <v>-2.0440846019805123</v>
      </c>
    </row>
    <row r="15" spans="1:2" x14ac:dyDescent="0.25">
      <c r="A15">
        <v>2.8268956118326836</v>
      </c>
      <c r="B15">
        <v>-2.3969970378380783</v>
      </c>
    </row>
    <row r="16" spans="1:2" x14ac:dyDescent="0.25">
      <c r="A16">
        <v>1.5449094587308161</v>
      </c>
      <c r="B16">
        <v>-1.7503072091441001</v>
      </c>
    </row>
    <row r="17" spans="1:2" x14ac:dyDescent="0.25">
      <c r="A17">
        <v>-8.6635668833263253</v>
      </c>
      <c r="B17">
        <v>0.51234148015143799</v>
      </c>
    </row>
    <row r="18" spans="1:2" x14ac:dyDescent="0.25">
      <c r="A18">
        <v>1.5521667977978562</v>
      </c>
      <c r="B18">
        <v>-3.0498474625297081</v>
      </c>
    </row>
  </sheetData>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5"/>
  <dimension ref="A1:B64"/>
  <sheetViews>
    <sheetView workbookViewId="0"/>
  </sheetViews>
  <sheetFormatPr defaultRowHeight="13.8" x14ac:dyDescent="0.25"/>
  <sheetData>
    <row r="1" spans="1:2" x14ac:dyDescent="0.25">
      <c r="A1">
        <v>9.3767377529169273</v>
      </c>
      <c r="B1">
        <v>14.597236535067269</v>
      </c>
    </row>
    <row r="2" spans="1:2" x14ac:dyDescent="0.25">
      <c r="A2">
        <v>11.258920343946045</v>
      </c>
      <c r="B2">
        <v>11.636361091948023</v>
      </c>
    </row>
    <row r="3" spans="1:2" x14ac:dyDescent="0.25">
      <c r="A3">
        <v>11.220907637905382</v>
      </c>
      <c r="B3">
        <v>10.216413516948469</v>
      </c>
    </row>
    <row r="4" spans="1:2" x14ac:dyDescent="0.25">
      <c r="A4">
        <v>11.794619501552974</v>
      </c>
      <c r="B4">
        <v>7.2034753005224932</v>
      </c>
    </row>
    <row r="5" spans="1:2" x14ac:dyDescent="0.25">
      <c r="A5">
        <v>10.714145419575905</v>
      </c>
      <c r="B5">
        <v>13.717273481384758</v>
      </c>
    </row>
    <row r="6" spans="1:2" x14ac:dyDescent="0.25">
      <c r="A6">
        <v>12.068399864502961</v>
      </c>
      <c r="B6">
        <v>7.6112486915278348</v>
      </c>
    </row>
    <row r="7" spans="1:2" x14ac:dyDescent="0.25">
      <c r="A7">
        <v>12.409200306087676</v>
      </c>
      <c r="B7">
        <v>4.3046516798903465</v>
      </c>
    </row>
    <row r="8" spans="1:2" x14ac:dyDescent="0.25">
      <c r="A8">
        <v>5.0948598006773533</v>
      </c>
      <c r="B8">
        <v>27.687305676992242</v>
      </c>
    </row>
    <row r="9" spans="1:2" x14ac:dyDescent="0.25">
      <c r="A9">
        <v>12.591768674265214</v>
      </c>
      <c r="B9">
        <v>5.5539726415253758</v>
      </c>
    </row>
    <row r="10" spans="1:2" x14ac:dyDescent="0.25">
      <c r="A10">
        <v>12.378732939226039</v>
      </c>
      <c r="B10">
        <v>6.6480912288910856</v>
      </c>
    </row>
    <row r="11" spans="1:2" x14ac:dyDescent="0.25">
      <c r="A11">
        <v>12.016292499050065</v>
      </c>
      <c r="B11">
        <v>6.708696421135854</v>
      </c>
    </row>
    <row r="12" spans="1:2" x14ac:dyDescent="0.25">
      <c r="A12">
        <v>9.9484043424373372</v>
      </c>
      <c r="B12">
        <v>-15.125480442504937</v>
      </c>
    </row>
    <row r="13" spans="1:2" x14ac:dyDescent="0.25">
      <c r="A13">
        <v>12.546098765902782</v>
      </c>
      <c r="B13">
        <v>5.0711794583714394</v>
      </c>
    </row>
    <row r="14" spans="1:2" x14ac:dyDescent="0.25">
      <c r="A14">
        <v>12.144446897949804</v>
      </c>
      <c r="B14">
        <v>-7.7462323879035324</v>
      </c>
    </row>
    <row r="15" spans="1:2" x14ac:dyDescent="0.25">
      <c r="A15">
        <v>11.870522863042817</v>
      </c>
      <c r="B15">
        <v>-8.6593232952929089</v>
      </c>
    </row>
    <row r="16" spans="1:2" x14ac:dyDescent="0.25">
      <c r="A16">
        <v>12.800634537566429</v>
      </c>
      <c r="B16">
        <v>1.1375491854576267</v>
      </c>
    </row>
    <row r="17" spans="1:2" x14ac:dyDescent="0.25">
      <c r="A17">
        <v>11.99887335271943</v>
      </c>
      <c r="B17">
        <v>9.5734431142823873</v>
      </c>
    </row>
    <row r="18" spans="1:2" x14ac:dyDescent="0.25">
      <c r="A18">
        <v>12.637622945436098</v>
      </c>
      <c r="B18">
        <v>-5.8566163207287696</v>
      </c>
    </row>
    <row r="19" spans="1:2" x14ac:dyDescent="0.25">
      <c r="A19">
        <v>8.8591968389870122</v>
      </c>
      <c r="B19">
        <v>-19.713333347996205</v>
      </c>
    </row>
    <row r="20" spans="1:2" x14ac:dyDescent="0.25">
      <c r="A20">
        <v>12.372963557421219</v>
      </c>
      <c r="B20">
        <v>-2.7129853508728163</v>
      </c>
    </row>
    <row r="21" spans="1:2" x14ac:dyDescent="0.25">
      <c r="A21">
        <v>12.706483314100366</v>
      </c>
      <c r="B21">
        <v>-1.6133224186267525</v>
      </c>
    </row>
    <row r="22" spans="1:2" x14ac:dyDescent="0.25">
      <c r="A22">
        <v>12.316055862288433</v>
      </c>
      <c r="B22">
        <v>-8.780434671489985</v>
      </c>
    </row>
    <row r="23" spans="1:2" x14ac:dyDescent="0.25">
      <c r="A23">
        <v>12.812933368980852</v>
      </c>
      <c r="B23">
        <v>-4.6986538625859477</v>
      </c>
    </row>
    <row r="24" spans="1:2" x14ac:dyDescent="0.25">
      <c r="A24">
        <v>12.045422680672839</v>
      </c>
      <c r="B24">
        <v>6.0720150753750888</v>
      </c>
    </row>
    <row r="25" spans="1:2" x14ac:dyDescent="0.25">
      <c r="A25">
        <v>6.05248192970957</v>
      </c>
      <c r="B25">
        <v>25.123628805226861</v>
      </c>
    </row>
    <row r="26" spans="1:2" x14ac:dyDescent="0.25">
      <c r="A26">
        <v>10.702414842995271</v>
      </c>
      <c r="B26">
        <v>-9.9051568668588139</v>
      </c>
    </row>
    <row r="27" spans="1:2" x14ac:dyDescent="0.25">
      <c r="A27">
        <v>12.887193820582404</v>
      </c>
      <c r="B27">
        <v>-0.5979164669557876</v>
      </c>
    </row>
    <row r="28" spans="1:2" x14ac:dyDescent="0.25">
      <c r="A28">
        <v>12.380433156320116</v>
      </c>
      <c r="B28">
        <v>4.9337059403135646</v>
      </c>
    </row>
    <row r="29" spans="1:2" x14ac:dyDescent="0.25">
      <c r="A29">
        <v>12.82621645204665</v>
      </c>
      <c r="B29">
        <v>1.6425642956298281</v>
      </c>
    </row>
    <row r="30" spans="1:2" x14ac:dyDescent="0.25">
      <c r="A30">
        <v>10.537669056289459</v>
      </c>
      <c r="B30">
        <v>-17.130996660665037</v>
      </c>
    </row>
    <row r="31" spans="1:2" x14ac:dyDescent="0.25">
      <c r="A31">
        <v>9.5184509007156066</v>
      </c>
      <c r="B31">
        <v>-19.218277083533941</v>
      </c>
    </row>
    <row r="32" spans="1:2" x14ac:dyDescent="0.25">
      <c r="A32">
        <v>8.6584966935700489</v>
      </c>
      <c r="B32">
        <v>17.415641269126809</v>
      </c>
    </row>
    <row r="33" spans="1:2" x14ac:dyDescent="0.25">
      <c r="A33">
        <v>11.31503059958826</v>
      </c>
      <c r="B33">
        <v>-14.386397166850404</v>
      </c>
    </row>
    <row r="34" spans="1:2" x14ac:dyDescent="0.25">
      <c r="A34">
        <v>12.858036714298235</v>
      </c>
      <c r="B34">
        <v>-0.59758955717237039</v>
      </c>
    </row>
    <row r="35" spans="1:2" x14ac:dyDescent="0.25">
      <c r="A35">
        <v>12.690558500631527</v>
      </c>
      <c r="B35">
        <v>-2.9075837417948658</v>
      </c>
    </row>
    <row r="36" spans="1:2" x14ac:dyDescent="0.25">
      <c r="A36">
        <v>12.190676359181413</v>
      </c>
      <c r="B36">
        <v>-8.3228049106536837</v>
      </c>
    </row>
    <row r="37" spans="1:2" x14ac:dyDescent="0.25">
      <c r="A37">
        <v>6.7826691100487642</v>
      </c>
      <c r="B37">
        <v>22.261759576422218</v>
      </c>
    </row>
    <row r="38" spans="1:2" x14ac:dyDescent="0.25">
      <c r="A38">
        <v>7.1159193379952894</v>
      </c>
      <c r="B38">
        <v>12.843098065711116</v>
      </c>
    </row>
    <row r="39" spans="1:2" x14ac:dyDescent="0.25">
      <c r="A39">
        <v>12.460358745127493</v>
      </c>
      <c r="B39">
        <v>-2.319026116142286</v>
      </c>
    </row>
    <row r="40" spans="1:2" x14ac:dyDescent="0.25">
      <c r="A40">
        <v>11.992941849269533</v>
      </c>
      <c r="B40">
        <v>-3.9087696726421099</v>
      </c>
    </row>
    <row r="41" spans="1:2" x14ac:dyDescent="0.25">
      <c r="A41">
        <v>12.444493190002085</v>
      </c>
      <c r="B41">
        <v>-5.1479201688490424</v>
      </c>
    </row>
    <row r="42" spans="1:2" x14ac:dyDescent="0.25">
      <c r="A42">
        <v>12.299130069806898</v>
      </c>
      <c r="B42">
        <v>-7.6285961023422022</v>
      </c>
    </row>
    <row r="43" spans="1:2" x14ac:dyDescent="0.25">
      <c r="A43">
        <v>6.347638851631463</v>
      </c>
      <c r="B43">
        <v>15.353069261361602</v>
      </c>
    </row>
    <row r="44" spans="1:2" x14ac:dyDescent="0.25">
      <c r="A44">
        <v>12.308182549917298</v>
      </c>
      <c r="B44">
        <v>-6.5147462343147611</v>
      </c>
    </row>
    <row r="45" spans="1:2" x14ac:dyDescent="0.25">
      <c r="A45">
        <v>12.103102668710491</v>
      </c>
      <c r="B45">
        <v>-6.4416505133638458</v>
      </c>
    </row>
    <row r="46" spans="1:2" x14ac:dyDescent="0.25">
      <c r="A46">
        <v>11.40952000368188</v>
      </c>
      <c r="B46">
        <v>-11.259483770951654</v>
      </c>
    </row>
    <row r="47" spans="1:2" x14ac:dyDescent="0.25">
      <c r="A47">
        <v>6.0161032045845708</v>
      </c>
      <c r="B47">
        <v>3.878451108595689</v>
      </c>
    </row>
    <row r="48" spans="1:2" x14ac:dyDescent="0.25">
      <c r="A48">
        <v>8.1961222037345145</v>
      </c>
      <c r="B48">
        <v>6.1643521406270452</v>
      </c>
    </row>
    <row r="49" spans="1:2" x14ac:dyDescent="0.25">
      <c r="A49">
        <v>5.9467544978602183</v>
      </c>
      <c r="B49">
        <v>-2.0061020047811371</v>
      </c>
    </row>
    <row r="50" spans="1:2" x14ac:dyDescent="0.25">
      <c r="A50">
        <v>1.7815008085183086</v>
      </c>
      <c r="B50">
        <v>0.75454943938187968</v>
      </c>
    </row>
    <row r="51" spans="1:2" x14ac:dyDescent="0.25">
      <c r="A51">
        <v>-2.5649813463921132</v>
      </c>
      <c r="B51">
        <v>0.3224116655385324</v>
      </c>
    </row>
    <row r="52" spans="1:2" x14ac:dyDescent="0.25">
      <c r="A52">
        <v>-2.3128781404329457</v>
      </c>
      <c r="B52">
        <v>2.5551846145280397</v>
      </c>
    </row>
    <row r="53" spans="1:2" x14ac:dyDescent="0.25">
      <c r="A53">
        <v>-16.108992275728003</v>
      </c>
      <c r="B53">
        <v>-0.22287891679839913</v>
      </c>
    </row>
    <row r="54" spans="1:2" x14ac:dyDescent="0.25">
      <c r="A54">
        <v>1.5618524869265555</v>
      </c>
      <c r="B54">
        <v>-0.27805006352847783</v>
      </c>
    </row>
    <row r="55" spans="1:2" x14ac:dyDescent="0.25">
      <c r="A55">
        <v>-8.1698260498813511</v>
      </c>
      <c r="B55">
        <v>1.7046026412376063</v>
      </c>
    </row>
    <row r="56" spans="1:2" x14ac:dyDescent="0.25">
      <c r="A56">
        <v>3.3596210593621301</v>
      </c>
      <c r="B56">
        <v>-2.4377230619778301</v>
      </c>
    </row>
    <row r="57" spans="1:2" x14ac:dyDescent="0.25">
      <c r="A57">
        <v>6.1477149670307032</v>
      </c>
      <c r="B57">
        <v>-2.5563714424767383</v>
      </c>
    </row>
    <row r="58" spans="1:2" x14ac:dyDescent="0.25">
      <c r="A58">
        <v>0.94225739415487464</v>
      </c>
      <c r="B58">
        <v>0.60333649767196418</v>
      </c>
    </row>
    <row r="59" spans="1:2" x14ac:dyDescent="0.25">
      <c r="A59">
        <v>-3.4812944906177403</v>
      </c>
      <c r="B59">
        <v>0.24713221332279606</v>
      </c>
    </row>
    <row r="60" spans="1:2" x14ac:dyDescent="0.25">
      <c r="A60">
        <v>1.4256406958452599</v>
      </c>
      <c r="B60">
        <v>-2.0440846019805123</v>
      </c>
    </row>
    <row r="61" spans="1:2" x14ac:dyDescent="0.25">
      <c r="A61">
        <v>2.8268956118326836</v>
      </c>
      <c r="B61">
        <v>-2.3969970378380783</v>
      </c>
    </row>
    <row r="62" spans="1:2" x14ac:dyDescent="0.25">
      <c r="A62">
        <v>1.5449094587308161</v>
      </c>
      <c r="B62">
        <v>-1.7503072091441001</v>
      </c>
    </row>
    <row r="63" spans="1:2" x14ac:dyDescent="0.25">
      <c r="A63">
        <v>-8.6635668833263253</v>
      </c>
      <c r="B63">
        <v>0.51234148015143799</v>
      </c>
    </row>
    <row r="64" spans="1:2" x14ac:dyDescent="0.25">
      <c r="A64">
        <v>1.5521667977978562</v>
      </c>
      <c r="B64">
        <v>-3.0498474625297081</v>
      </c>
    </row>
  </sheetData>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6"/>
  <dimension ref="A1:L120"/>
  <sheetViews>
    <sheetView workbookViewId="0"/>
  </sheetViews>
  <sheetFormatPr defaultRowHeight="13.8" x14ac:dyDescent="0.25"/>
  <sheetData>
    <row r="1" spans="1:12" x14ac:dyDescent="0.25">
      <c r="A1" s="1">
        <v>6.1171875</v>
      </c>
      <c r="B1" s="1">
        <v>0.94224188196241965</v>
      </c>
      <c r="C1" s="1">
        <v>1</v>
      </c>
      <c r="D1" s="1">
        <v>1</v>
      </c>
      <c r="I1" s="1">
        <v>2.5</v>
      </c>
      <c r="J1" s="1">
        <v>0.94224188196241965</v>
      </c>
      <c r="K1" s="1">
        <v>1</v>
      </c>
      <c r="L1" s="1">
        <v>1</v>
      </c>
    </row>
    <row r="2" spans="1:12" x14ac:dyDescent="0.25">
      <c r="A2" s="1">
        <v>1.5</v>
      </c>
      <c r="B2" s="1">
        <v>0.94224188196241965</v>
      </c>
      <c r="C2" s="1">
        <v>2</v>
      </c>
      <c r="D2" s="1">
        <v>1</v>
      </c>
      <c r="I2" s="1">
        <v>1.5</v>
      </c>
      <c r="J2" s="1">
        <v>0.94224188196241965</v>
      </c>
      <c r="K2" s="1">
        <v>2</v>
      </c>
      <c r="L2" s="1">
        <v>1</v>
      </c>
    </row>
    <row r="3" spans="1:12" x14ac:dyDescent="0.25">
      <c r="A3" s="1">
        <v>1.5</v>
      </c>
      <c r="B3" s="1">
        <v>0.97258953096045975</v>
      </c>
      <c r="C3" s="1">
        <v>3</v>
      </c>
      <c r="D3" s="1">
        <v>1</v>
      </c>
      <c r="I3" s="1">
        <v>1.5</v>
      </c>
      <c r="J3" s="1">
        <v>0.97258953096045975</v>
      </c>
      <c r="K3" s="1">
        <v>3</v>
      </c>
      <c r="L3" s="1">
        <v>1</v>
      </c>
    </row>
    <row r="4" spans="1:12" x14ac:dyDescent="0.25">
      <c r="A4" s="1">
        <v>1</v>
      </c>
      <c r="B4" s="1">
        <v>0.97258953096045975</v>
      </c>
      <c r="C4" s="1">
        <v>4</v>
      </c>
      <c r="D4" s="1">
        <v>1</v>
      </c>
      <c r="I4" s="1">
        <v>1</v>
      </c>
      <c r="J4" s="1">
        <v>0.97258953096045975</v>
      </c>
      <c r="K4" s="1">
        <v>4</v>
      </c>
      <c r="L4" s="1">
        <v>1</v>
      </c>
    </row>
    <row r="5" spans="1:12" x14ac:dyDescent="0.25">
      <c r="A5" s="1">
        <v>1</v>
      </c>
      <c r="B5" s="1">
        <v>1</v>
      </c>
      <c r="C5" s="1">
        <v>5</v>
      </c>
      <c r="D5" s="1">
        <v>1</v>
      </c>
      <c r="I5" s="1">
        <v>1</v>
      </c>
      <c r="J5" s="1">
        <v>1</v>
      </c>
    </row>
    <row r="6" spans="1:12" x14ac:dyDescent="0.25">
      <c r="A6" s="1">
        <v>1</v>
      </c>
      <c r="B6" s="1">
        <v>0.97258953096045975</v>
      </c>
      <c r="C6" s="1">
        <v>6</v>
      </c>
      <c r="D6" s="1">
        <v>1</v>
      </c>
      <c r="I6" s="1">
        <v>1</v>
      </c>
      <c r="J6" s="1">
        <v>0.97258953096045975</v>
      </c>
    </row>
    <row r="7" spans="1:12" x14ac:dyDescent="0.25">
      <c r="A7" s="1">
        <v>2</v>
      </c>
      <c r="B7" s="1">
        <v>0.97258953096045975</v>
      </c>
      <c r="C7" s="1">
        <v>7</v>
      </c>
      <c r="D7" s="1">
        <v>1</v>
      </c>
      <c r="I7" s="1">
        <v>2</v>
      </c>
      <c r="J7" s="1">
        <v>0.97258953096045975</v>
      </c>
    </row>
    <row r="8" spans="1:12" x14ac:dyDescent="0.25">
      <c r="A8" s="1">
        <v>2</v>
      </c>
      <c r="B8" s="1">
        <v>1</v>
      </c>
      <c r="C8" s="1">
        <v>8</v>
      </c>
      <c r="D8" s="1">
        <v>1</v>
      </c>
      <c r="I8" s="1">
        <v>2</v>
      </c>
      <c r="J8" s="1">
        <v>1</v>
      </c>
    </row>
    <row r="9" spans="1:12" x14ac:dyDescent="0.25">
      <c r="A9" s="1">
        <v>2</v>
      </c>
      <c r="B9" s="1">
        <v>0.97258953096045975</v>
      </c>
      <c r="C9" s="1">
        <v>9</v>
      </c>
      <c r="D9" s="1">
        <v>1</v>
      </c>
      <c r="I9" s="1">
        <v>2</v>
      </c>
      <c r="J9" s="1">
        <v>0.97258953096045975</v>
      </c>
    </row>
    <row r="10" spans="1:12" x14ac:dyDescent="0.25">
      <c r="A10" s="1">
        <v>1.5</v>
      </c>
      <c r="B10" s="1">
        <v>0.97258953096045975</v>
      </c>
      <c r="C10" s="1">
        <v>10</v>
      </c>
      <c r="D10" s="1">
        <v>1</v>
      </c>
      <c r="I10" s="1">
        <v>1.5</v>
      </c>
      <c r="J10" s="1">
        <v>0.97258953096045975</v>
      </c>
    </row>
    <row r="11" spans="1:12" x14ac:dyDescent="0.25">
      <c r="A11" s="1">
        <v>1.5</v>
      </c>
      <c r="B11" s="1">
        <v>0.94224188196241965</v>
      </c>
      <c r="C11" s="1">
        <v>11</v>
      </c>
      <c r="D11" s="1">
        <v>1</v>
      </c>
      <c r="I11" s="1">
        <v>1.5</v>
      </c>
      <c r="J11" s="1">
        <v>0.94224188196241965</v>
      </c>
    </row>
    <row r="12" spans="1:12" x14ac:dyDescent="0.25">
      <c r="A12" s="1">
        <v>10.734375</v>
      </c>
      <c r="B12" s="1">
        <v>0.94224188196241965</v>
      </c>
      <c r="C12" s="1">
        <v>12</v>
      </c>
      <c r="D12" s="1">
        <v>1</v>
      </c>
      <c r="I12" s="1">
        <v>3.5</v>
      </c>
      <c r="J12" s="1">
        <v>0.94224188196241965</v>
      </c>
    </row>
    <row r="13" spans="1:12" x14ac:dyDescent="0.25">
      <c r="A13" s="1">
        <v>10.734375</v>
      </c>
      <c r="B13" s="1">
        <v>0.96465646040101638</v>
      </c>
      <c r="C13" s="1">
        <v>13</v>
      </c>
      <c r="D13" s="1">
        <v>1</v>
      </c>
      <c r="I13" s="1">
        <v>3.5</v>
      </c>
      <c r="J13" s="1">
        <v>0.96465646040101638</v>
      </c>
    </row>
    <row r="14" spans="1:12" x14ac:dyDescent="0.25">
      <c r="A14" s="1">
        <v>6.78125</v>
      </c>
      <c r="B14" s="1">
        <v>0.96465646040101638</v>
      </c>
      <c r="C14" s="1">
        <v>14</v>
      </c>
      <c r="D14" s="1">
        <v>1</v>
      </c>
      <c r="I14" s="1">
        <v>3</v>
      </c>
      <c r="J14" s="1">
        <v>0.96465646040101638</v>
      </c>
    </row>
    <row r="15" spans="1:12" x14ac:dyDescent="0.25">
      <c r="A15" s="1">
        <v>6.78125</v>
      </c>
      <c r="B15" s="1">
        <v>0.98607317510911396</v>
      </c>
      <c r="C15" s="1">
        <v>15</v>
      </c>
      <c r="D15" s="1">
        <v>1</v>
      </c>
      <c r="I15" s="1">
        <v>3</v>
      </c>
      <c r="J15" s="1">
        <v>1</v>
      </c>
    </row>
    <row r="16" spans="1:12" x14ac:dyDescent="0.25">
      <c r="A16" s="1">
        <v>3.9375</v>
      </c>
      <c r="B16" s="1">
        <v>0.98607317510911396</v>
      </c>
      <c r="C16" s="1">
        <v>16</v>
      </c>
      <c r="D16" s="1">
        <v>1</v>
      </c>
      <c r="I16" s="1">
        <v>3</v>
      </c>
      <c r="J16" s="1">
        <v>0.96465646040101638</v>
      </c>
    </row>
    <row r="17" spans="1:10" x14ac:dyDescent="0.25">
      <c r="A17" s="1">
        <v>3.9375</v>
      </c>
      <c r="B17" s="1">
        <v>0.99243777278042844</v>
      </c>
      <c r="C17" s="1">
        <v>17</v>
      </c>
      <c r="D17" s="1">
        <v>1</v>
      </c>
      <c r="I17" s="1">
        <v>4</v>
      </c>
      <c r="J17" s="1">
        <v>0.96465646040101638</v>
      </c>
    </row>
    <row r="18" spans="1:10" x14ac:dyDescent="0.25">
      <c r="A18" s="1">
        <v>3</v>
      </c>
      <c r="B18" s="1">
        <v>0.99243777278042844</v>
      </c>
      <c r="C18" s="1">
        <v>18</v>
      </c>
      <c r="D18" s="1">
        <v>1</v>
      </c>
      <c r="I18" s="1">
        <v>4</v>
      </c>
      <c r="J18" s="1">
        <v>1</v>
      </c>
    </row>
    <row r="19" spans="1:10" x14ac:dyDescent="0.25">
      <c r="A19" s="1">
        <v>3</v>
      </c>
      <c r="B19" s="1">
        <v>1</v>
      </c>
      <c r="I19" s="1">
        <v>4</v>
      </c>
      <c r="J19" s="1">
        <v>0.96465646040101638</v>
      </c>
    </row>
    <row r="20" spans="1:10" x14ac:dyDescent="0.25">
      <c r="A20" s="1">
        <v>3</v>
      </c>
      <c r="B20" s="1">
        <v>0.99243777278042844</v>
      </c>
      <c r="I20" s="1">
        <v>3.5</v>
      </c>
      <c r="J20" s="1">
        <v>0.96465646040101638</v>
      </c>
    </row>
    <row r="21" spans="1:10" x14ac:dyDescent="0.25">
      <c r="A21" s="1">
        <v>4.875</v>
      </c>
      <c r="B21" s="1">
        <v>0.99243777278042844</v>
      </c>
      <c r="I21" s="1">
        <v>3.5</v>
      </c>
      <c r="J21" s="1">
        <v>0.94224188196241965</v>
      </c>
    </row>
    <row r="22" spans="1:10" x14ac:dyDescent="0.25">
      <c r="A22" s="1">
        <v>4.875</v>
      </c>
      <c r="B22" s="1">
        <v>0.9942129954779344</v>
      </c>
      <c r="I22" s="1">
        <v>2.5</v>
      </c>
      <c r="J22" s="1">
        <v>0.94224188196241965</v>
      </c>
    </row>
    <row r="23" spans="1:10" x14ac:dyDescent="0.25">
      <c r="A23" s="1">
        <v>4</v>
      </c>
      <c r="B23" s="1">
        <v>0.9942129954779344</v>
      </c>
    </row>
    <row r="24" spans="1:10" x14ac:dyDescent="0.25">
      <c r="A24" s="1">
        <v>4</v>
      </c>
      <c r="B24" s="1">
        <v>1</v>
      </c>
    </row>
    <row r="25" spans="1:10" x14ac:dyDescent="0.25">
      <c r="A25" s="1">
        <v>4</v>
      </c>
      <c r="B25" s="1">
        <v>0.9942129954779344</v>
      </c>
    </row>
    <row r="26" spans="1:10" x14ac:dyDescent="0.25">
      <c r="A26" s="1">
        <v>5.75</v>
      </c>
      <c r="B26" s="1">
        <v>0.9942129954779344</v>
      </c>
    </row>
    <row r="27" spans="1:10" x14ac:dyDescent="0.25">
      <c r="A27" s="1">
        <v>5.75</v>
      </c>
      <c r="B27" s="1">
        <v>0.99501562866858573</v>
      </c>
    </row>
    <row r="28" spans="1:10" x14ac:dyDescent="0.25">
      <c r="A28" s="1">
        <v>5</v>
      </c>
      <c r="B28" s="1">
        <v>0.99501562866858573</v>
      </c>
    </row>
    <row r="29" spans="1:10" x14ac:dyDescent="0.25">
      <c r="A29" s="1">
        <v>5</v>
      </c>
      <c r="B29" s="1">
        <v>1</v>
      </c>
    </row>
    <row r="30" spans="1:10" x14ac:dyDescent="0.25">
      <c r="A30" s="1">
        <v>5</v>
      </c>
      <c r="B30" s="1">
        <v>0.99501562866858573</v>
      </c>
    </row>
    <row r="31" spans="1:10" x14ac:dyDescent="0.25">
      <c r="A31" s="1">
        <v>6.5</v>
      </c>
      <c r="B31" s="1">
        <v>0.99501562866858573</v>
      </c>
    </row>
    <row r="32" spans="1:10" x14ac:dyDescent="0.25">
      <c r="A32" s="1">
        <v>6.5</v>
      </c>
      <c r="B32" s="1">
        <v>0.99936210335143338</v>
      </c>
    </row>
    <row r="33" spans="1:2" x14ac:dyDescent="0.25">
      <c r="A33" s="1">
        <v>6</v>
      </c>
      <c r="B33" s="1">
        <v>0.99936210335143338</v>
      </c>
    </row>
    <row r="34" spans="1:2" x14ac:dyDescent="0.25">
      <c r="A34" s="1">
        <v>6</v>
      </c>
      <c r="B34" s="1">
        <v>1</v>
      </c>
    </row>
    <row r="35" spans="1:2" x14ac:dyDescent="0.25">
      <c r="A35" s="1">
        <v>6</v>
      </c>
      <c r="B35" s="1">
        <v>0.99936210335143338</v>
      </c>
    </row>
    <row r="36" spans="1:2" x14ac:dyDescent="0.25">
      <c r="A36" s="1">
        <v>7</v>
      </c>
      <c r="B36" s="1">
        <v>0.99936210335143338</v>
      </c>
    </row>
    <row r="37" spans="1:2" x14ac:dyDescent="0.25">
      <c r="A37" s="1">
        <v>7</v>
      </c>
      <c r="B37" s="1">
        <v>1</v>
      </c>
    </row>
    <row r="38" spans="1:2" x14ac:dyDescent="0.25">
      <c r="A38" s="1">
        <v>7</v>
      </c>
      <c r="B38" s="1">
        <v>0.99936210335143338</v>
      </c>
    </row>
    <row r="39" spans="1:2" x14ac:dyDescent="0.25">
      <c r="A39" s="1">
        <v>6.5</v>
      </c>
      <c r="B39" s="1">
        <v>0.99936210335143338</v>
      </c>
    </row>
    <row r="40" spans="1:2" x14ac:dyDescent="0.25">
      <c r="A40" s="1">
        <v>6.5</v>
      </c>
      <c r="B40" s="1">
        <v>0.99501562866858573</v>
      </c>
    </row>
    <row r="41" spans="1:2" x14ac:dyDescent="0.25">
      <c r="A41" s="1">
        <v>5.75</v>
      </c>
      <c r="B41" s="1">
        <v>0.99501562866858573</v>
      </c>
    </row>
    <row r="42" spans="1:2" x14ac:dyDescent="0.25">
      <c r="A42" s="1">
        <v>5.75</v>
      </c>
      <c r="B42" s="1">
        <v>0.9942129954779344</v>
      </c>
    </row>
    <row r="43" spans="1:2" x14ac:dyDescent="0.25">
      <c r="A43" s="1">
        <v>4.875</v>
      </c>
      <c r="B43" s="1">
        <v>0.9942129954779344</v>
      </c>
    </row>
    <row r="44" spans="1:2" x14ac:dyDescent="0.25">
      <c r="A44" s="1">
        <v>4.875</v>
      </c>
      <c r="B44" s="1">
        <v>0.99243777278042844</v>
      </c>
    </row>
    <row r="45" spans="1:2" x14ac:dyDescent="0.25">
      <c r="A45" s="1">
        <v>3.9375</v>
      </c>
      <c r="B45" s="1">
        <v>0.99243777278042844</v>
      </c>
    </row>
    <row r="46" spans="1:2" x14ac:dyDescent="0.25">
      <c r="A46" s="1">
        <v>3.9375</v>
      </c>
      <c r="B46" s="1">
        <v>0.98607317510911396</v>
      </c>
    </row>
    <row r="47" spans="1:2" x14ac:dyDescent="0.25">
      <c r="A47" s="1">
        <v>9.625</v>
      </c>
      <c r="B47" s="1">
        <v>0.98607317510911396</v>
      </c>
    </row>
    <row r="48" spans="1:2" x14ac:dyDescent="0.25">
      <c r="A48" s="1">
        <v>9.625</v>
      </c>
      <c r="B48" s="1">
        <v>0.99154138995753272</v>
      </c>
    </row>
    <row r="49" spans="1:2" x14ac:dyDescent="0.25">
      <c r="A49" s="1">
        <v>8.5</v>
      </c>
      <c r="B49" s="1">
        <v>0.99154138995753272</v>
      </c>
    </row>
    <row r="50" spans="1:2" x14ac:dyDescent="0.25">
      <c r="A50" s="1">
        <v>8.5</v>
      </c>
      <c r="B50" s="1">
        <v>0.99956549991423227</v>
      </c>
    </row>
    <row r="51" spans="1:2" x14ac:dyDescent="0.25">
      <c r="A51" s="1">
        <v>8</v>
      </c>
      <c r="B51" s="1">
        <v>0.99956549991423227</v>
      </c>
    </row>
    <row r="52" spans="1:2" x14ac:dyDescent="0.25">
      <c r="A52" s="1">
        <v>8</v>
      </c>
      <c r="B52" s="1">
        <v>1</v>
      </c>
    </row>
    <row r="53" spans="1:2" x14ac:dyDescent="0.25">
      <c r="A53" s="1">
        <v>8</v>
      </c>
      <c r="B53" s="1">
        <v>0.99956549991423227</v>
      </c>
    </row>
    <row r="54" spans="1:2" x14ac:dyDescent="0.25">
      <c r="A54" s="1">
        <v>9</v>
      </c>
      <c r="B54" s="1">
        <v>0.99956549991423227</v>
      </c>
    </row>
    <row r="55" spans="1:2" x14ac:dyDescent="0.25">
      <c r="A55" s="1">
        <v>9</v>
      </c>
      <c r="B55" s="1">
        <v>1</v>
      </c>
    </row>
    <row r="56" spans="1:2" x14ac:dyDescent="0.25">
      <c r="A56" s="1">
        <v>9</v>
      </c>
      <c r="B56" s="1">
        <v>0.99956549991423227</v>
      </c>
    </row>
    <row r="57" spans="1:2" x14ac:dyDescent="0.25">
      <c r="A57" s="1">
        <v>8.5</v>
      </c>
      <c r="B57" s="1">
        <v>0.99956549991423227</v>
      </c>
    </row>
    <row r="58" spans="1:2" x14ac:dyDescent="0.25">
      <c r="A58" s="1">
        <v>8.5</v>
      </c>
      <c r="B58" s="1">
        <v>0.99154138995753272</v>
      </c>
    </row>
    <row r="59" spans="1:2" x14ac:dyDescent="0.25">
      <c r="A59" s="1">
        <v>10.75</v>
      </c>
      <c r="B59" s="1">
        <v>0.99154138995753272</v>
      </c>
    </row>
    <row r="60" spans="1:2" x14ac:dyDescent="0.25">
      <c r="A60" s="1">
        <v>10.75</v>
      </c>
      <c r="B60" s="1">
        <v>0.99499218985901727</v>
      </c>
    </row>
    <row r="61" spans="1:2" x14ac:dyDescent="0.25">
      <c r="A61" s="1">
        <v>10</v>
      </c>
      <c r="B61" s="1">
        <v>0.99499218985901727</v>
      </c>
    </row>
    <row r="62" spans="1:2" x14ac:dyDescent="0.25">
      <c r="A62" s="1">
        <v>10</v>
      </c>
      <c r="B62" s="1">
        <v>1</v>
      </c>
    </row>
    <row r="63" spans="1:2" x14ac:dyDescent="0.25">
      <c r="A63" s="1">
        <v>10</v>
      </c>
      <c r="B63" s="1">
        <v>0.99499218985901727</v>
      </c>
    </row>
    <row r="64" spans="1:2" x14ac:dyDescent="0.25">
      <c r="A64" s="1">
        <v>11.5</v>
      </c>
      <c r="B64" s="1">
        <v>0.99499218985901727</v>
      </c>
    </row>
    <row r="65" spans="1:2" x14ac:dyDescent="0.25">
      <c r="A65" s="1">
        <v>11.5</v>
      </c>
      <c r="B65" s="1">
        <v>0.99703636883195024</v>
      </c>
    </row>
    <row r="66" spans="1:2" x14ac:dyDescent="0.25">
      <c r="A66" s="1">
        <v>11</v>
      </c>
      <c r="B66" s="1">
        <v>0.99703636883195024</v>
      </c>
    </row>
    <row r="67" spans="1:2" x14ac:dyDescent="0.25">
      <c r="A67" s="1">
        <v>11</v>
      </c>
      <c r="B67" s="1">
        <v>1</v>
      </c>
    </row>
    <row r="68" spans="1:2" x14ac:dyDescent="0.25">
      <c r="A68" s="1">
        <v>11</v>
      </c>
      <c r="B68" s="1">
        <v>0.99703636883195024</v>
      </c>
    </row>
    <row r="69" spans="1:2" x14ac:dyDescent="0.25">
      <c r="A69" s="1">
        <v>12</v>
      </c>
      <c r="B69" s="1">
        <v>0.99703636883195024</v>
      </c>
    </row>
    <row r="70" spans="1:2" x14ac:dyDescent="0.25">
      <c r="A70" s="1">
        <v>12</v>
      </c>
      <c r="B70" s="1">
        <v>1</v>
      </c>
    </row>
    <row r="71" spans="1:2" x14ac:dyDescent="0.25">
      <c r="A71" s="1">
        <v>12</v>
      </c>
      <c r="B71" s="1">
        <v>0.99703636883195024</v>
      </c>
    </row>
    <row r="72" spans="1:2" x14ac:dyDescent="0.25">
      <c r="A72" s="1">
        <v>11.5</v>
      </c>
      <c r="B72" s="1">
        <v>0.99703636883195024</v>
      </c>
    </row>
    <row r="73" spans="1:2" x14ac:dyDescent="0.25">
      <c r="A73" s="1">
        <v>11.5</v>
      </c>
      <c r="B73" s="1">
        <v>0.99499218985901727</v>
      </c>
    </row>
    <row r="74" spans="1:2" x14ac:dyDescent="0.25">
      <c r="A74" s="1">
        <v>10.75</v>
      </c>
      <c r="B74" s="1">
        <v>0.99499218985901727</v>
      </c>
    </row>
    <row r="75" spans="1:2" x14ac:dyDescent="0.25">
      <c r="A75" s="1">
        <v>10.75</v>
      </c>
      <c r="B75" s="1">
        <v>0.99154138995753272</v>
      </c>
    </row>
    <row r="76" spans="1:2" x14ac:dyDescent="0.25">
      <c r="A76" s="1">
        <v>9.625</v>
      </c>
      <c r="B76" s="1">
        <v>0.99154138995753272</v>
      </c>
    </row>
    <row r="77" spans="1:2" x14ac:dyDescent="0.25">
      <c r="A77" s="1">
        <v>9.625</v>
      </c>
      <c r="B77" s="1">
        <v>0.98607317510911396</v>
      </c>
    </row>
    <row r="78" spans="1:2" x14ac:dyDescent="0.25">
      <c r="A78" s="1">
        <v>6.78125</v>
      </c>
      <c r="B78" s="1">
        <v>0.98607317510911396</v>
      </c>
    </row>
    <row r="79" spans="1:2" x14ac:dyDescent="0.25">
      <c r="A79" s="1">
        <v>6.78125</v>
      </c>
      <c r="B79" s="1">
        <v>0.96465646040101638</v>
      </c>
    </row>
    <row r="80" spans="1:2" x14ac:dyDescent="0.25">
      <c r="A80" s="1">
        <v>14.6875</v>
      </c>
      <c r="B80" s="1">
        <v>0.96465646040101638</v>
      </c>
    </row>
    <row r="81" spans="1:2" x14ac:dyDescent="0.25">
      <c r="A81" s="1">
        <v>14.6875</v>
      </c>
      <c r="B81" s="1">
        <v>0.97932451059541381</v>
      </c>
    </row>
    <row r="82" spans="1:2" x14ac:dyDescent="0.25">
      <c r="A82" s="1">
        <v>13.5</v>
      </c>
      <c r="B82" s="1">
        <v>0.97932451059541381</v>
      </c>
    </row>
    <row r="83" spans="1:2" x14ac:dyDescent="0.25">
      <c r="A83" s="1">
        <v>13.5</v>
      </c>
      <c r="B83" s="1">
        <v>0.98857109294004086</v>
      </c>
    </row>
    <row r="84" spans="1:2" x14ac:dyDescent="0.25">
      <c r="A84" s="1">
        <v>13</v>
      </c>
      <c r="B84" s="1">
        <v>0.98857109294004086</v>
      </c>
    </row>
    <row r="85" spans="1:2" x14ac:dyDescent="0.25">
      <c r="A85" s="1">
        <v>13</v>
      </c>
      <c r="B85" s="1">
        <v>1</v>
      </c>
    </row>
    <row r="86" spans="1:2" x14ac:dyDescent="0.25">
      <c r="A86" s="1">
        <v>13</v>
      </c>
      <c r="B86" s="1">
        <v>0.98857109294004086</v>
      </c>
    </row>
    <row r="87" spans="1:2" x14ac:dyDescent="0.25">
      <c r="A87" s="1">
        <v>14</v>
      </c>
      <c r="B87" s="1">
        <v>0.98857109294004086</v>
      </c>
    </row>
    <row r="88" spans="1:2" x14ac:dyDescent="0.25">
      <c r="A88" s="1">
        <v>14</v>
      </c>
      <c r="B88" s="1">
        <v>1</v>
      </c>
    </row>
    <row r="89" spans="1:2" x14ac:dyDescent="0.25">
      <c r="A89" s="1">
        <v>14</v>
      </c>
      <c r="B89" s="1">
        <v>0.98857109294004086</v>
      </c>
    </row>
    <row r="90" spans="1:2" x14ac:dyDescent="0.25">
      <c r="A90" s="1">
        <v>13.5</v>
      </c>
      <c r="B90" s="1">
        <v>0.98857109294004086</v>
      </c>
    </row>
    <row r="91" spans="1:2" x14ac:dyDescent="0.25">
      <c r="A91" s="1">
        <v>13.5</v>
      </c>
      <c r="B91" s="1">
        <v>0.97932451059541381</v>
      </c>
    </row>
    <row r="92" spans="1:2" x14ac:dyDescent="0.25">
      <c r="A92" s="1">
        <v>15.875</v>
      </c>
      <c r="B92" s="1">
        <v>0.97932451059541381</v>
      </c>
    </row>
    <row r="93" spans="1:2" x14ac:dyDescent="0.25">
      <c r="A93" s="1">
        <v>15.875</v>
      </c>
      <c r="B93" s="1">
        <v>0.98615212426273091</v>
      </c>
    </row>
    <row r="94" spans="1:2" x14ac:dyDescent="0.25">
      <c r="A94" s="1">
        <v>15</v>
      </c>
      <c r="B94" s="1">
        <v>0.98615212426273091</v>
      </c>
    </row>
    <row r="95" spans="1:2" x14ac:dyDescent="0.25">
      <c r="A95" s="1">
        <v>15</v>
      </c>
      <c r="B95" s="1">
        <v>1</v>
      </c>
    </row>
    <row r="96" spans="1:2" x14ac:dyDescent="0.25">
      <c r="A96" s="1">
        <v>15</v>
      </c>
      <c r="B96" s="1">
        <v>0.98615212426273091</v>
      </c>
    </row>
    <row r="97" spans="1:2" x14ac:dyDescent="0.25">
      <c r="A97" s="1">
        <v>16.75</v>
      </c>
      <c r="B97" s="1">
        <v>0.98615212426273091</v>
      </c>
    </row>
    <row r="98" spans="1:2" x14ac:dyDescent="0.25">
      <c r="A98" s="1">
        <v>16.75</v>
      </c>
      <c r="B98" s="1">
        <v>0.99619504534802517</v>
      </c>
    </row>
    <row r="99" spans="1:2" x14ac:dyDescent="0.25">
      <c r="A99" s="1">
        <v>16</v>
      </c>
      <c r="B99" s="1">
        <v>0.99619504534802517</v>
      </c>
    </row>
    <row r="100" spans="1:2" x14ac:dyDescent="0.25">
      <c r="A100" s="1">
        <v>16</v>
      </c>
      <c r="B100" s="1">
        <v>1</v>
      </c>
    </row>
    <row r="101" spans="1:2" x14ac:dyDescent="0.25">
      <c r="A101" s="1">
        <v>16</v>
      </c>
      <c r="B101" s="1">
        <v>0.99619504534802517</v>
      </c>
    </row>
    <row r="102" spans="1:2" x14ac:dyDescent="0.25">
      <c r="A102" s="1">
        <v>17.5</v>
      </c>
      <c r="B102" s="1">
        <v>0.99619504534802517</v>
      </c>
    </row>
    <row r="103" spans="1:2" x14ac:dyDescent="0.25">
      <c r="A103" s="1">
        <v>17.5</v>
      </c>
      <c r="B103" s="1">
        <v>0.99653872943681454</v>
      </c>
    </row>
    <row r="104" spans="1:2" x14ac:dyDescent="0.25">
      <c r="A104" s="1">
        <v>17</v>
      </c>
      <c r="B104" s="1">
        <v>0.99653872943681454</v>
      </c>
    </row>
    <row r="105" spans="1:2" x14ac:dyDescent="0.25">
      <c r="A105" s="1">
        <v>17</v>
      </c>
      <c r="B105" s="1">
        <v>1</v>
      </c>
    </row>
    <row r="106" spans="1:2" x14ac:dyDescent="0.25">
      <c r="A106" s="1">
        <v>17</v>
      </c>
      <c r="B106" s="1">
        <v>0.99653872943681454</v>
      </c>
    </row>
    <row r="107" spans="1:2" x14ac:dyDescent="0.25">
      <c r="A107" s="1">
        <v>18</v>
      </c>
      <c r="B107" s="1">
        <v>0.99653872943681454</v>
      </c>
    </row>
    <row r="108" spans="1:2" x14ac:dyDescent="0.25">
      <c r="A108" s="1">
        <v>18</v>
      </c>
      <c r="B108" s="1">
        <v>1</v>
      </c>
    </row>
    <row r="109" spans="1:2" x14ac:dyDescent="0.25">
      <c r="A109" s="1">
        <v>18</v>
      </c>
      <c r="B109" s="1">
        <v>0.99653872943681454</v>
      </c>
    </row>
    <row r="110" spans="1:2" x14ac:dyDescent="0.25">
      <c r="A110" s="1">
        <v>17.5</v>
      </c>
      <c r="B110" s="1">
        <v>0.99653872943681454</v>
      </c>
    </row>
    <row r="111" spans="1:2" x14ac:dyDescent="0.25">
      <c r="A111" s="1">
        <v>17.5</v>
      </c>
      <c r="B111" s="1">
        <v>0.99619504534802517</v>
      </c>
    </row>
    <row r="112" spans="1:2" x14ac:dyDescent="0.25">
      <c r="A112" s="1">
        <v>16.75</v>
      </c>
      <c r="B112" s="1">
        <v>0.99619504534802517</v>
      </c>
    </row>
    <row r="113" spans="1:2" x14ac:dyDescent="0.25">
      <c r="A113" s="1">
        <v>16.75</v>
      </c>
      <c r="B113" s="1">
        <v>0.98615212426273091</v>
      </c>
    </row>
    <row r="114" spans="1:2" x14ac:dyDescent="0.25">
      <c r="A114" s="1">
        <v>15.875</v>
      </c>
      <c r="B114" s="1">
        <v>0.98615212426273091</v>
      </c>
    </row>
    <row r="115" spans="1:2" x14ac:dyDescent="0.25">
      <c r="A115" s="1">
        <v>15.875</v>
      </c>
      <c r="B115" s="1">
        <v>0.97932451059541381</v>
      </c>
    </row>
    <row r="116" spans="1:2" x14ac:dyDescent="0.25">
      <c r="A116" s="1">
        <v>14.6875</v>
      </c>
      <c r="B116" s="1">
        <v>0.97932451059541381</v>
      </c>
    </row>
    <row r="117" spans="1:2" x14ac:dyDescent="0.25">
      <c r="A117" s="1">
        <v>14.6875</v>
      </c>
      <c r="B117" s="1">
        <v>0.96465646040101638</v>
      </c>
    </row>
    <row r="118" spans="1:2" x14ac:dyDescent="0.25">
      <c r="A118" s="1">
        <v>10.734375</v>
      </c>
      <c r="B118" s="1">
        <v>0.96465646040101638</v>
      </c>
    </row>
    <row r="119" spans="1:2" x14ac:dyDescent="0.25">
      <c r="A119" s="1">
        <v>10.734375</v>
      </c>
      <c r="B119" s="1">
        <v>0.94224188196241965</v>
      </c>
    </row>
    <row r="120" spans="1:2" x14ac:dyDescent="0.25">
      <c r="A120" s="1">
        <v>6.1171875</v>
      </c>
      <c r="B120" s="1">
        <v>0.94224188196241965</v>
      </c>
    </row>
  </sheetData>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7"/>
  <dimension ref="A1:L120"/>
  <sheetViews>
    <sheetView workbookViewId="0"/>
  </sheetViews>
  <sheetFormatPr defaultRowHeight="13.8" x14ac:dyDescent="0.25"/>
  <sheetData>
    <row r="1" spans="1:12" x14ac:dyDescent="0.25">
      <c r="A1" s="1">
        <v>4.0458984375</v>
      </c>
      <c r="B1" s="1">
        <v>0.80074764801945164</v>
      </c>
      <c r="C1" s="1">
        <v>1</v>
      </c>
      <c r="D1" s="1">
        <v>1</v>
      </c>
      <c r="I1" s="1">
        <v>1.875</v>
      </c>
      <c r="J1" s="1">
        <v>0.80074764801945164</v>
      </c>
      <c r="K1" s="1">
        <v>1</v>
      </c>
      <c r="L1" s="1">
        <v>1</v>
      </c>
    </row>
    <row r="2" spans="1:12" x14ac:dyDescent="0.25">
      <c r="A2" s="1">
        <v>1</v>
      </c>
      <c r="B2" s="1">
        <v>0.80074764801945164</v>
      </c>
      <c r="C2" s="1">
        <v>2</v>
      </c>
      <c r="D2" s="1">
        <v>1</v>
      </c>
      <c r="I2" s="1">
        <v>1</v>
      </c>
      <c r="J2" s="1">
        <v>0.80074764801945164</v>
      </c>
      <c r="K2" s="1">
        <v>2</v>
      </c>
      <c r="L2" s="1">
        <v>1</v>
      </c>
    </row>
    <row r="3" spans="1:12" x14ac:dyDescent="0.25">
      <c r="A3" s="1">
        <v>1</v>
      </c>
      <c r="B3" s="1">
        <v>1</v>
      </c>
      <c r="C3" s="1">
        <v>3</v>
      </c>
      <c r="D3" s="1">
        <v>1</v>
      </c>
      <c r="I3" s="1">
        <v>1</v>
      </c>
      <c r="J3" s="1">
        <v>1</v>
      </c>
      <c r="K3" s="1">
        <v>3</v>
      </c>
      <c r="L3" s="1">
        <v>1</v>
      </c>
    </row>
    <row r="4" spans="1:12" x14ac:dyDescent="0.25">
      <c r="A4" s="1">
        <v>1</v>
      </c>
      <c r="B4" s="1">
        <v>0.80074764801945164</v>
      </c>
      <c r="C4" s="1">
        <v>4</v>
      </c>
      <c r="D4" s="1">
        <v>1</v>
      </c>
      <c r="I4" s="1">
        <v>1</v>
      </c>
      <c r="J4" s="1">
        <v>0.80074764801945164</v>
      </c>
      <c r="K4" s="1">
        <v>4</v>
      </c>
      <c r="L4" s="1">
        <v>1</v>
      </c>
    </row>
    <row r="5" spans="1:12" x14ac:dyDescent="0.25">
      <c r="A5" s="1">
        <v>7.091796875</v>
      </c>
      <c r="B5" s="1">
        <v>0.80074764801945164</v>
      </c>
      <c r="C5" s="1">
        <v>5</v>
      </c>
      <c r="D5" s="1">
        <v>1</v>
      </c>
      <c r="I5" s="1">
        <v>2.75</v>
      </c>
      <c r="J5" s="1">
        <v>0.80074764801945164</v>
      </c>
    </row>
    <row r="6" spans="1:12" x14ac:dyDescent="0.25">
      <c r="A6" s="1">
        <v>7.091796875</v>
      </c>
      <c r="B6" s="1">
        <v>0.87013432905656962</v>
      </c>
      <c r="C6" s="1">
        <v>6</v>
      </c>
      <c r="D6" s="1">
        <v>1</v>
      </c>
      <c r="I6" s="1">
        <v>2.75</v>
      </c>
      <c r="J6" s="1">
        <v>0.87013432905656962</v>
      </c>
    </row>
    <row r="7" spans="1:12" x14ac:dyDescent="0.25">
      <c r="A7" s="1">
        <v>4.25</v>
      </c>
      <c r="B7" s="1">
        <v>0.87013432905656962</v>
      </c>
      <c r="C7" s="1">
        <v>7</v>
      </c>
      <c r="D7" s="1">
        <v>1</v>
      </c>
      <c r="I7" s="1">
        <v>2</v>
      </c>
      <c r="J7" s="1">
        <v>0.87013432905656962</v>
      </c>
    </row>
    <row r="8" spans="1:12" x14ac:dyDescent="0.25">
      <c r="A8" s="1">
        <v>4.25</v>
      </c>
      <c r="B8" s="1">
        <v>0.99435275547654378</v>
      </c>
      <c r="C8" s="1">
        <v>8</v>
      </c>
      <c r="D8" s="1">
        <v>1</v>
      </c>
      <c r="I8" s="1">
        <v>2</v>
      </c>
      <c r="J8" s="1">
        <v>1</v>
      </c>
    </row>
    <row r="9" spans="1:12" x14ac:dyDescent="0.25">
      <c r="A9" s="1">
        <v>2.75</v>
      </c>
      <c r="B9" s="1">
        <v>0.99435275547654378</v>
      </c>
      <c r="C9" s="1">
        <v>9</v>
      </c>
      <c r="D9" s="1">
        <v>1</v>
      </c>
      <c r="I9" s="1">
        <v>2</v>
      </c>
      <c r="J9" s="1">
        <v>0.87013432905656962</v>
      </c>
    </row>
    <row r="10" spans="1:12" x14ac:dyDescent="0.25">
      <c r="A10" s="1">
        <v>2.75</v>
      </c>
      <c r="B10" s="1">
        <v>0.99920759893449196</v>
      </c>
      <c r="C10" s="1">
        <v>10</v>
      </c>
      <c r="D10" s="1">
        <v>1</v>
      </c>
      <c r="I10" s="1">
        <v>3.5</v>
      </c>
      <c r="J10" s="1">
        <v>0.87013432905656962</v>
      </c>
    </row>
    <row r="11" spans="1:12" x14ac:dyDescent="0.25">
      <c r="A11" s="1">
        <v>2</v>
      </c>
      <c r="B11" s="1">
        <v>0.99920759893449196</v>
      </c>
      <c r="C11" s="1">
        <v>11</v>
      </c>
      <c r="D11" s="1">
        <v>1</v>
      </c>
      <c r="I11" s="1">
        <v>3.5</v>
      </c>
      <c r="J11" s="1">
        <v>0.92573848047932072</v>
      </c>
    </row>
    <row r="12" spans="1:12" x14ac:dyDescent="0.25">
      <c r="A12" s="1">
        <v>2</v>
      </c>
      <c r="B12" s="1">
        <v>1</v>
      </c>
      <c r="C12" s="1">
        <v>12</v>
      </c>
      <c r="D12" s="1">
        <v>1</v>
      </c>
      <c r="I12" s="1">
        <v>3</v>
      </c>
      <c r="J12" s="1">
        <v>0.92573848047932072</v>
      </c>
    </row>
    <row r="13" spans="1:12" x14ac:dyDescent="0.25">
      <c r="A13" s="1">
        <v>2</v>
      </c>
      <c r="B13" s="1">
        <v>0.99920759893449196</v>
      </c>
      <c r="C13" s="1">
        <v>13</v>
      </c>
      <c r="D13" s="1">
        <v>1</v>
      </c>
      <c r="I13" s="1">
        <v>3</v>
      </c>
      <c r="J13" s="1">
        <v>1</v>
      </c>
    </row>
    <row r="14" spans="1:12" x14ac:dyDescent="0.25">
      <c r="A14" s="1">
        <v>3.5</v>
      </c>
      <c r="B14" s="1">
        <v>0.99920759893449196</v>
      </c>
      <c r="C14" s="1">
        <v>14</v>
      </c>
      <c r="D14" s="1">
        <v>1</v>
      </c>
      <c r="I14" s="1">
        <v>3</v>
      </c>
      <c r="J14" s="1">
        <v>0.92573848047932072</v>
      </c>
    </row>
    <row r="15" spans="1:12" x14ac:dyDescent="0.25">
      <c r="A15" s="1">
        <v>3.5</v>
      </c>
      <c r="B15" s="1">
        <v>0.99970765144504969</v>
      </c>
      <c r="C15" s="1">
        <v>15</v>
      </c>
      <c r="D15" s="1">
        <v>1</v>
      </c>
      <c r="I15" s="1">
        <v>4</v>
      </c>
      <c r="J15" s="1">
        <v>0.92573848047932072</v>
      </c>
    </row>
    <row r="16" spans="1:12" x14ac:dyDescent="0.25">
      <c r="A16" s="1">
        <v>3</v>
      </c>
      <c r="B16" s="1">
        <v>0.99970765144504969</v>
      </c>
      <c r="C16" s="1">
        <v>16</v>
      </c>
      <c r="D16" s="1">
        <v>1</v>
      </c>
      <c r="I16" s="1">
        <v>4</v>
      </c>
      <c r="J16" s="1">
        <v>1</v>
      </c>
    </row>
    <row r="17" spans="1:10" x14ac:dyDescent="0.25">
      <c r="A17" s="1">
        <v>3</v>
      </c>
      <c r="B17" s="1">
        <v>1</v>
      </c>
      <c r="C17" s="1">
        <v>17</v>
      </c>
      <c r="D17" s="1">
        <v>1</v>
      </c>
      <c r="I17" s="1">
        <v>4</v>
      </c>
      <c r="J17" s="1">
        <v>0.92573848047932072</v>
      </c>
    </row>
    <row r="18" spans="1:10" x14ac:dyDescent="0.25">
      <c r="A18" s="1">
        <v>3</v>
      </c>
      <c r="B18" s="1">
        <v>0.99970765144504969</v>
      </c>
      <c r="C18" s="1">
        <v>18</v>
      </c>
      <c r="D18" s="1">
        <v>1</v>
      </c>
      <c r="I18" s="1">
        <v>3.5</v>
      </c>
      <c r="J18" s="1">
        <v>0.92573848047932072</v>
      </c>
    </row>
    <row r="19" spans="1:10" x14ac:dyDescent="0.25">
      <c r="A19" s="1">
        <v>4</v>
      </c>
      <c r="B19" s="1">
        <v>0.99970765144504969</v>
      </c>
      <c r="I19" s="1">
        <v>3.5</v>
      </c>
      <c r="J19" s="1">
        <v>0.87013432905656962</v>
      </c>
    </row>
    <row r="20" spans="1:10" x14ac:dyDescent="0.25">
      <c r="A20" s="1">
        <v>4</v>
      </c>
      <c r="B20" s="1">
        <v>1</v>
      </c>
      <c r="I20" s="1">
        <v>2.75</v>
      </c>
      <c r="J20" s="1">
        <v>0.87013432905656962</v>
      </c>
    </row>
    <row r="21" spans="1:10" x14ac:dyDescent="0.25">
      <c r="A21" s="1">
        <v>4</v>
      </c>
      <c r="B21" s="1">
        <v>0.99970765144504969</v>
      </c>
      <c r="I21" s="1">
        <v>2.75</v>
      </c>
      <c r="J21" s="1">
        <v>0.80074764801945164</v>
      </c>
    </row>
    <row r="22" spans="1:10" x14ac:dyDescent="0.25">
      <c r="A22" s="1">
        <v>3.5</v>
      </c>
      <c r="B22" s="1">
        <v>0.99970765144504969</v>
      </c>
      <c r="I22" s="1">
        <v>1.875</v>
      </c>
      <c r="J22" s="1">
        <v>0.80074764801945164</v>
      </c>
    </row>
    <row r="23" spans="1:10" x14ac:dyDescent="0.25">
      <c r="A23" s="1">
        <v>3.5</v>
      </c>
      <c r="B23" s="1">
        <v>0.99920759893449196</v>
      </c>
    </row>
    <row r="24" spans="1:10" x14ac:dyDescent="0.25">
      <c r="A24" s="1">
        <v>2.75</v>
      </c>
      <c r="B24" s="1">
        <v>0.99920759893449196</v>
      </c>
    </row>
    <row r="25" spans="1:10" x14ac:dyDescent="0.25">
      <c r="A25" s="1">
        <v>2.75</v>
      </c>
      <c r="B25" s="1">
        <v>0.99435275547654378</v>
      </c>
    </row>
    <row r="26" spans="1:10" x14ac:dyDescent="0.25">
      <c r="A26" s="1">
        <v>5.75</v>
      </c>
      <c r="B26" s="1">
        <v>0.99435275547654378</v>
      </c>
    </row>
    <row r="27" spans="1:10" x14ac:dyDescent="0.25">
      <c r="A27" s="1">
        <v>5.75</v>
      </c>
      <c r="B27" s="1">
        <v>0.99791528186524603</v>
      </c>
    </row>
    <row r="28" spans="1:10" x14ac:dyDescent="0.25">
      <c r="A28" s="1">
        <v>5</v>
      </c>
      <c r="B28" s="1">
        <v>0.99791528186524603</v>
      </c>
    </row>
    <row r="29" spans="1:10" x14ac:dyDescent="0.25">
      <c r="A29" s="1">
        <v>5</v>
      </c>
      <c r="B29" s="1">
        <v>1</v>
      </c>
    </row>
    <row r="30" spans="1:10" x14ac:dyDescent="0.25">
      <c r="A30" s="1">
        <v>5</v>
      </c>
      <c r="B30" s="1">
        <v>0.99791528186524603</v>
      </c>
    </row>
    <row r="31" spans="1:10" x14ac:dyDescent="0.25">
      <c r="A31" s="1">
        <v>6.5</v>
      </c>
      <c r="B31" s="1">
        <v>0.99791528186524603</v>
      </c>
    </row>
    <row r="32" spans="1:10" x14ac:dyDescent="0.25">
      <c r="A32" s="1">
        <v>6.5</v>
      </c>
      <c r="B32" s="1">
        <v>0.99887502487507429</v>
      </c>
    </row>
    <row r="33" spans="1:2" x14ac:dyDescent="0.25">
      <c r="A33" s="1">
        <v>6</v>
      </c>
      <c r="B33" s="1">
        <v>0.99887502487507429</v>
      </c>
    </row>
    <row r="34" spans="1:2" x14ac:dyDescent="0.25">
      <c r="A34" s="1">
        <v>6</v>
      </c>
      <c r="B34" s="1">
        <v>1</v>
      </c>
    </row>
    <row r="35" spans="1:2" x14ac:dyDescent="0.25">
      <c r="A35" s="1">
        <v>6</v>
      </c>
      <c r="B35" s="1">
        <v>0.99887502487507429</v>
      </c>
    </row>
    <row r="36" spans="1:2" x14ac:dyDescent="0.25">
      <c r="A36" s="1">
        <v>7</v>
      </c>
      <c r="B36" s="1">
        <v>0.99887502487507429</v>
      </c>
    </row>
    <row r="37" spans="1:2" x14ac:dyDescent="0.25">
      <c r="A37" s="1">
        <v>7</v>
      </c>
      <c r="B37" s="1">
        <v>1</v>
      </c>
    </row>
    <row r="38" spans="1:2" x14ac:dyDescent="0.25">
      <c r="A38" s="1">
        <v>7</v>
      </c>
      <c r="B38" s="1">
        <v>0.99887502487507429</v>
      </c>
    </row>
    <row r="39" spans="1:2" x14ac:dyDescent="0.25">
      <c r="A39" s="1">
        <v>6.5</v>
      </c>
      <c r="B39" s="1">
        <v>0.99887502487507429</v>
      </c>
    </row>
    <row r="40" spans="1:2" x14ac:dyDescent="0.25">
      <c r="A40" s="1">
        <v>6.5</v>
      </c>
      <c r="B40" s="1">
        <v>0.99791528186524603</v>
      </c>
    </row>
    <row r="41" spans="1:2" x14ac:dyDescent="0.25">
      <c r="A41" s="1">
        <v>5.75</v>
      </c>
      <c r="B41" s="1">
        <v>0.99791528186524603</v>
      </c>
    </row>
    <row r="42" spans="1:2" x14ac:dyDescent="0.25">
      <c r="A42" s="1">
        <v>5.75</v>
      </c>
      <c r="B42" s="1">
        <v>0.99435275547654378</v>
      </c>
    </row>
    <row r="43" spans="1:2" x14ac:dyDescent="0.25">
      <c r="A43" s="1">
        <v>4.25</v>
      </c>
      <c r="B43" s="1">
        <v>0.99435275547654378</v>
      </c>
    </row>
    <row r="44" spans="1:2" x14ac:dyDescent="0.25">
      <c r="A44" s="1">
        <v>4.25</v>
      </c>
      <c r="B44" s="1">
        <v>0.87013432905656962</v>
      </c>
    </row>
    <row r="45" spans="1:2" x14ac:dyDescent="0.25">
      <c r="A45" s="1">
        <v>9.93359375</v>
      </c>
      <c r="B45" s="1">
        <v>0.87013432905656962</v>
      </c>
    </row>
    <row r="46" spans="1:2" x14ac:dyDescent="0.25">
      <c r="A46" s="1">
        <v>9.93359375</v>
      </c>
      <c r="B46" s="1">
        <v>0.92573848047932072</v>
      </c>
    </row>
    <row r="47" spans="1:2" x14ac:dyDescent="0.25">
      <c r="A47" s="1">
        <v>8.5</v>
      </c>
      <c r="B47" s="1">
        <v>0.92573848047932072</v>
      </c>
    </row>
    <row r="48" spans="1:2" x14ac:dyDescent="0.25">
      <c r="A48" s="1">
        <v>8.5</v>
      </c>
      <c r="B48" s="1">
        <v>0.95340415980981985</v>
      </c>
    </row>
    <row r="49" spans="1:2" x14ac:dyDescent="0.25">
      <c r="A49" s="1">
        <v>8</v>
      </c>
      <c r="B49" s="1">
        <v>0.95340415980981985</v>
      </c>
    </row>
    <row r="50" spans="1:2" x14ac:dyDescent="0.25">
      <c r="A50" s="1">
        <v>8</v>
      </c>
      <c r="B50" s="1">
        <v>1</v>
      </c>
    </row>
    <row r="51" spans="1:2" x14ac:dyDescent="0.25">
      <c r="A51" s="1">
        <v>8</v>
      </c>
      <c r="B51" s="1">
        <v>0.95340415980981985</v>
      </c>
    </row>
    <row r="52" spans="1:2" x14ac:dyDescent="0.25">
      <c r="A52" s="1">
        <v>9</v>
      </c>
      <c r="B52" s="1">
        <v>0.95340415980981985</v>
      </c>
    </row>
    <row r="53" spans="1:2" x14ac:dyDescent="0.25">
      <c r="A53" s="1">
        <v>9</v>
      </c>
      <c r="B53" s="1">
        <v>1</v>
      </c>
    </row>
    <row r="54" spans="1:2" x14ac:dyDescent="0.25">
      <c r="A54" s="1">
        <v>9</v>
      </c>
      <c r="B54" s="1">
        <v>0.95340415980981985</v>
      </c>
    </row>
    <row r="55" spans="1:2" x14ac:dyDescent="0.25">
      <c r="A55" s="1">
        <v>8.5</v>
      </c>
      <c r="B55" s="1">
        <v>0.95340415980981985</v>
      </c>
    </row>
    <row r="56" spans="1:2" x14ac:dyDescent="0.25">
      <c r="A56" s="1">
        <v>8.5</v>
      </c>
      <c r="B56" s="1">
        <v>0.92573848047932072</v>
      </c>
    </row>
    <row r="57" spans="1:2" x14ac:dyDescent="0.25">
      <c r="A57" s="1">
        <v>11.3671875</v>
      </c>
      <c r="B57" s="1">
        <v>0.92573848047932072</v>
      </c>
    </row>
    <row r="58" spans="1:2" x14ac:dyDescent="0.25">
      <c r="A58" s="1">
        <v>11.3671875</v>
      </c>
      <c r="B58" s="1">
        <v>0.93701324022642118</v>
      </c>
    </row>
    <row r="59" spans="1:2" x14ac:dyDescent="0.25">
      <c r="A59" s="1">
        <v>10</v>
      </c>
      <c r="B59" s="1">
        <v>0.93701324022642118</v>
      </c>
    </row>
    <row r="60" spans="1:2" x14ac:dyDescent="0.25">
      <c r="A60" s="1">
        <v>10</v>
      </c>
      <c r="B60" s="1">
        <v>1</v>
      </c>
    </row>
    <row r="61" spans="1:2" x14ac:dyDescent="0.25">
      <c r="A61" s="1">
        <v>10</v>
      </c>
      <c r="B61" s="1">
        <v>0.93701324022642118</v>
      </c>
    </row>
    <row r="62" spans="1:2" x14ac:dyDescent="0.25">
      <c r="A62" s="1">
        <v>12.734375</v>
      </c>
      <c r="B62" s="1">
        <v>0.93701324022642118</v>
      </c>
    </row>
    <row r="63" spans="1:2" x14ac:dyDescent="0.25">
      <c r="A63" s="1">
        <v>12.734375</v>
      </c>
      <c r="B63" s="1">
        <v>0.96670107356093848</v>
      </c>
    </row>
    <row r="64" spans="1:2" x14ac:dyDescent="0.25">
      <c r="A64" s="1">
        <v>11.5</v>
      </c>
      <c r="B64" s="1">
        <v>0.96670107356093848</v>
      </c>
    </row>
    <row r="65" spans="1:2" x14ac:dyDescent="0.25">
      <c r="A65" s="1">
        <v>11.5</v>
      </c>
      <c r="B65" s="1">
        <v>0.99884324429352833</v>
      </c>
    </row>
    <row r="66" spans="1:2" x14ac:dyDescent="0.25">
      <c r="A66" s="1">
        <v>11</v>
      </c>
      <c r="B66" s="1">
        <v>0.99884324429352833</v>
      </c>
    </row>
    <row r="67" spans="1:2" x14ac:dyDescent="0.25">
      <c r="A67" s="1">
        <v>11</v>
      </c>
      <c r="B67" s="1">
        <v>1</v>
      </c>
    </row>
    <row r="68" spans="1:2" x14ac:dyDescent="0.25">
      <c r="A68" s="1">
        <v>11</v>
      </c>
      <c r="B68" s="1">
        <v>0.99884324429352833</v>
      </c>
    </row>
    <row r="69" spans="1:2" x14ac:dyDescent="0.25">
      <c r="A69" s="1">
        <v>12</v>
      </c>
      <c r="B69" s="1">
        <v>0.99884324429352833</v>
      </c>
    </row>
    <row r="70" spans="1:2" x14ac:dyDescent="0.25">
      <c r="A70" s="1">
        <v>12</v>
      </c>
      <c r="B70" s="1">
        <v>1</v>
      </c>
    </row>
    <row r="71" spans="1:2" x14ac:dyDescent="0.25">
      <c r="A71" s="1">
        <v>12</v>
      </c>
      <c r="B71" s="1">
        <v>0.99884324429352833</v>
      </c>
    </row>
    <row r="72" spans="1:2" x14ac:dyDescent="0.25">
      <c r="A72" s="1">
        <v>11.5</v>
      </c>
      <c r="B72" s="1">
        <v>0.99884324429352833</v>
      </c>
    </row>
    <row r="73" spans="1:2" x14ac:dyDescent="0.25">
      <c r="A73" s="1">
        <v>11.5</v>
      </c>
      <c r="B73" s="1">
        <v>0.96670107356093848</v>
      </c>
    </row>
    <row r="74" spans="1:2" x14ac:dyDescent="0.25">
      <c r="A74" s="1">
        <v>13.96875</v>
      </c>
      <c r="B74" s="1">
        <v>0.96670107356093848</v>
      </c>
    </row>
    <row r="75" spans="1:2" x14ac:dyDescent="0.25">
      <c r="A75" s="1">
        <v>13.96875</v>
      </c>
      <c r="B75" s="1">
        <v>0.97236950102767039</v>
      </c>
    </row>
    <row r="76" spans="1:2" x14ac:dyDescent="0.25">
      <c r="A76" s="1">
        <v>13</v>
      </c>
      <c r="B76" s="1">
        <v>0.97236950102767039</v>
      </c>
    </row>
    <row r="77" spans="1:2" x14ac:dyDescent="0.25">
      <c r="A77" s="1">
        <v>13</v>
      </c>
      <c r="B77" s="1">
        <v>1</v>
      </c>
    </row>
    <row r="78" spans="1:2" x14ac:dyDescent="0.25">
      <c r="A78" s="1">
        <v>13</v>
      </c>
      <c r="B78" s="1">
        <v>0.97236950102767039</v>
      </c>
    </row>
    <row r="79" spans="1:2" x14ac:dyDescent="0.25">
      <c r="A79" s="1">
        <v>14.9375</v>
      </c>
      <c r="B79" s="1">
        <v>0.97236950102767039</v>
      </c>
    </row>
    <row r="80" spans="1:2" x14ac:dyDescent="0.25">
      <c r="A80" s="1">
        <v>14.9375</v>
      </c>
      <c r="B80" s="1">
        <v>0.98618737553717428</v>
      </c>
    </row>
    <row r="81" spans="1:2" x14ac:dyDescent="0.25">
      <c r="A81" s="1">
        <v>14</v>
      </c>
      <c r="B81" s="1">
        <v>0.98618737553717428</v>
      </c>
    </row>
    <row r="82" spans="1:2" x14ac:dyDescent="0.25">
      <c r="A82" s="1">
        <v>14</v>
      </c>
      <c r="B82" s="1">
        <v>1</v>
      </c>
    </row>
    <row r="83" spans="1:2" x14ac:dyDescent="0.25">
      <c r="A83" s="1">
        <v>14</v>
      </c>
      <c r="B83" s="1">
        <v>0.98618737553717428</v>
      </c>
    </row>
    <row r="84" spans="1:2" x14ac:dyDescent="0.25">
      <c r="A84" s="1">
        <v>15.875</v>
      </c>
      <c r="B84" s="1">
        <v>0.98618737553717428</v>
      </c>
    </row>
    <row r="85" spans="1:2" x14ac:dyDescent="0.25">
      <c r="A85" s="1">
        <v>15.875</v>
      </c>
      <c r="B85" s="1">
        <v>0.99605633647995739</v>
      </c>
    </row>
    <row r="86" spans="1:2" x14ac:dyDescent="0.25">
      <c r="A86" s="1">
        <v>15</v>
      </c>
      <c r="B86" s="1">
        <v>0.99605633647995739</v>
      </c>
    </row>
    <row r="87" spans="1:2" x14ac:dyDescent="0.25">
      <c r="A87" s="1">
        <v>15</v>
      </c>
      <c r="B87" s="1">
        <v>1</v>
      </c>
    </row>
    <row r="88" spans="1:2" x14ac:dyDescent="0.25">
      <c r="A88" s="1">
        <v>15</v>
      </c>
      <c r="B88" s="1">
        <v>0.99605633647995739</v>
      </c>
    </row>
    <row r="89" spans="1:2" x14ac:dyDescent="0.25">
      <c r="A89" s="1">
        <v>16.75</v>
      </c>
      <c r="B89" s="1">
        <v>0.99605633647995739</v>
      </c>
    </row>
    <row r="90" spans="1:2" x14ac:dyDescent="0.25">
      <c r="A90" s="1">
        <v>16.75</v>
      </c>
      <c r="B90" s="1">
        <v>0.99875208829085738</v>
      </c>
    </row>
    <row r="91" spans="1:2" x14ac:dyDescent="0.25">
      <c r="A91" s="1">
        <v>16</v>
      </c>
      <c r="B91" s="1">
        <v>0.99875208829085738</v>
      </c>
    </row>
    <row r="92" spans="1:2" x14ac:dyDescent="0.25">
      <c r="A92" s="1">
        <v>16</v>
      </c>
      <c r="B92" s="1">
        <v>1</v>
      </c>
    </row>
    <row r="93" spans="1:2" x14ac:dyDescent="0.25">
      <c r="A93" s="1">
        <v>16</v>
      </c>
      <c r="B93" s="1">
        <v>0.99875208829085738</v>
      </c>
    </row>
    <row r="94" spans="1:2" x14ac:dyDescent="0.25">
      <c r="A94" s="1">
        <v>17.5</v>
      </c>
      <c r="B94" s="1">
        <v>0.99875208829085738</v>
      </c>
    </row>
    <row r="95" spans="1:2" x14ac:dyDescent="0.25">
      <c r="A95" s="1">
        <v>17.5</v>
      </c>
      <c r="B95" s="1">
        <v>0.99920556254425619</v>
      </c>
    </row>
    <row r="96" spans="1:2" x14ac:dyDescent="0.25">
      <c r="A96" s="1">
        <v>17</v>
      </c>
      <c r="B96" s="1">
        <v>0.99920556254425619</v>
      </c>
    </row>
    <row r="97" spans="1:2" x14ac:dyDescent="0.25">
      <c r="A97" s="1">
        <v>17</v>
      </c>
      <c r="B97" s="1">
        <v>1</v>
      </c>
    </row>
    <row r="98" spans="1:2" x14ac:dyDescent="0.25">
      <c r="A98" s="1">
        <v>17</v>
      </c>
      <c r="B98" s="1">
        <v>0.99920556254425619</v>
      </c>
    </row>
    <row r="99" spans="1:2" x14ac:dyDescent="0.25">
      <c r="A99" s="1">
        <v>18</v>
      </c>
      <c r="B99" s="1">
        <v>0.99920556254425619</v>
      </c>
    </row>
    <row r="100" spans="1:2" x14ac:dyDescent="0.25">
      <c r="A100" s="1">
        <v>18</v>
      </c>
      <c r="B100" s="1">
        <v>1</v>
      </c>
    </row>
    <row r="101" spans="1:2" x14ac:dyDescent="0.25">
      <c r="A101" s="1">
        <v>18</v>
      </c>
      <c r="B101" s="1">
        <v>0.99920556254425619</v>
      </c>
    </row>
    <row r="102" spans="1:2" x14ac:dyDescent="0.25">
      <c r="A102" s="1">
        <v>17.5</v>
      </c>
      <c r="B102" s="1">
        <v>0.99920556254425619</v>
      </c>
    </row>
    <row r="103" spans="1:2" x14ac:dyDescent="0.25">
      <c r="A103" s="1">
        <v>17.5</v>
      </c>
      <c r="B103" s="1">
        <v>0.99875208829085738</v>
      </c>
    </row>
    <row r="104" spans="1:2" x14ac:dyDescent="0.25">
      <c r="A104" s="1">
        <v>16.75</v>
      </c>
      <c r="B104" s="1">
        <v>0.99875208829085738</v>
      </c>
    </row>
    <row r="105" spans="1:2" x14ac:dyDescent="0.25">
      <c r="A105" s="1">
        <v>16.75</v>
      </c>
      <c r="B105" s="1">
        <v>0.99605633647995739</v>
      </c>
    </row>
    <row r="106" spans="1:2" x14ac:dyDescent="0.25">
      <c r="A106" s="1">
        <v>15.875</v>
      </c>
      <c r="B106" s="1">
        <v>0.99605633647995739</v>
      </c>
    </row>
    <row r="107" spans="1:2" x14ac:dyDescent="0.25">
      <c r="A107" s="1">
        <v>15.875</v>
      </c>
      <c r="B107" s="1">
        <v>0.98618737553717428</v>
      </c>
    </row>
    <row r="108" spans="1:2" x14ac:dyDescent="0.25">
      <c r="A108" s="1">
        <v>14.9375</v>
      </c>
      <c r="B108" s="1">
        <v>0.98618737553717428</v>
      </c>
    </row>
    <row r="109" spans="1:2" x14ac:dyDescent="0.25">
      <c r="A109" s="1">
        <v>14.9375</v>
      </c>
      <c r="B109" s="1">
        <v>0.97236950102767039</v>
      </c>
    </row>
    <row r="110" spans="1:2" x14ac:dyDescent="0.25">
      <c r="A110" s="1">
        <v>13.96875</v>
      </c>
      <c r="B110" s="1">
        <v>0.97236950102767039</v>
      </c>
    </row>
    <row r="111" spans="1:2" x14ac:dyDescent="0.25">
      <c r="A111" s="1">
        <v>13.96875</v>
      </c>
      <c r="B111" s="1">
        <v>0.96670107356093848</v>
      </c>
    </row>
    <row r="112" spans="1:2" x14ac:dyDescent="0.25">
      <c r="A112" s="1">
        <v>12.734375</v>
      </c>
      <c r="B112" s="1">
        <v>0.96670107356093848</v>
      </c>
    </row>
    <row r="113" spans="1:2" x14ac:dyDescent="0.25">
      <c r="A113" s="1">
        <v>12.734375</v>
      </c>
      <c r="B113" s="1">
        <v>0.93701324022642118</v>
      </c>
    </row>
    <row r="114" spans="1:2" x14ac:dyDescent="0.25">
      <c r="A114" s="1">
        <v>11.3671875</v>
      </c>
      <c r="B114" s="1">
        <v>0.93701324022642118</v>
      </c>
    </row>
    <row r="115" spans="1:2" x14ac:dyDescent="0.25">
      <c r="A115" s="1">
        <v>11.3671875</v>
      </c>
      <c r="B115" s="1">
        <v>0.92573848047932072</v>
      </c>
    </row>
    <row r="116" spans="1:2" x14ac:dyDescent="0.25">
      <c r="A116" s="1">
        <v>9.93359375</v>
      </c>
      <c r="B116" s="1">
        <v>0.92573848047932072</v>
      </c>
    </row>
    <row r="117" spans="1:2" x14ac:dyDescent="0.25">
      <c r="A117" s="1">
        <v>9.93359375</v>
      </c>
      <c r="B117" s="1">
        <v>0.87013432905656962</v>
      </c>
    </row>
    <row r="118" spans="1:2" x14ac:dyDescent="0.25">
      <c r="A118" s="1">
        <v>7.091796875</v>
      </c>
      <c r="B118" s="1">
        <v>0.87013432905656962</v>
      </c>
    </row>
    <row r="119" spans="1:2" x14ac:dyDescent="0.25">
      <c r="A119" s="1">
        <v>7.091796875</v>
      </c>
      <c r="B119" s="1">
        <v>0.80074764801945164</v>
      </c>
    </row>
    <row r="120" spans="1:2" x14ac:dyDescent="0.25">
      <c r="A120" s="1">
        <v>4.0458984375</v>
      </c>
      <c r="B120" s="1">
        <v>0.80074764801945164</v>
      </c>
    </row>
  </sheetData>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8"/>
  <dimension ref="A1:B33"/>
  <sheetViews>
    <sheetView workbookViewId="0"/>
  </sheetViews>
  <sheetFormatPr defaultRowHeight="13.8" x14ac:dyDescent="0.25"/>
  <sheetData>
    <row r="1" spans="1:2" x14ac:dyDescent="0.25">
      <c r="A1">
        <v>0.84358199165793857</v>
      </c>
      <c r="B1">
        <v>0.44939002658893867</v>
      </c>
    </row>
    <row r="2" spans="1:2" x14ac:dyDescent="0.25">
      <c r="A2">
        <v>0.86075556395752195</v>
      </c>
      <c r="B2">
        <v>0.40759188711846889</v>
      </c>
    </row>
    <row r="3" spans="1:2" x14ac:dyDescent="0.25">
      <c r="A3">
        <v>0.79638293242998737</v>
      </c>
      <c r="B3">
        <v>0.57943041158254915</v>
      </c>
    </row>
    <row r="4" spans="1:2" x14ac:dyDescent="0.25">
      <c r="A4">
        <v>0.63941774843849464</v>
      </c>
      <c r="B4">
        <v>0.6794239370078663</v>
      </c>
    </row>
    <row r="5" spans="1:2" x14ac:dyDescent="0.25">
      <c r="A5">
        <v>0.55133384929234053</v>
      </c>
      <c r="B5">
        <v>0.73574588952641296</v>
      </c>
    </row>
    <row r="6" spans="1:2" x14ac:dyDescent="0.25">
      <c r="A6">
        <v>0.81384563089573925</v>
      </c>
      <c r="B6">
        <v>0.5552903048928739</v>
      </c>
    </row>
    <row r="7" spans="1:2" x14ac:dyDescent="0.25">
      <c r="A7">
        <v>-0.22598032404893931</v>
      </c>
      <c r="B7">
        <v>0.37578117629781316</v>
      </c>
    </row>
    <row r="8" spans="1:2" x14ac:dyDescent="0.25">
      <c r="A8">
        <v>0.59124004246331907</v>
      </c>
      <c r="B8">
        <v>0.69830321363825998</v>
      </c>
    </row>
    <row r="9" spans="1:2" x14ac:dyDescent="0.25">
      <c r="A9">
        <v>0.86260695538576926</v>
      </c>
      <c r="B9">
        <v>0.48546818107283329</v>
      </c>
    </row>
    <row r="10" spans="1:2" x14ac:dyDescent="0.25">
      <c r="A10">
        <v>0.86052437349659572</v>
      </c>
      <c r="B10">
        <v>0.48320399606987385</v>
      </c>
    </row>
    <row r="11" spans="1:2" x14ac:dyDescent="0.25">
      <c r="A11">
        <v>0.87937119493361948</v>
      </c>
      <c r="B11">
        <v>0.44694402728034477</v>
      </c>
    </row>
    <row r="12" spans="1:2" x14ac:dyDescent="0.25">
      <c r="A12">
        <v>0.78488664192140178</v>
      </c>
      <c r="B12">
        <v>0.43004841548895567</v>
      </c>
    </row>
    <row r="13" spans="1:2" x14ac:dyDescent="0.25">
      <c r="A13">
        <v>0.8522289525397555</v>
      </c>
      <c r="B13">
        <v>0.38327366673874647</v>
      </c>
    </row>
    <row r="14" spans="1:2" x14ac:dyDescent="0.25">
      <c r="A14">
        <v>0.93863258865102273</v>
      </c>
      <c r="B14">
        <v>0.3077612596491715</v>
      </c>
    </row>
    <row r="15" spans="1:2" x14ac:dyDescent="0.25">
      <c r="A15">
        <v>0.94648090420877984</v>
      </c>
      <c r="B15">
        <v>0.19478702840433187</v>
      </c>
    </row>
    <row r="16" spans="1:2" x14ac:dyDescent="0.25">
      <c r="A16">
        <v>0.96522348263466018</v>
      </c>
      <c r="B16">
        <v>0.17836642384256635</v>
      </c>
    </row>
    <row r="17" spans="1:2" x14ac:dyDescent="0.25">
      <c r="A17">
        <v>0.9970866747728101</v>
      </c>
      <c r="B17">
        <v>1.8976903879552139E-2</v>
      </c>
    </row>
    <row r="18" spans="1:2" x14ac:dyDescent="0.25">
      <c r="A18">
        <v>0.9818540533578376</v>
      </c>
      <c r="B18">
        <v>-3.3499949633917024E-2</v>
      </c>
    </row>
    <row r="19" spans="1:2" x14ac:dyDescent="0.25">
      <c r="A19">
        <v>0.99504150717356543</v>
      </c>
      <c r="B19">
        <v>-7.5854596280819295E-2</v>
      </c>
    </row>
    <row r="20" spans="1:2" x14ac:dyDescent="0.25">
      <c r="A20">
        <v>0.98072980638088803</v>
      </c>
      <c r="B20">
        <v>-0.18669517368146724</v>
      </c>
    </row>
    <row r="21" spans="1:2" x14ac:dyDescent="0.25">
      <c r="A21">
        <v>0.95989175053489761</v>
      </c>
      <c r="B21">
        <v>-0.27448871249273349</v>
      </c>
    </row>
    <row r="22" spans="1:2" x14ac:dyDescent="0.25">
      <c r="A22">
        <v>0.93561806713753493</v>
      </c>
      <c r="B22">
        <v>-0.34798399527849511</v>
      </c>
    </row>
    <row r="23" spans="1:2" x14ac:dyDescent="0.25">
      <c r="A23">
        <v>0.91818187960994946</v>
      </c>
      <c r="B23">
        <v>-0.39043041096349068</v>
      </c>
    </row>
    <row r="24" spans="1:2" x14ac:dyDescent="0.25">
      <c r="A24">
        <v>0.89632751521118814</v>
      </c>
      <c r="B24">
        <v>-0.4383084531365451</v>
      </c>
    </row>
    <row r="25" spans="1:2" x14ac:dyDescent="0.25">
      <c r="A25">
        <v>0.7986569563938456</v>
      </c>
      <c r="B25">
        <v>-0.5916495466272923</v>
      </c>
    </row>
    <row r="26" spans="1:2" x14ac:dyDescent="0.25">
      <c r="A26">
        <v>0.86419762094824015</v>
      </c>
      <c r="B26">
        <v>-0.49733471849043104</v>
      </c>
    </row>
    <row r="27" spans="1:2" x14ac:dyDescent="0.25">
      <c r="A27">
        <v>0.78817747810671668</v>
      </c>
      <c r="B27">
        <v>-0.61224200524971339</v>
      </c>
    </row>
    <row r="28" spans="1:2" x14ac:dyDescent="0.25">
      <c r="A28">
        <v>0.31828389226652376</v>
      </c>
      <c r="B28">
        <v>-0.39287160312198299</v>
      </c>
    </row>
    <row r="29" spans="1:2" x14ac:dyDescent="0.25">
      <c r="A29">
        <v>0.85353923240335594</v>
      </c>
      <c r="B29">
        <v>-0.51283353332675086</v>
      </c>
    </row>
    <row r="30" spans="1:2" x14ac:dyDescent="0.25">
      <c r="A30">
        <v>0.85198423586713523</v>
      </c>
      <c r="B30">
        <v>-0.51774384789301675</v>
      </c>
    </row>
    <row r="31" spans="1:2" x14ac:dyDescent="0.25">
      <c r="A31">
        <v>0.85105606257030675</v>
      </c>
      <c r="B31">
        <v>-0.51389248457562986</v>
      </c>
    </row>
    <row r="32" spans="1:2" x14ac:dyDescent="0.25">
      <c r="A32">
        <v>0.83689257380704651</v>
      </c>
      <c r="B32">
        <v>-0.54075581880138612</v>
      </c>
    </row>
    <row r="33" spans="1:2" x14ac:dyDescent="0.25">
      <c r="A33">
        <v>0.81909617085432596</v>
      </c>
      <c r="B33">
        <v>-0.55779790874279678</v>
      </c>
    </row>
  </sheetData>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39"/>
  <dimension ref="A1:B18"/>
  <sheetViews>
    <sheetView workbookViewId="0"/>
  </sheetViews>
  <sheetFormatPr defaultRowHeight="13.8" x14ac:dyDescent="0.25"/>
  <sheetData>
    <row r="1" spans="1:2" x14ac:dyDescent="0.25">
      <c r="A1">
        <v>2.5569706527943121</v>
      </c>
      <c r="B1">
        <v>-0.61816301351737957</v>
      </c>
    </row>
    <row r="2" spans="1:2" x14ac:dyDescent="0.25">
      <c r="A2">
        <v>2.9432260902912617</v>
      </c>
      <c r="B2">
        <v>-0.78607915289637287</v>
      </c>
    </row>
    <row r="3" spans="1:2" x14ac:dyDescent="0.25">
      <c r="A3">
        <v>5.0356669914284886</v>
      </c>
      <c r="B3">
        <v>-3.0028038676080229</v>
      </c>
    </row>
    <row r="4" spans="1:2" x14ac:dyDescent="0.25">
      <c r="A4">
        <v>1.5785528131909525</v>
      </c>
      <c r="B4">
        <v>-1.7118136212231487</v>
      </c>
    </row>
    <row r="5" spans="1:2" x14ac:dyDescent="0.25">
      <c r="A5">
        <v>-1.3293221330897254</v>
      </c>
      <c r="B5">
        <v>-2.8809869989036478</v>
      </c>
    </row>
    <row r="6" spans="1:2" x14ac:dyDescent="0.25">
      <c r="A6">
        <v>-2.1477757970599853</v>
      </c>
      <c r="B6">
        <v>-2.5766392754045402</v>
      </c>
    </row>
    <row r="7" spans="1:2" x14ac:dyDescent="0.25">
      <c r="A7">
        <v>-8.5445733395468668</v>
      </c>
      <c r="B7">
        <v>-3.2088779780018633</v>
      </c>
    </row>
    <row r="8" spans="1:2" x14ac:dyDescent="0.25">
      <c r="A8">
        <v>4.0725012718329356</v>
      </c>
      <c r="B8">
        <v>-0.18122071466351972</v>
      </c>
    </row>
    <row r="9" spans="1:2" x14ac:dyDescent="0.25">
      <c r="A9">
        <v>-5.2406894118223688</v>
      </c>
      <c r="B9">
        <v>-2.1232839125043625</v>
      </c>
    </row>
    <row r="10" spans="1:2" x14ac:dyDescent="0.25">
      <c r="A10">
        <v>5.4460843770516183</v>
      </c>
      <c r="B10">
        <v>-0.53956903094869157</v>
      </c>
    </row>
    <row r="11" spans="1:2" x14ac:dyDescent="0.25">
      <c r="A11">
        <v>8.5369701160078808</v>
      </c>
      <c r="B11">
        <v>0.1080311133029858</v>
      </c>
    </row>
    <row r="12" spans="1:2" x14ac:dyDescent="0.25">
      <c r="A12">
        <v>-4.3470140863184286</v>
      </c>
      <c r="B12">
        <v>2.3814177291139895</v>
      </c>
    </row>
    <row r="13" spans="1:2" x14ac:dyDescent="0.25">
      <c r="A13">
        <v>-5.6781621023096758</v>
      </c>
      <c r="B13">
        <v>1.3318581427382439</v>
      </c>
    </row>
    <row r="14" spans="1:2" x14ac:dyDescent="0.25">
      <c r="A14">
        <v>-1.7919188278006364</v>
      </c>
      <c r="B14">
        <v>3.6519354333155265</v>
      </c>
    </row>
    <row r="15" spans="1:2" x14ac:dyDescent="0.25">
      <c r="A15">
        <v>-1.0404499545818193</v>
      </c>
      <c r="B15">
        <v>4.6688413209089887</v>
      </c>
    </row>
    <row r="16" spans="1:2" x14ac:dyDescent="0.25">
      <c r="A16">
        <v>5.9618759982826415</v>
      </c>
      <c r="B16">
        <v>-0.61843328657732177</v>
      </c>
    </row>
    <row r="17" spans="1:2" x14ac:dyDescent="0.25">
      <c r="A17">
        <v>-7.4330073532074277</v>
      </c>
      <c r="B17">
        <v>-0.10036173977696289</v>
      </c>
    </row>
    <row r="18" spans="1:2" x14ac:dyDescent="0.25">
      <c r="A18">
        <v>1.4210646948568242</v>
      </c>
      <c r="B18">
        <v>6.2061488526460939</v>
      </c>
    </row>
  </sheetData>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0"/>
  <dimension ref="A1:B51"/>
  <sheetViews>
    <sheetView workbookViewId="0"/>
  </sheetViews>
  <sheetFormatPr defaultRowHeight="13.8" x14ac:dyDescent="0.25"/>
  <sheetData>
    <row r="1" spans="1:2" x14ac:dyDescent="0.25">
      <c r="A1">
        <v>5.7832871528723624</v>
      </c>
      <c r="B1">
        <v>5.6398780173470184</v>
      </c>
    </row>
    <row r="2" spans="1:2" x14ac:dyDescent="0.25">
      <c r="A2">
        <v>5.9010228336138466</v>
      </c>
      <c r="B2">
        <v>5.1153082805532426</v>
      </c>
    </row>
    <row r="3" spans="1:2" x14ac:dyDescent="0.25">
      <c r="A3">
        <v>5.4597078024831989</v>
      </c>
      <c r="B3">
        <v>7.271894451400339</v>
      </c>
    </row>
    <row r="4" spans="1:2" x14ac:dyDescent="0.25">
      <c r="A4">
        <v>4.3836123654028665</v>
      </c>
      <c r="B4">
        <v>8.5268205791649141</v>
      </c>
    </row>
    <row r="5" spans="1:2" x14ac:dyDescent="0.25">
      <c r="A5">
        <v>3.7797416245094095</v>
      </c>
      <c r="B5">
        <v>9.2336652421729131</v>
      </c>
    </row>
    <row r="6" spans="1:2" x14ac:dyDescent="0.25">
      <c r="A6">
        <v>5.5794256256351398</v>
      </c>
      <c r="B6">
        <v>6.9689343299020337</v>
      </c>
    </row>
    <row r="7" spans="1:2" x14ac:dyDescent="0.25">
      <c r="A7">
        <v>-1.5492377952564194</v>
      </c>
      <c r="B7">
        <v>4.7160815108018399</v>
      </c>
    </row>
    <row r="8" spans="1:2" x14ac:dyDescent="0.25">
      <c r="A8">
        <v>4.0533237736875591</v>
      </c>
      <c r="B8">
        <v>8.763756894951392</v>
      </c>
    </row>
    <row r="9" spans="1:2" x14ac:dyDescent="0.25">
      <c r="A9">
        <v>5.9137152907404831</v>
      </c>
      <c r="B9">
        <v>6.0926615201867218</v>
      </c>
    </row>
    <row r="10" spans="1:2" x14ac:dyDescent="0.25">
      <c r="A10">
        <v>5.8994378770408487</v>
      </c>
      <c r="B10">
        <v>6.0642458312086518</v>
      </c>
    </row>
    <row r="11" spans="1:2" x14ac:dyDescent="0.25">
      <c r="A11">
        <v>6.0286447370343881</v>
      </c>
      <c r="B11">
        <v>5.6091805454077859</v>
      </c>
    </row>
    <row r="12" spans="1:2" x14ac:dyDescent="0.25">
      <c r="A12">
        <v>5.3808934728015965</v>
      </c>
      <c r="B12">
        <v>5.3971393698277002</v>
      </c>
    </row>
    <row r="13" spans="1:2" x14ac:dyDescent="0.25">
      <c r="A13">
        <v>5.8425675290227801</v>
      </c>
      <c r="B13">
        <v>4.8101128190926552</v>
      </c>
    </row>
    <row r="14" spans="1:2" x14ac:dyDescent="0.25">
      <c r="A14">
        <v>6.4349190059689247</v>
      </c>
      <c r="B14">
        <v>3.8624265341653525</v>
      </c>
    </row>
    <row r="15" spans="1:2" x14ac:dyDescent="0.25">
      <c r="A15">
        <v>6.4887241641938651</v>
      </c>
      <c r="B15">
        <v>2.444591589850341</v>
      </c>
    </row>
    <row r="16" spans="1:2" x14ac:dyDescent="0.25">
      <c r="A16">
        <v>6.6172163725316269</v>
      </c>
      <c r="B16">
        <v>2.2385117900773008</v>
      </c>
    </row>
    <row r="17" spans="1:2" x14ac:dyDescent="0.25">
      <c r="A17">
        <v>6.8356586716374927</v>
      </c>
      <c r="B17">
        <v>0.23816154497236416</v>
      </c>
    </row>
    <row r="18" spans="1:2" x14ac:dyDescent="0.25">
      <c r="A18">
        <v>6.7312294346398645</v>
      </c>
      <c r="B18">
        <v>-0.42042684159384364</v>
      </c>
    </row>
    <row r="19" spans="1:2" x14ac:dyDescent="0.25">
      <c r="A19">
        <v>6.8216377565170365</v>
      </c>
      <c r="B19">
        <v>-0.95198078454519885</v>
      </c>
    </row>
    <row r="20" spans="1:2" x14ac:dyDescent="0.25">
      <c r="A20">
        <v>6.7235220118134604</v>
      </c>
      <c r="B20">
        <v>-2.3430382155632996</v>
      </c>
    </row>
    <row r="21" spans="1:2" x14ac:dyDescent="0.25">
      <c r="A21">
        <v>6.5806639827698294</v>
      </c>
      <c r="B21">
        <v>-3.4448536104556218</v>
      </c>
    </row>
    <row r="22" spans="1:2" x14ac:dyDescent="0.25">
      <c r="A22">
        <v>6.4142525577594895</v>
      </c>
      <c r="B22">
        <v>-4.3672248364224835</v>
      </c>
    </row>
    <row r="23" spans="1:2" x14ac:dyDescent="0.25">
      <c r="A23">
        <v>6.2947164838265044</v>
      </c>
      <c r="B23">
        <v>-4.8999304875782776</v>
      </c>
    </row>
    <row r="24" spans="1:2" x14ac:dyDescent="0.25">
      <c r="A24">
        <v>6.1448910180017222</v>
      </c>
      <c r="B24">
        <v>-5.5008034522389258</v>
      </c>
    </row>
    <row r="25" spans="1:2" x14ac:dyDescent="0.25">
      <c r="A25">
        <v>5.4752976724727871</v>
      </c>
      <c r="B25">
        <v>-7.4252454984917291</v>
      </c>
    </row>
    <row r="26" spans="1:2" x14ac:dyDescent="0.25">
      <c r="A26">
        <v>5.9246203074465349</v>
      </c>
      <c r="B26">
        <v>-6.241587441021081</v>
      </c>
    </row>
    <row r="27" spans="1:2" x14ac:dyDescent="0.25">
      <c r="A27">
        <v>5.403454232539171</v>
      </c>
      <c r="B27">
        <v>-7.6836823747821645</v>
      </c>
    </row>
    <row r="28" spans="1:2" x14ac:dyDescent="0.25">
      <c r="A28">
        <v>2.1820370317454434</v>
      </c>
      <c r="B28">
        <v>-4.9305676294287668</v>
      </c>
    </row>
    <row r="29" spans="1:2" x14ac:dyDescent="0.25">
      <c r="A29">
        <v>5.851550324740046</v>
      </c>
      <c r="B29">
        <v>-6.4360987116733961</v>
      </c>
    </row>
    <row r="30" spans="1:2" x14ac:dyDescent="0.25">
      <c r="A30">
        <v>5.8408898417287727</v>
      </c>
      <c r="B30">
        <v>-6.4977235220652689</v>
      </c>
    </row>
    <row r="31" spans="1:2" x14ac:dyDescent="0.25">
      <c r="A31">
        <v>5.8345266277717771</v>
      </c>
      <c r="B31">
        <v>-6.4493886280414285</v>
      </c>
    </row>
    <row r="32" spans="1:2" x14ac:dyDescent="0.25">
      <c r="A32">
        <v>5.7374269701043232</v>
      </c>
      <c r="B32">
        <v>-6.7865254562048909</v>
      </c>
    </row>
    <row r="33" spans="1:2" x14ac:dyDescent="0.25">
      <c r="A33">
        <v>5.615421392008078</v>
      </c>
      <c r="B33">
        <v>-7.0004049433839199</v>
      </c>
    </row>
    <row r="34" spans="1:2" x14ac:dyDescent="0.25">
      <c r="A34">
        <v>2.5569706527943121</v>
      </c>
      <c r="B34">
        <v>-0.61816301351737957</v>
      </c>
    </row>
    <row r="35" spans="1:2" x14ac:dyDescent="0.25">
      <c r="A35">
        <v>2.9432260902912617</v>
      </c>
      <c r="B35">
        <v>-0.78607915289637287</v>
      </c>
    </row>
    <row r="36" spans="1:2" x14ac:dyDescent="0.25">
      <c r="A36">
        <v>5.0356669914284886</v>
      </c>
      <c r="B36">
        <v>-3.0028038676080229</v>
      </c>
    </row>
    <row r="37" spans="1:2" x14ac:dyDescent="0.25">
      <c r="A37">
        <v>1.5785528131909525</v>
      </c>
      <c r="B37">
        <v>-1.7118136212231487</v>
      </c>
    </row>
    <row r="38" spans="1:2" x14ac:dyDescent="0.25">
      <c r="A38">
        <v>-1.3293221330897254</v>
      </c>
      <c r="B38">
        <v>-2.8809869989036478</v>
      </c>
    </row>
    <row r="39" spans="1:2" x14ac:dyDescent="0.25">
      <c r="A39">
        <v>-2.1477757970599853</v>
      </c>
      <c r="B39">
        <v>-2.5766392754045402</v>
      </c>
    </row>
    <row r="40" spans="1:2" x14ac:dyDescent="0.25">
      <c r="A40">
        <v>-8.5445733395468668</v>
      </c>
      <c r="B40">
        <v>-3.2088779780018633</v>
      </c>
    </row>
    <row r="41" spans="1:2" x14ac:dyDescent="0.25">
      <c r="A41">
        <v>4.0725012718329356</v>
      </c>
      <c r="B41">
        <v>-0.18122071466351972</v>
      </c>
    </row>
    <row r="42" spans="1:2" x14ac:dyDescent="0.25">
      <c r="A42">
        <v>-5.2406894118223688</v>
      </c>
      <c r="B42">
        <v>-2.1232839125043625</v>
      </c>
    </row>
    <row r="43" spans="1:2" x14ac:dyDescent="0.25">
      <c r="A43">
        <v>5.4460843770516183</v>
      </c>
      <c r="B43">
        <v>-0.53956903094869157</v>
      </c>
    </row>
    <row r="44" spans="1:2" x14ac:dyDescent="0.25">
      <c r="A44">
        <v>8.5369701160078808</v>
      </c>
      <c r="B44">
        <v>0.1080311133029858</v>
      </c>
    </row>
    <row r="45" spans="1:2" x14ac:dyDescent="0.25">
      <c r="A45">
        <v>-4.3470140863184286</v>
      </c>
      <c r="B45">
        <v>2.3814177291139895</v>
      </c>
    </row>
    <row r="46" spans="1:2" x14ac:dyDescent="0.25">
      <c r="A46">
        <v>-5.6781621023096758</v>
      </c>
      <c r="B46">
        <v>1.3318581427382439</v>
      </c>
    </row>
    <row r="47" spans="1:2" x14ac:dyDescent="0.25">
      <c r="A47">
        <v>-1.7919188278006364</v>
      </c>
      <c r="B47">
        <v>3.6519354333155265</v>
      </c>
    </row>
    <row r="48" spans="1:2" x14ac:dyDescent="0.25">
      <c r="A48">
        <v>-1.0404499545818193</v>
      </c>
      <c r="B48">
        <v>4.6688413209089887</v>
      </c>
    </row>
    <row r="49" spans="1:2" x14ac:dyDescent="0.25">
      <c r="A49">
        <v>5.9618759982826415</v>
      </c>
      <c r="B49">
        <v>-0.61843328657732177</v>
      </c>
    </row>
    <row r="50" spans="1:2" x14ac:dyDescent="0.25">
      <c r="A50">
        <v>-7.4330073532074277</v>
      </c>
      <c r="B50">
        <v>-0.10036173977696289</v>
      </c>
    </row>
    <row r="51" spans="1:2" x14ac:dyDescent="0.25">
      <c r="A51">
        <v>1.4210646948568242</v>
      </c>
      <c r="B51">
        <v>6.2061488526460939</v>
      </c>
    </row>
  </sheetData>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1"/>
  <dimension ref="A1:L120"/>
  <sheetViews>
    <sheetView workbookViewId="0"/>
  </sheetViews>
  <sheetFormatPr defaultRowHeight="13.8" x14ac:dyDescent="0.25"/>
  <sheetData>
    <row r="1" spans="1:12" x14ac:dyDescent="0.25">
      <c r="A1" s="1">
        <v>3.384765625</v>
      </c>
      <c r="B1" s="1">
        <v>0.91624888179892094</v>
      </c>
      <c r="C1" s="1">
        <v>1</v>
      </c>
      <c r="D1" s="1">
        <v>1</v>
      </c>
      <c r="I1" s="1">
        <v>1.9375</v>
      </c>
      <c r="J1" s="1">
        <v>0.91624888179892094</v>
      </c>
      <c r="K1" s="1">
        <v>1</v>
      </c>
      <c r="L1" s="1">
        <v>1</v>
      </c>
    </row>
    <row r="2" spans="1:12" x14ac:dyDescent="0.25">
      <c r="A2" s="1">
        <v>1</v>
      </c>
      <c r="B2" s="1">
        <v>0.91624888179892094</v>
      </c>
      <c r="C2" s="1">
        <v>2</v>
      </c>
      <c r="D2" s="1">
        <v>1</v>
      </c>
      <c r="I2" s="1">
        <v>1</v>
      </c>
      <c r="J2" s="1">
        <v>0.91624888179892094</v>
      </c>
      <c r="K2" s="1">
        <v>2</v>
      </c>
      <c r="L2" s="1">
        <v>1</v>
      </c>
    </row>
    <row r="3" spans="1:12" x14ac:dyDescent="0.25">
      <c r="A3" s="1">
        <v>1</v>
      </c>
      <c r="B3" s="1">
        <v>1</v>
      </c>
      <c r="C3" s="1">
        <v>3</v>
      </c>
      <c r="D3" s="1">
        <v>1</v>
      </c>
      <c r="I3" s="1">
        <v>1</v>
      </c>
      <c r="J3" s="1">
        <v>1</v>
      </c>
      <c r="K3" s="1">
        <v>3</v>
      </c>
      <c r="L3" s="1">
        <v>1</v>
      </c>
    </row>
    <row r="4" spans="1:12" x14ac:dyDescent="0.25">
      <c r="A4" s="1">
        <v>1</v>
      </c>
      <c r="B4" s="1">
        <v>0.91624888179892094</v>
      </c>
      <c r="C4" s="1">
        <v>4</v>
      </c>
      <c r="D4" s="1">
        <v>1</v>
      </c>
      <c r="I4" s="1">
        <v>1</v>
      </c>
      <c r="J4" s="1">
        <v>0.91624888179892094</v>
      </c>
      <c r="K4" s="1">
        <v>4</v>
      </c>
      <c r="L4" s="1">
        <v>1</v>
      </c>
    </row>
    <row r="5" spans="1:12" x14ac:dyDescent="0.25">
      <c r="A5" s="1">
        <v>5.76953125</v>
      </c>
      <c r="B5" s="1">
        <v>0.91624888179892094</v>
      </c>
      <c r="C5" s="1">
        <v>5</v>
      </c>
      <c r="D5" s="1">
        <v>1</v>
      </c>
      <c r="I5" s="1">
        <v>2.875</v>
      </c>
      <c r="J5" s="1">
        <v>0.91624888179892094</v>
      </c>
      <c r="K5" s="1">
        <v>5</v>
      </c>
      <c r="L5" s="1">
        <v>1</v>
      </c>
    </row>
    <row r="6" spans="1:12" x14ac:dyDescent="0.25">
      <c r="A6" s="1">
        <v>5.76953125</v>
      </c>
      <c r="B6" s="1">
        <v>0.98990664483041912</v>
      </c>
      <c r="C6" s="1">
        <v>6</v>
      </c>
      <c r="D6" s="1">
        <v>1</v>
      </c>
      <c r="I6" s="1">
        <v>2.875</v>
      </c>
      <c r="J6" s="1">
        <v>0.98990664483041912</v>
      </c>
    </row>
    <row r="7" spans="1:12" x14ac:dyDescent="0.25">
      <c r="A7" s="1">
        <v>2</v>
      </c>
      <c r="B7" s="1">
        <v>0.98990664483041912</v>
      </c>
      <c r="C7" s="1">
        <v>7</v>
      </c>
      <c r="D7" s="1">
        <v>1</v>
      </c>
      <c r="I7" s="1">
        <v>2</v>
      </c>
      <c r="J7" s="1">
        <v>0.98990664483041912</v>
      </c>
    </row>
    <row r="8" spans="1:12" x14ac:dyDescent="0.25">
      <c r="A8" s="1">
        <v>2</v>
      </c>
      <c r="B8" s="1">
        <v>1</v>
      </c>
      <c r="C8" s="1">
        <v>8</v>
      </c>
      <c r="D8" s="1">
        <v>1</v>
      </c>
      <c r="I8" s="1">
        <v>2</v>
      </c>
      <c r="J8" s="1">
        <v>1</v>
      </c>
    </row>
    <row r="9" spans="1:12" x14ac:dyDescent="0.25">
      <c r="A9" s="1">
        <v>2</v>
      </c>
      <c r="B9" s="1">
        <v>0.98990664483041912</v>
      </c>
      <c r="C9" s="1">
        <v>9</v>
      </c>
      <c r="D9" s="1">
        <v>1</v>
      </c>
      <c r="I9" s="1">
        <v>2</v>
      </c>
      <c r="J9" s="1">
        <v>0.98990664483041912</v>
      </c>
    </row>
    <row r="10" spans="1:12" x14ac:dyDescent="0.25">
      <c r="A10" s="1">
        <v>9.5390625</v>
      </c>
      <c r="B10" s="1">
        <v>0.98990664483041912</v>
      </c>
      <c r="C10" s="1">
        <v>10</v>
      </c>
      <c r="D10" s="1">
        <v>1</v>
      </c>
      <c r="I10" s="1">
        <v>3.75</v>
      </c>
      <c r="J10" s="1">
        <v>0.98990664483041912</v>
      </c>
    </row>
    <row r="11" spans="1:12" x14ac:dyDescent="0.25">
      <c r="A11" s="1">
        <v>9.5390625</v>
      </c>
      <c r="B11" s="1">
        <v>0.99952925272863846</v>
      </c>
      <c r="C11" s="1">
        <v>11</v>
      </c>
      <c r="D11" s="1">
        <v>1</v>
      </c>
      <c r="I11" s="1">
        <v>3.75</v>
      </c>
      <c r="J11" s="1">
        <v>0.99952925272863846</v>
      </c>
    </row>
    <row r="12" spans="1:12" x14ac:dyDescent="0.25">
      <c r="A12" s="1">
        <v>5.359375</v>
      </c>
      <c r="B12" s="1">
        <v>0.99952925272863846</v>
      </c>
      <c r="C12" s="1">
        <v>12</v>
      </c>
      <c r="D12" s="1">
        <v>1</v>
      </c>
      <c r="I12" s="1">
        <v>3</v>
      </c>
      <c r="J12" s="1">
        <v>0.99952925272863846</v>
      </c>
    </row>
    <row r="13" spans="1:12" x14ac:dyDescent="0.25">
      <c r="A13" s="1">
        <v>5.359375</v>
      </c>
      <c r="B13" s="1">
        <v>0.99991865314754247</v>
      </c>
      <c r="C13" s="1">
        <v>13</v>
      </c>
      <c r="D13" s="1">
        <v>1</v>
      </c>
      <c r="I13" s="1">
        <v>3</v>
      </c>
      <c r="J13" s="1">
        <v>1</v>
      </c>
    </row>
    <row r="14" spans="1:12" x14ac:dyDescent="0.25">
      <c r="A14" s="1">
        <v>3.75</v>
      </c>
      <c r="B14" s="1">
        <v>0.99991865314754247</v>
      </c>
      <c r="C14" s="1">
        <v>14</v>
      </c>
      <c r="D14" s="1">
        <v>1</v>
      </c>
      <c r="I14" s="1">
        <v>3</v>
      </c>
      <c r="J14" s="1">
        <v>0.99952925272863846</v>
      </c>
    </row>
    <row r="15" spans="1:12" x14ac:dyDescent="0.25">
      <c r="A15" s="1">
        <v>3.75</v>
      </c>
      <c r="B15" s="1">
        <v>0.99999055215839139</v>
      </c>
      <c r="C15" s="1">
        <v>15</v>
      </c>
      <c r="D15" s="1">
        <v>1</v>
      </c>
      <c r="I15" s="1">
        <v>4.5</v>
      </c>
      <c r="J15" s="1">
        <v>0.99952925272863846</v>
      </c>
    </row>
    <row r="16" spans="1:12" x14ac:dyDescent="0.25">
      <c r="A16" s="1">
        <v>3</v>
      </c>
      <c r="B16" s="1">
        <v>0.99999055215839139</v>
      </c>
      <c r="C16" s="1">
        <v>16</v>
      </c>
      <c r="D16" s="1">
        <v>1</v>
      </c>
      <c r="I16" s="1">
        <v>4.5</v>
      </c>
      <c r="J16" s="1">
        <v>0.99991034893596298</v>
      </c>
    </row>
    <row r="17" spans="1:10" x14ac:dyDescent="0.25">
      <c r="A17" s="1">
        <v>3</v>
      </c>
      <c r="B17" s="1">
        <v>1</v>
      </c>
      <c r="C17" s="1">
        <v>17</v>
      </c>
      <c r="D17" s="1">
        <v>1</v>
      </c>
      <c r="I17" s="1">
        <v>4</v>
      </c>
      <c r="J17" s="1">
        <v>0.99991034893596298</v>
      </c>
    </row>
    <row r="18" spans="1:10" x14ac:dyDescent="0.25">
      <c r="A18" s="1">
        <v>3</v>
      </c>
      <c r="B18" s="1">
        <v>0.99999055215839139</v>
      </c>
      <c r="C18" s="1">
        <v>18</v>
      </c>
      <c r="D18" s="1">
        <v>1</v>
      </c>
      <c r="I18" s="1">
        <v>4</v>
      </c>
      <c r="J18" s="1">
        <v>1</v>
      </c>
    </row>
    <row r="19" spans="1:10" x14ac:dyDescent="0.25">
      <c r="A19" s="1">
        <v>4.5</v>
      </c>
      <c r="B19" s="1">
        <v>0.99999055215839139</v>
      </c>
      <c r="I19" s="1">
        <v>4</v>
      </c>
      <c r="J19" s="1">
        <v>0.99991034893596298</v>
      </c>
    </row>
    <row r="20" spans="1:10" x14ac:dyDescent="0.25">
      <c r="A20" s="1">
        <v>4.5</v>
      </c>
      <c r="B20" s="1">
        <v>1</v>
      </c>
      <c r="I20" s="1">
        <v>5</v>
      </c>
      <c r="J20" s="1">
        <v>0.99991034893596298</v>
      </c>
    </row>
    <row r="21" spans="1:10" x14ac:dyDescent="0.25">
      <c r="A21" s="1">
        <v>4</v>
      </c>
      <c r="B21" s="1">
        <v>1</v>
      </c>
      <c r="I21" s="1">
        <v>5</v>
      </c>
      <c r="J21" s="1">
        <v>1</v>
      </c>
    </row>
    <row r="22" spans="1:10" x14ac:dyDescent="0.25">
      <c r="A22" s="1">
        <v>4</v>
      </c>
      <c r="B22" s="1">
        <v>1</v>
      </c>
      <c r="I22" s="1">
        <v>5</v>
      </c>
      <c r="J22" s="1">
        <v>0.99991034893596298</v>
      </c>
    </row>
    <row r="23" spans="1:10" x14ac:dyDescent="0.25">
      <c r="A23" s="1">
        <v>4</v>
      </c>
      <c r="B23" s="1">
        <v>1</v>
      </c>
      <c r="I23" s="1">
        <v>4.5</v>
      </c>
      <c r="J23" s="1">
        <v>0.99991034893596298</v>
      </c>
    </row>
    <row r="24" spans="1:10" x14ac:dyDescent="0.25">
      <c r="A24" s="1">
        <v>5</v>
      </c>
      <c r="B24" s="1">
        <v>1</v>
      </c>
      <c r="I24" s="1">
        <v>4.5</v>
      </c>
      <c r="J24" s="1">
        <v>0.99952925272863846</v>
      </c>
    </row>
    <row r="25" spans="1:10" x14ac:dyDescent="0.25">
      <c r="A25" s="1">
        <v>5</v>
      </c>
      <c r="B25" s="1">
        <v>1</v>
      </c>
      <c r="I25" s="1">
        <v>3.75</v>
      </c>
      <c r="J25" s="1">
        <v>0.99952925272863846</v>
      </c>
    </row>
    <row r="26" spans="1:10" x14ac:dyDescent="0.25">
      <c r="A26" s="1">
        <v>5</v>
      </c>
      <c r="B26" s="1">
        <v>1</v>
      </c>
      <c r="I26" s="1">
        <v>3.75</v>
      </c>
      <c r="J26" s="1">
        <v>0.98990664483041912</v>
      </c>
    </row>
    <row r="27" spans="1:10" x14ac:dyDescent="0.25">
      <c r="A27" s="1">
        <v>4.5</v>
      </c>
      <c r="B27" s="1">
        <v>1</v>
      </c>
      <c r="I27" s="1">
        <v>2.875</v>
      </c>
      <c r="J27" s="1">
        <v>0.98990664483041912</v>
      </c>
    </row>
    <row r="28" spans="1:10" x14ac:dyDescent="0.25">
      <c r="A28" s="1">
        <v>4.5</v>
      </c>
      <c r="B28" s="1">
        <v>0.99999055215839139</v>
      </c>
      <c r="I28" s="1">
        <v>2.875</v>
      </c>
      <c r="J28" s="1">
        <v>0.91624888179892094</v>
      </c>
    </row>
    <row r="29" spans="1:10" x14ac:dyDescent="0.25">
      <c r="A29" s="1">
        <v>3.75</v>
      </c>
      <c r="B29" s="1">
        <v>0.99999055215839139</v>
      </c>
      <c r="I29" s="1">
        <v>1.9375</v>
      </c>
      <c r="J29" s="1">
        <v>0.91624888179892094</v>
      </c>
    </row>
    <row r="30" spans="1:10" x14ac:dyDescent="0.25">
      <c r="A30" s="1">
        <v>3.75</v>
      </c>
      <c r="B30" s="1">
        <v>0.99991865314754247</v>
      </c>
    </row>
    <row r="31" spans="1:10" x14ac:dyDescent="0.25">
      <c r="A31" s="1">
        <v>6.96875</v>
      </c>
      <c r="B31" s="1">
        <v>0.99991865314754247</v>
      </c>
    </row>
    <row r="32" spans="1:10" x14ac:dyDescent="0.25">
      <c r="A32" s="1">
        <v>6.96875</v>
      </c>
      <c r="B32" s="1">
        <v>0.99996879683949813</v>
      </c>
    </row>
    <row r="33" spans="1:2" x14ac:dyDescent="0.25">
      <c r="A33" s="1">
        <v>6</v>
      </c>
      <c r="B33" s="1">
        <v>0.99996879683949813</v>
      </c>
    </row>
    <row r="34" spans="1:2" x14ac:dyDescent="0.25">
      <c r="A34" s="1">
        <v>6</v>
      </c>
      <c r="B34" s="1">
        <v>1</v>
      </c>
    </row>
    <row r="35" spans="1:2" x14ac:dyDescent="0.25">
      <c r="A35" s="1">
        <v>6</v>
      </c>
      <c r="B35" s="1">
        <v>0.99996879683949813</v>
      </c>
    </row>
    <row r="36" spans="1:2" x14ac:dyDescent="0.25">
      <c r="A36" s="1">
        <v>7.9375</v>
      </c>
      <c r="B36" s="1">
        <v>0.99996879683949813</v>
      </c>
    </row>
    <row r="37" spans="1:2" x14ac:dyDescent="0.25">
      <c r="A37" s="1">
        <v>7.9375</v>
      </c>
      <c r="B37" s="1">
        <v>0.99999359847485136</v>
      </c>
    </row>
    <row r="38" spans="1:2" x14ac:dyDescent="0.25">
      <c r="A38" s="1">
        <v>7</v>
      </c>
      <c r="B38" s="1">
        <v>0.99999359847485136</v>
      </c>
    </row>
    <row r="39" spans="1:2" x14ac:dyDescent="0.25">
      <c r="A39" s="1">
        <v>7</v>
      </c>
      <c r="B39" s="1">
        <v>1</v>
      </c>
    </row>
    <row r="40" spans="1:2" x14ac:dyDescent="0.25">
      <c r="A40" s="1">
        <v>7</v>
      </c>
      <c r="B40" s="1">
        <v>0.99999359847485136</v>
      </c>
    </row>
    <row r="41" spans="1:2" x14ac:dyDescent="0.25">
      <c r="A41" s="1">
        <v>8.875</v>
      </c>
      <c r="B41" s="1">
        <v>0.99999359847485136</v>
      </c>
    </row>
    <row r="42" spans="1:2" x14ac:dyDescent="0.25">
      <c r="A42" s="1">
        <v>8.875</v>
      </c>
      <c r="B42" s="1">
        <v>1</v>
      </c>
    </row>
    <row r="43" spans="1:2" x14ac:dyDescent="0.25">
      <c r="A43" s="1">
        <v>8</v>
      </c>
      <c r="B43" s="1">
        <v>1</v>
      </c>
    </row>
    <row r="44" spans="1:2" x14ac:dyDescent="0.25">
      <c r="A44" s="1">
        <v>8</v>
      </c>
      <c r="B44" s="1">
        <v>1</v>
      </c>
    </row>
    <row r="45" spans="1:2" x14ac:dyDescent="0.25">
      <c r="A45" s="1">
        <v>8</v>
      </c>
      <c r="B45" s="1">
        <v>1</v>
      </c>
    </row>
    <row r="46" spans="1:2" x14ac:dyDescent="0.25">
      <c r="A46" s="1">
        <v>9.75</v>
      </c>
      <c r="B46" s="1">
        <v>1</v>
      </c>
    </row>
    <row r="47" spans="1:2" x14ac:dyDescent="0.25">
      <c r="A47" s="1">
        <v>9.75</v>
      </c>
      <c r="B47" s="1">
        <v>1</v>
      </c>
    </row>
    <row r="48" spans="1:2" x14ac:dyDescent="0.25">
      <c r="A48" s="1">
        <v>9</v>
      </c>
      <c r="B48" s="1">
        <v>1</v>
      </c>
    </row>
    <row r="49" spans="1:2" x14ac:dyDescent="0.25">
      <c r="A49" s="1">
        <v>9</v>
      </c>
      <c r="B49" s="1">
        <v>1</v>
      </c>
    </row>
    <row r="50" spans="1:2" x14ac:dyDescent="0.25">
      <c r="A50" s="1">
        <v>9</v>
      </c>
      <c r="B50" s="1">
        <v>1</v>
      </c>
    </row>
    <row r="51" spans="1:2" x14ac:dyDescent="0.25">
      <c r="A51" s="1">
        <v>10.5</v>
      </c>
      <c r="B51" s="1">
        <v>1</v>
      </c>
    </row>
    <row r="52" spans="1:2" x14ac:dyDescent="0.25">
      <c r="A52" s="1">
        <v>10.5</v>
      </c>
      <c r="B52" s="1">
        <v>1</v>
      </c>
    </row>
    <row r="53" spans="1:2" x14ac:dyDescent="0.25">
      <c r="A53" s="1">
        <v>10</v>
      </c>
      <c r="B53" s="1">
        <v>1</v>
      </c>
    </row>
    <row r="54" spans="1:2" x14ac:dyDescent="0.25">
      <c r="A54" s="1">
        <v>10</v>
      </c>
      <c r="B54" s="1">
        <v>1</v>
      </c>
    </row>
    <row r="55" spans="1:2" x14ac:dyDescent="0.25">
      <c r="A55" s="1">
        <v>10</v>
      </c>
      <c r="B55" s="1">
        <v>1</v>
      </c>
    </row>
    <row r="56" spans="1:2" x14ac:dyDescent="0.25">
      <c r="A56" s="1">
        <v>11</v>
      </c>
      <c r="B56" s="1">
        <v>1</v>
      </c>
    </row>
    <row r="57" spans="1:2" x14ac:dyDescent="0.25">
      <c r="A57" s="1">
        <v>11</v>
      </c>
      <c r="B57" s="1">
        <v>1</v>
      </c>
    </row>
    <row r="58" spans="1:2" x14ac:dyDescent="0.25">
      <c r="A58" s="1">
        <v>11</v>
      </c>
      <c r="B58" s="1">
        <v>1</v>
      </c>
    </row>
    <row r="59" spans="1:2" x14ac:dyDescent="0.25">
      <c r="A59" s="1">
        <v>10.5</v>
      </c>
      <c r="B59" s="1">
        <v>1</v>
      </c>
    </row>
    <row r="60" spans="1:2" x14ac:dyDescent="0.25">
      <c r="A60" s="1">
        <v>10.5</v>
      </c>
      <c r="B60" s="1">
        <v>1</v>
      </c>
    </row>
    <row r="61" spans="1:2" x14ac:dyDescent="0.25">
      <c r="A61" s="1">
        <v>9.75</v>
      </c>
      <c r="B61" s="1">
        <v>1</v>
      </c>
    </row>
    <row r="62" spans="1:2" x14ac:dyDescent="0.25">
      <c r="A62" s="1">
        <v>9.75</v>
      </c>
      <c r="B62" s="1">
        <v>1</v>
      </c>
    </row>
    <row r="63" spans="1:2" x14ac:dyDescent="0.25">
      <c r="A63" s="1">
        <v>8.875</v>
      </c>
      <c r="B63" s="1">
        <v>1</v>
      </c>
    </row>
    <row r="64" spans="1:2" x14ac:dyDescent="0.25">
      <c r="A64" s="1">
        <v>8.875</v>
      </c>
      <c r="B64" s="1">
        <v>0.99999359847485136</v>
      </c>
    </row>
    <row r="65" spans="1:2" x14ac:dyDescent="0.25">
      <c r="A65" s="1">
        <v>7.9375</v>
      </c>
      <c r="B65" s="1">
        <v>0.99999359847485136</v>
      </c>
    </row>
    <row r="66" spans="1:2" x14ac:dyDescent="0.25">
      <c r="A66" s="1">
        <v>7.9375</v>
      </c>
      <c r="B66" s="1">
        <v>0.99996879683949813</v>
      </c>
    </row>
    <row r="67" spans="1:2" x14ac:dyDescent="0.25">
      <c r="A67" s="1">
        <v>6.96875</v>
      </c>
      <c r="B67" s="1">
        <v>0.99996879683949813</v>
      </c>
    </row>
    <row r="68" spans="1:2" x14ac:dyDescent="0.25">
      <c r="A68" s="1">
        <v>6.96875</v>
      </c>
      <c r="B68" s="1">
        <v>0.99991865314754247</v>
      </c>
    </row>
    <row r="69" spans="1:2" x14ac:dyDescent="0.25">
      <c r="A69" s="1">
        <v>5.359375</v>
      </c>
      <c r="B69" s="1">
        <v>0.99991865314754247</v>
      </c>
    </row>
    <row r="70" spans="1:2" x14ac:dyDescent="0.25">
      <c r="A70" s="1">
        <v>5.359375</v>
      </c>
      <c r="B70" s="1">
        <v>0.99952925272863846</v>
      </c>
    </row>
    <row r="71" spans="1:2" x14ac:dyDescent="0.25">
      <c r="A71" s="1">
        <v>13.71875</v>
      </c>
      <c r="B71" s="1">
        <v>0.99952925272863846</v>
      </c>
    </row>
    <row r="72" spans="1:2" x14ac:dyDescent="0.25">
      <c r="A72" s="1">
        <v>13.71875</v>
      </c>
      <c r="B72" s="1">
        <v>0.99991034893596298</v>
      </c>
    </row>
    <row r="73" spans="1:2" x14ac:dyDescent="0.25">
      <c r="A73" s="1">
        <v>12.5</v>
      </c>
      <c r="B73" s="1">
        <v>0.99991034893596298</v>
      </c>
    </row>
    <row r="74" spans="1:2" x14ac:dyDescent="0.25">
      <c r="A74" s="1">
        <v>12.5</v>
      </c>
      <c r="B74" s="1">
        <v>0.99998197072865036</v>
      </c>
    </row>
    <row r="75" spans="1:2" x14ac:dyDescent="0.25">
      <c r="A75" s="1">
        <v>12</v>
      </c>
      <c r="B75" s="1">
        <v>0.99998197072865036</v>
      </c>
    </row>
    <row r="76" spans="1:2" x14ac:dyDescent="0.25">
      <c r="A76" s="1">
        <v>12</v>
      </c>
      <c r="B76" s="1">
        <v>1</v>
      </c>
    </row>
    <row r="77" spans="1:2" x14ac:dyDescent="0.25">
      <c r="A77" s="1">
        <v>12</v>
      </c>
      <c r="B77" s="1">
        <v>0.99998197072865036</v>
      </c>
    </row>
    <row r="78" spans="1:2" x14ac:dyDescent="0.25">
      <c r="A78" s="1">
        <v>13</v>
      </c>
      <c r="B78" s="1">
        <v>0.99998197072865036</v>
      </c>
    </row>
    <row r="79" spans="1:2" x14ac:dyDescent="0.25">
      <c r="A79" s="1">
        <v>13</v>
      </c>
      <c r="B79" s="1">
        <v>1</v>
      </c>
    </row>
    <row r="80" spans="1:2" x14ac:dyDescent="0.25">
      <c r="A80" s="1">
        <v>13</v>
      </c>
      <c r="B80" s="1">
        <v>0.99998197072865036</v>
      </c>
    </row>
    <row r="81" spans="1:2" x14ac:dyDescent="0.25">
      <c r="A81" s="1">
        <v>12.5</v>
      </c>
      <c r="B81" s="1">
        <v>0.99998197072865036</v>
      </c>
    </row>
    <row r="82" spans="1:2" x14ac:dyDescent="0.25">
      <c r="A82" s="1">
        <v>12.5</v>
      </c>
      <c r="B82" s="1">
        <v>0.99991034893596298</v>
      </c>
    </row>
    <row r="83" spans="1:2" x14ac:dyDescent="0.25">
      <c r="A83" s="1">
        <v>14.9375</v>
      </c>
      <c r="B83" s="1">
        <v>0.99991034893596298</v>
      </c>
    </row>
    <row r="84" spans="1:2" x14ac:dyDescent="0.25">
      <c r="A84" s="1">
        <v>14.9375</v>
      </c>
      <c r="B84" s="1">
        <v>0.99994771424415152</v>
      </c>
    </row>
    <row r="85" spans="1:2" x14ac:dyDescent="0.25">
      <c r="A85" s="1">
        <v>14</v>
      </c>
      <c r="B85" s="1">
        <v>0.99994771424415152</v>
      </c>
    </row>
    <row r="86" spans="1:2" x14ac:dyDescent="0.25">
      <c r="A86" s="1">
        <v>14</v>
      </c>
      <c r="B86" s="1">
        <v>1</v>
      </c>
    </row>
    <row r="87" spans="1:2" x14ac:dyDescent="0.25">
      <c r="A87" s="1">
        <v>14</v>
      </c>
      <c r="B87" s="1">
        <v>0.99994771424415152</v>
      </c>
    </row>
    <row r="88" spans="1:2" x14ac:dyDescent="0.25">
      <c r="A88" s="1">
        <v>15.875</v>
      </c>
      <c r="B88" s="1">
        <v>0.99994771424415152</v>
      </c>
    </row>
    <row r="89" spans="1:2" x14ac:dyDescent="0.25">
      <c r="A89" s="1">
        <v>15.875</v>
      </c>
      <c r="B89" s="1">
        <v>0.99999346112712728</v>
      </c>
    </row>
    <row r="90" spans="1:2" x14ac:dyDescent="0.25">
      <c r="A90" s="1">
        <v>15</v>
      </c>
      <c r="B90" s="1">
        <v>0.99999346112712728</v>
      </c>
    </row>
    <row r="91" spans="1:2" x14ac:dyDescent="0.25">
      <c r="A91" s="1">
        <v>15</v>
      </c>
      <c r="B91" s="1">
        <v>1</v>
      </c>
    </row>
    <row r="92" spans="1:2" x14ac:dyDescent="0.25">
      <c r="A92" s="1">
        <v>15</v>
      </c>
      <c r="B92" s="1">
        <v>0.99999346112712728</v>
      </c>
    </row>
    <row r="93" spans="1:2" x14ac:dyDescent="0.25">
      <c r="A93" s="1">
        <v>16.75</v>
      </c>
      <c r="B93" s="1">
        <v>0.99999346112712728</v>
      </c>
    </row>
    <row r="94" spans="1:2" x14ac:dyDescent="0.25">
      <c r="A94" s="1">
        <v>16.75</v>
      </c>
      <c r="B94" s="1">
        <v>0.99999724127285605</v>
      </c>
    </row>
    <row r="95" spans="1:2" x14ac:dyDescent="0.25">
      <c r="A95" s="1">
        <v>16</v>
      </c>
      <c r="B95" s="1">
        <v>0.99999724127285605</v>
      </c>
    </row>
    <row r="96" spans="1:2" x14ac:dyDescent="0.25">
      <c r="A96" s="1">
        <v>16</v>
      </c>
      <c r="B96" s="1">
        <v>1</v>
      </c>
    </row>
    <row r="97" spans="1:2" x14ac:dyDescent="0.25">
      <c r="A97" s="1">
        <v>16</v>
      </c>
      <c r="B97" s="1">
        <v>0.99999724127285605</v>
      </c>
    </row>
    <row r="98" spans="1:2" x14ac:dyDescent="0.25">
      <c r="A98" s="1">
        <v>17.5</v>
      </c>
      <c r="B98" s="1">
        <v>0.99999724127285605</v>
      </c>
    </row>
    <row r="99" spans="1:2" x14ac:dyDescent="0.25">
      <c r="A99" s="1">
        <v>17.5</v>
      </c>
      <c r="B99" s="1">
        <v>1</v>
      </c>
    </row>
    <row r="100" spans="1:2" x14ac:dyDescent="0.25">
      <c r="A100" s="1">
        <v>17</v>
      </c>
      <c r="B100" s="1">
        <v>1</v>
      </c>
    </row>
    <row r="101" spans="1:2" x14ac:dyDescent="0.25">
      <c r="A101" s="1">
        <v>17</v>
      </c>
      <c r="B101" s="1">
        <v>1</v>
      </c>
    </row>
    <row r="102" spans="1:2" x14ac:dyDescent="0.25">
      <c r="A102" s="1">
        <v>17</v>
      </c>
      <c r="B102" s="1">
        <v>1</v>
      </c>
    </row>
    <row r="103" spans="1:2" x14ac:dyDescent="0.25">
      <c r="A103" s="1">
        <v>18</v>
      </c>
      <c r="B103" s="1">
        <v>1</v>
      </c>
    </row>
    <row r="104" spans="1:2" x14ac:dyDescent="0.25">
      <c r="A104" s="1">
        <v>18</v>
      </c>
      <c r="B104" s="1">
        <v>1</v>
      </c>
    </row>
    <row r="105" spans="1:2" x14ac:dyDescent="0.25">
      <c r="A105" s="1">
        <v>18</v>
      </c>
      <c r="B105" s="1">
        <v>1</v>
      </c>
    </row>
    <row r="106" spans="1:2" x14ac:dyDescent="0.25">
      <c r="A106" s="1">
        <v>17.5</v>
      </c>
      <c r="B106" s="1">
        <v>1</v>
      </c>
    </row>
    <row r="107" spans="1:2" x14ac:dyDescent="0.25">
      <c r="A107" s="1">
        <v>17.5</v>
      </c>
      <c r="B107" s="1">
        <v>0.99999724127285605</v>
      </c>
    </row>
    <row r="108" spans="1:2" x14ac:dyDescent="0.25">
      <c r="A108" s="1">
        <v>16.75</v>
      </c>
      <c r="B108" s="1">
        <v>0.99999724127285605</v>
      </c>
    </row>
    <row r="109" spans="1:2" x14ac:dyDescent="0.25">
      <c r="A109" s="1">
        <v>16.75</v>
      </c>
      <c r="B109" s="1">
        <v>0.99999346112712728</v>
      </c>
    </row>
    <row r="110" spans="1:2" x14ac:dyDescent="0.25">
      <c r="A110" s="1">
        <v>15.875</v>
      </c>
      <c r="B110" s="1">
        <v>0.99999346112712728</v>
      </c>
    </row>
    <row r="111" spans="1:2" x14ac:dyDescent="0.25">
      <c r="A111" s="1">
        <v>15.875</v>
      </c>
      <c r="B111" s="1">
        <v>0.99994771424415152</v>
      </c>
    </row>
    <row r="112" spans="1:2" x14ac:dyDescent="0.25">
      <c r="A112" s="1">
        <v>14.9375</v>
      </c>
      <c r="B112" s="1">
        <v>0.99994771424415152</v>
      </c>
    </row>
    <row r="113" spans="1:2" x14ac:dyDescent="0.25">
      <c r="A113" s="1">
        <v>14.9375</v>
      </c>
      <c r="B113" s="1">
        <v>0.99991034893596298</v>
      </c>
    </row>
    <row r="114" spans="1:2" x14ac:dyDescent="0.25">
      <c r="A114" s="1">
        <v>13.71875</v>
      </c>
      <c r="B114" s="1">
        <v>0.99991034893596298</v>
      </c>
    </row>
    <row r="115" spans="1:2" x14ac:dyDescent="0.25">
      <c r="A115" s="1">
        <v>13.71875</v>
      </c>
      <c r="B115" s="1">
        <v>0.99952925272863846</v>
      </c>
    </row>
    <row r="116" spans="1:2" x14ac:dyDescent="0.25">
      <c r="A116" s="1">
        <v>9.5390625</v>
      </c>
      <c r="B116" s="1">
        <v>0.99952925272863846</v>
      </c>
    </row>
    <row r="117" spans="1:2" x14ac:dyDescent="0.25">
      <c r="A117" s="1">
        <v>9.5390625</v>
      </c>
      <c r="B117" s="1">
        <v>0.98990664483041912</v>
      </c>
    </row>
    <row r="118" spans="1:2" x14ac:dyDescent="0.25">
      <c r="A118" s="1">
        <v>5.76953125</v>
      </c>
      <c r="B118" s="1">
        <v>0.98990664483041912</v>
      </c>
    </row>
    <row r="119" spans="1:2" x14ac:dyDescent="0.25">
      <c r="A119" s="1">
        <v>5.76953125</v>
      </c>
      <c r="B119" s="1">
        <v>0.91624888179892094</v>
      </c>
    </row>
    <row r="120" spans="1:2" x14ac:dyDescent="0.25">
      <c r="A120" s="1">
        <v>3.384765625</v>
      </c>
      <c r="B120" s="1">
        <v>0.91624888179892094</v>
      </c>
    </row>
  </sheetData>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2"/>
  <dimension ref="A1:B3"/>
  <sheetViews>
    <sheetView workbookViewId="0"/>
  </sheetViews>
  <sheetFormatPr defaultRowHeight="13.8" x14ac:dyDescent="0.25"/>
  <sheetData>
    <row r="1" spans="1:2" x14ac:dyDescent="0.25">
      <c r="A1">
        <v>-0.9065669904425061</v>
      </c>
      <c r="B1">
        <v>9.5181450550906654E-2</v>
      </c>
    </row>
    <row r="2" spans="1:2" x14ac:dyDescent="0.25">
      <c r="A2">
        <v>-0.17052047029031295</v>
      </c>
      <c r="B2">
        <v>0.97253890295363055</v>
      </c>
    </row>
    <row r="3" spans="1:2" x14ac:dyDescent="0.25">
      <c r="A3">
        <v>0.8709857029220206</v>
      </c>
      <c r="B3">
        <v>0.28947220537986129</v>
      </c>
    </row>
  </sheetData>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3"/>
  <dimension ref="A1:B18"/>
  <sheetViews>
    <sheetView workbookViewId="0"/>
  </sheetViews>
  <sheetFormatPr defaultRowHeight="13.8" x14ac:dyDescent="0.25"/>
  <sheetData>
    <row r="1" spans="1:2" x14ac:dyDescent="0.25">
      <c r="A1">
        <v>1.2791224486694093</v>
      </c>
      <c r="B1">
        <v>0.10975859067185623</v>
      </c>
    </row>
    <row r="2" spans="1:2" x14ac:dyDescent="0.25">
      <c r="A2">
        <v>1.488056697533864</v>
      </c>
      <c r="B2">
        <v>0.2122781829128573</v>
      </c>
    </row>
    <row r="3" spans="1:2" x14ac:dyDescent="0.25">
      <c r="A3">
        <v>-1.5265340591676642</v>
      </c>
      <c r="B3">
        <v>-0.21247615906727108</v>
      </c>
    </row>
    <row r="4" spans="1:2" x14ac:dyDescent="0.25">
      <c r="A4">
        <v>0.28832757495831124</v>
      </c>
      <c r="B4">
        <v>3.6040874084150252</v>
      </c>
    </row>
    <row r="5" spans="1:2" x14ac:dyDescent="0.25">
      <c r="A5">
        <v>-0.65604451157253407</v>
      </c>
      <c r="B5">
        <v>-0.44235963660520627</v>
      </c>
    </row>
    <row r="6" spans="1:2" x14ac:dyDescent="0.25">
      <c r="A6">
        <v>2.6734954674859197</v>
      </c>
      <c r="B6">
        <v>-1.980442462048678</v>
      </c>
    </row>
    <row r="7" spans="1:2" x14ac:dyDescent="0.25">
      <c r="A7">
        <v>0.44703208563074082</v>
      </c>
      <c r="B7">
        <v>-4.4242537179663484E-2</v>
      </c>
    </row>
    <row r="8" spans="1:2" x14ac:dyDescent="0.25">
      <c r="A8">
        <v>1.2288225861689019</v>
      </c>
      <c r="B8">
        <v>-0.26258064992318153</v>
      </c>
    </row>
    <row r="9" spans="1:2" x14ac:dyDescent="0.25">
      <c r="A9">
        <v>0.43940532883525363</v>
      </c>
      <c r="B9">
        <v>-0.12045948498732179</v>
      </c>
    </row>
    <row r="10" spans="1:2" x14ac:dyDescent="0.25">
      <c r="A10">
        <v>-0.89062545191311038</v>
      </c>
      <c r="B10">
        <v>-0.47848624512893451</v>
      </c>
    </row>
    <row r="11" spans="1:2" x14ac:dyDescent="0.25">
      <c r="A11">
        <v>-0.73768621962449543</v>
      </c>
      <c r="B11">
        <v>-0.43939956641972744</v>
      </c>
    </row>
    <row r="12" spans="1:2" x14ac:dyDescent="0.25">
      <c r="A12">
        <v>1.0045866043689822</v>
      </c>
      <c r="B12">
        <v>0.40005750884531172</v>
      </c>
    </row>
    <row r="13" spans="1:2" x14ac:dyDescent="0.25">
      <c r="A13">
        <v>0.37879721581498427</v>
      </c>
      <c r="B13">
        <v>0.40373783526989243</v>
      </c>
    </row>
    <row r="14" spans="1:2" x14ac:dyDescent="0.25">
      <c r="A14">
        <v>-1.5104153453402189</v>
      </c>
      <c r="B14">
        <v>-0.32311682694263355</v>
      </c>
    </row>
    <row r="15" spans="1:2" x14ac:dyDescent="0.25">
      <c r="A15">
        <v>-2.2236148616597893</v>
      </c>
      <c r="B15">
        <v>-0.39493383898088097</v>
      </c>
    </row>
    <row r="16" spans="1:2" x14ac:dyDescent="0.25">
      <c r="A16">
        <v>-0.33455825605042733</v>
      </c>
      <c r="B16">
        <v>-0.16818676932995816</v>
      </c>
    </row>
    <row r="17" spans="1:2" x14ac:dyDescent="0.25">
      <c r="A17">
        <v>0.44185271464565545</v>
      </c>
      <c r="B17">
        <v>0.4916439930256975</v>
      </c>
    </row>
    <row r="18" spans="1:2" x14ac:dyDescent="0.25">
      <c r="A18">
        <v>-1.7900200187837871</v>
      </c>
      <c r="B18">
        <v>-0.35487934252718889</v>
      </c>
    </row>
  </sheetData>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4"/>
  <dimension ref="A1:B21"/>
  <sheetViews>
    <sheetView workbookViewId="0"/>
  </sheetViews>
  <sheetFormatPr defaultRowHeight="13.8" x14ac:dyDescent="0.25"/>
  <sheetData>
    <row r="1" spans="1:2" x14ac:dyDescent="0.25">
      <c r="A1">
        <v>-2.1387963739887357</v>
      </c>
      <c r="B1">
        <v>0.27953293835406212</v>
      </c>
    </row>
    <row r="2" spans="1:2" x14ac:dyDescent="0.25">
      <c r="A2">
        <v>-0.40229631940355198</v>
      </c>
      <c r="B2">
        <v>2.8561936767381493</v>
      </c>
    </row>
    <row r="3" spans="1:2" x14ac:dyDescent="0.25">
      <c r="A3">
        <v>2.0548520769506102</v>
      </c>
      <c r="B3">
        <v>0.85013430320003036</v>
      </c>
    </row>
    <row r="4" spans="1:2" x14ac:dyDescent="0.25">
      <c r="A4">
        <v>1.2791224486694093</v>
      </c>
      <c r="B4">
        <v>0.10975859067185623</v>
      </c>
    </row>
    <row r="5" spans="1:2" x14ac:dyDescent="0.25">
      <c r="A5">
        <v>1.488056697533864</v>
      </c>
      <c r="B5">
        <v>0.2122781829128573</v>
      </c>
    </row>
    <row r="6" spans="1:2" x14ac:dyDescent="0.25">
      <c r="A6">
        <v>-1.5265340591676642</v>
      </c>
      <c r="B6">
        <v>-0.21247615906727108</v>
      </c>
    </row>
    <row r="7" spans="1:2" x14ac:dyDescent="0.25">
      <c r="A7">
        <v>0.28832757495831124</v>
      </c>
      <c r="B7">
        <v>3.6040874084150252</v>
      </c>
    </row>
    <row r="8" spans="1:2" x14ac:dyDescent="0.25">
      <c r="A8">
        <v>-0.65604451157253407</v>
      </c>
      <c r="B8">
        <v>-0.44235963660520627</v>
      </c>
    </row>
    <row r="9" spans="1:2" x14ac:dyDescent="0.25">
      <c r="A9">
        <v>2.6734954674859197</v>
      </c>
      <c r="B9">
        <v>-1.980442462048678</v>
      </c>
    </row>
    <row r="10" spans="1:2" x14ac:dyDescent="0.25">
      <c r="A10">
        <v>0.44703208563074082</v>
      </c>
      <c r="B10">
        <v>-4.4242537179663484E-2</v>
      </c>
    </row>
    <row r="11" spans="1:2" x14ac:dyDescent="0.25">
      <c r="A11">
        <v>1.2288225861689019</v>
      </c>
      <c r="B11">
        <v>-0.26258064992318153</v>
      </c>
    </row>
    <row r="12" spans="1:2" x14ac:dyDescent="0.25">
      <c r="A12">
        <v>0.43940532883525363</v>
      </c>
      <c r="B12">
        <v>-0.12045948498732179</v>
      </c>
    </row>
    <row r="13" spans="1:2" x14ac:dyDescent="0.25">
      <c r="A13">
        <v>-0.89062545191311038</v>
      </c>
      <c r="B13">
        <v>-0.47848624512893451</v>
      </c>
    </row>
    <row r="14" spans="1:2" x14ac:dyDescent="0.25">
      <c r="A14">
        <v>-0.73768621962449543</v>
      </c>
      <c r="B14">
        <v>-0.43939956641972744</v>
      </c>
    </row>
    <row r="15" spans="1:2" x14ac:dyDescent="0.25">
      <c r="A15">
        <v>1.0045866043689822</v>
      </c>
      <c r="B15">
        <v>0.40005750884531172</v>
      </c>
    </row>
    <row r="16" spans="1:2" x14ac:dyDescent="0.25">
      <c r="A16">
        <v>0.37879721581498427</v>
      </c>
      <c r="B16">
        <v>0.40373783526989243</v>
      </c>
    </row>
    <row r="17" spans="1:2" x14ac:dyDescent="0.25">
      <c r="A17">
        <v>-1.5104153453402189</v>
      </c>
      <c r="B17">
        <v>-0.32311682694263355</v>
      </c>
    </row>
    <row r="18" spans="1:2" x14ac:dyDescent="0.25">
      <c r="A18">
        <v>-2.2236148616597893</v>
      </c>
      <c r="B18">
        <v>-0.39493383898088097</v>
      </c>
    </row>
    <row r="19" spans="1:2" x14ac:dyDescent="0.25">
      <c r="A19">
        <v>-0.33455825605042733</v>
      </c>
      <c r="B19">
        <v>-0.16818676932995816</v>
      </c>
    </row>
    <row r="20" spans="1:2" x14ac:dyDescent="0.25">
      <c r="A20">
        <v>0.44185271464565545</v>
      </c>
      <c r="B20">
        <v>0.4916439930256975</v>
      </c>
    </row>
    <row r="21" spans="1:2" x14ac:dyDescent="0.25">
      <c r="A21">
        <v>-1.7900200187837871</v>
      </c>
      <c r="B21">
        <v>-0.35487934252718889</v>
      </c>
    </row>
  </sheetData>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5"/>
  <dimension ref="A1:L120"/>
  <sheetViews>
    <sheetView workbookViewId="0"/>
  </sheetViews>
  <sheetFormatPr defaultRowHeight="13.8" x14ac:dyDescent="0.25"/>
  <sheetData>
    <row r="1" spans="1:12" x14ac:dyDescent="0.25">
      <c r="A1" s="1">
        <v>6.55859375</v>
      </c>
      <c r="B1" s="1">
        <v>0.85262571882304883</v>
      </c>
      <c r="C1" s="1">
        <v>1</v>
      </c>
      <c r="D1" s="1">
        <v>1</v>
      </c>
      <c r="I1" s="1">
        <v>1.75</v>
      </c>
      <c r="J1" s="1">
        <v>0.85262571882304883</v>
      </c>
      <c r="K1" s="1">
        <v>1</v>
      </c>
      <c r="L1" s="1">
        <v>1</v>
      </c>
    </row>
    <row r="2" spans="1:12" x14ac:dyDescent="0.25">
      <c r="A2" s="1">
        <v>3.25</v>
      </c>
      <c r="B2" s="1">
        <v>0.85262571882304883</v>
      </c>
      <c r="C2" s="1">
        <v>2</v>
      </c>
      <c r="D2" s="1">
        <v>1</v>
      </c>
      <c r="I2" s="1">
        <v>1</v>
      </c>
      <c r="J2" s="1">
        <v>0.85262571882304883</v>
      </c>
      <c r="K2" s="1">
        <v>2</v>
      </c>
      <c r="L2" s="1">
        <v>1</v>
      </c>
    </row>
    <row r="3" spans="1:12" x14ac:dyDescent="0.25">
      <c r="A3" s="1">
        <v>3.25</v>
      </c>
      <c r="B3" s="1">
        <v>0.96815555344410054</v>
      </c>
      <c r="C3" s="1">
        <v>3</v>
      </c>
      <c r="D3" s="1">
        <v>1</v>
      </c>
      <c r="I3" s="1">
        <v>1</v>
      </c>
      <c r="J3" s="1">
        <v>1</v>
      </c>
      <c r="K3" s="1">
        <v>3</v>
      </c>
      <c r="L3" s="1">
        <v>1</v>
      </c>
    </row>
    <row r="4" spans="1:12" x14ac:dyDescent="0.25">
      <c r="A4" s="1">
        <v>1.75</v>
      </c>
      <c r="B4" s="1">
        <v>0.96815555344410054</v>
      </c>
      <c r="C4" s="1">
        <v>4</v>
      </c>
      <c r="D4" s="1">
        <v>1</v>
      </c>
      <c r="I4" s="1">
        <v>1</v>
      </c>
      <c r="J4" s="1">
        <v>0.85262571882304883</v>
      </c>
    </row>
    <row r="5" spans="1:12" x14ac:dyDescent="0.25">
      <c r="A5" s="1">
        <v>1.75</v>
      </c>
      <c r="B5" s="1">
        <v>0.98966202348838483</v>
      </c>
      <c r="C5" s="1">
        <v>5</v>
      </c>
      <c r="D5" s="1">
        <v>1</v>
      </c>
      <c r="I5" s="1">
        <v>2.5</v>
      </c>
      <c r="J5" s="1">
        <v>0.85262571882304883</v>
      </c>
    </row>
    <row r="6" spans="1:12" x14ac:dyDescent="0.25">
      <c r="A6" s="1">
        <v>1</v>
      </c>
      <c r="B6" s="1">
        <v>0.98966202348838483</v>
      </c>
      <c r="C6" s="1">
        <v>6</v>
      </c>
      <c r="D6" s="1">
        <v>1</v>
      </c>
      <c r="I6" s="1">
        <v>2.5</v>
      </c>
      <c r="J6" s="1">
        <v>0.92588960894526418</v>
      </c>
    </row>
    <row r="7" spans="1:12" x14ac:dyDescent="0.25">
      <c r="A7" s="1">
        <v>1</v>
      </c>
      <c r="B7" s="1">
        <v>1</v>
      </c>
      <c r="C7" s="1">
        <v>7</v>
      </c>
      <c r="D7" s="1">
        <v>1</v>
      </c>
      <c r="I7" s="1">
        <v>2</v>
      </c>
      <c r="J7" s="1">
        <v>0.92588960894526418</v>
      </c>
    </row>
    <row r="8" spans="1:12" x14ac:dyDescent="0.25">
      <c r="A8" s="1">
        <v>1</v>
      </c>
      <c r="B8" s="1">
        <v>0.98966202348838483</v>
      </c>
      <c r="C8" s="1">
        <v>8</v>
      </c>
      <c r="D8" s="1">
        <v>1</v>
      </c>
      <c r="I8" s="1">
        <v>2</v>
      </c>
      <c r="J8" s="1">
        <v>1</v>
      </c>
    </row>
    <row r="9" spans="1:12" x14ac:dyDescent="0.25">
      <c r="A9" s="1">
        <v>2.5</v>
      </c>
      <c r="B9" s="1">
        <v>0.98966202348838483</v>
      </c>
      <c r="C9" s="1">
        <v>9</v>
      </c>
      <c r="D9" s="1">
        <v>1</v>
      </c>
      <c r="I9" s="1">
        <v>2</v>
      </c>
      <c r="J9" s="1">
        <v>0.92588960894526418</v>
      </c>
    </row>
    <row r="10" spans="1:12" x14ac:dyDescent="0.25">
      <c r="A10" s="1">
        <v>2.5</v>
      </c>
      <c r="B10" s="1">
        <v>0.9987985981544556</v>
      </c>
      <c r="C10" s="1">
        <v>10</v>
      </c>
      <c r="D10" s="1">
        <v>1</v>
      </c>
      <c r="I10" s="1">
        <v>3</v>
      </c>
      <c r="J10" s="1">
        <v>0.92588960894526418</v>
      </c>
    </row>
    <row r="11" spans="1:12" x14ac:dyDescent="0.25">
      <c r="A11" s="1">
        <v>2</v>
      </c>
      <c r="B11" s="1">
        <v>0.9987985981544556</v>
      </c>
      <c r="C11" s="1">
        <v>11</v>
      </c>
      <c r="D11" s="1">
        <v>1</v>
      </c>
      <c r="I11" s="1">
        <v>3</v>
      </c>
      <c r="J11" s="1">
        <v>1</v>
      </c>
    </row>
    <row r="12" spans="1:12" x14ac:dyDescent="0.25">
      <c r="A12" s="1">
        <v>2</v>
      </c>
      <c r="B12" s="1">
        <v>1</v>
      </c>
      <c r="C12" s="1">
        <v>12</v>
      </c>
      <c r="D12" s="1">
        <v>1</v>
      </c>
      <c r="I12" s="1">
        <v>3</v>
      </c>
      <c r="J12" s="1">
        <v>0.92588960894526418</v>
      </c>
    </row>
    <row r="13" spans="1:12" x14ac:dyDescent="0.25">
      <c r="A13" s="1">
        <v>2</v>
      </c>
      <c r="B13" s="1">
        <v>0.9987985981544556</v>
      </c>
      <c r="C13" s="1">
        <v>13</v>
      </c>
      <c r="D13" s="1">
        <v>1</v>
      </c>
      <c r="I13" s="1">
        <v>2.5</v>
      </c>
      <c r="J13" s="1">
        <v>0.92588960894526418</v>
      </c>
    </row>
    <row r="14" spans="1:12" x14ac:dyDescent="0.25">
      <c r="A14" s="1">
        <v>3</v>
      </c>
      <c r="B14" s="1">
        <v>0.9987985981544556</v>
      </c>
      <c r="C14" s="1">
        <v>14</v>
      </c>
      <c r="D14" s="1">
        <v>1</v>
      </c>
      <c r="I14" s="1">
        <v>2.5</v>
      </c>
      <c r="J14" s="1">
        <v>0.85262571882304883</v>
      </c>
    </row>
    <row r="15" spans="1:12" x14ac:dyDescent="0.25">
      <c r="A15" s="1">
        <v>3</v>
      </c>
      <c r="B15" s="1">
        <v>1</v>
      </c>
      <c r="C15" s="1">
        <v>15</v>
      </c>
      <c r="D15" s="1">
        <v>1</v>
      </c>
      <c r="I15" s="1">
        <v>1.75</v>
      </c>
      <c r="J15" s="1">
        <v>0.85262571882304883</v>
      </c>
    </row>
    <row r="16" spans="1:12" x14ac:dyDescent="0.25">
      <c r="A16" s="1">
        <v>3</v>
      </c>
      <c r="B16" s="1">
        <v>0.9987985981544556</v>
      </c>
      <c r="C16" s="1">
        <v>16</v>
      </c>
      <c r="D16" s="1">
        <v>1</v>
      </c>
    </row>
    <row r="17" spans="1:4" x14ac:dyDescent="0.25">
      <c r="A17" s="1">
        <v>2.5</v>
      </c>
      <c r="B17" s="1">
        <v>0.9987985981544556</v>
      </c>
      <c r="C17" s="1">
        <v>17</v>
      </c>
      <c r="D17" s="1">
        <v>1</v>
      </c>
    </row>
    <row r="18" spans="1:4" x14ac:dyDescent="0.25">
      <c r="A18" s="1">
        <v>2.5</v>
      </c>
      <c r="B18" s="1">
        <v>0.98966202348838483</v>
      </c>
      <c r="C18" s="1">
        <v>18</v>
      </c>
      <c r="D18" s="1">
        <v>1</v>
      </c>
    </row>
    <row r="19" spans="1:4" x14ac:dyDescent="0.25">
      <c r="A19" s="1">
        <v>1.75</v>
      </c>
      <c r="B19" s="1">
        <v>0.98966202348838483</v>
      </c>
    </row>
    <row r="20" spans="1:4" x14ac:dyDescent="0.25">
      <c r="A20" s="1">
        <v>1.75</v>
      </c>
      <c r="B20" s="1">
        <v>0.96815555344410054</v>
      </c>
    </row>
    <row r="21" spans="1:4" x14ac:dyDescent="0.25">
      <c r="A21" s="1">
        <v>4.75</v>
      </c>
      <c r="B21" s="1">
        <v>0.96815555344410054</v>
      </c>
    </row>
    <row r="22" spans="1:4" x14ac:dyDescent="0.25">
      <c r="A22" s="1">
        <v>4.75</v>
      </c>
      <c r="B22" s="1">
        <v>0.98275569051466261</v>
      </c>
    </row>
    <row r="23" spans="1:4" x14ac:dyDescent="0.25">
      <c r="A23" s="1">
        <v>4</v>
      </c>
      <c r="B23" s="1">
        <v>0.98275569051466261</v>
      </c>
    </row>
    <row r="24" spans="1:4" x14ac:dyDescent="0.25">
      <c r="A24" s="1">
        <v>4</v>
      </c>
      <c r="B24" s="1">
        <v>1</v>
      </c>
    </row>
    <row r="25" spans="1:4" x14ac:dyDescent="0.25">
      <c r="A25" s="1">
        <v>4</v>
      </c>
      <c r="B25" s="1">
        <v>0.98275569051466261</v>
      </c>
    </row>
    <row r="26" spans="1:4" x14ac:dyDescent="0.25">
      <c r="A26" s="1">
        <v>5.5</v>
      </c>
      <c r="B26" s="1">
        <v>0.98275569051466261</v>
      </c>
    </row>
    <row r="27" spans="1:4" x14ac:dyDescent="0.25">
      <c r="A27" s="1">
        <v>5.5</v>
      </c>
      <c r="B27" s="1">
        <v>0.99668303648599577</v>
      </c>
    </row>
    <row r="28" spans="1:4" x14ac:dyDescent="0.25">
      <c r="A28" s="1">
        <v>5</v>
      </c>
      <c r="B28" s="1">
        <v>0.99668303648599577</v>
      </c>
    </row>
    <row r="29" spans="1:4" x14ac:dyDescent="0.25">
      <c r="A29" s="1">
        <v>5</v>
      </c>
      <c r="B29" s="1">
        <v>1</v>
      </c>
    </row>
    <row r="30" spans="1:4" x14ac:dyDescent="0.25">
      <c r="A30" s="1">
        <v>5</v>
      </c>
      <c r="B30" s="1">
        <v>0.99668303648599577</v>
      </c>
    </row>
    <row r="31" spans="1:4" x14ac:dyDescent="0.25">
      <c r="A31" s="1">
        <v>6</v>
      </c>
      <c r="B31" s="1">
        <v>0.99668303648599577</v>
      </c>
    </row>
    <row r="32" spans="1:4" x14ac:dyDescent="0.25">
      <c r="A32" s="1">
        <v>6</v>
      </c>
      <c r="B32" s="1">
        <v>1</v>
      </c>
    </row>
    <row r="33" spans="1:2" x14ac:dyDescent="0.25">
      <c r="A33" s="1">
        <v>6</v>
      </c>
      <c r="B33" s="1">
        <v>0.99668303648599577</v>
      </c>
    </row>
    <row r="34" spans="1:2" x14ac:dyDescent="0.25">
      <c r="A34" s="1">
        <v>5.5</v>
      </c>
      <c r="B34" s="1">
        <v>0.99668303648599577</v>
      </c>
    </row>
    <row r="35" spans="1:2" x14ac:dyDescent="0.25">
      <c r="A35" s="1">
        <v>5.5</v>
      </c>
      <c r="B35" s="1">
        <v>0.98275569051466261</v>
      </c>
    </row>
    <row r="36" spans="1:2" x14ac:dyDescent="0.25">
      <c r="A36" s="1">
        <v>4.75</v>
      </c>
      <c r="B36" s="1">
        <v>0.98275569051466261</v>
      </c>
    </row>
    <row r="37" spans="1:2" x14ac:dyDescent="0.25">
      <c r="A37" s="1">
        <v>4.75</v>
      </c>
      <c r="B37" s="1">
        <v>0.96815555344410054</v>
      </c>
    </row>
    <row r="38" spans="1:2" x14ac:dyDescent="0.25">
      <c r="A38" s="1">
        <v>3.25</v>
      </c>
      <c r="B38" s="1">
        <v>0.96815555344410054</v>
      </c>
    </row>
    <row r="39" spans="1:2" x14ac:dyDescent="0.25">
      <c r="A39" s="1">
        <v>3.25</v>
      </c>
      <c r="B39" s="1">
        <v>0.85262571882304883</v>
      </c>
    </row>
    <row r="40" spans="1:2" x14ac:dyDescent="0.25">
      <c r="A40" s="1">
        <v>9.8671875</v>
      </c>
      <c r="B40" s="1">
        <v>0.85262571882304883</v>
      </c>
    </row>
    <row r="41" spans="1:2" x14ac:dyDescent="0.25">
      <c r="A41" s="1">
        <v>9.8671875</v>
      </c>
      <c r="B41" s="1">
        <v>0.92588960894526418</v>
      </c>
    </row>
    <row r="42" spans="1:2" x14ac:dyDescent="0.25">
      <c r="A42" s="1">
        <v>7.5</v>
      </c>
      <c r="B42" s="1">
        <v>0.92588960894526418</v>
      </c>
    </row>
    <row r="43" spans="1:2" x14ac:dyDescent="0.25">
      <c r="A43" s="1">
        <v>7.5</v>
      </c>
      <c r="B43" s="1">
        <v>0.97587791269338198</v>
      </c>
    </row>
    <row r="44" spans="1:2" x14ac:dyDescent="0.25">
      <c r="A44" s="1">
        <v>7</v>
      </c>
      <c r="B44" s="1">
        <v>0.97587791269338198</v>
      </c>
    </row>
    <row r="45" spans="1:2" x14ac:dyDescent="0.25">
      <c r="A45" s="1">
        <v>7</v>
      </c>
      <c r="B45" s="1">
        <v>1</v>
      </c>
    </row>
    <row r="46" spans="1:2" x14ac:dyDescent="0.25">
      <c r="A46" s="1">
        <v>7</v>
      </c>
      <c r="B46" s="1">
        <v>0.97587791269338198</v>
      </c>
    </row>
    <row r="47" spans="1:2" x14ac:dyDescent="0.25">
      <c r="A47" s="1">
        <v>8</v>
      </c>
      <c r="B47" s="1">
        <v>0.97587791269338198</v>
      </c>
    </row>
    <row r="48" spans="1:2" x14ac:dyDescent="0.25">
      <c r="A48" s="1">
        <v>8</v>
      </c>
      <c r="B48" s="1">
        <v>1</v>
      </c>
    </row>
    <row r="49" spans="1:2" x14ac:dyDescent="0.25">
      <c r="A49" s="1">
        <v>8</v>
      </c>
      <c r="B49" s="1">
        <v>0.97587791269338198</v>
      </c>
    </row>
    <row r="50" spans="1:2" x14ac:dyDescent="0.25">
      <c r="A50" s="1">
        <v>7.5</v>
      </c>
      <c r="B50" s="1">
        <v>0.97587791269338198</v>
      </c>
    </row>
    <row r="51" spans="1:2" x14ac:dyDescent="0.25">
      <c r="A51" s="1">
        <v>7.5</v>
      </c>
      <c r="B51" s="1">
        <v>0.92588960894526418</v>
      </c>
    </row>
    <row r="52" spans="1:2" x14ac:dyDescent="0.25">
      <c r="A52" s="1">
        <v>12.234375</v>
      </c>
      <c r="B52" s="1">
        <v>0.92588960894526418</v>
      </c>
    </row>
    <row r="53" spans="1:2" x14ac:dyDescent="0.25">
      <c r="A53" s="1">
        <v>12.234375</v>
      </c>
      <c r="B53" s="1">
        <v>0.94737919026491169</v>
      </c>
    </row>
    <row r="54" spans="1:2" x14ac:dyDescent="0.25">
      <c r="A54" s="1">
        <v>10.5</v>
      </c>
      <c r="B54" s="1">
        <v>0.94737919026491169</v>
      </c>
    </row>
    <row r="55" spans="1:2" x14ac:dyDescent="0.25">
      <c r="A55" s="1">
        <v>10.5</v>
      </c>
      <c r="B55" s="1">
        <v>0.98714651169430323</v>
      </c>
    </row>
    <row r="56" spans="1:2" x14ac:dyDescent="0.25">
      <c r="A56" s="1">
        <v>9.5</v>
      </c>
      <c r="B56" s="1">
        <v>0.98714651169430323</v>
      </c>
    </row>
    <row r="57" spans="1:2" x14ac:dyDescent="0.25">
      <c r="A57" s="1">
        <v>9.5</v>
      </c>
      <c r="B57" s="1">
        <v>0.99596214116836335</v>
      </c>
    </row>
    <row r="58" spans="1:2" x14ac:dyDescent="0.25">
      <c r="A58" s="1">
        <v>9</v>
      </c>
      <c r="B58" s="1">
        <v>0.99596214116836335</v>
      </c>
    </row>
    <row r="59" spans="1:2" x14ac:dyDescent="0.25">
      <c r="A59" s="1">
        <v>9</v>
      </c>
      <c r="B59" s="1">
        <v>1</v>
      </c>
    </row>
    <row r="60" spans="1:2" x14ac:dyDescent="0.25">
      <c r="A60" s="1">
        <v>9</v>
      </c>
      <c r="B60" s="1">
        <v>0.99596214116836335</v>
      </c>
    </row>
    <row r="61" spans="1:2" x14ac:dyDescent="0.25">
      <c r="A61" s="1">
        <v>10</v>
      </c>
      <c r="B61" s="1">
        <v>0.99596214116836335</v>
      </c>
    </row>
    <row r="62" spans="1:2" x14ac:dyDescent="0.25">
      <c r="A62" s="1">
        <v>10</v>
      </c>
      <c r="B62" s="1">
        <v>1</v>
      </c>
    </row>
    <row r="63" spans="1:2" x14ac:dyDescent="0.25">
      <c r="A63" s="1">
        <v>10</v>
      </c>
      <c r="B63" s="1">
        <v>0.99596214116836335</v>
      </c>
    </row>
    <row r="64" spans="1:2" x14ac:dyDescent="0.25">
      <c r="A64" s="1">
        <v>9.5</v>
      </c>
      <c r="B64" s="1">
        <v>0.99596214116836335</v>
      </c>
    </row>
    <row r="65" spans="1:2" x14ac:dyDescent="0.25">
      <c r="A65" s="1">
        <v>9.5</v>
      </c>
      <c r="B65" s="1">
        <v>0.98714651169430323</v>
      </c>
    </row>
    <row r="66" spans="1:2" x14ac:dyDescent="0.25">
      <c r="A66" s="1">
        <v>11.5</v>
      </c>
      <c r="B66" s="1">
        <v>0.98714651169430323</v>
      </c>
    </row>
    <row r="67" spans="1:2" x14ac:dyDescent="0.25">
      <c r="A67" s="1">
        <v>11.5</v>
      </c>
      <c r="B67" s="1">
        <v>0.99262749483563584</v>
      </c>
    </row>
    <row r="68" spans="1:2" x14ac:dyDescent="0.25">
      <c r="A68" s="1">
        <v>11</v>
      </c>
      <c r="B68" s="1">
        <v>0.99262749483563584</v>
      </c>
    </row>
    <row r="69" spans="1:2" x14ac:dyDescent="0.25">
      <c r="A69" s="1">
        <v>11</v>
      </c>
      <c r="B69" s="1">
        <v>1</v>
      </c>
    </row>
    <row r="70" spans="1:2" x14ac:dyDescent="0.25">
      <c r="A70" s="1">
        <v>11</v>
      </c>
      <c r="B70" s="1">
        <v>0.99262749483563584</v>
      </c>
    </row>
    <row r="71" spans="1:2" x14ac:dyDescent="0.25">
      <c r="A71" s="1">
        <v>12</v>
      </c>
      <c r="B71" s="1">
        <v>0.99262749483563584</v>
      </c>
    </row>
    <row r="72" spans="1:2" x14ac:dyDescent="0.25">
      <c r="A72" s="1">
        <v>12</v>
      </c>
      <c r="B72" s="1">
        <v>1</v>
      </c>
    </row>
    <row r="73" spans="1:2" x14ac:dyDescent="0.25">
      <c r="A73" s="1">
        <v>12</v>
      </c>
      <c r="B73" s="1">
        <v>0.99262749483563584</v>
      </c>
    </row>
    <row r="74" spans="1:2" x14ac:dyDescent="0.25">
      <c r="A74" s="1">
        <v>11.5</v>
      </c>
      <c r="B74" s="1">
        <v>0.99262749483563584</v>
      </c>
    </row>
    <row r="75" spans="1:2" x14ac:dyDescent="0.25">
      <c r="A75" s="1">
        <v>11.5</v>
      </c>
      <c r="B75" s="1">
        <v>0.98714651169430323</v>
      </c>
    </row>
    <row r="76" spans="1:2" x14ac:dyDescent="0.25">
      <c r="A76" s="1">
        <v>10.5</v>
      </c>
      <c r="B76" s="1">
        <v>0.98714651169430323</v>
      </c>
    </row>
    <row r="77" spans="1:2" x14ac:dyDescent="0.25">
      <c r="A77" s="1">
        <v>10.5</v>
      </c>
      <c r="B77" s="1">
        <v>0.94737919026491169</v>
      </c>
    </row>
    <row r="78" spans="1:2" x14ac:dyDescent="0.25">
      <c r="A78" s="1">
        <v>13.96875</v>
      </c>
      <c r="B78" s="1">
        <v>0.94737919026491169</v>
      </c>
    </row>
    <row r="79" spans="1:2" x14ac:dyDescent="0.25">
      <c r="A79" s="1">
        <v>13.96875</v>
      </c>
      <c r="B79" s="1">
        <v>0.95936392001894677</v>
      </c>
    </row>
    <row r="80" spans="1:2" x14ac:dyDescent="0.25">
      <c r="A80" s="1">
        <v>13</v>
      </c>
      <c r="B80" s="1">
        <v>0.95936392001894677</v>
      </c>
    </row>
    <row r="81" spans="1:2" x14ac:dyDescent="0.25">
      <c r="A81" s="1">
        <v>13</v>
      </c>
      <c r="B81" s="1">
        <v>1</v>
      </c>
    </row>
    <row r="82" spans="1:2" x14ac:dyDescent="0.25">
      <c r="A82" s="1">
        <v>13</v>
      </c>
      <c r="B82" s="1">
        <v>0.95936392001894677</v>
      </c>
    </row>
    <row r="83" spans="1:2" x14ac:dyDescent="0.25">
      <c r="A83" s="1">
        <v>14.9375</v>
      </c>
      <c r="B83" s="1">
        <v>0.95936392001894677</v>
      </c>
    </row>
    <row r="84" spans="1:2" x14ac:dyDescent="0.25">
      <c r="A84" s="1">
        <v>14.9375</v>
      </c>
      <c r="B84" s="1">
        <v>0.96995330341076935</v>
      </c>
    </row>
    <row r="85" spans="1:2" x14ac:dyDescent="0.25">
      <c r="A85" s="1">
        <v>14</v>
      </c>
      <c r="B85" s="1">
        <v>0.96995330341076935</v>
      </c>
    </row>
    <row r="86" spans="1:2" x14ac:dyDescent="0.25">
      <c r="A86" s="1">
        <v>14</v>
      </c>
      <c r="B86" s="1">
        <v>1</v>
      </c>
    </row>
    <row r="87" spans="1:2" x14ac:dyDescent="0.25">
      <c r="A87" s="1">
        <v>14</v>
      </c>
      <c r="B87" s="1">
        <v>0.96995330341076935</v>
      </c>
    </row>
    <row r="88" spans="1:2" x14ac:dyDescent="0.25">
      <c r="A88" s="1">
        <v>15.875</v>
      </c>
      <c r="B88" s="1">
        <v>0.96995330341076935</v>
      </c>
    </row>
    <row r="89" spans="1:2" x14ac:dyDescent="0.25">
      <c r="A89" s="1">
        <v>15.875</v>
      </c>
      <c r="B89" s="1">
        <v>0.97259051481864667</v>
      </c>
    </row>
    <row r="90" spans="1:2" x14ac:dyDescent="0.25">
      <c r="A90" s="1">
        <v>15</v>
      </c>
      <c r="B90" s="1">
        <v>0.97259051481864667</v>
      </c>
    </row>
    <row r="91" spans="1:2" x14ac:dyDescent="0.25">
      <c r="A91" s="1">
        <v>15</v>
      </c>
      <c r="B91" s="1">
        <v>1</v>
      </c>
    </row>
    <row r="92" spans="1:2" x14ac:dyDescent="0.25">
      <c r="A92" s="1">
        <v>15</v>
      </c>
      <c r="B92" s="1">
        <v>0.97259051481864667</v>
      </c>
    </row>
    <row r="93" spans="1:2" x14ac:dyDescent="0.25">
      <c r="A93" s="1">
        <v>16.75</v>
      </c>
      <c r="B93" s="1">
        <v>0.97259051481864667</v>
      </c>
    </row>
    <row r="94" spans="1:2" x14ac:dyDescent="0.25">
      <c r="A94" s="1">
        <v>16.75</v>
      </c>
      <c r="B94" s="1">
        <v>0.98812657740217202</v>
      </c>
    </row>
    <row r="95" spans="1:2" x14ac:dyDescent="0.25">
      <c r="A95" s="1">
        <v>16</v>
      </c>
      <c r="B95" s="1">
        <v>0.98812657740217202</v>
      </c>
    </row>
    <row r="96" spans="1:2" x14ac:dyDescent="0.25">
      <c r="A96" s="1">
        <v>16</v>
      </c>
      <c r="B96" s="1">
        <v>1</v>
      </c>
    </row>
    <row r="97" spans="1:2" x14ac:dyDescent="0.25">
      <c r="A97" s="1">
        <v>16</v>
      </c>
      <c r="B97" s="1">
        <v>0.98812657740217202</v>
      </c>
    </row>
    <row r="98" spans="1:2" x14ac:dyDescent="0.25">
      <c r="A98" s="1">
        <v>17.5</v>
      </c>
      <c r="B98" s="1">
        <v>0.98812657740217202</v>
      </c>
    </row>
    <row r="99" spans="1:2" x14ac:dyDescent="0.25">
      <c r="A99" s="1">
        <v>17.5</v>
      </c>
      <c r="B99" s="1">
        <v>0.99085176451215384</v>
      </c>
    </row>
    <row r="100" spans="1:2" x14ac:dyDescent="0.25">
      <c r="A100" s="1">
        <v>17</v>
      </c>
      <c r="B100" s="1">
        <v>0.99085176451215384</v>
      </c>
    </row>
    <row r="101" spans="1:2" x14ac:dyDescent="0.25">
      <c r="A101" s="1">
        <v>17</v>
      </c>
      <c r="B101" s="1">
        <v>1</v>
      </c>
    </row>
    <row r="102" spans="1:2" x14ac:dyDescent="0.25">
      <c r="A102" s="1">
        <v>17</v>
      </c>
      <c r="B102" s="1">
        <v>0.99085176451215384</v>
      </c>
    </row>
    <row r="103" spans="1:2" x14ac:dyDescent="0.25">
      <c r="A103" s="1">
        <v>18</v>
      </c>
      <c r="B103" s="1">
        <v>0.99085176451215384</v>
      </c>
    </row>
    <row r="104" spans="1:2" x14ac:dyDescent="0.25">
      <c r="A104" s="1">
        <v>18</v>
      </c>
      <c r="B104" s="1">
        <v>1</v>
      </c>
    </row>
    <row r="105" spans="1:2" x14ac:dyDescent="0.25">
      <c r="A105" s="1">
        <v>18</v>
      </c>
      <c r="B105" s="1">
        <v>0.99085176451215384</v>
      </c>
    </row>
    <row r="106" spans="1:2" x14ac:dyDescent="0.25">
      <c r="A106" s="1">
        <v>17.5</v>
      </c>
      <c r="B106" s="1">
        <v>0.99085176451215384</v>
      </c>
    </row>
    <row r="107" spans="1:2" x14ac:dyDescent="0.25">
      <c r="A107" s="1">
        <v>17.5</v>
      </c>
      <c r="B107" s="1">
        <v>0.98812657740217202</v>
      </c>
    </row>
    <row r="108" spans="1:2" x14ac:dyDescent="0.25">
      <c r="A108" s="1">
        <v>16.75</v>
      </c>
      <c r="B108" s="1">
        <v>0.98812657740217202</v>
      </c>
    </row>
    <row r="109" spans="1:2" x14ac:dyDescent="0.25">
      <c r="A109" s="1">
        <v>16.75</v>
      </c>
      <c r="B109" s="1">
        <v>0.97259051481864667</v>
      </c>
    </row>
    <row r="110" spans="1:2" x14ac:dyDescent="0.25">
      <c r="A110" s="1">
        <v>15.875</v>
      </c>
      <c r="B110" s="1">
        <v>0.97259051481864667</v>
      </c>
    </row>
    <row r="111" spans="1:2" x14ac:dyDescent="0.25">
      <c r="A111" s="1">
        <v>15.875</v>
      </c>
      <c r="B111" s="1">
        <v>0.96995330341076935</v>
      </c>
    </row>
    <row r="112" spans="1:2" x14ac:dyDescent="0.25">
      <c r="A112" s="1">
        <v>14.9375</v>
      </c>
      <c r="B112" s="1">
        <v>0.96995330341076935</v>
      </c>
    </row>
    <row r="113" spans="1:2" x14ac:dyDescent="0.25">
      <c r="A113" s="1">
        <v>14.9375</v>
      </c>
      <c r="B113" s="1">
        <v>0.95936392001894677</v>
      </c>
    </row>
    <row r="114" spans="1:2" x14ac:dyDescent="0.25">
      <c r="A114" s="1">
        <v>13.96875</v>
      </c>
      <c r="B114" s="1">
        <v>0.95936392001894677</v>
      </c>
    </row>
    <row r="115" spans="1:2" x14ac:dyDescent="0.25">
      <c r="A115" s="1">
        <v>13.96875</v>
      </c>
      <c r="B115" s="1">
        <v>0.94737919026491169</v>
      </c>
    </row>
    <row r="116" spans="1:2" x14ac:dyDescent="0.25">
      <c r="A116" s="1">
        <v>12.234375</v>
      </c>
      <c r="B116" s="1">
        <v>0.94737919026491169</v>
      </c>
    </row>
    <row r="117" spans="1:2" x14ac:dyDescent="0.25">
      <c r="A117" s="1">
        <v>12.234375</v>
      </c>
      <c r="B117" s="1">
        <v>0.92588960894526418</v>
      </c>
    </row>
    <row r="118" spans="1:2" x14ac:dyDescent="0.25">
      <c r="A118" s="1">
        <v>9.8671875</v>
      </c>
      <c r="B118" s="1">
        <v>0.92588960894526418</v>
      </c>
    </row>
    <row r="119" spans="1:2" x14ac:dyDescent="0.25">
      <c r="A119" s="1">
        <v>9.8671875</v>
      </c>
      <c r="B119" s="1">
        <v>0.85262571882304883</v>
      </c>
    </row>
    <row r="120" spans="1:2" x14ac:dyDescent="0.25">
      <c r="A120" s="1">
        <v>6.55859375</v>
      </c>
      <c r="B120" s="1">
        <v>0.85262571882304883</v>
      </c>
    </row>
  </sheetData>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6"/>
  <dimension ref="A1:B80"/>
  <sheetViews>
    <sheetView workbookViewId="0"/>
  </sheetViews>
  <sheetFormatPr defaultRowHeight="13.8" x14ac:dyDescent="0.25"/>
  <sheetData>
    <row r="1" spans="1:2" x14ac:dyDescent="0.25">
      <c r="A1">
        <v>0.42268581435578095</v>
      </c>
      <c r="B1">
        <v>-0.25024880533100802</v>
      </c>
    </row>
    <row r="2" spans="1:2" x14ac:dyDescent="0.25">
      <c r="A2">
        <v>0.62853530047634465</v>
      </c>
      <c r="B2">
        <v>-0.25912091023209544</v>
      </c>
    </row>
    <row r="3" spans="1:2" x14ac:dyDescent="0.25">
      <c r="A3">
        <v>0.60187340270448131</v>
      </c>
      <c r="B3">
        <v>-0.56650045634467339</v>
      </c>
    </row>
    <row r="4" spans="1:2" x14ac:dyDescent="0.25">
      <c r="A4">
        <v>0.73523556975693749</v>
      </c>
      <c r="B4">
        <v>-0.52022288156456664</v>
      </c>
    </row>
    <row r="5" spans="1:2" x14ac:dyDescent="0.25">
      <c r="A5">
        <v>0.72964362021177076</v>
      </c>
      <c r="B5">
        <v>-0.6146485039597871</v>
      </c>
    </row>
    <row r="6" spans="1:2" x14ac:dyDescent="0.25">
      <c r="A6">
        <v>0.76041266696001131</v>
      </c>
      <c r="B6">
        <v>-0.48125299391034482</v>
      </c>
    </row>
    <row r="7" spans="1:2" x14ac:dyDescent="0.25">
      <c r="A7">
        <v>0.79928784916289841</v>
      </c>
      <c r="B7">
        <v>-0.51043487838650059</v>
      </c>
    </row>
    <row r="8" spans="1:2" x14ac:dyDescent="0.25">
      <c r="A8">
        <v>0.79765058181045523</v>
      </c>
      <c r="B8">
        <v>-0.47559264738710566</v>
      </c>
    </row>
    <row r="9" spans="1:2" x14ac:dyDescent="0.25">
      <c r="A9">
        <v>0.7139153072244564</v>
      </c>
      <c r="B9">
        <v>-0.61658693129983666</v>
      </c>
    </row>
    <row r="10" spans="1:2" x14ac:dyDescent="0.25">
      <c r="A10">
        <v>0.81777062101654197</v>
      </c>
      <c r="B10">
        <v>-0.4493869186889578</v>
      </c>
    </row>
    <row r="11" spans="1:2" x14ac:dyDescent="0.25">
      <c r="A11">
        <v>0.82331415751139736</v>
      </c>
      <c r="B11">
        <v>-0.29875711443894143</v>
      </c>
    </row>
    <row r="12" spans="1:2" x14ac:dyDescent="0.25">
      <c r="A12">
        <v>0.23104624577578808</v>
      </c>
      <c r="B12">
        <v>-0.63843991358106134</v>
      </c>
    </row>
    <row r="13" spans="1:2" x14ac:dyDescent="0.25">
      <c r="A13">
        <v>0.86873885079503999</v>
      </c>
      <c r="B13">
        <v>-0.29710195800877476</v>
      </c>
    </row>
    <row r="14" spans="1:2" x14ac:dyDescent="0.25">
      <c r="A14">
        <v>0.83790209229630719</v>
      </c>
      <c r="B14">
        <v>-0.33005811184716261</v>
      </c>
    </row>
    <row r="15" spans="1:2" x14ac:dyDescent="0.25">
      <c r="A15">
        <v>0.84773483371815872</v>
      </c>
      <c r="B15">
        <v>-0.46348714418550585</v>
      </c>
    </row>
    <row r="16" spans="1:2" x14ac:dyDescent="0.25">
      <c r="A16">
        <v>0.83983961750988245</v>
      </c>
      <c r="B16">
        <v>0.22008039470299418</v>
      </c>
    </row>
    <row r="17" spans="1:2" x14ac:dyDescent="0.25">
      <c r="A17">
        <v>0.88111768510449673</v>
      </c>
      <c r="B17">
        <v>-0.31325023414413267</v>
      </c>
    </row>
    <row r="18" spans="1:2" x14ac:dyDescent="0.25">
      <c r="A18">
        <v>0.82487461281385377</v>
      </c>
      <c r="B18">
        <v>0.21035306468752649</v>
      </c>
    </row>
    <row r="19" spans="1:2" x14ac:dyDescent="0.25">
      <c r="A19">
        <v>0.71520995351364824</v>
      </c>
      <c r="B19">
        <v>0.3672454677667073</v>
      </c>
    </row>
    <row r="20" spans="1:2" x14ac:dyDescent="0.25">
      <c r="A20">
        <v>0.84319473385472421</v>
      </c>
      <c r="B20">
        <v>-9.8644188450643364E-2</v>
      </c>
    </row>
    <row r="21" spans="1:2" x14ac:dyDescent="0.25">
      <c r="A21">
        <v>0.82724359507901879</v>
      </c>
      <c r="B21">
        <v>-0.42257786129163183</v>
      </c>
    </row>
    <row r="22" spans="1:2" x14ac:dyDescent="0.25">
      <c r="A22">
        <v>0.95500743522836518</v>
      </c>
      <c r="B22">
        <v>6.4515714709277236E-2</v>
      </c>
    </row>
    <row r="23" spans="1:2" x14ac:dyDescent="0.25">
      <c r="A23">
        <v>0.81148820245937925</v>
      </c>
      <c r="B23">
        <v>0.30489926074205781</v>
      </c>
    </row>
    <row r="24" spans="1:2" x14ac:dyDescent="0.25">
      <c r="A24">
        <v>0.85982987822229628</v>
      </c>
      <c r="B24">
        <v>5.8005129458715526E-2</v>
      </c>
    </row>
    <row r="25" spans="1:2" x14ac:dyDescent="0.25">
      <c r="A25">
        <v>0.86324627457696146</v>
      </c>
      <c r="B25">
        <v>0.15370020587081246</v>
      </c>
    </row>
    <row r="26" spans="1:2" x14ac:dyDescent="0.25">
      <c r="A26">
        <v>0.95074237582458132</v>
      </c>
      <c r="B26">
        <v>0.15082935735333722</v>
      </c>
    </row>
    <row r="27" spans="1:2" x14ac:dyDescent="0.25">
      <c r="A27">
        <v>0.96704772589422416</v>
      </c>
      <c r="B27">
        <v>9.5554014048577052E-2</v>
      </c>
    </row>
    <row r="28" spans="1:2" x14ac:dyDescent="0.25">
      <c r="A28">
        <v>0.78597564531952824</v>
      </c>
      <c r="B28">
        <v>-0.15174119440291023</v>
      </c>
    </row>
    <row r="29" spans="1:2" x14ac:dyDescent="0.25">
      <c r="A29">
        <v>0.29517779790111537</v>
      </c>
      <c r="B29">
        <v>-0.18068335004011127</v>
      </c>
    </row>
    <row r="30" spans="1:2" x14ac:dyDescent="0.25">
      <c r="A30">
        <v>0.74175499529139988</v>
      </c>
      <c r="B30">
        <v>0.29072761538477288</v>
      </c>
    </row>
    <row r="31" spans="1:2" x14ac:dyDescent="0.25">
      <c r="A31">
        <v>0.95899515204398866</v>
      </c>
      <c r="B31">
        <v>-0.13227627238536674</v>
      </c>
    </row>
    <row r="32" spans="1:2" x14ac:dyDescent="0.25">
      <c r="A32">
        <v>0.7988303755581212</v>
      </c>
      <c r="B32">
        <v>-9.7112222797638967E-2</v>
      </c>
    </row>
    <row r="33" spans="1:2" x14ac:dyDescent="0.25">
      <c r="A33">
        <v>0.91315856880904323</v>
      </c>
      <c r="B33">
        <v>-0.17640453781378654</v>
      </c>
    </row>
    <row r="34" spans="1:2" x14ac:dyDescent="0.25">
      <c r="A34">
        <v>0.83977734789281067</v>
      </c>
      <c r="B34">
        <v>0.46383060840779472</v>
      </c>
    </row>
    <row r="35" spans="1:2" x14ac:dyDescent="0.25">
      <c r="A35">
        <v>0.77266161590059301</v>
      </c>
      <c r="B35">
        <v>0.41106336848476882</v>
      </c>
    </row>
    <row r="36" spans="1:2" x14ac:dyDescent="0.25">
      <c r="A36">
        <v>0.49953025891394487</v>
      </c>
      <c r="B36">
        <v>-0.26070190562599777</v>
      </c>
    </row>
    <row r="37" spans="1:2" x14ac:dyDescent="0.25">
      <c r="A37">
        <v>0.87012304060270462</v>
      </c>
      <c r="B37">
        <v>0.39374876057642666</v>
      </c>
    </row>
    <row r="38" spans="1:2" x14ac:dyDescent="0.25">
      <c r="A38">
        <v>0.94468521105965209</v>
      </c>
      <c r="B38">
        <v>-0.10529522123686862</v>
      </c>
    </row>
    <row r="39" spans="1:2" x14ac:dyDescent="0.25">
      <c r="A39">
        <v>0.94250710635836665</v>
      </c>
      <c r="B39">
        <v>9.3579834187002692E-2</v>
      </c>
    </row>
    <row r="40" spans="1:2" x14ac:dyDescent="0.25">
      <c r="A40">
        <v>0.87327929946562244</v>
      </c>
      <c r="B40">
        <v>0.44168318624558339</v>
      </c>
    </row>
    <row r="41" spans="1:2" x14ac:dyDescent="0.25">
      <c r="A41">
        <v>0.25585032642688615</v>
      </c>
      <c r="B41">
        <v>5.0727428646574042E-2</v>
      </c>
    </row>
    <row r="42" spans="1:2" x14ac:dyDescent="0.25">
      <c r="A42">
        <v>0.43189244061334003</v>
      </c>
      <c r="B42">
        <v>0.24596318898948563</v>
      </c>
    </row>
    <row r="43" spans="1:2" x14ac:dyDescent="0.25">
      <c r="A43">
        <v>0.87630822802181241</v>
      </c>
      <c r="B43">
        <v>0.31263126802812374</v>
      </c>
    </row>
    <row r="44" spans="1:2" x14ac:dyDescent="0.25">
      <c r="A44">
        <v>0.81369667625816955</v>
      </c>
      <c r="B44">
        <v>0.31075694445662111</v>
      </c>
    </row>
    <row r="45" spans="1:2" x14ac:dyDescent="0.25">
      <c r="A45">
        <v>0.87749425855397367</v>
      </c>
      <c r="B45">
        <v>0.34983571177235401</v>
      </c>
    </row>
    <row r="46" spans="1:2" x14ac:dyDescent="0.25">
      <c r="A46">
        <v>0.87518200163124016</v>
      </c>
      <c r="B46">
        <v>0.44201924417193689</v>
      </c>
    </row>
    <row r="47" spans="1:2" x14ac:dyDescent="0.25">
      <c r="A47">
        <v>0.34498858634093732</v>
      </c>
      <c r="B47">
        <v>0.25693012068998861</v>
      </c>
    </row>
    <row r="48" spans="1:2" x14ac:dyDescent="0.25">
      <c r="A48">
        <v>0.86390743139138149</v>
      </c>
      <c r="B48">
        <v>0.39608125534680988</v>
      </c>
    </row>
    <row r="49" spans="1:2" x14ac:dyDescent="0.25">
      <c r="A49">
        <v>0.89189708263338119</v>
      </c>
      <c r="B49">
        <v>0.30712842805283719</v>
      </c>
    </row>
    <row r="50" spans="1:2" x14ac:dyDescent="0.25">
      <c r="A50">
        <v>0.79954016405567463</v>
      </c>
      <c r="B50">
        <v>0.57738606846403584</v>
      </c>
    </row>
    <row r="51" spans="1:2" x14ac:dyDescent="0.25">
      <c r="A51">
        <v>0.6616014565338223</v>
      </c>
      <c r="B51">
        <v>0.63306314867197311</v>
      </c>
    </row>
    <row r="52" spans="1:2" x14ac:dyDescent="0.25">
      <c r="A52">
        <v>0.55463779350667552</v>
      </c>
      <c r="B52">
        <v>0.6988423715355041</v>
      </c>
    </row>
    <row r="53" spans="1:2" x14ac:dyDescent="0.25">
      <c r="A53">
        <v>0.80524088795019522</v>
      </c>
      <c r="B53">
        <v>0.5633214518284434</v>
      </c>
    </row>
    <row r="54" spans="1:2" x14ac:dyDescent="0.25">
      <c r="A54">
        <v>-6.6317402530404315E-2</v>
      </c>
      <c r="B54">
        <v>0.29983367172094882</v>
      </c>
    </row>
    <row r="55" spans="1:2" x14ac:dyDescent="0.25">
      <c r="A55">
        <v>0.56701894796100671</v>
      </c>
      <c r="B55">
        <v>0.68318441303377919</v>
      </c>
    </row>
    <row r="56" spans="1:2" x14ac:dyDescent="0.25">
      <c r="A56">
        <v>0.84531995449621589</v>
      </c>
      <c r="B56">
        <v>0.49593748117495118</v>
      </c>
    </row>
    <row r="57" spans="1:2" x14ac:dyDescent="0.25">
      <c r="A57">
        <v>0.85252583756379385</v>
      </c>
      <c r="B57">
        <v>0.49502104699679395</v>
      </c>
    </row>
    <row r="58" spans="1:2" x14ac:dyDescent="0.25">
      <c r="A58">
        <v>0.84637549268105272</v>
      </c>
      <c r="B58">
        <v>0.47189118569948907</v>
      </c>
    </row>
    <row r="59" spans="1:2" x14ac:dyDescent="0.25">
      <c r="A59">
        <v>0.71757341845579259</v>
      </c>
      <c r="B59">
        <v>0.46631319348569161</v>
      </c>
    </row>
    <row r="60" spans="1:2" x14ac:dyDescent="0.25">
      <c r="A60">
        <v>0.81266156049773941</v>
      </c>
      <c r="B60">
        <v>0.30634072731599465</v>
      </c>
    </row>
    <row r="61" spans="1:2" x14ac:dyDescent="0.25">
      <c r="A61">
        <v>0.90082584660697063</v>
      </c>
      <c r="B61">
        <v>0.28441542189047719</v>
      </c>
    </row>
    <row r="62" spans="1:2" x14ac:dyDescent="0.25">
      <c r="A62">
        <v>0.9231665697271878</v>
      </c>
      <c r="B62">
        <v>0.19367552459543094</v>
      </c>
    </row>
    <row r="63" spans="1:2" x14ac:dyDescent="0.25">
      <c r="A63">
        <v>0.92156414993309654</v>
      </c>
      <c r="B63">
        <v>0.18841134140215429</v>
      </c>
    </row>
    <row r="64" spans="1:2" x14ac:dyDescent="0.25">
      <c r="A64">
        <v>0.93686256027327797</v>
      </c>
      <c r="B64">
        <v>1.5809512217887435E-2</v>
      </c>
    </row>
    <row r="65" spans="1:2" x14ac:dyDescent="0.25">
      <c r="A65">
        <v>0.92076061053199831</v>
      </c>
      <c r="B65">
        <v>-4.1670641891118153E-2</v>
      </c>
    </row>
    <row r="66" spans="1:2" x14ac:dyDescent="0.25">
      <c r="A66">
        <v>0.91971773827494419</v>
      </c>
      <c r="B66">
        <v>-0.10907594833106264</v>
      </c>
    </row>
    <row r="67" spans="1:2" x14ac:dyDescent="0.25">
      <c r="A67">
        <v>0.91427457434202586</v>
      </c>
      <c r="B67">
        <v>-0.12467950168073053</v>
      </c>
    </row>
    <row r="68" spans="1:2" x14ac:dyDescent="0.25">
      <c r="A68">
        <v>0.892154265400108</v>
      </c>
      <c r="B68">
        <v>-0.21268912839841175</v>
      </c>
    </row>
    <row r="69" spans="1:2" x14ac:dyDescent="0.25">
      <c r="A69">
        <v>0.84860744199394667</v>
      </c>
      <c r="B69">
        <v>-0.24074120025464921</v>
      </c>
    </row>
    <row r="70" spans="1:2" x14ac:dyDescent="0.25">
      <c r="A70">
        <v>0.82553521498314575</v>
      </c>
      <c r="B70">
        <v>-0.27014468604497605</v>
      </c>
    </row>
    <row r="71" spans="1:2" x14ac:dyDescent="0.25">
      <c r="A71">
        <v>0.81499249104091209</v>
      </c>
      <c r="B71">
        <v>-0.30851512516212698</v>
      </c>
    </row>
    <row r="72" spans="1:2" x14ac:dyDescent="0.25">
      <c r="A72">
        <v>0.76797046509180045</v>
      </c>
      <c r="B72">
        <v>-0.3483562061111764</v>
      </c>
    </row>
    <row r="73" spans="1:2" x14ac:dyDescent="0.25">
      <c r="A73">
        <v>0.76931467065281733</v>
      </c>
      <c r="B73">
        <v>-0.33817200867867608</v>
      </c>
    </row>
    <row r="74" spans="1:2" x14ac:dyDescent="0.25">
      <c r="A74">
        <v>0.7402136808473555</v>
      </c>
      <c r="B74">
        <v>-0.37006811057058708</v>
      </c>
    </row>
    <row r="75" spans="1:2" x14ac:dyDescent="0.25">
      <c r="A75">
        <v>0.56821236077780624</v>
      </c>
      <c r="B75">
        <v>-0.25392524947869849</v>
      </c>
    </row>
    <row r="76" spans="1:2" x14ac:dyDescent="0.25">
      <c r="A76">
        <v>0.77241612644595592</v>
      </c>
      <c r="B76">
        <v>-0.34791130345337767</v>
      </c>
    </row>
    <row r="77" spans="1:2" x14ac:dyDescent="0.25">
      <c r="A77">
        <v>0.75956629231887662</v>
      </c>
      <c r="B77">
        <v>-0.35212641856706639</v>
      </c>
    </row>
    <row r="78" spans="1:2" x14ac:dyDescent="0.25">
      <c r="A78">
        <v>0.77241612644595592</v>
      </c>
      <c r="B78">
        <v>-0.34791130345337767</v>
      </c>
    </row>
    <row r="79" spans="1:2" x14ac:dyDescent="0.25">
      <c r="A79">
        <v>0.76508146960739165</v>
      </c>
      <c r="B79">
        <v>-0.36040299285067939</v>
      </c>
    </row>
    <row r="80" spans="1:2" x14ac:dyDescent="0.25">
      <c r="A80">
        <v>0.72691988852358169</v>
      </c>
      <c r="B80">
        <v>-0.44327527862940508</v>
      </c>
    </row>
  </sheetData>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7"/>
  <dimension ref="A1:B18"/>
  <sheetViews>
    <sheetView workbookViewId="0"/>
  </sheetViews>
  <sheetFormatPr defaultRowHeight="13.8" x14ac:dyDescent="0.25"/>
  <sheetData>
    <row r="1" spans="1:2" x14ac:dyDescent="0.25">
      <c r="A1">
        <v>5.7358952423938243</v>
      </c>
      <c r="B1">
        <v>-3.7977641160569835</v>
      </c>
    </row>
    <row r="2" spans="1:2" x14ac:dyDescent="0.25">
      <c r="A2">
        <v>8.5023298268022227</v>
      </c>
      <c r="B2">
        <v>-3.2246944846308168</v>
      </c>
    </row>
    <row r="3" spans="1:2" x14ac:dyDescent="0.25">
      <c r="A3">
        <v>8.4028433914937803</v>
      </c>
      <c r="B3">
        <v>-2.2949996688718319</v>
      </c>
    </row>
    <row r="4" spans="1:2" x14ac:dyDescent="0.25">
      <c r="A4">
        <v>1.4773200577758614</v>
      </c>
      <c r="B4">
        <v>-2.913119405012627</v>
      </c>
    </row>
    <row r="5" spans="1:2" x14ac:dyDescent="0.25">
      <c r="A5">
        <v>-3.0188486609062797</v>
      </c>
      <c r="B5">
        <v>-3.8100222175714218</v>
      </c>
    </row>
    <row r="6" spans="1:2" x14ac:dyDescent="0.25">
      <c r="A6">
        <v>-4.047724937855425</v>
      </c>
      <c r="B6">
        <v>-3.5048634442402702</v>
      </c>
    </row>
    <row r="7" spans="1:2" x14ac:dyDescent="0.25">
      <c r="A7">
        <v>-12.960790028776211</v>
      </c>
      <c r="B7">
        <v>-0.85900333232716775</v>
      </c>
    </row>
    <row r="8" spans="1:2" x14ac:dyDescent="0.25">
      <c r="A8">
        <v>3.3361703455174285</v>
      </c>
      <c r="B8">
        <v>-0.23493126956930727</v>
      </c>
    </row>
    <row r="9" spans="1:2" x14ac:dyDescent="0.25">
      <c r="A9">
        <v>-9.4220866717436813</v>
      </c>
      <c r="B9">
        <v>-1.1901728358987125</v>
      </c>
    </row>
    <row r="10" spans="1:2" x14ac:dyDescent="0.25">
      <c r="A10">
        <v>6.4124156234410652</v>
      </c>
      <c r="B10">
        <v>4.56846002451144E-2</v>
      </c>
    </row>
    <row r="11" spans="1:2" x14ac:dyDescent="0.25">
      <c r="A11">
        <v>11.499372637166816</v>
      </c>
      <c r="B11">
        <v>1.1766631104639655</v>
      </c>
    </row>
    <row r="12" spans="1:2" x14ac:dyDescent="0.25">
      <c r="A12">
        <v>-3.1310412309415363</v>
      </c>
      <c r="B12">
        <v>-0.20104241029663622</v>
      </c>
    </row>
    <row r="13" spans="1:2" x14ac:dyDescent="0.25">
      <c r="A13">
        <v>-8.482284441201088</v>
      </c>
      <c r="B13">
        <v>1.3147331815412513</v>
      </c>
    </row>
    <row r="14" spans="1:2" x14ac:dyDescent="0.25">
      <c r="A14">
        <v>-0.73219448257177022</v>
      </c>
      <c r="B14">
        <v>2.6451803610625939</v>
      </c>
    </row>
    <row r="15" spans="1:2" x14ac:dyDescent="0.25">
      <c r="A15">
        <v>1.612185241417714</v>
      </c>
      <c r="B15">
        <v>5.9402849172621757</v>
      </c>
    </row>
    <row r="16" spans="1:2" x14ac:dyDescent="0.25">
      <c r="A16">
        <v>5.0292230627615853</v>
      </c>
      <c r="B16">
        <v>1.6856266810300673</v>
      </c>
    </row>
    <row r="17" spans="1:2" x14ac:dyDescent="0.25">
      <c r="A17">
        <v>-11.721674420269974</v>
      </c>
      <c r="B17">
        <v>0.5893502967342108</v>
      </c>
    </row>
    <row r="18" spans="1:2" x14ac:dyDescent="0.25">
      <c r="A18">
        <v>1.5088894454956665</v>
      </c>
      <c r="B18">
        <v>8.6330900361364034</v>
      </c>
    </row>
  </sheetData>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48"/>
  <dimension ref="A1:B98"/>
  <sheetViews>
    <sheetView workbookViewId="0"/>
  </sheetViews>
  <sheetFormatPr defaultRowHeight="13.8" x14ac:dyDescent="0.25"/>
  <sheetData>
    <row r="1" spans="1:2" x14ac:dyDescent="0.25">
      <c r="A1">
        <v>4.532013832464588</v>
      </c>
      <c r="B1">
        <v>-5.8107130509094542</v>
      </c>
    </row>
    <row r="2" spans="1:2" x14ac:dyDescent="0.25">
      <c r="A2">
        <v>6.7391205931349978</v>
      </c>
      <c r="B2">
        <v>-6.0167210503066784</v>
      </c>
    </row>
    <row r="3" spans="1:2" x14ac:dyDescent="0.25">
      <c r="A3">
        <v>6.4532532055908893</v>
      </c>
      <c r="B3">
        <v>-13.153995243550025</v>
      </c>
    </row>
    <row r="4" spans="1:2" x14ac:dyDescent="0.25">
      <c r="A4">
        <v>7.8831549559733904</v>
      </c>
      <c r="B4">
        <v>-12.079441831063125</v>
      </c>
    </row>
    <row r="5" spans="1:2" x14ac:dyDescent="0.25">
      <c r="A5">
        <v>7.823198383435547</v>
      </c>
      <c r="B5">
        <v>-14.27198055533958</v>
      </c>
    </row>
    <row r="6" spans="1:2" x14ac:dyDescent="0.25">
      <c r="A6">
        <v>8.1531023942604826</v>
      </c>
      <c r="B6">
        <v>-11.174571038631797</v>
      </c>
    </row>
    <row r="7" spans="1:2" x14ac:dyDescent="0.25">
      <c r="A7">
        <v>8.5699199393479297</v>
      </c>
      <c r="B7">
        <v>-11.852166908675775</v>
      </c>
    </row>
    <row r="8" spans="1:2" x14ac:dyDescent="0.25">
      <c r="A8">
        <v>8.5523652497020901</v>
      </c>
      <c r="B8">
        <v>-11.043139244694755</v>
      </c>
    </row>
    <row r="9" spans="1:2" x14ac:dyDescent="0.25">
      <c r="A9">
        <v>7.6545602848788663</v>
      </c>
      <c r="B9">
        <v>-14.31699034081355</v>
      </c>
    </row>
    <row r="10" spans="1:2" x14ac:dyDescent="0.25">
      <c r="A10">
        <v>8.7680911929317897</v>
      </c>
      <c r="B10">
        <v>-10.434648948193621</v>
      </c>
    </row>
    <row r="11" spans="1:2" x14ac:dyDescent="0.25">
      <c r="A11">
        <v>8.8275286834322646</v>
      </c>
      <c r="B11">
        <v>-6.937063542126336</v>
      </c>
    </row>
    <row r="12" spans="1:2" x14ac:dyDescent="0.25">
      <c r="A12">
        <v>2.4772650186777283</v>
      </c>
      <c r="B12">
        <v>-14.824410982342066</v>
      </c>
    </row>
    <row r="13" spans="1:2" x14ac:dyDescent="0.25">
      <c r="A13">
        <v>9.314569722674829</v>
      </c>
      <c r="B13">
        <v>-6.8986312344981551</v>
      </c>
    </row>
    <row r="14" spans="1:2" x14ac:dyDescent="0.25">
      <c r="A14">
        <v>8.9839397102207208</v>
      </c>
      <c r="B14">
        <v>-7.663864670730554</v>
      </c>
    </row>
    <row r="15" spans="1:2" x14ac:dyDescent="0.25">
      <c r="A15">
        <v>9.0893658177961463</v>
      </c>
      <c r="B15">
        <v>-10.762052566385462</v>
      </c>
    </row>
    <row r="16" spans="1:2" x14ac:dyDescent="0.25">
      <c r="A16">
        <v>9.0047137479822084</v>
      </c>
      <c r="B16">
        <v>5.1102102967423626</v>
      </c>
    </row>
    <row r="17" spans="1:2" x14ac:dyDescent="0.25">
      <c r="A17">
        <v>9.4472948968227932</v>
      </c>
      <c r="B17">
        <v>-7.2735900630340176</v>
      </c>
    </row>
    <row r="18" spans="1:2" x14ac:dyDescent="0.25">
      <c r="A18">
        <v>8.8442597985430318</v>
      </c>
      <c r="B18">
        <v>4.8843441896230182</v>
      </c>
    </row>
    <row r="19" spans="1:2" x14ac:dyDescent="0.25">
      <c r="A19">
        <v>7.6684414105080982</v>
      </c>
      <c r="B19">
        <v>8.5273455336449402</v>
      </c>
    </row>
    <row r="20" spans="1:2" x14ac:dyDescent="0.25">
      <c r="A20">
        <v>9.0406871191433051</v>
      </c>
      <c r="B20">
        <v>-2.2904927456830557</v>
      </c>
    </row>
    <row r="21" spans="1:2" x14ac:dyDescent="0.25">
      <c r="A21">
        <v>8.8696598948555962</v>
      </c>
      <c r="B21">
        <v>-9.8121495140997386</v>
      </c>
    </row>
    <row r="22" spans="1:2" x14ac:dyDescent="0.25">
      <c r="A22">
        <v>10.239536695022483</v>
      </c>
      <c r="B22">
        <v>1.4980383420975201</v>
      </c>
    </row>
    <row r="23" spans="1:2" x14ac:dyDescent="0.25">
      <c r="A23">
        <v>8.7007314499846835</v>
      </c>
      <c r="B23">
        <v>7.0796826033318654</v>
      </c>
    </row>
    <row r="24" spans="1:2" x14ac:dyDescent="0.25">
      <c r="A24">
        <v>9.2190482134085237</v>
      </c>
      <c r="B24">
        <v>1.3468642230664314</v>
      </c>
    </row>
    <row r="25" spans="1:2" x14ac:dyDescent="0.25">
      <c r="A25">
        <v>9.2556786254324575</v>
      </c>
      <c r="B25">
        <v>3.5688793438980548</v>
      </c>
    </row>
    <row r="26" spans="1:2" x14ac:dyDescent="0.25">
      <c r="A26">
        <v>10.193806964906766</v>
      </c>
      <c r="B26">
        <v>3.5022189779250295</v>
      </c>
    </row>
    <row r="27" spans="1:2" x14ac:dyDescent="0.25">
      <c r="A27">
        <v>10.36863202302097</v>
      </c>
      <c r="B27">
        <v>2.2187396889444941</v>
      </c>
    </row>
    <row r="28" spans="1:2" x14ac:dyDescent="0.25">
      <c r="A28">
        <v>8.4271872288814276</v>
      </c>
      <c r="B28">
        <v>-3.5233916002568257</v>
      </c>
    </row>
    <row r="29" spans="1:2" x14ac:dyDescent="0.25">
      <c r="A29">
        <v>3.1648799597478035</v>
      </c>
      <c r="B29">
        <v>-4.1954210281699362</v>
      </c>
    </row>
    <row r="30" spans="1:2" x14ac:dyDescent="0.25">
      <c r="A30">
        <v>7.9530558745716124</v>
      </c>
      <c r="B30">
        <v>6.750620634298631</v>
      </c>
    </row>
    <row r="31" spans="1:2" x14ac:dyDescent="0.25">
      <c r="A31">
        <v>10.282292773307017</v>
      </c>
      <c r="B31">
        <v>-3.0714211053221185</v>
      </c>
    </row>
    <row r="32" spans="1:2" x14ac:dyDescent="0.25">
      <c r="A32">
        <v>8.5650149327581122</v>
      </c>
      <c r="B32">
        <v>-2.254920896292274</v>
      </c>
    </row>
    <row r="33" spans="1:2" x14ac:dyDescent="0.25">
      <c r="A33">
        <v>9.7908354728762141</v>
      </c>
      <c r="B33">
        <v>-4.096068106132968</v>
      </c>
    </row>
    <row r="34" spans="1:2" x14ac:dyDescent="0.25">
      <c r="A34">
        <v>9.0040460966054017</v>
      </c>
      <c r="B34">
        <v>10.770027717500907</v>
      </c>
    </row>
    <row r="35" spans="1:2" x14ac:dyDescent="0.25">
      <c r="A35">
        <v>8.2844349446950769</v>
      </c>
      <c r="B35">
        <v>9.5447859455146951</v>
      </c>
    </row>
    <row r="36" spans="1:2" x14ac:dyDescent="0.25">
      <c r="A36">
        <v>5.3559357003333812</v>
      </c>
      <c r="B36">
        <v>-6.0534313577010517</v>
      </c>
    </row>
    <row r="37" spans="1:2" x14ac:dyDescent="0.25">
      <c r="A37">
        <v>9.3294109289373424</v>
      </c>
      <c r="B37">
        <v>9.1427451924677232</v>
      </c>
    </row>
    <row r="38" spans="1:2" x14ac:dyDescent="0.25">
      <c r="A38">
        <v>10.128862380613075</v>
      </c>
      <c r="B38">
        <v>-2.4449280204562016</v>
      </c>
    </row>
    <row r="39" spans="1:2" x14ac:dyDescent="0.25">
      <c r="A39">
        <v>10.105508862942211</v>
      </c>
      <c r="B39">
        <v>2.1728997390941069</v>
      </c>
    </row>
    <row r="40" spans="1:2" x14ac:dyDescent="0.25">
      <c r="A40">
        <v>9.3632521612185435</v>
      </c>
      <c r="B40">
        <v>10.255770257483309</v>
      </c>
    </row>
    <row r="41" spans="1:2" x14ac:dyDescent="0.25">
      <c r="A41">
        <v>2.7432129942057748</v>
      </c>
      <c r="B41">
        <v>1.1778778775220879</v>
      </c>
    </row>
    <row r="42" spans="1:2" x14ac:dyDescent="0.25">
      <c r="A42">
        <v>4.6307267680126669</v>
      </c>
      <c r="B42">
        <v>5.7112021390633974</v>
      </c>
    </row>
    <row r="43" spans="1:2" x14ac:dyDescent="0.25">
      <c r="A43">
        <v>9.3957281650208522</v>
      </c>
      <c r="B43">
        <v>7.2592178286347098</v>
      </c>
    </row>
    <row r="44" spans="1:2" x14ac:dyDescent="0.25">
      <c r="A44">
        <v>8.7244105834327925</v>
      </c>
      <c r="B44">
        <v>7.2156965162186459</v>
      </c>
    </row>
    <row r="45" spans="1:2" x14ac:dyDescent="0.25">
      <c r="A45">
        <v>9.4084447185339446</v>
      </c>
      <c r="B45">
        <v>8.1230954664538988</v>
      </c>
    </row>
    <row r="46" spans="1:2" x14ac:dyDescent="0.25">
      <c r="A46">
        <v>9.383652828193334</v>
      </c>
      <c r="B46">
        <v>10.263573436307443</v>
      </c>
    </row>
    <row r="47" spans="1:2" x14ac:dyDescent="0.25">
      <c r="A47">
        <v>3.6989484677229227</v>
      </c>
      <c r="B47">
        <v>5.9658514792520716</v>
      </c>
    </row>
    <row r="48" spans="1:2" x14ac:dyDescent="0.25">
      <c r="A48">
        <v>9.26276751208683</v>
      </c>
      <c r="B48">
        <v>9.1969051225641572</v>
      </c>
    </row>
    <row r="49" spans="1:2" x14ac:dyDescent="0.25">
      <c r="A49">
        <v>9.5628709986160256</v>
      </c>
      <c r="B49">
        <v>7.1314432963280749</v>
      </c>
    </row>
    <row r="50" spans="1:2" x14ac:dyDescent="0.25">
      <c r="A50">
        <v>8.5726252456188341</v>
      </c>
      <c r="B50">
        <v>13.406756363929606</v>
      </c>
    </row>
    <row r="51" spans="1:2" x14ac:dyDescent="0.25">
      <c r="A51">
        <v>7.0936540824296852</v>
      </c>
      <c r="B51">
        <v>14.699563880724197</v>
      </c>
    </row>
    <row r="52" spans="1:2" x14ac:dyDescent="0.25">
      <c r="A52">
        <v>5.9467956264653221</v>
      </c>
      <c r="B52">
        <v>16.226940557972377</v>
      </c>
    </row>
    <row r="53" spans="1:2" x14ac:dyDescent="0.25">
      <c r="A53">
        <v>8.633748090690899</v>
      </c>
      <c r="B53">
        <v>13.080179574352625</v>
      </c>
    </row>
    <row r="54" spans="1:2" x14ac:dyDescent="0.25">
      <c r="A54">
        <v>-0.71105150774692394</v>
      </c>
      <c r="B54">
        <v>6.9620609259913158</v>
      </c>
    </row>
    <row r="55" spans="1:2" x14ac:dyDescent="0.25">
      <c r="A55">
        <v>6.0795456770778085</v>
      </c>
      <c r="B55">
        <v>15.863366779083698</v>
      </c>
    </row>
    <row r="56" spans="1:2" x14ac:dyDescent="0.25">
      <c r="A56">
        <v>9.0634736168613763</v>
      </c>
      <c r="B56">
        <v>11.51554106516798</v>
      </c>
    </row>
    <row r="57" spans="1:2" x14ac:dyDescent="0.25">
      <c r="A57">
        <v>9.1407346950150377</v>
      </c>
      <c r="B57">
        <v>11.494261698689989</v>
      </c>
    </row>
    <row r="58" spans="1:2" x14ac:dyDescent="0.25">
      <c r="A58">
        <v>9.0747910386718669</v>
      </c>
      <c r="B58">
        <v>10.957192254029902</v>
      </c>
    </row>
    <row r="59" spans="1:2" x14ac:dyDescent="0.25">
      <c r="A59">
        <v>7.6937823503895748</v>
      </c>
      <c r="B59">
        <v>10.827672706027617</v>
      </c>
    </row>
    <row r="60" spans="1:2" x14ac:dyDescent="0.25">
      <c r="A60">
        <v>8.7133121297228637</v>
      </c>
      <c r="B60">
        <v>7.1131530873269657</v>
      </c>
    </row>
    <row r="61" spans="1:2" x14ac:dyDescent="0.25">
      <c r="A61">
        <v>9.6586047101833099</v>
      </c>
      <c r="B61">
        <v>6.6040531209446529</v>
      </c>
    </row>
    <row r="62" spans="1:2" x14ac:dyDescent="0.25">
      <c r="A62">
        <v>9.8981407030398465</v>
      </c>
      <c r="B62">
        <v>4.4970959878103347</v>
      </c>
    </row>
    <row r="63" spans="1:2" x14ac:dyDescent="0.25">
      <c r="A63">
        <v>9.8809596469797913</v>
      </c>
      <c r="B63">
        <v>4.3748630047473753</v>
      </c>
    </row>
    <row r="64" spans="1:2" x14ac:dyDescent="0.25">
      <c r="A64">
        <v>10.044988353223678</v>
      </c>
      <c r="B64">
        <v>0.36709281729229565</v>
      </c>
    </row>
    <row r="65" spans="1:2" x14ac:dyDescent="0.25">
      <c r="A65">
        <v>9.8723441421366545</v>
      </c>
      <c r="B65">
        <v>-0.96758161285212607</v>
      </c>
    </row>
    <row r="66" spans="1:2" x14ac:dyDescent="0.25">
      <c r="A66">
        <v>9.8611625237005924</v>
      </c>
      <c r="B66">
        <v>-2.5327155335238536</v>
      </c>
    </row>
    <row r="67" spans="1:2" x14ac:dyDescent="0.25">
      <c r="A67">
        <v>9.8028012222361554</v>
      </c>
      <c r="B67">
        <v>-2.8950260387410491</v>
      </c>
    </row>
    <row r="68" spans="1:2" x14ac:dyDescent="0.25">
      <c r="A68">
        <v>9.5656284979611463</v>
      </c>
      <c r="B68">
        <v>-4.9385869896021912</v>
      </c>
    </row>
    <row r="69" spans="1:2" x14ac:dyDescent="0.25">
      <c r="A69">
        <v>9.0987218752787502</v>
      </c>
      <c r="B69">
        <v>-5.5899489004991594</v>
      </c>
    </row>
    <row r="70" spans="1:2" x14ac:dyDescent="0.25">
      <c r="A70">
        <v>8.8513427383231384</v>
      </c>
      <c r="B70">
        <v>-6.2726902961996904</v>
      </c>
    </row>
    <row r="71" spans="1:2" x14ac:dyDescent="0.25">
      <c r="A71">
        <v>8.7383042375849964</v>
      </c>
      <c r="B71">
        <v>-7.1636420474068281</v>
      </c>
    </row>
    <row r="72" spans="1:2" x14ac:dyDescent="0.25">
      <c r="A72">
        <v>8.2341366861930059</v>
      </c>
      <c r="B72">
        <v>-8.0887417246131434</v>
      </c>
    </row>
    <row r="73" spans="1:2" x14ac:dyDescent="0.25">
      <c r="A73">
        <v>8.2485491835830338</v>
      </c>
      <c r="B73">
        <v>-7.8522672732934131</v>
      </c>
    </row>
    <row r="74" spans="1:2" x14ac:dyDescent="0.25">
      <c r="A74">
        <v>7.9365299866819683</v>
      </c>
      <c r="B74">
        <v>-8.5928865753169088</v>
      </c>
    </row>
    <row r="75" spans="1:2" x14ac:dyDescent="0.25">
      <c r="A75">
        <v>6.0923413830368993</v>
      </c>
      <c r="B75">
        <v>-5.8960791407162283</v>
      </c>
    </row>
    <row r="76" spans="1:2" x14ac:dyDescent="0.25">
      <c r="A76">
        <v>8.2818028203929295</v>
      </c>
      <c r="B76">
        <v>-8.0784111990522494</v>
      </c>
    </row>
    <row r="77" spans="1:2" x14ac:dyDescent="0.25">
      <c r="A77">
        <v>8.1440276123520441</v>
      </c>
      <c r="B77">
        <v>-8.176285090477224</v>
      </c>
    </row>
    <row r="78" spans="1:2" x14ac:dyDescent="0.25">
      <c r="A78">
        <v>8.2818028203929295</v>
      </c>
      <c r="B78">
        <v>-8.0784111990522494</v>
      </c>
    </row>
    <row r="79" spans="1:2" x14ac:dyDescent="0.25">
      <c r="A79">
        <v>8.2031610370167414</v>
      </c>
      <c r="B79">
        <v>-8.368465021738027</v>
      </c>
    </row>
    <row r="80" spans="1:2" x14ac:dyDescent="0.25">
      <c r="A80">
        <v>7.7939946835063019</v>
      </c>
      <c r="B80">
        <v>-10.292738234136342</v>
      </c>
    </row>
    <row r="81" spans="1:2" x14ac:dyDescent="0.25">
      <c r="A81">
        <v>5.7358952423938243</v>
      </c>
      <c r="B81">
        <v>-3.7977641160569835</v>
      </c>
    </row>
    <row r="82" spans="1:2" x14ac:dyDescent="0.25">
      <c r="A82">
        <v>8.5023298268022227</v>
      </c>
      <c r="B82">
        <v>-3.2246944846308168</v>
      </c>
    </row>
    <row r="83" spans="1:2" x14ac:dyDescent="0.25">
      <c r="A83">
        <v>8.4028433914937803</v>
      </c>
      <c r="B83">
        <v>-2.2949996688718319</v>
      </c>
    </row>
    <row r="84" spans="1:2" x14ac:dyDescent="0.25">
      <c r="A84">
        <v>1.4773200577758614</v>
      </c>
      <c r="B84">
        <v>-2.913119405012627</v>
      </c>
    </row>
    <row r="85" spans="1:2" x14ac:dyDescent="0.25">
      <c r="A85">
        <v>-3.0188486609062797</v>
      </c>
      <c r="B85">
        <v>-3.8100222175714218</v>
      </c>
    </row>
    <row r="86" spans="1:2" x14ac:dyDescent="0.25">
      <c r="A86">
        <v>-4.047724937855425</v>
      </c>
      <c r="B86">
        <v>-3.5048634442402702</v>
      </c>
    </row>
    <row r="87" spans="1:2" x14ac:dyDescent="0.25">
      <c r="A87">
        <v>-12.960790028776211</v>
      </c>
      <c r="B87">
        <v>-0.85900333232716775</v>
      </c>
    </row>
    <row r="88" spans="1:2" x14ac:dyDescent="0.25">
      <c r="A88">
        <v>3.3361703455174285</v>
      </c>
      <c r="B88">
        <v>-0.23493126956930727</v>
      </c>
    </row>
    <row r="89" spans="1:2" x14ac:dyDescent="0.25">
      <c r="A89">
        <v>-9.4220866717436813</v>
      </c>
      <c r="B89">
        <v>-1.1901728358987125</v>
      </c>
    </row>
    <row r="90" spans="1:2" x14ac:dyDescent="0.25">
      <c r="A90">
        <v>6.4124156234410652</v>
      </c>
      <c r="B90">
        <v>4.56846002451144E-2</v>
      </c>
    </row>
    <row r="91" spans="1:2" x14ac:dyDescent="0.25">
      <c r="A91">
        <v>11.499372637166816</v>
      </c>
      <c r="B91">
        <v>1.1766631104639655</v>
      </c>
    </row>
    <row r="92" spans="1:2" x14ac:dyDescent="0.25">
      <c r="A92">
        <v>-3.1310412309415363</v>
      </c>
      <c r="B92">
        <v>-0.20104241029663622</v>
      </c>
    </row>
    <row r="93" spans="1:2" x14ac:dyDescent="0.25">
      <c r="A93">
        <v>-8.482284441201088</v>
      </c>
      <c r="B93">
        <v>1.3147331815412513</v>
      </c>
    </row>
    <row r="94" spans="1:2" x14ac:dyDescent="0.25">
      <c r="A94">
        <v>-0.73219448257177022</v>
      </c>
      <c r="B94">
        <v>2.6451803610625939</v>
      </c>
    </row>
    <row r="95" spans="1:2" x14ac:dyDescent="0.25">
      <c r="A95">
        <v>1.612185241417714</v>
      </c>
      <c r="B95">
        <v>5.9402849172621757</v>
      </c>
    </row>
    <row r="96" spans="1:2" x14ac:dyDescent="0.25">
      <c r="A96">
        <v>5.0292230627615853</v>
      </c>
      <c r="B96">
        <v>1.6856266810300673</v>
      </c>
    </row>
    <row r="97" spans="1:2" x14ac:dyDescent="0.25">
      <c r="A97">
        <v>-11.721674420269974</v>
      </c>
      <c r="B97">
        <v>0.5893502967342108</v>
      </c>
    </row>
    <row r="98" spans="1:2" x14ac:dyDescent="0.25">
      <c r="A98">
        <v>1.5088894454956665</v>
      </c>
      <c r="B98">
        <v>8.6330900361364034</v>
      </c>
    </row>
  </sheetData>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49"/>
  <dimension ref="A1:B44"/>
  <sheetViews>
    <sheetView workbookViewId="0"/>
  </sheetViews>
  <sheetFormatPr defaultRowHeight="13.8" x14ac:dyDescent="0.25"/>
  <sheetData>
    <row r="1" spans="1:2" x14ac:dyDescent="0.25">
      <c r="A1">
        <v>0.74465666461179991</v>
      </c>
      <c r="B1">
        <v>0.48834440843216004</v>
      </c>
    </row>
    <row r="2" spans="1:2" x14ac:dyDescent="0.25">
      <c r="A2">
        <v>0.82484360077256946</v>
      </c>
      <c r="B2">
        <v>0.42976198681004224</v>
      </c>
    </row>
    <row r="3" spans="1:2" x14ac:dyDescent="0.25">
      <c r="A3">
        <v>0.8404145802337547</v>
      </c>
      <c r="B3">
        <v>0.4510271363466053</v>
      </c>
    </row>
    <row r="4" spans="1:2" x14ac:dyDescent="0.25">
      <c r="A4">
        <v>0.84947552316414499</v>
      </c>
      <c r="B4">
        <v>0.43814315540094639</v>
      </c>
    </row>
    <row r="5" spans="1:2" x14ac:dyDescent="0.25">
      <c r="A5">
        <v>0.76076355115920979</v>
      </c>
      <c r="B5">
        <v>0.56827620077755547</v>
      </c>
    </row>
    <row r="6" spans="1:2" x14ac:dyDescent="0.25">
      <c r="A6">
        <v>0.87103295259757185</v>
      </c>
      <c r="B6">
        <v>0.42546015950914573</v>
      </c>
    </row>
    <row r="7" spans="1:2" x14ac:dyDescent="0.25">
      <c r="A7">
        <v>0.90681406134814391</v>
      </c>
      <c r="B7">
        <v>0.3270730926798745</v>
      </c>
    </row>
    <row r="8" spans="1:2" x14ac:dyDescent="0.25">
      <c r="A8">
        <v>0.33377825763979774</v>
      </c>
      <c r="B8">
        <v>0.62431712238370296</v>
      </c>
    </row>
    <row r="9" spans="1:2" x14ac:dyDescent="0.25">
      <c r="A9">
        <v>0.93489746600594392</v>
      </c>
      <c r="B9">
        <v>0.29901222459617816</v>
      </c>
    </row>
    <row r="10" spans="1:2" x14ac:dyDescent="0.25">
      <c r="A10">
        <v>0.89901888619657</v>
      </c>
      <c r="B10">
        <v>0.36598308515405437</v>
      </c>
    </row>
    <row r="11" spans="1:2" x14ac:dyDescent="0.25">
      <c r="A11">
        <v>0.88001342424683204</v>
      </c>
      <c r="B11">
        <v>0.4324178622370865</v>
      </c>
    </row>
    <row r="12" spans="1:2" x14ac:dyDescent="0.25">
      <c r="A12">
        <v>0.77051226636000847</v>
      </c>
      <c r="B12">
        <v>-0.40988714791598574</v>
      </c>
    </row>
    <row r="13" spans="1:2" x14ac:dyDescent="0.25">
      <c r="A13">
        <v>0.93249412665911924</v>
      </c>
      <c r="B13">
        <v>0.3138127853542334</v>
      </c>
    </row>
    <row r="14" spans="1:2" x14ac:dyDescent="0.25">
      <c r="A14">
        <v>0.8773672793892151</v>
      </c>
      <c r="B14">
        <v>-0.26558071585998311</v>
      </c>
    </row>
    <row r="15" spans="1:2" x14ac:dyDescent="0.25">
      <c r="A15">
        <v>0.79101054920260083</v>
      </c>
      <c r="B15">
        <v>-0.36720184527276001</v>
      </c>
    </row>
    <row r="16" spans="1:2" x14ac:dyDescent="0.25">
      <c r="A16">
        <v>0.9410199681335194</v>
      </c>
      <c r="B16">
        <v>0.15016095196819507</v>
      </c>
    </row>
    <row r="17" spans="1:2" x14ac:dyDescent="0.25">
      <c r="A17">
        <v>0.87888166669895218</v>
      </c>
      <c r="B17">
        <v>0.43303952770216941</v>
      </c>
    </row>
    <row r="18" spans="1:2" x14ac:dyDescent="0.25">
      <c r="A18">
        <v>0.95646077517154504</v>
      </c>
      <c r="B18">
        <v>-0.16875359055410027</v>
      </c>
    </row>
    <row r="19" spans="1:2" x14ac:dyDescent="0.25">
      <c r="A19">
        <v>0.75396751492241265</v>
      </c>
      <c r="B19">
        <v>-0.4843401309420296</v>
      </c>
    </row>
    <row r="20" spans="1:2" x14ac:dyDescent="0.25">
      <c r="A20">
        <v>0.87818700602762256</v>
      </c>
      <c r="B20">
        <v>-5.5637054148920735E-2</v>
      </c>
    </row>
    <row r="21" spans="1:2" x14ac:dyDescent="0.25">
      <c r="A21">
        <v>0.93737336074268229</v>
      </c>
      <c r="B21">
        <v>-0.12124518363012859</v>
      </c>
    </row>
    <row r="22" spans="1:2" x14ac:dyDescent="0.25">
      <c r="A22">
        <v>0.93221219645921727</v>
      </c>
      <c r="B22">
        <v>-0.26744186225930244</v>
      </c>
    </row>
    <row r="23" spans="1:2" x14ac:dyDescent="0.25">
      <c r="A23">
        <v>0.96065703145745196</v>
      </c>
      <c r="B23">
        <v>-0.17765309301310589</v>
      </c>
    </row>
    <row r="24" spans="1:2" x14ac:dyDescent="0.25">
      <c r="A24">
        <v>0.85061644377506318</v>
      </c>
      <c r="B24">
        <v>0.28041559248786579</v>
      </c>
    </row>
    <row r="25" spans="1:2" x14ac:dyDescent="0.25">
      <c r="A25">
        <v>0.36857544004010068</v>
      </c>
      <c r="B25">
        <v>0.22230759221786672</v>
      </c>
    </row>
    <row r="26" spans="1:2" x14ac:dyDescent="0.25">
      <c r="A26">
        <v>0.7845762536678077</v>
      </c>
      <c r="B26">
        <v>-0.34619204848953777</v>
      </c>
    </row>
    <row r="27" spans="1:2" x14ac:dyDescent="0.25">
      <c r="A27">
        <v>0.9650584293564729</v>
      </c>
      <c r="B27">
        <v>5.8748374808865814E-2</v>
      </c>
    </row>
    <row r="28" spans="1:2" x14ac:dyDescent="0.25">
      <c r="A28">
        <v>0.87294315359943941</v>
      </c>
      <c r="B28">
        <v>0.22233771832098076</v>
      </c>
    </row>
    <row r="29" spans="1:2" x14ac:dyDescent="0.25">
      <c r="A29">
        <v>0.94961275676973922</v>
      </c>
      <c r="B29">
        <v>0.1744426208114514</v>
      </c>
    </row>
    <row r="30" spans="1:2" x14ac:dyDescent="0.25">
      <c r="A30">
        <v>0.8112305023107006</v>
      </c>
      <c r="B30">
        <v>-0.55837218777326247</v>
      </c>
    </row>
    <row r="31" spans="1:2" x14ac:dyDescent="0.25">
      <c r="A31">
        <v>0.741293120634824</v>
      </c>
      <c r="B31">
        <v>-0.55439976310730044</v>
      </c>
    </row>
    <row r="32" spans="1:2" x14ac:dyDescent="0.25">
      <c r="A32">
        <v>0.59487714001503755</v>
      </c>
      <c r="B32">
        <v>0.47281325018341414</v>
      </c>
    </row>
    <row r="33" spans="1:2" x14ac:dyDescent="0.25">
      <c r="A33">
        <v>0.83438887604366052</v>
      </c>
      <c r="B33">
        <v>-0.51141007768813462</v>
      </c>
    </row>
    <row r="34" spans="1:2" x14ac:dyDescent="0.25">
      <c r="A34">
        <v>0.9580837309960003</v>
      </c>
      <c r="B34">
        <v>7.0871442039241991E-2</v>
      </c>
    </row>
    <row r="35" spans="1:2" x14ac:dyDescent="0.25">
      <c r="A35">
        <v>0.95117804444436338</v>
      </c>
      <c r="B35">
        <v>-0.12753422662533476</v>
      </c>
    </row>
    <row r="36" spans="1:2" x14ac:dyDescent="0.25">
      <c r="A36">
        <v>0.85878730170452222</v>
      </c>
      <c r="B36">
        <v>-0.47086457065417514</v>
      </c>
    </row>
    <row r="37" spans="1:2" x14ac:dyDescent="0.25">
      <c r="A37">
        <v>0.36150594862715885</v>
      </c>
      <c r="B37">
        <v>0.14408997081877664</v>
      </c>
    </row>
    <row r="38" spans="1:2" x14ac:dyDescent="0.25">
      <c r="A38">
        <v>0.4772890408999223</v>
      </c>
      <c r="B38">
        <v>-0.20650398226917846</v>
      </c>
    </row>
    <row r="39" spans="1:2" x14ac:dyDescent="0.25">
      <c r="A39">
        <v>0.87678318636963337</v>
      </c>
      <c r="B39">
        <v>-0.29338395633541892</v>
      </c>
    </row>
    <row r="40" spans="1:2" x14ac:dyDescent="0.25">
      <c r="A40">
        <v>0.80928371791617881</v>
      </c>
      <c r="B40">
        <v>-0.28247624934159854</v>
      </c>
    </row>
    <row r="41" spans="1:2" x14ac:dyDescent="0.25">
      <c r="A41">
        <v>0.85457306885546469</v>
      </c>
      <c r="B41">
        <v>-0.34928809217603113</v>
      </c>
    </row>
    <row r="42" spans="1:2" x14ac:dyDescent="0.25">
      <c r="A42">
        <v>0.8499235795596195</v>
      </c>
      <c r="B42">
        <v>-0.47949395162121344</v>
      </c>
    </row>
    <row r="43" spans="1:2" x14ac:dyDescent="0.25">
      <c r="A43">
        <v>0.38660132469882807</v>
      </c>
      <c r="B43">
        <v>-0.17414691141654873</v>
      </c>
    </row>
    <row r="44" spans="1:2" x14ac:dyDescent="0.25">
      <c r="A44">
        <v>0.83831738060973049</v>
      </c>
      <c r="B44">
        <v>-0.38766433319834237</v>
      </c>
    </row>
  </sheetData>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0"/>
  <dimension ref="A1:B18"/>
  <sheetViews>
    <sheetView workbookViewId="0"/>
  </sheetViews>
  <sheetFormatPr defaultRowHeight="13.8" x14ac:dyDescent="0.25"/>
  <sheetData>
    <row r="1" spans="1:2" x14ac:dyDescent="0.25">
      <c r="A1">
        <v>5.93584064358798</v>
      </c>
      <c r="B1">
        <v>3.7891919681735904</v>
      </c>
    </row>
    <row r="2" spans="1:2" x14ac:dyDescent="0.25">
      <c r="A2">
        <v>8.4869530401212359</v>
      </c>
      <c r="B2">
        <v>2.6013080644404303</v>
      </c>
    </row>
    <row r="3" spans="1:2" x14ac:dyDescent="0.25">
      <c r="A3">
        <v>6.5687435074560332</v>
      </c>
      <c r="B3">
        <v>-6.2020788084652299E-2</v>
      </c>
    </row>
    <row r="4" spans="1:2" x14ac:dyDescent="0.25">
      <c r="A4">
        <v>1.5290220881145606</v>
      </c>
      <c r="B4">
        <v>2.1534718953116263</v>
      </c>
    </row>
    <row r="5" spans="1:2" x14ac:dyDescent="0.25">
      <c r="A5">
        <v>-3.344627373637663</v>
      </c>
      <c r="B5">
        <v>1.4967294534852227</v>
      </c>
    </row>
    <row r="6" spans="1:2" x14ac:dyDescent="0.25">
      <c r="A6">
        <v>-3.5066550927559592</v>
      </c>
      <c r="B6">
        <v>2.2484931008715439</v>
      </c>
    </row>
    <row r="7" spans="1:2" x14ac:dyDescent="0.25">
      <c r="A7">
        <v>-10.643875051453977</v>
      </c>
      <c r="B7">
        <v>-0.22813160924345488</v>
      </c>
    </row>
    <row r="8" spans="1:2" x14ac:dyDescent="0.25">
      <c r="A8">
        <v>1.156278344042887</v>
      </c>
      <c r="B8">
        <v>0.79846072885226149</v>
      </c>
    </row>
    <row r="9" spans="1:2" x14ac:dyDescent="0.25">
      <c r="A9">
        <v>-7.8005318150122394</v>
      </c>
      <c r="B9">
        <v>0.59911533062132283</v>
      </c>
    </row>
    <row r="10" spans="1:2" x14ac:dyDescent="0.25">
      <c r="A10">
        <v>3.4282070562604061</v>
      </c>
      <c r="B10">
        <v>-0.94741797923533322</v>
      </c>
    </row>
    <row r="11" spans="1:2" x14ac:dyDescent="0.25">
      <c r="A11">
        <v>7.6983968762957034</v>
      </c>
      <c r="B11">
        <v>-1.7622698532603005</v>
      </c>
    </row>
    <row r="12" spans="1:2" x14ac:dyDescent="0.25">
      <c r="A12">
        <v>0.29613762021277712</v>
      </c>
      <c r="B12">
        <v>2.6636277916488416</v>
      </c>
    </row>
    <row r="13" spans="1:2" x14ac:dyDescent="0.25">
      <c r="A13">
        <v>-5.5944361037314403</v>
      </c>
      <c r="B13">
        <v>0.32964101786367622</v>
      </c>
    </row>
    <row r="14" spans="1:2" x14ac:dyDescent="0.25">
      <c r="A14">
        <v>0.30205887316681218</v>
      </c>
      <c r="B14">
        <v>-1.7772491516327398</v>
      </c>
    </row>
    <row r="15" spans="1:2" x14ac:dyDescent="0.25">
      <c r="A15">
        <v>2.7892215749321725</v>
      </c>
      <c r="B15">
        <v>-4.3366606845084057</v>
      </c>
    </row>
    <row r="16" spans="1:2" x14ac:dyDescent="0.25">
      <c r="A16">
        <v>1.0139788467723352</v>
      </c>
      <c r="B16">
        <v>-1.7777307360473544</v>
      </c>
    </row>
    <row r="17" spans="1:2" x14ac:dyDescent="0.25">
      <c r="A17">
        <v>-8.5706426956377584</v>
      </c>
      <c r="B17">
        <v>-6.173133879987059E-2</v>
      </c>
    </row>
    <row r="18" spans="1:2" x14ac:dyDescent="0.25">
      <c r="A18">
        <v>0.2559296612661322</v>
      </c>
      <c r="B18">
        <v>-5.7268272104563964</v>
      </c>
    </row>
  </sheetData>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51"/>
  <dimension ref="A1:B62"/>
  <sheetViews>
    <sheetView workbookViewId="0"/>
  </sheetViews>
  <sheetFormatPr defaultRowHeight="13.8" x14ac:dyDescent="0.25"/>
  <sheetData>
    <row r="1" spans="1:2" x14ac:dyDescent="0.25">
      <c r="A1">
        <v>6.5704063117884068</v>
      </c>
      <c r="B1">
        <v>9.8226790019676002</v>
      </c>
    </row>
    <row r="2" spans="1:2" x14ac:dyDescent="0.25">
      <c r="A2">
        <v>7.2779280147578609</v>
      </c>
      <c r="B2">
        <v>8.6443378295982072</v>
      </c>
    </row>
    <row r="3" spans="1:2" x14ac:dyDescent="0.25">
      <c r="A3">
        <v>7.4153170513359914</v>
      </c>
      <c r="B3">
        <v>9.0720702541325942</v>
      </c>
    </row>
    <row r="4" spans="1:2" x14ac:dyDescent="0.25">
      <c r="A4">
        <v>7.4952654080080245</v>
      </c>
      <c r="B4">
        <v>8.8129187067585129</v>
      </c>
    </row>
    <row r="5" spans="1:2" x14ac:dyDescent="0.25">
      <c r="A5">
        <v>6.7125238728922634</v>
      </c>
      <c r="B5">
        <v>11.430446644442451</v>
      </c>
    </row>
    <row r="6" spans="1:2" x14ac:dyDescent="0.25">
      <c r="A6">
        <v>7.6854753089550076</v>
      </c>
      <c r="B6">
        <v>8.5578098219687764</v>
      </c>
    </row>
    <row r="7" spans="1:2" x14ac:dyDescent="0.25">
      <c r="A7">
        <v>8.001186473509085</v>
      </c>
      <c r="B7">
        <v>6.5788282697650944</v>
      </c>
    </row>
    <row r="8" spans="1:2" x14ac:dyDescent="0.25">
      <c r="A8">
        <v>2.9450602874514482</v>
      </c>
      <c r="B8">
        <v>12.55766746320624</v>
      </c>
    </row>
    <row r="9" spans="1:2" x14ac:dyDescent="0.25">
      <c r="A9">
        <v>8.2489776878888144</v>
      </c>
      <c r="B9">
        <v>6.0144050984470647</v>
      </c>
    </row>
    <row r="10" spans="1:2" x14ac:dyDescent="0.25">
      <c r="A10">
        <v>7.93240649684145</v>
      </c>
      <c r="B10">
        <v>7.3614733854733023</v>
      </c>
    </row>
    <row r="11" spans="1:2" x14ac:dyDescent="0.25">
      <c r="A11">
        <v>7.7647136350336385</v>
      </c>
      <c r="B11">
        <v>8.697758758226886</v>
      </c>
    </row>
    <row r="12" spans="1:2" x14ac:dyDescent="0.25">
      <c r="A12">
        <v>6.7985407219062282</v>
      </c>
      <c r="B12">
        <v>-8.2445704537437177</v>
      </c>
    </row>
    <row r="13" spans="1:2" x14ac:dyDescent="0.25">
      <c r="A13">
        <v>8.2277720547908029</v>
      </c>
      <c r="B13">
        <v>6.3121072014408197</v>
      </c>
    </row>
    <row r="14" spans="1:2" x14ac:dyDescent="0.25">
      <c r="A14">
        <v>7.7413656309122283</v>
      </c>
      <c r="B14">
        <v>-5.3419555460473296</v>
      </c>
    </row>
    <row r="15" spans="1:2" x14ac:dyDescent="0.25">
      <c r="A15">
        <v>6.9794053449872608</v>
      </c>
      <c r="B15">
        <v>-7.3859878249134505</v>
      </c>
    </row>
    <row r="16" spans="1:2" x14ac:dyDescent="0.25">
      <c r="A16">
        <v>8.3029989953378394</v>
      </c>
      <c r="B16">
        <v>3.0203741546850478</v>
      </c>
    </row>
    <row r="17" spans="1:2" x14ac:dyDescent="0.25">
      <c r="A17">
        <v>7.7547276813862887</v>
      </c>
      <c r="B17">
        <v>8.7102630896058884</v>
      </c>
    </row>
    <row r="18" spans="1:2" x14ac:dyDescent="0.25">
      <c r="A18">
        <v>8.4392394680859599</v>
      </c>
      <c r="B18">
        <v>-3.394351039595596</v>
      </c>
    </row>
    <row r="19" spans="1:2" x14ac:dyDescent="0.25">
      <c r="A19">
        <v>6.6525597021442948</v>
      </c>
      <c r="B19">
        <v>-9.742135984086767</v>
      </c>
    </row>
    <row r="20" spans="1:2" x14ac:dyDescent="0.25">
      <c r="A20">
        <v>7.7485984099027183</v>
      </c>
      <c r="B20">
        <v>-1.1190973298424847</v>
      </c>
    </row>
    <row r="21" spans="1:2" x14ac:dyDescent="0.25">
      <c r="A21">
        <v>8.2708235064769955</v>
      </c>
      <c r="B21">
        <v>-2.4387553103289297</v>
      </c>
    </row>
    <row r="22" spans="1:2" x14ac:dyDescent="0.25">
      <c r="A22">
        <v>8.2252844708437962</v>
      </c>
      <c r="B22">
        <v>-5.3793911004235424</v>
      </c>
    </row>
    <row r="23" spans="1:2" x14ac:dyDescent="0.25">
      <c r="A23">
        <v>8.4762647309984693</v>
      </c>
      <c r="B23">
        <v>-3.573357811092555</v>
      </c>
    </row>
    <row r="24" spans="1:2" x14ac:dyDescent="0.25">
      <c r="A24">
        <v>7.5053322110589775</v>
      </c>
      <c r="B24">
        <v>5.6403478868490078</v>
      </c>
    </row>
    <row r="25" spans="1:2" x14ac:dyDescent="0.25">
      <c r="A25">
        <v>3.2520898726826388</v>
      </c>
      <c r="B25">
        <v>4.4715493417178438</v>
      </c>
    </row>
    <row r="26" spans="1:2" x14ac:dyDescent="0.25">
      <c r="A26">
        <v>6.9226329584596309</v>
      </c>
      <c r="B26">
        <v>-6.9633916281826913</v>
      </c>
    </row>
    <row r="27" spans="1:2" x14ac:dyDescent="0.25">
      <c r="A27">
        <v>8.5151000411631816</v>
      </c>
      <c r="B27">
        <v>1.1816791954011563</v>
      </c>
    </row>
    <row r="28" spans="1:2" x14ac:dyDescent="0.25">
      <c r="A28">
        <v>7.7023297833939059</v>
      </c>
      <c r="B28">
        <v>4.4721553055322341</v>
      </c>
    </row>
    <row r="29" spans="1:2" x14ac:dyDescent="0.25">
      <c r="A29">
        <v>8.3788166377149675</v>
      </c>
      <c r="B29">
        <v>3.5087815871467596</v>
      </c>
    </row>
    <row r="30" spans="1:2" x14ac:dyDescent="0.25">
      <c r="A30">
        <v>7.1578141524808236</v>
      </c>
      <c r="B30">
        <v>-11.231234901883926</v>
      </c>
    </row>
    <row r="31" spans="1:2" x14ac:dyDescent="0.25">
      <c r="A31">
        <v>6.5407284056787214</v>
      </c>
      <c r="B31">
        <v>-11.151332579507558</v>
      </c>
    </row>
    <row r="32" spans="1:2" x14ac:dyDescent="0.25">
      <c r="A32">
        <v>5.2488411119385319</v>
      </c>
      <c r="B32">
        <v>9.5102814821598454</v>
      </c>
    </row>
    <row r="33" spans="1:2" x14ac:dyDescent="0.25">
      <c r="A33">
        <v>7.3621498311591544</v>
      </c>
      <c r="B33">
        <v>-10.286627520994138</v>
      </c>
    </row>
    <row r="34" spans="1:2" x14ac:dyDescent="0.25">
      <c r="A34">
        <v>8.4535594623860373</v>
      </c>
      <c r="B34">
        <v>1.4255255379968863</v>
      </c>
    </row>
    <row r="35" spans="1:2" x14ac:dyDescent="0.25">
      <c r="A35">
        <v>8.3926278026529406</v>
      </c>
      <c r="B35">
        <v>-2.5652546610019797</v>
      </c>
    </row>
    <row r="36" spans="1:2" x14ac:dyDescent="0.25">
      <c r="A36">
        <v>7.5774269885097798</v>
      </c>
      <c r="B36">
        <v>-9.471085264976006</v>
      </c>
    </row>
    <row r="37" spans="1:2" x14ac:dyDescent="0.25">
      <c r="A37">
        <v>3.1897128965429817</v>
      </c>
      <c r="B37">
        <v>2.898260953370452</v>
      </c>
    </row>
    <row r="38" spans="1:2" x14ac:dyDescent="0.25">
      <c r="A38">
        <v>4.2113138522853575</v>
      </c>
      <c r="B38">
        <v>-4.153671661707854</v>
      </c>
    </row>
    <row r="39" spans="1:2" x14ac:dyDescent="0.25">
      <c r="A39">
        <v>7.7362119424475821</v>
      </c>
      <c r="B39">
        <v>-5.9011967325728802</v>
      </c>
    </row>
    <row r="40" spans="1:2" x14ac:dyDescent="0.25">
      <c r="A40">
        <v>7.1406368880026685</v>
      </c>
      <c r="B40">
        <v>-5.6817964433552781</v>
      </c>
    </row>
    <row r="41" spans="1:2" x14ac:dyDescent="0.25">
      <c r="A41">
        <v>7.5402431111248518</v>
      </c>
      <c r="B41">
        <v>-7.0256662089567996</v>
      </c>
    </row>
    <row r="42" spans="1:2" x14ac:dyDescent="0.25">
      <c r="A42">
        <v>7.4992187904307785</v>
      </c>
      <c r="B42">
        <v>-9.64465874664449</v>
      </c>
    </row>
    <row r="43" spans="1:2" x14ac:dyDescent="0.25">
      <c r="A43">
        <v>3.4111395286727797</v>
      </c>
      <c r="B43">
        <v>-3.5028336159734632</v>
      </c>
    </row>
    <row r="44" spans="1:2" x14ac:dyDescent="0.25">
      <c r="A44">
        <v>7.3968126125770199</v>
      </c>
      <c r="B44">
        <v>-7.797575317273477</v>
      </c>
    </row>
    <row r="45" spans="1:2" x14ac:dyDescent="0.25">
      <c r="A45">
        <v>5.93584064358798</v>
      </c>
      <c r="B45">
        <v>3.7891919681735904</v>
      </c>
    </row>
    <row r="46" spans="1:2" x14ac:dyDescent="0.25">
      <c r="A46">
        <v>8.4869530401212359</v>
      </c>
      <c r="B46">
        <v>2.6013080644404303</v>
      </c>
    </row>
    <row r="47" spans="1:2" x14ac:dyDescent="0.25">
      <c r="A47">
        <v>6.5687435074560332</v>
      </c>
      <c r="B47">
        <v>-6.2020788084652299E-2</v>
      </c>
    </row>
    <row r="48" spans="1:2" x14ac:dyDescent="0.25">
      <c r="A48">
        <v>1.5290220881145606</v>
      </c>
      <c r="B48">
        <v>2.1534718953116263</v>
      </c>
    </row>
    <row r="49" spans="1:2" x14ac:dyDescent="0.25">
      <c r="A49">
        <v>-3.344627373637663</v>
      </c>
      <c r="B49">
        <v>1.4967294534852227</v>
      </c>
    </row>
    <row r="50" spans="1:2" x14ac:dyDescent="0.25">
      <c r="A50">
        <v>-3.5066550927559592</v>
      </c>
      <c r="B50">
        <v>2.2484931008715439</v>
      </c>
    </row>
    <row r="51" spans="1:2" x14ac:dyDescent="0.25">
      <c r="A51">
        <v>-10.643875051453977</v>
      </c>
      <c r="B51">
        <v>-0.22813160924345488</v>
      </c>
    </row>
    <row r="52" spans="1:2" x14ac:dyDescent="0.25">
      <c r="A52">
        <v>1.156278344042887</v>
      </c>
      <c r="B52">
        <v>0.79846072885226149</v>
      </c>
    </row>
    <row r="53" spans="1:2" x14ac:dyDescent="0.25">
      <c r="A53">
        <v>-7.8005318150122394</v>
      </c>
      <c r="B53">
        <v>0.59911533062132283</v>
      </c>
    </row>
    <row r="54" spans="1:2" x14ac:dyDescent="0.25">
      <c r="A54">
        <v>3.4282070562604061</v>
      </c>
      <c r="B54">
        <v>-0.94741797923533322</v>
      </c>
    </row>
    <row r="55" spans="1:2" x14ac:dyDescent="0.25">
      <c r="A55">
        <v>7.6983968762957034</v>
      </c>
      <c r="B55">
        <v>-1.7622698532603005</v>
      </c>
    </row>
    <row r="56" spans="1:2" x14ac:dyDescent="0.25">
      <c r="A56">
        <v>0.29613762021277712</v>
      </c>
      <c r="B56">
        <v>2.6636277916488416</v>
      </c>
    </row>
    <row r="57" spans="1:2" x14ac:dyDescent="0.25">
      <c r="A57">
        <v>-5.5944361037314403</v>
      </c>
      <c r="B57">
        <v>0.32964101786367622</v>
      </c>
    </row>
    <row r="58" spans="1:2" x14ac:dyDescent="0.25">
      <c r="A58">
        <v>0.30205887316681218</v>
      </c>
      <c r="B58">
        <v>-1.7772491516327398</v>
      </c>
    </row>
    <row r="59" spans="1:2" x14ac:dyDescent="0.25">
      <c r="A59">
        <v>2.7892215749321725</v>
      </c>
      <c r="B59">
        <v>-4.3366606845084057</v>
      </c>
    </row>
    <row r="60" spans="1:2" x14ac:dyDescent="0.25">
      <c r="A60">
        <v>1.0139788467723352</v>
      </c>
      <c r="B60">
        <v>-1.7777307360473544</v>
      </c>
    </row>
    <row r="61" spans="1:2" x14ac:dyDescent="0.25">
      <c r="A61">
        <v>-8.5706426956377584</v>
      </c>
      <c r="B61">
        <v>-6.173133879987059E-2</v>
      </c>
    </row>
    <row r="62" spans="1:2" x14ac:dyDescent="0.25">
      <c r="A62">
        <v>0.2559296612661322</v>
      </c>
      <c r="B62">
        <v>-5.7268272104563964</v>
      </c>
    </row>
  </sheetData>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52"/>
  <dimension ref="A1:L120"/>
  <sheetViews>
    <sheetView workbookViewId="0"/>
  </sheetViews>
  <sheetFormatPr defaultRowHeight="13.8" x14ac:dyDescent="0.25"/>
  <sheetData>
    <row r="1" spans="1:12" x14ac:dyDescent="0.25">
      <c r="A1" s="1">
        <v>3.6796875</v>
      </c>
      <c r="B1" s="1">
        <v>0.91777338043061918</v>
      </c>
      <c r="C1" s="1">
        <v>1</v>
      </c>
      <c r="D1" s="1">
        <v>1</v>
      </c>
      <c r="I1" s="1">
        <v>1.875</v>
      </c>
      <c r="J1" s="1">
        <v>0.91777338043061918</v>
      </c>
      <c r="K1" s="1">
        <v>1</v>
      </c>
      <c r="L1" s="1">
        <v>1</v>
      </c>
    </row>
    <row r="2" spans="1:12" x14ac:dyDescent="0.25">
      <c r="A2" s="1">
        <v>1</v>
      </c>
      <c r="B2" s="1">
        <v>0.91777338043061918</v>
      </c>
      <c r="C2" s="1">
        <v>2</v>
      </c>
      <c r="D2" s="1">
        <v>1</v>
      </c>
      <c r="I2" s="1">
        <v>1</v>
      </c>
      <c r="J2" s="1">
        <v>0.91777338043061918</v>
      </c>
      <c r="K2" s="1">
        <v>2</v>
      </c>
      <c r="L2" s="1">
        <v>1</v>
      </c>
    </row>
    <row r="3" spans="1:12" x14ac:dyDescent="0.25">
      <c r="A3" s="1">
        <v>1</v>
      </c>
      <c r="B3" s="1">
        <v>1</v>
      </c>
      <c r="C3" s="1">
        <v>3</v>
      </c>
      <c r="D3" s="1">
        <v>1</v>
      </c>
      <c r="I3" s="1">
        <v>1</v>
      </c>
      <c r="J3" s="1">
        <v>1</v>
      </c>
      <c r="K3" s="1">
        <v>3</v>
      </c>
      <c r="L3" s="1">
        <v>1</v>
      </c>
    </row>
    <row r="4" spans="1:12" x14ac:dyDescent="0.25">
      <c r="A4" s="1">
        <v>1</v>
      </c>
      <c r="B4" s="1">
        <v>0.91777338043061918</v>
      </c>
      <c r="C4" s="1">
        <v>4</v>
      </c>
      <c r="D4" s="1">
        <v>1</v>
      </c>
      <c r="I4" s="1">
        <v>1</v>
      </c>
      <c r="J4" s="1">
        <v>0.91777338043061918</v>
      </c>
      <c r="K4" s="1">
        <v>4</v>
      </c>
      <c r="L4" s="1">
        <v>1</v>
      </c>
    </row>
    <row r="5" spans="1:12" x14ac:dyDescent="0.25">
      <c r="A5" s="1">
        <v>6.359375</v>
      </c>
      <c r="B5" s="1">
        <v>0.91777338043061918</v>
      </c>
      <c r="C5" s="1">
        <v>5</v>
      </c>
      <c r="D5" s="1">
        <v>1</v>
      </c>
      <c r="I5" s="1">
        <v>2.75</v>
      </c>
      <c r="J5" s="1">
        <v>0.91777338043061918</v>
      </c>
    </row>
    <row r="6" spans="1:12" x14ac:dyDescent="0.25">
      <c r="A6" s="1">
        <v>6.359375</v>
      </c>
      <c r="B6" s="1">
        <v>0.95521960548907969</v>
      </c>
      <c r="C6" s="1">
        <v>6</v>
      </c>
      <c r="D6" s="1">
        <v>1</v>
      </c>
      <c r="I6" s="1">
        <v>2.75</v>
      </c>
      <c r="J6" s="1">
        <v>0.95521960548907969</v>
      </c>
    </row>
    <row r="7" spans="1:12" x14ac:dyDescent="0.25">
      <c r="A7" s="1">
        <v>2.875</v>
      </c>
      <c r="B7" s="1">
        <v>0.95521960548907969</v>
      </c>
      <c r="C7" s="1">
        <v>7</v>
      </c>
      <c r="D7" s="1">
        <v>1</v>
      </c>
      <c r="I7" s="1">
        <v>2</v>
      </c>
      <c r="J7" s="1">
        <v>0.95521960548907969</v>
      </c>
    </row>
    <row r="8" spans="1:12" x14ac:dyDescent="0.25">
      <c r="A8" s="1">
        <v>2.875</v>
      </c>
      <c r="B8" s="1">
        <v>0.97624020431546954</v>
      </c>
      <c r="C8" s="1">
        <v>8</v>
      </c>
      <c r="D8" s="1">
        <v>1</v>
      </c>
      <c r="I8" s="1">
        <v>2</v>
      </c>
      <c r="J8" s="1">
        <v>1</v>
      </c>
    </row>
    <row r="9" spans="1:12" x14ac:dyDescent="0.25">
      <c r="A9" s="1">
        <v>2</v>
      </c>
      <c r="B9" s="1">
        <v>0.97624020431546954</v>
      </c>
      <c r="C9" s="1">
        <v>9</v>
      </c>
      <c r="D9" s="1">
        <v>1</v>
      </c>
      <c r="I9" s="1">
        <v>2</v>
      </c>
      <c r="J9" s="1">
        <v>0.95521960548907969</v>
      </c>
    </row>
    <row r="10" spans="1:12" x14ac:dyDescent="0.25">
      <c r="A10" s="1">
        <v>2</v>
      </c>
      <c r="B10" s="1">
        <v>1</v>
      </c>
      <c r="C10" s="1">
        <v>10</v>
      </c>
      <c r="D10" s="1">
        <v>1</v>
      </c>
      <c r="I10" s="1">
        <v>3.5</v>
      </c>
      <c r="J10" s="1">
        <v>0.95521960548907969</v>
      </c>
    </row>
    <row r="11" spans="1:12" x14ac:dyDescent="0.25">
      <c r="A11" s="1">
        <v>2</v>
      </c>
      <c r="B11" s="1">
        <v>0.97624020431546954</v>
      </c>
      <c r="C11" s="1">
        <v>11</v>
      </c>
      <c r="D11" s="1">
        <v>1</v>
      </c>
      <c r="I11" s="1">
        <v>3.5</v>
      </c>
      <c r="J11" s="1">
        <v>0.95672014226865199</v>
      </c>
    </row>
    <row r="12" spans="1:12" x14ac:dyDescent="0.25">
      <c r="A12" s="1">
        <v>3.75</v>
      </c>
      <c r="B12" s="1">
        <v>0.97624020431546954</v>
      </c>
      <c r="C12" s="1">
        <v>12</v>
      </c>
      <c r="D12" s="1">
        <v>1</v>
      </c>
      <c r="I12" s="1">
        <v>3</v>
      </c>
      <c r="J12" s="1">
        <v>0.95672014226865199</v>
      </c>
    </row>
    <row r="13" spans="1:12" x14ac:dyDescent="0.25">
      <c r="A13" s="1">
        <v>3.75</v>
      </c>
      <c r="B13" s="1">
        <v>0.99240597145657317</v>
      </c>
      <c r="C13" s="1">
        <v>13</v>
      </c>
      <c r="D13" s="1">
        <v>1</v>
      </c>
      <c r="I13" s="1">
        <v>3</v>
      </c>
      <c r="J13" s="1">
        <v>1</v>
      </c>
    </row>
    <row r="14" spans="1:12" x14ac:dyDescent="0.25">
      <c r="A14" s="1">
        <v>3</v>
      </c>
      <c r="B14" s="1">
        <v>0.99240597145657317</v>
      </c>
      <c r="C14" s="1">
        <v>14</v>
      </c>
      <c r="D14" s="1">
        <v>1</v>
      </c>
      <c r="I14" s="1">
        <v>3</v>
      </c>
      <c r="J14" s="1">
        <v>0.95672014226865199</v>
      </c>
    </row>
    <row r="15" spans="1:12" x14ac:dyDescent="0.25">
      <c r="A15" s="1">
        <v>3</v>
      </c>
      <c r="B15" s="1">
        <v>1</v>
      </c>
      <c r="C15" s="1">
        <v>15</v>
      </c>
      <c r="D15" s="1">
        <v>1</v>
      </c>
      <c r="I15" s="1">
        <v>4</v>
      </c>
      <c r="J15" s="1">
        <v>0.95672014226865199</v>
      </c>
    </row>
    <row r="16" spans="1:12" x14ac:dyDescent="0.25">
      <c r="A16" s="1">
        <v>3</v>
      </c>
      <c r="B16" s="1">
        <v>0.99240597145657317</v>
      </c>
      <c r="C16" s="1">
        <v>16</v>
      </c>
      <c r="D16" s="1">
        <v>1</v>
      </c>
      <c r="I16" s="1">
        <v>4</v>
      </c>
      <c r="J16" s="1">
        <v>1</v>
      </c>
    </row>
    <row r="17" spans="1:10" x14ac:dyDescent="0.25">
      <c r="A17" s="1">
        <v>4.5</v>
      </c>
      <c r="B17" s="1">
        <v>0.99240597145657317</v>
      </c>
      <c r="C17" s="1">
        <v>17</v>
      </c>
      <c r="D17" s="1">
        <v>1</v>
      </c>
      <c r="I17" s="1">
        <v>4</v>
      </c>
      <c r="J17" s="1">
        <v>0.95672014226865199</v>
      </c>
    </row>
    <row r="18" spans="1:10" x14ac:dyDescent="0.25">
      <c r="A18" s="1">
        <v>4.5</v>
      </c>
      <c r="B18" s="1">
        <v>0.99785037217174466</v>
      </c>
      <c r="C18" s="1">
        <v>18</v>
      </c>
      <c r="D18" s="1">
        <v>1</v>
      </c>
      <c r="I18" s="1">
        <v>3.5</v>
      </c>
      <c r="J18" s="1">
        <v>0.95672014226865199</v>
      </c>
    </row>
    <row r="19" spans="1:10" x14ac:dyDescent="0.25">
      <c r="A19" s="1">
        <v>4</v>
      </c>
      <c r="B19" s="1">
        <v>0.99785037217174466</v>
      </c>
      <c r="I19" s="1">
        <v>3.5</v>
      </c>
      <c r="J19" s="1">
        <v>0.95521960548907969</v>
      </c>
    </row>
    <row r="20" spans="1:10" x14ac:dyDescent="0.25">
      <c r="A20" s="1">
        <v>4</v>
      </c>
      <c r="B20" s="1">
        <v>1</v>
      </c>
      <c r="I20" s="1">
        <v>2.75</v>
      </c>
      <c r="J20" s="1">
        <v>0.95521960548907969</v>
      </c>
    </row>
    <row r="21" spans="1:10" x14ac:dyDescent="0.25">
      <c r="A21" s="1">
        <v>4</v>
      </c>
      <c r="B21" s="1">
        <v>0.99785037217174466</v>
      </c>
      <c r="I21" s="1">
        <v>2.75</v>
      </c>
      <c r="J21" s="1">
        <v>0.91777338043061918</v>
      </c>
    </row>
    <row r="22" spans="1:10" x14ac:dyDescent="0.25">
      <c r="A22" s="1">
        <v>5</v>
      </c>
      <c r="B22" s="1">
        <v>0.99785037217174466</v>
      </c>
      <c r="I22" s="1">
        <v>1.875</v>
      </c>
      <c r="J22" s="1">
        <v>0.91777338043061918</v>
      </c>
    </row>
    <row r="23" spans="1:10" x14ac:dyDescent="0.25">
      <c r="A23" s="1">
        <v>5</v>
      </c>
      <c r="B23" s="1">
        <v>1</v>
      </c>
    </row>
    <row r="24" spans="1:10" x14ac:dyDescent="0.25">
      <c r="A24" s="1">
        <v>5</v>
      </c>
      <c r="B24" s="1">
        <v>0.99785037217174466</v>
      </c>
    </row>
    <row r="25" spans="1:10" x14ac:dyDescent="0.25">
      <c r="A25" s="1">
        <v>4.5</v>
      </c>
      <c r="B25" s="1">
        <v>0.99785037217174466</v>
      </c>
    </row>
    <row r="26" spans="1:10" x14ac:dyDescent="0.25">
      <c r="A26" s="1">
        <v>4.5</v>
      </c>
      <c r="B26" s="1">
        <v>0.99240597145657317</v>
      </c>
    </row>
    <row r="27" spans="1:10" x14ac:dyDescent="0.25">
      <c r="A27" s="1">
        <v>3.75</v>
      </c>
      <c r="B27" s="1">
        <v>0.99240597145657317</v>
      </c>
    </row>
    <row r="28" spans="1:10" x14ac:dyDescent="0.25">
      <c r="A28" s="1">
        <v>3.75</v>
      </c>
      <c r="B28" s="1">
        <v>0.97624020431546954</v>
      </c>
    </row>
    <row r="29" spans="1:10" x14ac:dyDescent="0.25">
      <c r="A29" s="1">
        <v>2.875</v>
      </c>
      <c r="B29" s="1">
        <v>0.97624020431546954</v>
      </c>
    </row>
    <row r="30" spans="1:10" x14ac:dyDescent="0.25">
      <c r="A30" s="1">
        <v>2.875</v>
      </c>
      <c r="B30" s="1">
        <v>0.95521960548907969</v>
      </c>
    </row>
    <row r="31" spans="1:10" x14ac:dyDescent="0.25">
      <c r="A31" s="1">
        <v>9.84375</v>
      </c>
      <c r="B31" s="1">
        <v>0.95521960548907969</v>
      </c>
    </row>
    <row r="32" spans="1:10" x14ac:dyDescent="0.25">
      <c r="A32" s="1">
        <v>9.84375</v>
      </c>
      <c r="B32" s="1">
        <v>0.95672014226865199</v>
      </c>
    </row>
    <row r="33" spans="1:2" x14ac:dyDescent="0.25">
      <c r="A33" s="1">
        <v>6.75</v>
      </c>
      <c r="B33" s="1">
        <v>0.95672014226865199</v>
      </c>
    </row>
    <row r="34" spans="1:2" x14ac:dyDescent="0.25">
      <c r="A34" s="1">
        <v>6.75</v>
      </c>
      <c r="B34" s="1">
        <v>0.98435353170981998</v>
      </c>
    </row>
    <row r="35" spans="1:2" x14ac:dyDescent="0.25">
      <c r="A35" s="1">
        <v>6</v>
      </c>
      <c r="B35" s="1">
        <v>0.98435353170981998</v>
      </c>
    </row>
    <row r="36" spans="1:2" x14ac:dyDescent="0.25">
      <c r="A36" s="1">
        <v>6</v>
      </c>
      <c r="B36" s="1">
        <v>1</v>
      </c>
    </row>
    <row r="37" spans="1:2" x14ac:dyDescent="0.25">
      <c r="A37" s="1">
        <v>6</v>
      </c>
      <c r="B37" s="1">
        <v>0.98435353170981998</v>
      </c>
    </row>
    <row r="38" spans="1:2" x14ac:dyDescent="0.25">
      <c r="A38" s="1">
        <v>7.5</v>
      </c>
      <c r="B38" s="1">
        <v>0.98435353170981998</v>
      </c>
    </row>
    <row r="39" spans="1:2" x14ac:dyDescent="0.25">
      <c r="A39" s="1">
        <v>7.5</v>
      </c>
      <c r="B39" s="1">
        <v>0.99478505968053488</v>
      </c>
    </row>
    <row r="40" spans="1:2" x14ac:dyDescent="0.25">
      <c r="A40" s="1">
        <v>7</v>
      </c>
      <c r="B40" s="1">
        <v>0.99478505968053488</v>
      </c>
    </row>
    <row r="41" spans="1:2" x14ac:dyDescent="0.25">
      <c r="A41" s="1">
        <v>7</v>
      </c>
      <c r="B41" s="1">
        <v>1</v>
      </c>
    </row>
    <row r="42" spans="1:2" x14ac:dyDescent="0.25">
      <c r="A42" s="1">
        <v>7</v>
      </c>
      <c r="B42" s="1">
        <v>0.99478505968053488</v>
      </c>
    </row>
    <row r="43" spans="1:2" x14ac:dyDescent="0.25">
      <c r="A43" s="1">
        <v>8</v>
      </c>
      <c r="B43" s="1">
        <v>0.99478505968053488</v>
      </c>
    </row>
    <row r="44" spans="1:2" x14ac:dyDescent="0.25">
      <c r="A44" s="1">
        <v>8</v>
      </c>
      <c r="B44" s="1">
        <v>1</v>
      </c>
    </row>
    <row r="45" spans="1:2" x14ac:dyDescent="0.25">
      <c r="A45" s="1">
        <v>8</v>
      </c>
      <c r="B45" s="1">
        <v>0.99478505968053488</v>
      </c>
    </row>
    <row r="46" spans="1:2" x14ac:dyDescent="0.25">
      <c r="A46" s="1">
        <v>7.5</v>
      </c>
      <c r="B46" s="1">
        <v>0.99478505968053488</v>
      </c>
    </row>
    <row r="47" spans="1:2" x14ac:dyDescent="0.25">
      <c r="A47" s="1">
        <v>7.5</v>
      </c>
      <c r="B47" s="1">
        <v>0.98435353170981998</v>
      </c>
    </row>
    <row r="48" spans="1:2" x14ac:dyDescent="0.25">
      <c r="A48" s="1">
        <v>6.75</v>
      </c>
      <c r="B48" s="1">
        <v>0.98435353170981998</v>
      </c>
    </row>
    <row r="49" spans="1:2" x14ac:dyDescent="0.25">
      <c r="A49" s="1">
        <v>6.75</v>
      </c>
      <c r="B49" s="1">
        <v>0.95672014226865199</v>
      </c>
    </row>
    <row r="50" spans="1:2" x14ac:dyDescent="0.25">
      <c r="A50" s="1">
        <v>12.9375</v>
      </c>
      <c r="B50" s="1">
        <v>0.95672014226865199</v>
      </c>
    </row>
    <row r="51" spans="1:2" x14ac:dyDescent="0.25">
      <c r="A51" s="1">
        <v>12.9375</v>
      </c>
      <c r="B51" s="1">
        <v>0.96818876468438897</v>
      </c>
    </row>
    <row r="52" spans="1:2" x14ac:dyDescent="0.25">
      <c r="A52" s="1">
        <v>10.25</v>
      </c>
      <c r="B52" s="1">
        <v>0.96818876468438897</v>
      </c>
    </row>
    <row r="53" spans="1:2" x14ac:dyDescent="0.25">
      <c r="A53" s="1">
        <v>10.25</v>
      </c>
      <c r="B53" s="1">
        <v>0.98373781083236322</v>
      </c>
    </row>
    <row r="54" spans="1:2" x14ac:dyDescent="0.25">
      <c r="A54" s="1">
        <v>9</v>
      </c>
      <c r="B54" s="1">
        <v>0.98373781083236322</v>
      </c>
    </row>
    <row r="55" spans="1:2" x14ac:dyDescent="0.25">
      <c r="A55" s="1">
        <v>9</v>
      </c>
      <c r="B55" s="1">
        <v>1</v>
      </c>
    </row>
    <row r="56" spans="1:2" x14ac:dyDescent="0.25">
      <c r="A56" s="1">
        <v>9</v>
      </c>
      <c r="B56" s="1">
        <v>0.98373781083236322</v>
      </c>
    </row>
    <row r="57" spans="1:2" x14ac:dyDescent="0.25">
      <c r="A57" s="1">
        <v>11.5</v>
      </c>
      <c r="B57" s="1">
        <v>0.98373781083236322</v>
      </c>
    </row>
    <row r="58" spans="1:2" x14ac:dyDescent="0.25">
      <c r="A58" s="1">
        <v>11.5</v>
      </c>
      <c r="B58" s="1">
        <v>0.98759587420532513</v>
      </c>
    </row>
    <row r="59" spans="1:2" x14ac:dyDescent="0.25">
      <c r="A59" s="1">
        <v>10.5</v>
      </c>
      <c r="B59" s="1">
        <v>0.98759587420532513</v>
      </c>
    </row>
    <row r="60" spans="1:2" x14ac:dyDescent="0.25">
      <c r="A60" s="1">
        <v>10.5</v>
      </c>
      <c r="B60" s="1">
        <v>0.99326919741766728</v>
      </c>
    </row>
    <row r="61" spans="1:2" x14ac:dyDescent="0.25">
      <c r="A61" s="1">
        <v>10</v>
      </c>
      <c r="B61" s="1">
        <v>0.99326919741766728</v>
      </c>
    </row>
    <row r="62" spans="1:2" x14ac:dyDescent="0.25">
      <c r="A62" s="1">
        <v>10</v>
      </c>
      <c r="B62" s="1">
        <v>1</v>
      </c>
    </row>
    <row r="63" spans="1:2" x14ac:dyDescent="0.25">
      <c r="A63" s="1">
        <v>10</v>
      </c>
      <c r="B63" s="1">
        <v>0.99326919741766728</v>
      </c>
    </row>
    <row r="64" spans="1:2" x14ac:dyDescent="0.25">
      <c r="A64" s="1">
        <v>11</v>
      </c>
      <c r="B64" s="1">
        <v>0.99326919741766728</v>
      </c>
    </row>
    <row r="65" spans="1:2" x14ac:dyDescent="0.25">
      <c r="A65" s="1">
        <v>11</v>
      </c>
      <c r="B65" s="1">
        <v>1</v>
      </c>
    </row>
    <row r="66" spans="1:2" x14ac:dyDescent="0.25">
      <c r="A66" s="1">
        <v>11</v>
      </c>
      <c r="B66" s="1">
        <v>0.99326919741766728</v>
      </c>
    </row>
    <row r="67" spans="1:2" x14ac:dyDescent="0.25">
      <c r="A67" s="1">
        <v>10.5</v>
      </c>
      <c r="B67" s="1">
        <v>0.99326919741766728</v>
      </c>
    </row>
    <row r="68" spans="1:2" x14ac:dyDescent="0.25">
      <c r="A68" s="1">
        <v>10.5</v>
      </c>
      <c r="B68" s="1">
        <v>0.98759587420532513</v>
      </c>
    </row>
    <row r="69" spans="1:2" x14ac:dyDescent="0.25">
      <c r="A69" s="1">
        <v>12.5</v>
      </c>
      <c r="B69" s="1">
        <v>0.98759587420532513</v>
      </c>
    </row>
    <row r="70" spans="1:2" x14ac:dyDescent="0.25">
      <c r="A70" s="1">
        <v>12.5</v>
      </c>
      <c r="B70" s="1">
        <v>0.99263488582500092</v>
      </c>
    </row>
    <row r="71" spans="1:2" x14ac:dyDescent="0.25">
      <c r="A71" s="1">
        <v>12</v>
      </c>
      <c r="B71" s="1">
        <v>0.99263488582500092</v>
      </c>
    </row>
    <row r="72" spans="1:2" x14ac:dyDescent="0.25">
      <c r="A72" s="1">
        <v>12</v>
      </c>
      <c r="B72" s="1">
        <v>1</v>
      </c>
    </row>
    <row r="73" spans="1:2" x14ac:dyDescent="0.25">
      <c r="A73" s="1">
        <v>12</v>
      </c>
      <c r="B73" s="1">
        <v>0.99263488582500092</v>
      </c>
    </row>
    <row r="74" spans="1:2" x14ac:dyDescent="0.25">
      <c r="A74" s="1">
        <v>13</v>
      </c>
      <c r="B74" s="1">
        <v>0.99263488582500092</v>
      </c>
    </row>
    <row r="75" spans="1:2" x14ac:dyDescent="0.25">
      <c r="A75" s="1">
        <v>13</v>
      </c>
      <c r="B75" s="1">
        <v>1</v>
      </c>
    </row>
    <row r="76" spans="1:2" x14ac:dyDescent="0.25">
      <c r="A76" s="1">
        <v>13</v>
      </c>
      <c r="B76" s="1">
        <v>0.99263488582500092</v>
      </c>
    </row>
    <row r="77" spans="1:2" x14ac:dyDescent="0.25">
      <c r="A77" s="1">
        <v>12.5</v>
      </c>
      <c r="B77" s="1">
        <v>0.99263488582500092</v>
      </c>
    </row>
    <row r="78" spans="1:2" x14ac:dyDescent="0.25">
      <c r="A78" s="1">
        <v>12.5</v>
      </c>
      <c r="B78" s="1">
        <v>0.98759587420532513</v>
      </c>
    </row>
    <row r="79" spans="1:2" x14ac:dyDescent="0.25">
      <c r="A79" s="1">
        <v>11.5</v>
      </c>
      <c r="B79" s="1">
        <v>0.98759587420532513</v>
      </c>
    </row>
    <row r="80" spans="1:2" x14ac:dyDescent="0.25">
      <c r="A80" s="1">
        <v>11.5</v>
      </c>
      <c r="B80" s="1">
        <v>0.98373781083236322</v>
      </c>
    </row>
    <row r="81" spans="1:2" x14ac:dyDescent="0.25">
      <c r="A81" s="1">
        <v>10.25</v>
      </c>
      <c r="B81" s="1">
        <v>0.98373781083236322</v>
      </c>
    </row>
    <row r="82" spans="1:2" x14ac:dyDescent="0.25">
      <c r="A82" s="1">
        <v>10.25</v>
      </c>
      <c r="B82" s="1">
        <v>0.96818876468438897</v>
      </c>
    </row>
    <row r="83" spans="1:2" x14ac:dyDescent="0.25">
      <c r="A83" s="1">
        <v>15.625</v>
      </c>
      <c r="B83" s="1">
        <v>0.96818876468438897</v>
      </c>
    </row>
    <row r="84" spans="1:2" x14ac:dyDescent="0.25">
      <c r="A84" s="1">
        <v>15.625</v>
      </c>
      <c r="B84" s="1">
        <v>0.98133653198131332</v>
      </c>
    </row>
    <row r="85" spans="1:2" x14ac:dyDescent="0.25">
      <c r="A85" s="1">
        <v>14.5</v>
      </c>
      <c r="B85" s="1">
        <v>0.98133653198131332</v>
      </c>
    </row>
    <row r="86" spans="1:2" x14ac:dyDescent="0.25">
      <c r="A86" s="1">
        <v>14.5</v>
      </c>
      <c r="B86" s="1">
        <v>0.9977447315902116</v>
      </c>
    </row>
    <row r="87" spans="1:2" x14ac:dyDescent="0.25">
      <c r="A87" s="1">
        <v>14</v>
      </c>
      <c r="B87" s="1">
        <v>0.9977447315902116</v>
      </c>
    </row>
    <row r="88" spans="1:2" x14ac:dyDescent="0.25">
      <c r="A88" s="1">
        <v>14</v>
      </c>
      <c r="B88" s="1">
        <v>1</v>
      </c>
    </row>
    <row r="89" spans="1:2" x14ac:dyDescent="0.25">
      <c r="A89" s="1">
        <v>14</v>
      </c>
      <c r="B89" s="1">
        <v>0.9977447315902116</v>
      </c>
    </row>
    <row r="90" spans="1:2" x14ac:dyDescent="0.25">
      <c r="A90" s="1">
        <v>15</v>
      </c>
      <c r="B90" s="1">
        <v>0.9977447315902116</v>
      </c>
    </row>
    <row r="91" spans="1:2" x14ac:dyDescent="0.25">
      <c r="A91" s="1">
        <v>15</v>
      </c>
      <c r="B91" s="1">
        <v>1</v>
      </c>
    </row>
    <row r="92" spans="1:2" x14ac:dyDescent="0.25">
      <c r="A92" s="1">
        <v>15</v>
      </c>
      <c r="B92" s="1">
        <v>0.9977447315902116</v>
      </c>
    </row>
    <row r="93" spans="1:2" x14ac:dyDescent="0.25">
      <c r="A93" s="1">
        <v>14.5</v>
      </c>
      <c r="B93" s="1">
        <v>0.9977447315902116</v>
      </c>
    </row>
    <row r="94" spans="1:2" x14ac:dyDescent="0.25">
      <c r="A94" s="1">
        <v>14.5</v>
      </c>
      <c r="B94" s="1">
        <v>0.98133653198131332</v>
      </c>
    </row>
    <row r="95" spans="1:2" x14ac:dyDescent="0.25">
      <c r="A95" s="1">
        <v>16.75</v>
      </c>
      <c r="B95" s="1">
        <v>0.98133653198131332</v>
      </c>
    </row>
    <row r="96" spans="1:2" x14ac:dyDescent="0.25">
      <c r="A96" s="1">
        <v>16.75</v>
      </c>
      <c r="B96" s="1">
        <v>0.99157768675648805</v>
      </c>
    </row>
    <row r="97" spans="1:2" x14ac:dyDescent="0.25">
      <c r="A97" s="1">
        <v>16</v>
      </c>
      <c r="B97" s="1">
        <v>0.99157768675648805</v>
      </c>
    </row>
    <row r="98" spans="1:2" x14ac:dyDescent="0.25">
      <c r="A98" s="1">
        <v>16</v>
      </c>
      <c r="B98" s="1">
        <v>1</v>
      </c>
    </row>
    <row r="99" spans="1:2" x14ac:dyDescent="0.25">
      <c r="A99" s="1">
        <v>16</v>
      </c>
      <c r="B99" s="1">
        <v>0.99157768675648805</v>
      </c>
    </row>
    <row r="100" spans="1:2" x14ac:dyDescent="0.25">
      <c r="A100" s="1">
        <v>17.5</v>
      </c>
      <c r="B100" s="1">
        <v>0.99157768675648805</v>
      </c>
    </row>
    <row r="101" spans="1:2" x14ac:dyDescent="0.25">
      <c r="A101" s="1">
        <v>17.5</v>
      </c>
      <c r="B101" s="1">
        <v>0.992740343930272</v>
      </c>
    </row>
    <row r="102" spans="1:2" x14ac:dyDescent="0.25">
      <c r="A102" s="1">
        <v>17</v>
      </c>
      <c r="B102" s="1">
        <v>0.992740343930272</v>
      </c>
    </row>
    <row r="103" spans="1:2" x14ac:dyDescent="0.25">
      <c r="A103" s="1">
        <v>17</v>
      </c>
      <c r="B103" s="1">
        <v>1</v>
      </c>
    </row>
    <row r="104" spans="1:2" x14ac:dyDescent="0.25">
      <c r="A104" s="1">
        <v>17</v>
      </c>
      <c r="B104" s="1">
        <v>0.992740343930272</v>
      </c>
    </row>
    <row r="105" spans="1:2" x14ac:dyDescent="0.25">
      <c r="A105" s="1">
        <v>18</v>
      </c>
      <c r="B105" s="1">
        <v>0.992740343930272</v>
      </c>
    </row>
    <row r="106" spans="1:2" x14ac:dyDescent="0.25">
      <c r="A106" s="1">
        <v>18</v>
      </c>
      <c r="B106" s="1">
        <v>1</v>
      </c>
    </row>
    <row r="107" spans="1:2" x14ac:dyDescent="0.25">
      <c r="A107" s="1">
        <v>18</v>
      </c>
      <c r="B107" s="1">
        <v>0.992740343930272</v>
      </c>
    </row>
    <row r="108" spans="1:2" x14ac:dyDescent="0.25">
      <c r="A108" s="1">
        <v>17.5</v>
      </c>
      <c r="B108" s="1">
        <v>0.992740343930272</v>
      </c>
    </row>
    <row r="109" spans="1:2" x14ac:dyDescent="0.25">
      <c r="A109" s="1">
        <v>17.5</v>
      </c>
      <c r="B109" s="1">
        <v>0.99157768675648805</v>
      </c>
    </row>
    <row r="110" spans="1:2" x14ac:dyDescent="0.25">
      <c r="A110" s="1">
        <v>16.75</v>
      </c>
      <c r="B110" s="1">
        <v>0.99157768675648805</v>
      </c>
    </row>
    <row r="111" spans="1:2" x14ac:dyDescent="0.25">
      <c r="A111" s="1">
        <v>16.75</v>
      </c>
      <c r="B111" s="1">
        <v>0.98133653198131332</v>
      </c>
    </row>
    <row r="112" spans="1:2" x14ac:dyDescent="0.25">
      <c r="A112" s="1">
        <v>15.625</v>
      </c>
      <c r="B112" s="1">
        <v>0.98133653198131332</v>
      </c>
    </row>
    <row r="113" spans="1:2" x14ac:dyDescent="0.25">
      <c r="A113" s="1">
        <v>15.625</v>
      </c>
      <c r="B113" s="1">
        <v>0.96818876468438897</v>
      </c>
    </row>
    <row r="114" spans="1:2" x14ac:dyDescent="0.25">
      <c r="A114" s="1">
        <v>12.9375</v>
      </c>
      <c r="B114" s="1">
        <v>0.96818876468438897</v>
      </c>
    </row>
    <row r="115" spans="1:2" x14ac:dyDescent="0.25">
      <c r="A115" s="1">
        <v>12.9375</v>
      </c>
      <c r="B115" s="1">
        <v>0.95672014226865199</v>
      </c>
    </row>
    <row r="116" spans="1:2" x14ac:dyDescent="0.25">
      <c r="A116" s="1">
        <v>9.84375</v>
      </c>
      <c r="B116" s="1">
        <v>0.95672014226865199</v>
      </c>
    </row>
    <row r="117" spans="1:2" x14ac:dyDescent="0.25">
      <c r="A117" s="1">
        <v>9.84375</v>
      </c>
      <c r="B117" s="1">
        <v>0.95521960548907969</v>
      </c>
    </row>
    <row r="118" spans="1:2" x14ac:dyDescent="0.25">
      <c r="A118" s="1">
        <v>6.359375</v>
      </c>
      <c r="B118" s="1">
        <v>0.95521960548907969</v>
      </c>
    </row>
    <row r="119" spans="1:2" x14ac:dyDescent="0.25">
      <c r="A119" s="1">
        <v>6.359375</v>
      </c>
      <c r="B119" s="1">
        <v>0.91777338043061918</v>
      </c>
    </row>
    <row r="120" spans="1:2" x14ac:dyDescent="0.25">
      <c r="A120" s="1">
        <v>3.6796875</v>
      </c>
      <c r="B120" s="1">
        <v>0.91777338043061918</v>
      </c>
    </row>
  </sheetData>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53"/>
  <dimension ref="A1:L120"/>
  <sheetViews>
    <sheetView workbookViewId="0"/>
  </sheetViews>
  <sheetFormatPr defaultRowHeight="13.8" x14ac:dyDescent="0.25"/>
  <sheetData>
    <row r="1" spans="1:12" x14ac:dyDescent="0.25">
      <c r="A1" s="1">
        <v>7.578125</v>
      </c>
      <c r="B1" s="1">
        <v>0.88278720223103113</v>
      </c>
      <c r="C1" s="1">
        <v>1</v>
      </c>
      <c r="D1" s="1">
        <v>1</v>
      </c>
      <c r="I1" s="1">
        <v>1.75</v>
      </c>
      <c r="J1" s="1">
        <v>0.88278720223103113</v>
      </c>
      <c r="K1" s="1">
        <v>1</v>
      </c>
      <c r="L1" s="1">
        <v>1</v>
      </c>
    </row>
    <row r="2" spans="1:12" x14ac:dyDescent="0.25">
      <c r="A2" s="1">
        <v>3.25</v>
      </c>
      <c r="B2" s="1">
        <v>0.88278720223103113</v>
      </c>
      <c r="C2" s="1">
        <v>2</v>
      </c>
      <c r="D2" s="1">
        <v>1</v>
      </c>
      <c r="I2" s="1">
        <v>1</v>
      </c>
      <c r="J2" s="1">
        <v>0.88278720223103113</v>
      </c>
      <c r="K2" s="1">
        <v>2</v>
      </c>
      <c r="L2" s="1">
        <v>1</v>
      </c>
    </row>
    <row r="3" spans="1:12" x14ac:dyDescent="0.25">
      <c r="A3" s="1">
        <v>3.25</v>
      </c>
      <c r="B3" s="1">
        <v>0.96895207606253719</v>
      </c>
      <c r="C3" s="1">
        <v>3</v>
      </c>
      <c r="D3" s="1">
        <v>1</v>
      </c>
      <c r="I3" s="1">
        <v>1</v>
      </c>
      <c r="J3" s="1">
        <v>1</v>
      </c>
      <c r="K3" s="1">
        <v>3</v>
      </c>
      <c r="L3" s="1">
        <v>1</v>
      </c>
    </row>
    <row r="4" spans="1:12" x14ac:dyDescent="0.25">
      <c r="A4" s="1">
        <v>1.75</v>
      </c>
      <c r="B4" s="1">
        <v>0.96895207606253719</v>
      </c>
      <c r="C4" s="1">
        <v>4</v>
      </c>
      <c r="D4" s="1">
        <v>1</v>
      </c>
      <c r="I4" s="1">
        <v>1</v>
      </c>
      <c r="J4" s="1">
        <v>0.88278720223103113</v>
      </c>
    </row>
    <row r="5" spans="1:12" x14ac:dyDescent="0.25">
      <c r="A5" s="1">
        <v>1.75</v>
      </c>
      <c r="B5" s="1">
        <v>0.99392956807811605</v>
      </c>
      <c r="C5" s="1">
        <v>5</v>
      </c>
      <c r="D5" s="1">
        <v>1</v>
      </c>
      <c r="I5" s="1">
        <v>2.5</v>
      </c>
      <c r="J5" s="1">
        <v>0.88278720223103113</v>
      </c>
    </row>
    <row r="6" spans="1:12" x14ac:dyDescent="0.25">
      <c r="A6" s="1">
        <v>1</v>
      </c>
      <c r="B6" s="1">
        <v>0.99392956807811605</v>
      </c>
      <c r="C6" s="1">
        <v>6</v>
      </c>
      <c r="D6" s="1">
        <v>1</v>
      </c>
      <c r="I6" s="1">
        <v>2.5</v>
      </c>
      <c r="J6" s="1">
        <v>0.92807419064809504</v>
      </c>
    </row>
    <row r="7" spans="1:12" x14ac:dyDescent="0.25">
      <c r="A7" s="1">
        <v>1</v>
      </c>
      <c r="B7" s="1">
        <v>1</v>
      </c>
      <c r="C7" s="1">
        <v>7</v>
      </c>
      <c r="D7" s="1">
        <v>1</v>
      </c>
      <c r="I7" s="1">
        <v>2</v>
      </c>
      <c r="J7" s="1">
        <v>0.92807419064809504</v>
      </c>
    </row>
    <row r="8" spans="1:12" x14ac:dyDescent="0.25">
      <c r="A8" s="1">
        <v>1</v>
      </c>
      <c r="B8" s="1">
        <v>0.99392956807811605</v>
      </c>
      <c r="C8" s="1">
        <v>8</v>
      </c>
      <c r="D8" s="1">
        <v>1</v>
      </c>
      <c r="I8" s="1">
        <v>2</v>
      </c>
      <c r="J8" s="1">
        <v>1</v>
      </c>
    </row>
    <row r="9" spans="1:12" x14ac:dyDescent="0.25">
      <c r="A9" s="1">
        <v>2.5</v>
      </c>
      <c r="B9" s="1">
        <v>0.99392956807811605</v>
      </c>
      <c r="C9" s="1">
        <v>9</v>
      </c>
      <c r="D9" s="1">
        <v>1</v>
      </c>
      <c r="I9" s="1">
        <v>2</v>
      </c>
      <c r="J9" s="1">
        <v>0.92807419064809504</v>
      </c>
    </row>
    <row r="10" spans="1:12" x14ac:dyDescent="0.25">
      <c r="A10" s="1">
        <v>2.5</v>
      </c>
      <c r="B10" s="1">
        <v>0.99908086398495022</v>
      </c>
      <c r="C10" s="1">
        <v>10</v>
      </c>
      <c r="D10" s="1">
        <v>1</v>
      </c>
      <c r="I10" s="1">
        <v>3</v>
      </c>
      <c r="J10" s="1">
        <v>0.92807419064809504</v>
      </c>
    </row>
    <row r="11" spans="1:12" x14ac:dyDescent="0.25">
      <c r="A11" s="1">
        <v>2</v>
      </c>
      <c r="B11" s="1">
        <v>0.99908086398495022</v>
      </c>
      <c r="C11" s="1">
        <v>11</v>
      </c>
      <c r="D11" s="1">
        <v>1</v>
      </c>
      <c r="I11" s="1">
        <v>3</v>
      </c>
      <c r="J11" s="1">
        <v>1</v>
      </c>
    </row>
    <row r="12" spans="1:12" x14ac:dyDescent="0.25">
      <c r="A12" s="1">
        <v>2</v>
      </c>
      <c r="B12" s="1">
        <v>1</v>
      </c>
      <c r="C12" s="1">
        <v>12</v>
      </c>
      <c r="D12" s="1">
        <v>1</v>
      </c>
      <c r="I12" s="1">
        <v>3</v>
      </c>
      <c r="J12" s="1">
        <v>0.92807419064809504</v>
      </c>
    </row>
    <row r="13" spans="1:12" x14ac:dyDescent="0.25">
      <c r="A13" s="1">
        <v>2</v>
      </c>
      <c r="B13" s="1">
        <v>0.99908086398495022</v>
      </c>
      <c r="C13" s="1">
        <v>13</v>
      </c>
      <c r="D13" s="1">
        <v>1</v>
      </c>
      <c r="I13" s="1">
        <v>2.5</v>
      </c>
      <c r="J13" s="1">
        <v>0.92807419064809504</v>
      </c>
    </row>
    <row r="14" spans="1:12" x14ac:dyDescent="0.25">
      <c r="A14" s="1">
        <v>3</v>
      </c>
      <c r="B14" s="1">
        <v>0.99908086398495022</v>
      </c>
      <c r="C14" s="1">
        <v>14</v>
      </c>
      <c r="D14" s="1">
        <v>1</v>
      </c>
      <c r="I14" s="1">
        <v>2.5</v>
      </c>
      <c r="J14" s="1">
        <v>0.88278720223103113</v>
      </c>
    </row>
    <row r="15" spans="1:12" x14ac:dyDescent="0.25">
      <c r="A15" s="1">
        <v>3</v>
      </c>
      <c r="B15" s="1">
        <v>1</v>
      </c>
      <c r="C15" s="1">
        <v>15</v>
      </c>
      <c r="D15" s="1">
        <v>1</v>
      </c>
      <c r="I15" s="1">
        <v>1.75</v>
      </c>
      <c r="J15" s="1">
        <v>0.88278720223103113</v>
      </c>
    </row>
    <row r="16" spans="1:12" x14ac:dyDescent="0.25">
      <c r="A16" s="1">
        <v>3</v>
      </c>
      <c r="B16" s="1">
        <v>0.99908086398495022</v>
      </c>
      <c r="C16" s="1">
        <v>16</v>
      </c>
      <c r="D16" s="1">
        <v>1</v>
      </c>
    </row>
    <row r="17" spans="1:4" x14ac:dyDescent="0.25">
      <c r="A17" s="1">
        <v>2.5</v>
      </c>
      <c r="B17" s="1">
        <v>0.99908086398495022</v>
      </c>
      <c r="C17" s="1">
        <v>17</v>
      </c>
      <c r="D17" s="1">
        <v>1</v>
      </c>
    </row>
    <row r="18" spans="1:4" x14ac:dyDescent="0.25">
      <c r="A18" s="1">
        <v>2.5</v>
      </c>
      <c r="B18" s="1">
        <v>0.99392956807811605</v>
      </c>
      <c r="C18" s="1">
        <v>18</v>
      </c>
      <c r="D18" s="1">
        <v>1</v>
      </c>
    </row>
    <row r="19" spans="1:4" x14ac:dyDescent="0.25">
      <c r="A19" s="1">
        <v>1.75</v>
      </c>
      <c r="B19" s="1">
        <v>0.99392956807811605</v>
      </c>
    </row>
    <row r="20" spans="1:4" x14ac:dyDescent="0.25">
      <c r="A20" s="1">
        <v>1.75</v>
      </c>
      <c r="B20" s="1">
        <v>0.96895207606253719</v>
      </c>
    </row>
    <row r="21" spans="1:4" x14ac:dyDescent="0.25">
      <c r="A21" s="1">
        <v>4.75</v>
      </c>
      <c r="B21" s="1">
        <v>0.96895207606253719</v>
      </c>
    </row>
    <row r="22" spans="1:4" x14ac:dyDescent="0.25">
      <c r="A22" s="1">
        <v>4.75</v>
      </c>
      <c r="B22" s="1">
        <v>0.98248507737720048</v>
      </c>
    </row>
    <row r="23" spans="1:4" x14ac:dyDescent="0.25">
      <c r="A23" s="1">
        <v>4</v>
      </c>
      <c r="B23" s="1">
        <v>0.98248507737720048</v>
      </c>
    </row>
    <row r="24" spans="1:4" x14ac:dyDescent="0.25">
      <c r="A24" s="1">
        <v>4</v>
      </c>
      <c r="B24" s="1">
        <v>1</v>
      </c>
    </row>
    <row r="25" spans="1:4" x14ac:dyDescent="0.25">
      <c r="A25" s="1">
        <v>4</v>
      </c>
      <c r="B25" s="1">
        <v>0.98248507737720048</v>
      </c>
    </row>
    <row r="26" spans="1:4" x14ac:dyDescent="0.25">
      <c r="A26" s="1">
        <v>5.5</v>
      </c>
      <c r="B26" s="1">
        <v>0.98248507737720048</v>
      </c>
    </row>
    <row r="27" spans="1:4" x14ac:dyDescent="0.25">
      <c r="A27" s="1">
        <v>5.5</v>
      </c>
      <c r="B27" s="1">
        <v>0.99676755803299011</v>
      </c>
    </row>
    <row r="28" spans="1:4" x14ac:dyDescent="0.25">
      <c r="A28" s="1">
        <v>5</v>
      </c>
      <c r="B28" s="1">
        <v>0.99676755803299011</v>
      </c>
    </row>
    <row r="29" spans="1:4" x14ac:dyDescent="0.25">
      <c r="A29" s="1">
        <v>5</v>
      </c>
      <c r="B29" s="1">
        <v>1</v>
      </c>
    </row>
    <row r="30" spans="1:4" x14ac:dyDescent="0.25">
      <c r="A30" s="1">
        <v>5</v>
      </c>
      <c r="B30" s="1">
        <v>0.99676755803299011</v>
      </c>
    </row>
    <row r="31" spans="1:4" x14ac:dyDescent="0.25">
      <c r="A31" s="1">
        <v>6</v>
      </c>
      <c r="B31" s="1">
        <v>0.99676755803299011</v>
      </c>
    </row>
    <row r="32" spans="1:4" x14ac:dyDescent="0.25">
      <c r="A32" s="1">
        <v>6</v>
      </c>
      <c r="B32" s="1">
        <v>1</v>
      </c>
    </row>
    <row r="33" spans="1:2" x14ac:dyDescent="0.25">
      <c r="A33" s="1">
        <v>6</v>
      </c>
      <c r="B33" s="1">
        <v>0.99676755803299011</v>
      </c>
    </row>
    <row r="34" spans="1:2" x14ac:dyDescent="0.25">
      <c r="A34" s="1">
        <v>5.5</v>
      </c>
      <c r="B34" s="1">
        <v>0.99676755803299011</v>
      </c>
    </row>
    <row r="35" spans="1:2" x14ac:dyDescent="0.25">
      <c r="A35" s="1">
        <v>5.5</v>
      </c>
      <c r="B35" s="1">
        <v>0.98248507737720048</v>
      </c>
    </row>
    <row r="36" spans="1:2" x14ac:dyDescent="0.25">
      <c r="A36" s="1">
        <v>4.75</v>
      </c>
      <c r="B36" s="1">
        <v>0.98248507737720048</v>
      </c>
    </row>
    <row r="37" spans="1:2" x14ac:dyDescent="0.25">
      <c r="A37" s="1">
        <v>4.75</v>
      </c>
      <c r="B37" s="1">
        <v>0.96895207606253719</v>
      </c>
    </row>
    <row r="38" spans="1:2" x14ac:dyDescent="0.25">
      <c r="A38" s="1">
        <v>3.25</v>
      </c>
      <c r="B38" s="1">
        <v>0.96895207606253719</v>
      </c>
    </row>
    <row r="39" spans="1:2" x14ac:dyDescent="0.25">
      <c r="A39" s="1">
        <v>3.25</v>
      </c>
      <c r="B39" s="1">
        <v>0.88278720223103113</v>
      </c>
    </row>
    <row r="40" spans="1:2" x14ac:dyDescent="0.25">
      <c r="A40" s="1">
        <v>11.90625</v>
      </c>
      <c r="B40" s="1">
        <v>0.88278720223103113</v>
      </c>
    </row>
    <row r="41" spans="1:2" x14ac:dyDescent="0.25">
      <c r="A41" s="1">
        <v>11.90625</v>
      </c>
      <c r="B41" s="1">
        <v>0.92807419064809504</v>
      </c>
    </row>
    <row r="42" spans="1:2" x14ac:dyDescent="0.25">
      <c r="A42" s="1">
        <v>9.6875</v>
      </c>
      <c r="B42" s="1">
        <v>0.92807419064809504</v>
      </c>
    </row>
    <row r="43" spans="1:2" x14ac:dyDescent="0.25">
      <c r="A43" s="1">
        <v>9.6875</v>
      </c>
      <c r="B43" s="1">
        <v>0.96440520544420993</v>
      </c>
    </row>
    <row r="44" spans="1:2" x14ac:dyDescent="0.25">
      <c r="A44" s="1">
        <v>7.875</v>
      </c>
      <c r="B44" s="1">
        <v>0.96440520544420993</v>
      </c>
    </row>
    <row r="45" spans="1:2" x14ac:dyDescent="0.25">
      <c r="A45" s="1">
        <v>7.875</v>
      </c>
      <c r="B45" s="1">
        <v>0.99404031855558828</v>
      </c>
    </row>
    <row r="46" spans="1:2" x14ac:dyDescent="0.25">
      <c r="A46" s="1">
        <v>7</v>
      </c>
      <c r="B46" s="1">
        <v>0.99404031855558828</v>
      </c>
    </row>
    <row r="47" spans="1:2" x14ac:dyDescent="0.25">
      <c r="A47" s="1">
        <v>7</v>
      </c>
      <c r="B47" s="1">
        <v>1</v>
      </c>
    </row>
    <row r="48" spans="1:2" x14ac:dyDescent="0.25">
      <c r="A48" s="1">
        <v>7</v>
      </c>
      <c r="B48" s="1">
        <v>0.99404031855558828</v>
      </c>
    </row>
    <row r="49" spans="1:2" x14ac:dyDescent="0.25">
      <c r="A49" s="1">
        <v>8.75</v>
      </c>
      <c r="B49" s="1">
        <v>0.99404031855558828</v>
      </c>
    </row>
    <row r="50" spans="1:2" x14ac:dyDescent="0.25">
      <c r="A50" s="1">
        <v>8.75</v>
      </c>
      <c r="B50" s="1">
        <v>0.99522371215239391</v>
      </c>
    </row>
    <row r="51" spans="1:2" x14ac:dyDescent="0.25">
      <c r="A51" s="1">
        <v>8</v>
      </c>
      <c r="B51" s="1">
        <v>0.99522371215239391</v>
      </c>
    </row>
    <row r="52" spans="1:2" x14ac:dyDescent="0.25">
      <c r="A52" s="1">
        <v>8</v>
      </c>
      <c r="B52" s="1">
        <v>1</v>
      </c>
    </row>
    <row r="53" spans="1:2" x14ac:dyDescent="0.25">
      <c r="A53" s="1">
        <v>8</v>
      </c>
      <c r="B53" s="1">
        <v>0.99522371215239391</v>
      </c>
    </row>
    <row r="54" spans="1:2" x14ac:dyDescent="0.25">
      <c r="A54" s="1">
        <v>9.5</v>
      </c>
      <c r="B54" s="1">
        <v>0.99522371215239391</v>
      </c>
    </row>
    <row r="55" spans="1:2" x14ac:dyDescent="0.25">
      <c r="A55" s="1">
        <v>9.5</v>
      </c>
      <c r="B55" s="1">
        <v>0.99846852410391784</v>
      </c>
    </row>
    <row r="56" spans="1:2" x14ac:dyDescent="0.25">
      <c r="A56" s="1">
        <v>9</v>
      </c>
      <c r="B56" s="1">
        <v>0.99846852410391784</v>
      </c>
    </row>
    <row r="57" spans="1:2" x14ac:dyDescent="0.25">
      <c r="A57" s="1">
        <v>9</v>
      </c>
      <c r="B57" s="1">
        <v>1</v>
      </c>
    </row>
    <row r="58" spans="1:2" x14ac:dyDescent="0.25">
      <c r="A58" s="1">
        <v>9</v>
      </c>
      <c r="B58" s="1">
        <v>0.99846852410391784</v>
      </c>
    </row>
    <row r="59" spans="1:2" x14ac:dyDescent="0.25">
      <c r="A59" s="1">
        <v>10</v>
      </c>
      <c r="B59" s="1">
        <v>0.99846852410391784</v>
      </c>
    </row>
    <row r="60" spans="1:2" x14ac:dyDescent="0.25">
      <c r="A60" s="1">
        <v>10</v>
      </c>
      <c r="B60" s="1">
        <v>1</v>
      </c>
    </row>
    <row r="61" spans="1:2" x14ac:dyDescent="0.25">
      <c r="A61" s="1">
        <v>10</v>
      </c>
      <c r="B61" s="1">
        <v>0.99846852410391784</v>
      </c>
    </row>
    <row r="62" spans="1:2" x14ac:dyDescent="0.25">
      <c r="A62" s="1">
        <v>9.5</v>
      </c>
      <c r="B62" s="1">
        <v>0.99846852410391784</v>
      </c>
    </row>
    <row r="63" spans="1:2" x14ac:dyDescent="0.25">
      <c r="A63" s="1">
        <v>9.5</v>
      </c>
      <c r="B63" s="1">
        <v>0.99522371215239391</v>
      </c>
    </row>
    <row r="64" spans="1:2" x14ac:dyDescent="0.25">
      <c r="A64" s="1">
        <v>8.75</v>
      </c>
      <c r="B64" s="1">
        <v>0.99522371215239391</v>
      </c>
    </row>
    <row r="65" spans="1:2" x14ac:dyDescent="0.25">
      <c r="A65" s="1">
        <v>8.75</v>
      </c>
      <c r="B65" s="1">
        <v>0.99404031855558828</v>
      </c>
    </row>
    <row r="66" spans="1:2" x14ac:dyDescent="0.25">
      <c r="A66" s="1">
        <v>7.875</v>
      </c>
      <c r="B66" s="1">
        <v>0.99404031855558828</v>
      </c>
    </row>
    <row r="67" spans="1:2" x14ac:dyDescent="0.25">
      <c r="A67" s="1">
        <v>7.875</v>
      </c>
      <c r="B67" s="1">
        <v>0.96440520544420993</v>
      </c>
    </row>
    <row r="68" spans="1:2" x14ac:dyDescent="0.25">
      <c r="A68" s="1">
        <v>11.5</v>
      </c>
      <c r="B68" s="1">
        <v>0.96440520544420993</v>
      </c>
    </row>
    <row r="69" spans="1:2" x14ac:dyDescent="0.25">
      <c r="A69" s="1">
        <v>11.5</v>
      </c>
      <c r="B69" s="1">
        <v>0.97465137845674066</v>
      </c>
    </row>
    <row r="70" spans="1:2" x14ac:dyDescent="0.25">
      <c r="A70" s="1">
        <v>11</v>
      </c>
      <c r="B70" s="1">
        <v>0.97465137845674066</v>
      </c>
    </row>
    <row r="71" spans="1:2" x14ac:dyDescent="0.25">
      <c r="A71" s="1">
        <v>11</v>
      </c>
      <c r="B71" s="1">
        <v>1</v>
      </c>
    </row>
    <row r="72" spans="1:2" x14ac:dyDescent="0.25">
      <c r="A72" s="1">
        <v>11</v>
      </c>
      <c r="B72" s="1">
        <v>0.97465137845674066</v>
      </c>
    </row>
    <row r="73" spans="1:2" x14ac:dyDescent="0.25">
      <c r="A73" s="1">
        <v>12</v>
      </c>
      <c r="B73" s="1">
        <v>0.97465137845674066</v>
      </c>
    </row>
    <row r="74" spans="1:2" x14ac:dyDescent="0.25">
      <c r="A74" s="1">
        <v>12</v>
      </c>
      <c r="B74" s="1">
        <v>1</v>
      </c>
    </row>
    <row r="75" spans="1:2" x14ac:dyDescent="0.25">
      <c r="A75" s="1">
        <v>12</v>
      </c>
      <c r="B75" s="1">
        <v>0.97465137845674066</v>
      </c>
    </row>
    <row r="76" spans="1:2" x14ac:dyDescent="0.25">
      <c r="A76" s="1">
        <v>11.5</v>
      </c>
      <c r="B76" s="1">
        <v>0.97465137845674066</v>
      </c>
    </row>
    <row r="77" spans="1:2" x14ac:dyDescent="0.25">
      <c r="A77" s="1">
        <v>11.5</v>
      </c>
      <c r="B77" s="1">
        <v>0.96440520544420993</v>
      </c>
    </row>
    <row r="78" spans="1:2" x14ac:dyDescent="0.25">
      <c r="A78" s="1">
        <v>9.6875</v>
      </c>
      <c r="B78" s="1">
        <v>0.96440520544420993</v>
      </c>
    </row>
    <row r="79" spans="1:2" x14ac:dyDescent="0.25">
      <c r="A79" s="1">
        <v>9.6875</v>
      </c>
      <c r="B79" s="1">
        <v>0.92807419064809504</v>
      </c>
    </row>
    <row r="80" spans="1:2" x14ac:dyDescent="0.25">
      <c r="A80" s="1">
        <v>14.125</v>
      </c>
      <c r="B80" s="1">
        <v>0.92807419064809504</v>
      </c>
    </row>
    <row r="81" spans="1:2" x14ac:dyDescent="0.25">
      <c r="A81" s="1">
        <v>14.125</v>
      </c>
      <c r="B81" s="1">
        <v>0.9367128613144351</v>
      </c>
    </row>
    <row r="82" spans="1:2" x14ac:dyDescent="0.25">
      <c r="A82" s="1">
        <v>13</v>
      </c>
      <c r="B82" s="1">
        <v>0.9367128613144351</v>
      </c>
    </row>
    <row r="83" spans="1:2" x14ac:dyDescent="0.25">
      <c r="A83" s="1">
        <v>13</v>
      </c>
      <c r="B83" s="1">
        <v>1</v>
      </c>
    </row>
    <row r="84" spans="1:2" x14ac:dyDescent="0.25">
      <c r="A84" s="1">
        <v>13</v>
      </c>
      <c r="B84" s="1">
        <v>0.9367128613144351</v>
      </c>
    </row>
    <row r="85" spans="1:2" x14ac:dyDescent="0.25">
      <c r="A85" s="1">
        <v>15.25</v>
      </c>
      <c r="B85" s="1">
        <v>0.9367128613144351</v>
      </c>
    </row>
    <row r="86" spans="1:2" x14ac:dyDescent="0.25">
      <c r="A86" s="1">
        <v>15.25</v>
      </c>
      <c r="B86" s="1">
        <v>0.95528917519464851</v>
      </c>
    </row>
    <row r="87" spans="1:2" x14ac:dyDescent="0.25">
      <c r="A87" s="1">
        <v>14</v>
      </c>
      <c r="B87" s="1">
        <v>0.95528917519464851</v>
      </c>
    </row>
    <row r="88" spans="1:2" x14ac:dyDescent="0.25">
      <c r="A88" s="1">
        <v>14</v>
      </c>
      <c r="B88" s="1">
        <v>1</v>
      </c>
    </row>
    <row r="89" spans="1:2" x14ac:dyDescent="0.25">
      <c r="A89" s="1">
        <v>14</v>
      </c>
      <c r="B89" s="1">
        <v>0.95528917519464851</v>
      </c>
    </row>
    <row r="90" spans="1:2" x14ac:dyDescent="0.25">
      <c r="A90" s="1">
        <v>16.5</v>
      </c>
      <c r="B90" s="1">
        <v>0.95528917519464851</v>
      </c>
    </row>
    <row r="91" spans="1:2" x14ac:dyDescent="0.25">
      <c r="A91" s="1">
        <v>16.5</v>
      </c>
      <c r="B91" s="1">
        <v>0.96956159442889467</v>
      </c>
    </row>
    <row r="92" spans="1:2" x14ac:dyDescent="0.25">
      <c r="A92" s="1">
        <v>15.5</v>
      </c>
      <c r="B92" s="1">
        <v>0.96956159442889467</v>
      </c>
    </row>
    <row r="93" spans="1:2" x14ac:dyDescent="0.25">
      <c r="A93" s="1">
        <v>15.5</v>
      </c>
      <c r="B93" s="1">
        <v>0.98025982140723644</v>
      </c>
    </row>
    <row r="94" spans="1:2" x14ac:dyDescent="0.25">
      <c r="A94" s="1">
        <v>15</v>
      </c>
      <c r="B94" s="1">
        <v>0.98025982140723644</v>
      </c>
    </row>
    <row r="95" spans="1:2" x14ac:dyDescent="0.25">
      <c r="A95" s="1">
        <v>15</v>
      </c>
      <c r="B95" s="1">
        <v>1</v>
      </c>
    </row>
    <row r="96" spans="1:2" x14ac:dyDescent="0.25">
      <c r="A96" s="1">
        <v>15</v>
      </c>
      <c r="B96" s="1">
        <v>0.98025982140723644</v>
      </c>
    </row>
    <row r="97" spans="1:2" x14ac:dyDescent="0.25">
      <c r="A97" s="1">
        <v>16</v>
      </c>
      <c r="B97" s="1">
        <v>0.98025982140723644</v>
      </c>
    </row>
    <row r="98" spans="1:2" x14ac:dyDescent="0.25">
      <c r="A98" s="1">
        <v>16</v>
      </c>
      <c r="B98" s="1">
        <v>1</v>
      </c>
    </row>
    <row r="99" spans="1:2" x14ac:dyDescent="0.25">
      <c r="A99" s="1">
        <v>16</v>
      </c>
      <c r="B99" s="1">
        <v>0.98025982140723644</v>
      </c>
    </row>
    <row r="100" spans="1:2" x14ac:dyDescent="0.25">
      <c r="A100" s="1">
        <v>15.5</v>
      </c>
      <c r="B100" s="1">
        <v>0.98025982140723644</v>
      </c>
    </row>
    <row r="101" spans="1:2" x14ac:dyDescent="0.25">
      <c r="A101" s="1">
        <v>15.5</v>
      </c>
      <c r="B101" s="1">
        <v>0.96956159442889467</v>
      </c>
    </row>
    <row r="102" spans="1:2" x14ac:dyDescent="0.25">
      <c r="A102" s="1">
        <v>17.5</v>
      </c>
      <c r="B102" s="1">
        <v>0.96956159442889467</v>
      </c>
    </row>
    <row r="103" spans="1:2" x14ac:dyDescent="0.25">
      <c r="A103" s="1">
        <v>17.5</v>
      </c>
      <c r="B103" s="1">
        <v>0.97669221623605906</v>
      </c>
    </row>
    <row r="104" spans="1:2" x14ac:dyDescent="0.25">
      <c r="A104" s="1">
        <v>17</v>
      </c>
      <c r="B104" s="1">
        <v>0.97669221623605906</v>
      </c>
    </row>
    <row r="105" spans="1:2" x14ac:dyDescent="0.25">
      <c r="A105" s="1">
        <v>17</v>
      </c>
      <c r="B105" s="1">
        <v>1</v>
      </c>
    </row>
    <row r="106" spans="1:2" x14ac:dyDescent="0.25">
      <c r="A106" s="1">
        <v>17</v>
      </c>
      <c r="B106" s="1">
        <v>0.97669221623605906</v>
      </c>
    </row>
    <row r="107" spans="1:2" x14ac:dyDescent="0.25">
      <c r="A107" s="1">
        <v>18</v>
      </c>
      <c r="B107" s="1">
        <v>0.97669221623605906</v>
      </c>
    </row>
    <row r="108" spans="1:2" x14ac:dyDescent="0.25">
      <c r="A108" s="1">
        <v>18</v>
      </c>
      <c r="B108" s="1">
        <v>1</v>
      </c>
    </row>
    <row r="109" spans="1:2" x14ac:dyDescent="0.25">
      <c r="A109" s="1">
        <v>18</v>
      </c>
      <c r="B109" s="1">
        <v>0.97669221623605906</v>
      </c>
    </row>
    <row r="110" spans="1:2" x14ac:dyDescent="0.25">
      <c r="A110" s="1">
        <v>17.5</v>
      </c>
      <c r="B110" s="1">
        <v>0.97669221623605906</v>
      </c>
    </row>
    <row r="111" spans="1:2" x14ac:dyDescent="0.25">
      <c r="A111" s="1">
        <v>17.5</v>
      </c>
      <c r="B111" s="1">
        <v>0.96956159442889467</v>
      </c>
    </row>
    <row r="112" spans="1:2" x14ac:dyDescent="0.25">
      <c r="A112" s="1">
        <v>16.5</v>
      </c>
      <c r="B112" s="1">
        <v>0.96956159442889467</v>
      </c>
    </row>
    <row r="113" spans="1:2" x14ac:dyDescent="0.25">
      <c r="A113" s="1">
        <v>16.5</v>
      </c>
      <c r="B113" s="1">
        <v>0.95528917519464851</v>
      </c>
    </row>
    <row r="114" spans="1:2" x14ac:dyDescent="0.25">
      <c r="A114" s="1">
        <v>15.25</v>
      </c>
      <c r="B114" s="1">
        <v>0.95528917519464851</v>
      </c>
    </row>
    <row r="115" spans="1:2" x14ac:dyDescent="0.25">
      <c r="A115" s="1">
        <v>15.25</v>
      </c>
      <c r="B115" s="1">
        <v>0.9367128613144351</v>
      </c>
    </row>
    <row r="116" spans="1:2" x14ac:dyDescent="0.25">
      <c r="A116" s="1">
        <v>14.125</v>
      </c>
      <c r="B116" s="1">
        <v>0.9367128613144351</v>
      </c>
    </row>
    <row r="117" spans="1:2" x14ac:dyDescent="0.25">
      <c r="A117" s="1">
        <v>14.125</v>
      </c>
      <c r="B117" s="1">
        <v>0.92807419064809504</v>
      </c>
    </row>
    <row r="118" spans="1:2" x14ac:dyDescent="0.25">
      <c r="A118" s="1">
        <v>11.90625</v>
      </c>
      <c r="B118" s="1">
        <v>0.92807419064809504</v>
      </c>
    </row>
    <row r="119" spans="1:2" x14ac:dyDescent="0.25">
      <c r="A119" s="1">
        <v>11.90625</v>
      </c>
      <c r="B119" s="1">
        <v>0.88278720223103113</v>
      </c>
    </row>
    <row r="120" spans="1:2" x14ac:dyDescent="0.25">
      <c r="A120" s="1">
        <v>7.578125</v>
      </c>
      <c r="B120" s="1">
        <v>0.88278720223103113</v>
      </c>
    </row>
  </sheetData>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54"/>
  <dimension ref="A1:L120"/>
  <sheetViews>
    <sheetView workbookViewId="0"/>
  </sheetViews>
  <sheetFormatPr defaultRowHeight="13.8" x14ac:dyDescent="0.25"/>
  <sheetData>
    <row r="1" spans="1:12" x14ac:dyDescent="0.25">
      <c r="A1" s="1">
        <v>7.515625</v>
      </c>
      <c r="B1" s="1">
        <v>2368.9122326639231</v>
      </c>
      <c r="C1" s="1">
        <v>1</v>
      </c>
      <c r="D1" s="1">
        <v>0</v>
      </c>
      <c r="I1" s="1">
        <v>1.75</v>
      </c>
      <c r="J1" s="1">
        <v>2368.9122326639231</v>
      </c>
      <c r="K1" s="1">
        <v>1</v>
      </c>
      <c r="L1" s="1">
        <v>808</v>
      </c>
    </row>
    <row r="2" spans="1:12" x14ac:dyDescent="0.25">
      <c r="A2" s="1">
        <v>3.8125</v>
      </c>
      <c r="B2" s="1">
        <v>2368.9122326639231</v>
      </c>
      <c r="C2" s="1">
        <v>2</v>
      </c>
      <c r="D2" s="1">
        <v>0</v>
      </c>
      <c r="I2" s="1">
        <v>1</v>
      </c>
      <c r="J2" s="1">
        <v>2368.9122326639231</v>
      </c>
      <c r="K2" s="1">
        <v>2</v>
      </c>
      <c r="L2" s="1">
        <v>808</v>
      </c>
    </row>
    <row r="3" spans="1:12" x14ac:dyDescent="0.25">
      <c r="A3" s="1">
        <v>3.8125</v>
      </c>
      <c r="B3" s="1">
        <v>353.00131428233396</v>
      </c>
      <c r="C3" s="1">
        <v>3</v>
      </c>
      <c r="D3" s="1">
        <v>0</v>
      </c>
      <c r="I3" s="1">
        <v>1</v>
      </c>
      <c r="J3" s="1">
        <v>0</v>
      </c>
      <c r="K3" s="1">
        <v>3</v>
      </c>
      <c r="L3" s="1">
        <v>808</v>
      </c>
    </row>
    <row r="4" spans="1:12" x14ac:dyDescent="0.25">
      <c r="A4" s="1">
        <v>1.875</v>
      </c>
      <c r="B4" s="1">
        <v>353.00131428233396</v>
      </c>
      <c r="C4" s="1">
        <v>4</v>
      </c>
      <c r="D4" s="1">
        <v>0</v>
      </c>
      <c r="I4" s="1">
        <v>1</v>
      </c>
      <c r="J4" s="1">
        <v>2368.9122326639231</v>
      </c>
    </row>
    <row r="5" spans="1:12" x14ac:dyDescent="0.25">
      <c r="A5" s="1">
        <v>1.875</v>
      </c>
      <c r="B5" s="1">
        <v>83.190999998416856</v>
      </c>
      <c r="C5" s="1">
        <v>5</v>
      </c>
      <c r="D5" s="1">
        <v>0</v>
      </c>
      <c r="I5" s="1">
        <v>2.5</v>
      </c>
      <c r="J5" s="1">
        <v>2368.9122326639231</v>
      </c>
    </row>
    <row r="6" spans="1:12" x14ac:dyDescent="0.25">
      <c r="A6" s="1">
        <v>1</v>
      </c>
      <c r="B6" s="1">
        <v>83.190999998416856</v>
      </c>
      <c r="C6" s="1">
        <v>6</v>
      </c>
      <c r="D6" s="1">
        <v>0</v>
      </c>
      <c r="I6" s="1">
        <v>2.5</v>
      </c>
      <c r="J6" s="1">
        <v>1024.4749613548913</v>
      </c>
    </row>
    <row r="7" spans="1:12" x14ac:dyDescent="0.25">
      <c r="A7" s="1">
        <v>1</v>
      </c>
      <c r="B7" s="1">
        <v>0</v>
      </c>
      <c r="C7" s="1">
        <v>7</v>
      </c>
      <c r="D7" s="1">
        <v>0</v>
      </c>
      <c r="I7" s="1">
        <v>2</v>
      </c>
      <c r="J7" s="1">
        <v>1024.4749613548913</v>
      </c>
    </row>
    <row r="8" spans="1:12" x14ac:dyDescent="0.25">
      <c r="A8" s="1">
        <v>1</v>
      </c>
      <c r="B8" s="1">
        <v>83.190999998416856</v>
      </c>
      <c r="C8" s="1">
        <v>8</v>
      </c>
      <c r="D8" s="1">
        <v>0</v>
      </c>
      <c r="I8" s="1">
        <v>2</v>
      </c>
      <c r="J8" s="1">
        <v>0</v>
      </c>
    </row>
    <row r="9" spans="1:12" x14ac:dyDescent="0.25">
      <c r="A9" s="1">
        <v>2.75</v>
      </c>
      <c r="B9" s="1">
        <v>83.190999998416856</v>
      </c>
      <c r="C9" s="1">
        <v>9</v>
      </c>
      <c r="D9" s="1">
        <v>0</v>
      </c>
      <c r="I9" s="1">
        <v>2</v>
      </c>
      <c r="J9" s="1">
        <v>1024.4749613548913</v>
      </c>
    </row>
    <row r="10" spans="1:12" x14ac:dyDescent="0.25">
      <c r="A10" s="1">
        <v>2.75</v>
      </c>
      <c r="B10" s="1">
        <v>20.882849999011995</v>
      </c>
      <c r="C10" s="1">
        <v>10</v>
      </c>
      <c r="D10" s="1">
        <v>0</v>
      </c>
      <c r="I10" s="1">
        <v>3</v>
      </c>
      <c r="J10" s="1">
        <v>1024.4749613548913</v>
      </c>
    </row>
    <row r="11" spans="1:12" x14ac:dyDescent="0.25">
      <c r="A11" s="1">
        <v>2</v>
      </c>
      <c r="B11" s="1">
        <v>20.882849999011995</v>
      </c>
      <c r="C11" s="1">
        <v>11</v>
      </c>
      <c r="D11" s="1">
        <v>0</v>
      </c>
      <c r="I11" s="1">
        <v>3</v>
      </c>
      <c r="J11" s="1">
        <v>0</v>
      </c>
    </row>
    <row r="12" spans="1:12" x14ac:dyDescent="0.25">
      <c r="A12" s="1">
        <v>2</v>
      </c>
      <c r="B12" s="1">
        <v>0</v>
      </c>
      <c r="C12" s="1">
        <v>12</v>
      </c>
      <c r="D12" s="1">
        <v>0</v>
      </c>
      <c r="I12" s="1">
        <v>3</v>
      </c>
      <c r="J12" s="1">
        <v>1024.4749613548913</v>
      </c>
    </row>
    <row r="13" spans="1:12" x14ac:dyDescent="0.25">
      <c r="A13" s="1">
        <v>2</v>
      </c>
      <c r="B13" s="1">
        <v>20.882849999011995</v>
      </c>
      <c r="C13" s="1">
        <v>13</v>
      </c>
      <c r="D13" s="1">
        <v>0</v>
      </c>
      <c r="I13" s="1">
        <v>2.5</v>
      </c>
      <c r="J13" s="1">
        <v>1024.4749613548913</v>
      </c>
    </row>
    <row r="14" spans="1:12" x14ac:dyDescent="0.25">
      <c r="A14" s="1">
        <v>3.5</v>
      </c>
      <c r="B14" s="1">
        <v>20.882849999011995</v>
      </c>
      <c r="C14" s="1">
        <v>14</v>
      </c>
      <c r="D14" s="1">
        <v>0</v>
      </c>
      <c r="I14" s="1">
        <v>2.5</v>
      </c>
      <c r="J14" s="1">
        <v>2368.9122326639231</v>
      </c>
    </row>
    <row r="15" spans="1:12" x14ac:dyDescent="0.25">
      <c r="A15" s="1">
        <v>3.5</v>
      </c>
      <c r="B15" s="1">
        <v>16.496149998666347</v>
      </c>
      <c r="C15" s="1">
        <v>15</v>
      </c>
      <c r="D15" s="1">
        <v>0</v>
      </c>
      <c r="I15" s="1">
        <v>1.75</v>
      </c>
      <c r="J15" s="1">
        <v>2368.9122326639231</v>
      </c>
    </row>
    <row r="16" spans="1:12" x14ac:dyDescent="0.25">
      <c r="A16" s="1">
        <v>3</v>
      </c>
      <c r="B16" s="1">
        <v>16.496149998666347</v>
      </c>
      <c r="C16" s="1">
        <v>16</v>
      </c>
      <c r="D16" s="1">
        <v>0</v>
      </c>
    </row>
    <row r="17" spans="1:4" x14ac:dyDescent="0.25">
      <c r="A17" s="1">
        <v>3</v>
      </c>
      <c r="B17" s="1">
        <v>0</v>
      </c>
      <c r="C17" s="1">
        <v>17</v>
      </c>
      <c r="D17" s="1">
        <v>0</v>
      </c>
    </row>
    <row r="18" spans="1:4" x14ac:dyDescent="0.25">
      <c r="A18" s="1">
        <v>3</v>
      </c>
      <c r="B18" s="1">
        <v>16.496149998666347</v>
      </c>
      <c r="C18" s="1">
        <v>18</v>
      </c>
      <c r="D18" s="1">
        <v>0</v>
      </c>
    </row>
    <row r="19" spans="1:4" x14ac:dyDescent="0.25">
      <c r="A19" s="1">
        <v>4</v>
      </c>
      <c r="B19" s="1">
        <v>16.496149998666347</v>
      </c>
    </row>
    <row r="20" spans="1:4" x14ac:dyDescent="0.25">
      <c r="A20" s="1">
        <v>4</v>
      </c>
      <c r="B20" s="1">
        <v>0</v>
      </c>
    </row>
    <row r="21" spans="1:4" x14ac:dyDescent="0.25">
      <c r="A21" s="1">
        <v>4</v>
      </c>
      <c r="B21" s="1">
        <v>16.496149998666347</v>
      </c>
    </row>
    <row r="22" spans="1:4" x14ac:dyDescent="0.25">
      <c r="A22" s="1">
        <v>3.5</v>
      </c>
      <c r="B22" s="1">
        <v>16.496149998666347</v>
      </c>
    </row>
    <row r="23" spans="1:4" x14ac:dyDescent="0.25">
      <c r="A23" s="1">
        <v>3.5</v>
      </c>
      <c r="B23" s="1">
        <v>20.882849999011995</v>
      </c>
    </row>
    <row r="24" spans="1:4" x14ac:dyDescent="0.25">
      <c r="A24" s="1">
        <v>2.75</v>
      </c>
      <c r="B24" s="1">
        <v>20.882849999011995</v>
      </c>
    </row>
    <row r="25" spans="1:4" x14ac:dyDescent="0.25">
      <c r="A25" s="1">
        <v>2.75</v>
      </c>
      <c r="B25" s="1">
        <v>83.190999998416856</v>
      </c>
    </row>
    <row r="26" spans="1:4" x14ac:dyDescent="0.25">
      <c r="A26" s="1">
        <v>1.875</v>
      </c>
      <c r="B26" s="1">
        <v>83.190999998416856</v>
      </c>
    </row>
    <row r="27" spans="1:4" x14ac:dyDescent="0.25">
      <c r="A27" s="1">
        <v>1.875</v>
      </c>
      <c r="B27" s="1">
        <v>353.00131428233396</v>
      </c>
    </row>
    <row r="28" spans="1:4" x14ac:dyDescent="0.25">
      <c r="A28" s="1">
        <v>5.75</v>
      </c>
      <c r="B28" s="1">
        <v>353.00131428233396</v>
      </c>
    </row>
    <row r="29" spans="1:4" x14ac:dyDescent="0.25">
      <c r="A29" s="1">
        <v>5.75</v>
      </c>
      <c r="B29" s="1">
        <v>158.53049999761632</v>
      </c>
    </row>
    <row r="30" spans="1:4" x14ac:dyDescent="0.25">
      <c r="A30" s="1">
        <v>5</v>
      </c>
      <c r="B30" s="1">
        <v>158.53049999761632</v>
      </c>
    </row>
    <row r="31" spans="1:4" x14ac:dyDescent="0.25">
      <c r="A31" s="1">
        <v>5</v>
      </c>
      <c r="B31" s="1">
        <v>0</v>
      </c>
    </row>
    <row r="32" spans="1:4" x14ac:dyDescent="0.25">
      <c r="A32" s="1">
        <v>5</v>
      </c>
      <c r="B32" s="1">
        <v>158.53049999761632</v>
      </c>
    </row>
    <row r="33" spans="1:2" x14ac:dyDescent="0.25">
      <c r="A33" s="1">
        <v>6.5</v>
      </c>
      <c r="B33" s="1">
        <v>158.53049999761632</v>
      </c>
    </row>
    <row r="34" spans="1:2" x14ac:dyDescent="0.25">
      <c r="A34" s="1">
        <v>6.5</v>
      </c>
      <c r="B34" s="1">
        <v>40.2272999975742</v>
      </c>
    </row>
    <row r="35" spans="1:2" x14ac:dyDescent="0.25">
      <c r="A35" s="1">
        <v>6</v>
      </c>
      <c r="B35" s="1">
        <v>40.2272999975742</v>
      </c>
    </row>
    <row r="36" spans="1:2" x14ac:dyDescent="0.25">
      <c r="A36" s="1">
        <v>6</v>
      </c>
      <c r="B36" s="1">
        <v>0</v>
      </c>
    </row>
    <row r="37" spans="1:2" x14ac:dyDescent="0.25">
      <c r="A37" s="1">
        <v>6</v>
      </c>
      <c r="B37" s="1">
        <v>40.2272999975742</v>
      </c>
    </row>
    <row r="38" spans="1:2" x14ac:dyDescent="0.25">
      <c r="A38" s="1">
        <v>7</v>
      </c>
      <c r="B38" s="1">
        <v>40.2272999975742</v>
      </c>
    </row>
    <row r="39" spans="1:2" x14ac:dyDescent="0.25">
      <c r="A39" s="1">
        <v>7</v>
      </c>
      <c r="B39" s="1">
        <v>0</v>
      </c>
    </row>
    <row r="40" spans="1:2" x14ac:dyDescent="0.25">
      <c r="A40" s="1">
        <v>7</v>
      </c>
      <c r="B40" s="1">
        <v>40.2272999975742</v>
      </c>
    </row>
    <row r="41" spans="1:2" x14ac:dyDescent="0.25">
      <c r="A41" s="1">
        <v>6.5</v>
      </c>
      <c r="B41" s="1">
        <v>40.2272999975742</v>
      </c>
    </row>
    <row r="42" spans="1:2" x14ac:dyDescent="0.25">
      <c r="A42" s="1">
        <v>6.5</v>
      </c>
      <c r="B42" s="1">
        <v>158.53049999761632</v>
      </c>
    </row>
    <row r="43" spans="1:2" x14ac:dyDescent="0.25">
      <c r="A43" s="1">
        <v>5.75</v>
      </c>
      <c r="B43" s="1">
        <v>158.53049999761632</v>
      </c>
    </row>
    <row r="44" spans="1:2" x14ac:dyDescent="0.25">
      <c r="A44" s="1">
        <v>5.75</v>
      </c>
      <c r="B44" s="1">
        <v>353.00131428233396</v>
      </c>
    </row>
    <row r="45" spans="1:2" x14ac:dyDescent="0.25">
      <c r="A45" s="1">
        <v>3.8125</v>
      </c>
      <c r="B45" s="1">
        <v>353.00131428233396</v>
      </c>
    </row>
    <row r="46" spans="1:2" x14ac:dyDescent="0.25">
      <c r="A46" s="1">
        <v>3.8125</v>
      </c>
      <c r="B46" s="1">
        <v>2368.9122326639231</v>
      </c>
    </row>
    <row r="47" spans="1:2" x14ac:dyDescent="0.25">
      <c r="A47" s="1">
        <v>11.21875</v>
      </c>
      <c r="B47" s="1">
        <v>2368.9122326639231</v>
      </c>
    </row>
    <row r="48" spans="1:2" x14ac:dyDescent="0.25">
      <c r="A48" s="1">
        <v>11.21875</v>
      </c>
      <c r="B48" s="1">
        <v>1024.4749613548913</v>
      </c>
    </row>
    <row r="49" spans="1:2" x14ac:dyDescent="0.25">
      <c r="A49" s="1">
        <v>8.75</v>
      </c>
      <c r="B49" s="1">
        <v>1024.4749613548913</v>
      </c>
    </row>
    <row r="50" spans="1:2" x14ac:dyDescent="0.25">
      <c r="A50" s="1">
        <v>8.75</v>
      </c>
      <c r="B50" s="1">
        <v>126.65409999881018</v>
      </c>
    </row>
    <row r="51" spans="1:2" x14ac:dyDescent="0.25">
      <c r="A51" s="1">
        <v>8</v>
      </c>
      <c r="B51" s="1">
        <v>126.65409999881018</v>
      </c>
    </row>
    <row r="52" spans="1:2" x14ac:dyDescent="0.25">
      <c r="A52" s="1">
        <v>8</v>
      </c>
      <c r="B52" s="1">
        <v>0</v>
      </c>
    </row>
    <row r="53" spans="1:2" x14ac:dyDescent="0.25">
      <c r="A53" s="1">
        <v>8</v>
      </c>
      <c r="B53" s="1">
        <v>126.65409999881018</v>
      </c>
    </row>
    <row r="54" spans="1:2" x14ac:dyDescent="0.25">
      <c r="A54" s="1">
        <v>9.5</v>
      </c>
      <c r="B54" s="1">
        <v>126.65409999881018</v>
      </c>
    </row>
    <row r="55" spans="1:2" x14ac:dyDescent="0.25">
      <c r="A55" s="1">
        <v>9.5</v>
      </c>
      <c r="B55" s="1">
        <v>51.379499998127571</v>
      </c>
    </row>
    <row r="56" spans="1:2" x14ac:dyDescent="0.25">
      <c r="A56" s="1">
        <v>9</v>
      </c>
      <c r="B56" s="1">
        <v>51.379499998127571</v>
      </c>
    </row>
    <row r="57" spans="1:2" x14ac:dyDescent="0.25">
      <c r="A57" s="1">
        <v>9</v>
      </c>
      <c r="B57" s="1">
        <v>0</v>
      </c>
    </row>
    <row r="58" spans="1:2" x14ac:dyDescent="0.25">
      <c r="A58" s="1">
        <v>9</v>
      </c>
      <c r="B58" s="1">
        <v>51.379499998127571</v>
      </c>
    </row>
    <row r="59" spans="1:2" x14ac:dyDescent="0.25">
      <c r="A59" s="1">
        <v>10</v>
      </c>
      <c r="B59" s="1">
        <v>51.379499998127571</v>
      </c>
    </row>
    <row r="60" spans="1:2" x14ac:dyDescent="0.25">
      <c r="A60" s="1">
        <v>10</v>
      </c>
      <c r="B60" s="1">
        <v>0</v>
      </c>
    </row>
    <row r="61" spans="1:2" x14ac:dyDescent="0.25">
      <c r="A61" s="1">
        <v>10</v>
      </c>
      <c r="B61" s="1">
        <v>51.379499998127571</v>
      </c>
    </row>
    <row r="62" spans="1:2" x14ac:dyDescent="0.25">
      <c r="A62" s="1">
        <v>9.5</v>
      </c>
      <c r="B62" s="1">
        <v>51.379499998127571</v>
      </c>
    </row>
    <row r="63" spans="1:2" x14ac:dyDescent="0.25">
      <c r="A63" s="1">
        <v>9.5</v>
      </c>
      <c r="B63" s="1">
        <v>126.65409999881018</v>
      </c>
    </row>
    <row r="64" spans="1:2" x14ac:dyDescent="0.25">
      <c r="A64" s="1">
        <v>8.75</v>
      </c>
      <c r="B64" s="1">
        <v>126.65409999881018</v>
      </c>
    </row>
    <row r="65" spans="1:2" x14ac:dyDescent="0.25">
      <c r="A65" s="1">
        <v>8.75</v>
      </c>
      <c r="B65" s="1">
        <v>1024.4749613548913</v>
      </c>
    </row>
    <row r="66" spans="1:2" x14ac:dyDescent="0.25">
      <c r="A66" s="1">
        <v>13.6875</v>
      </c>
      <c r="B66" s="1">
        <v>1024.4749613548913</v>
      </c>
    </row>
    <row r="67" spans="1:2" x14ac:dyDescent="0.25">
      <c r="A67" s="1">
        <v>13.6875</v>
      </c>
      <c r="B67" s="1">
        <v>592.9928349919287</v>
      </c>
    </row>
    <row r="68" spans="1:2" x14ac:dyDescent="0.25">
      <c r="A68" s="1">
        <v>11.75</v>
      </c>
      <c r="B68" s="1">
        <v>592.9928349919287</v>
      </c>
    </row>
    <row r="69" spans="1:2" x14ac:dyDescent="0.25">
      <c r="A69" s="1">
        <v>11.75</v>
      </c>
      <c r="B69" s="1">
        <v>74.562049998681914</v>
      </c>
    </row>
    <row r="70" spans="1:2" x14ac:dyDescent="0.25">
      <c r="A70" s="1">
        <v>11</v>
      </c>
      <c r="B70" s="1">
        <v>74.562049998681914</v>
      </c>
    </row>
    <row r="71" spans="1:2" x14ac:dyDescent="0.25">
      <c r="A71" s="1">
        <v>11</v>
      </c>
      <c r="B71" s="1">
        <v>0</v>
      </c>
    </row>
    <row r="72" spans="1:2" x14ac:dyDescent="0.25">
      <c r="A72" s="1">
        <v>11</v>
      </c>
      <c r="B72" s="1">
        <v>74.562049998681914</v>
      </c>
    </row>
    <row r="73" spans="1:2" x14ac:dyDescent="0.25">
      <c r="A73" s="1">
        <v>12.5</v>
      </c>
      <c r="B73" s="1">
        <v>74.562049998681914</v>
      </c>
    </row>
    <row r="74" spans="1:2" x14ac:dyDescent="0.25">
      <c r="A74" s="1">
        <v>12.5</v>
      </c>
      <c r="B74" s="1">
        <v>12.756549998615553</v>
      </c>
    </row>
    <row r="75" spans="1:2" x14ac:dyDescent="0.25">
      <c r="A75" s="1">
        <v>12</v>
      </c>
      <c r="B75" s="1">
        <v>12.756549998615553</v>
      </c>
    </row>
    <row r="76" spans="1:2" x14ac:dyDescent="0.25">
      <c r="A76" s="1">
        <v>12</v>
      </c>
      <c r="B76" s="1">
        <v>0</v>
      </c>
    </row>
    <row r="77" spans="1:2" x14ac:dyDescent="0.25">
      <c r="A77" s="1">
        <v>12</v>
      </c>
      <c r="B77" s="1">
        <v>12.756549998615553</v>
      </c>
    </row>
    <row r="78" spans="1:2" x14ac:dyDescent="0.25">
      <c r="A78" s="1">
        <v>13</v>
      </c>
      <c r="B78" s="1">
        <v>12.756549998615553</v>
      </c>
    </row>
    <row r="79" spans="1:2" x14ac:dyDescent="0.25">
      <c r="A79" s="1">
        <v>13</v>
      </c>
      <c r="B79" s="1">
        <v>0</v>
      </c>
    </row>
    <row r="80" spans="1:2" x14ac:dyDescent="0.25">
      <c r="A80" s="1">
        <v>13</v>
      </c>
      <c r="B80" s="1">
        <v>12.756549998615553</v>
      </c>
    </row>
    <row r="81" spans="1:2" x14ac:dyDescent="0.25">
      <c r="A81" s="1">
        <v>12.5</v>
      </c>
      <c r="B81" s="1">
        <v>12.756549998615553</v>
      </c>
    </row>
    <row r="82" spans="1:2" x14ac:dyDescent="0.25">
      <c r="A82" s="1">
        <v>12.5</v>
      </c>
      <c r="B82" s="1">
        <v>74.562049998681914</v>
      </c>
    </row>
    <row r="83" spans="1:2" x14ac:dyDescent="0.25">
      <c r="A83" s="1">
        <v>11.75</v>
      </c>
      <c r="B83" s="1">
        <v>74.562049998681914</v>
      </c>
    </row>
    <row r="84" spans="1:2" x14ac:dyDescent="0.25">
      <c r="A84" s="1">
        <v>11.75</v>
      </c>
      <c r="B84" s="1">
        <v>592.9928349919287</v>
      </c>
    </row>
    <row r="85" spans="1:2" x14ac:dyDescent="0.25">
      <c r="A85" s="1">
        <v>15.625</v>
      </c>
      <c r="B85" s="1">
        <v>592.9928349919287</v>
      </c>
    </row>
    <row r="86" spans="1:2" x14ac:dyDescent="0.25">
      <c r="A86" s="1">
        <v>15.625</v>
      </c>
      <c r="B86" s="1">
        <v>313.32755666436765</v>
      </c>
    </row>
    <row r="87" spans="1:2" x14ac:dyDescent="0.25">
      <c r="A87" s="1">
        <v>14.5</v>
      </c>
      <c r="B87" s="1">
        <v>313.32755666436765</v>
      </c>
    </row>
    <row r="88" spans="1:2" x14ac:dyDescent="0.25">
      <c r="A88" s="1">
        <v>14.5</v>
      </c>
      <c r="B88" s="1">
        <v>26.568149999447549</v>
      </c>
    </row>
    <row r="89" spans="1:2" x14ac:dyDescent="0.25">
      <c r="A89" s="1">
        <v>14</v>
      </c>
      <c r="B89" s="1">
        <v>26.568149999447549</v>
      </c>
    </row>
    <row r="90" spans="1:2" x14ac:dyDescent="0.25">
      <c r="A90" s="1">
        <v>14</v>
      </c>
      <c r="B90" s="1">
        <v>0</v>
      </c>
    </row>
    <row r="91" spans="1:2" x14ac:dyDescent="0.25">
      <c r="A91" s="1">
        <v>14</v>
      </c>
      <c r="B91" s="1">
        <v>26.568149999447549</v>
      </c>
    </row>
    <row r="92" spans="1:2" x14ac:dyDescent="0.25">
      <c r="A92" s="1">
        <v>15</v>
      </c>
      <c r="B92" s="1">
        <v>26.568149999447549</v>
      </c>
    </row>
    <row r="93" spans="1:2" x14ac:dyDescent="0.25">
      <c r="A93" s="1">
        <v>15</v>
      </c>
      <c r="B93" s="1">
        <v>0</v>
      </c>
    </row>
    <row r="94" spans="1:2" x14ac:dyDescent="0.25">
      <c r="A94" s="1">
        <v>15</v>
      </c>
      <c r="B94" s="1">
        <v>26.568149999447549</v>
      </c>
    </row>
    <row r="95" spans="1:2" x14ac:dyDescent="0.25">
      <c r="A95" s="1">
        <v>14.5</v>
      </c>
      <c r="B95" s="1">
        <v>26.568149999447549</v>
      </c>
    </row>
    <row r="96" spans="1:2" x14ac:dyDescent="0.25">
      <c r="A96" s="1">
        <v>14.5</v>
      </c>
      <c r="B96" s="1">
        <v>313.32755666436765</v>
      </c>
    </row>
    <row r="97" spans="1:2" x14ac:dyDescent="0.25">
      <c r="A97" s="1">
        <v>16.75</v>
      </c>
      <c r="B97" s="1">
        <v>313.32755666436765</v>
      </c>
    </row>
    <row r="98" spans="1:2" x14ac:dyDescent="0.25">
      <c r="A98" s="1">
        <v>16.75</v>
      </c>
      <c r="B98" s="1">
        <v>117.82463333046125</v>
      </c>
    </row>
    <row r="99" spans="1:2" x14ac:dyDescent="0.25">
      <c r="A99" s="1">
        <v>16</v>
      </c>
      <c r="B99" s="1">
        <v>117.82463333046125</v>
      </c>
    </row>
    <row r="100" spans="1:2" x14ac:dyDescent="0.25">
      <c r="A100" s="1">
        <v>16</v>
      </c>
      <c r="B100" s="1">
        <v>0</v>
      </c>
    </row>
    <row r="101" spans="1:2" x14ac:dyDescent="0.25">
      <c r="A101" s="1">
        <v>16</v>
      </c>
      <c r="B101" s="1">
        <v>117.82463333046125</v>
      </c>
    </row>
    <row r="102" spans="1:2" x14ac:dyDescent="0.25">
      <c r="A102" s="1">
        <v>17.5</v>
      </c>
      <c r="B102" s="1">
        <v>117.82463333046125</v>
      </c>
    </row>
    <row r="103" spans="1:2" x14ac:dyDescent="0.25">
      <c r="A103" s="1">
        <v>17.5</v>
      </c>
      <c r="B103" s="1">
        <v>39.232499998041583</v>
      </c>
    </row>
    <row r="104" spans="1:2" x14ac:dyDescent="0.25">
      <c r="A104" s="1">
        <v>17</v>
      </c>
      <c r="B104" s="1">
        <v>39.232499998041583</v>
      </c>
    </row>
    <row r="105" spans="1:2" x14ac:dyDescent="0.25">
      <c r="A105" s="1">
        <v>17</v>
      </c>
      <c r="B105" s="1">
        <v>0</v>
      </c>
    </row>
    <row r="106" spans="1:2" x14ac:dyDescent="0.25">
      <c r="A106" s="1">
        <v>17</v>
      </c>
      <c r="B106" s="1">
        <v>39.232499998041583</v>
      </c>
    </row>
    <row r="107" spans="1:2" x14ac:dyDescent="0.25">
      <c r="A107" s="1">
        <v>18</v>
      </c>
      <c r="B107" s="1">
        <v>39.232499998041583</v>
      </c>
    </row>
    <row r="108" spans="1:2" x14ac:dyDescent="0.25">
      <c r="A108" s="1">
        <v>18</v>
      </c>
      <c r="B108" s="1">
        <v>0</v>
      </c>
    </row>
    <row r="109" spans="1:2" x14ac:dyDescent="0.25">
      <c r="A109" s="1">
        <v>18</v>
      </c>
      <c r="B109" s="1">
        <v>39.232499998041583</v>
      </c>
    </row>
    <row r="110" spans="1:2" x14ac:dyDescent="0.25">
      <c r="A110" s="1">
        <v>17.5</v>
      </c>
      <c r="B110" s="1">
        <v>39.232499998041583</v>
      </c>
    </row>
    <row r="111" spans="1:2" x14ac:dyDescent="0.25">
      <c r="A111" s="1">
        <v>17.5</v>
      </c>
      <c r="B111" s="1">
        <v>117.82463333046125</v>
      </c>
    </row>
    <row r="112" spans="1:2" x14ac:dyDescent="0.25">
      <c r="A112" s="1">
        <v>16.75</v>
      </c>
      <c r="B112" s="1">
        <v>117.82463333046125</v>
      </c>
    </row>
    <row r="113" spans="1:2" x14ac:dyDescent="0.25">
      <c r="A113" s="1">
        <v>16.75</v>
      </c>
      <c r="B113" s="1">
        <v>313.32755666436765</v>
      </c>
    </row>
    <row r="114" spans="1:2" x14ac:dyDescent="0.25">
      <c r="A114" s="1">
        <v>15.625</v>
      </c>
      <c r="B114" s="1">
        <v>313.32755666436765</v>
      </c>
    </row>
    <row r="115" spans="1:2" x14ac:dyDescent="0.25">
      <c r="A115" s="1">
        <v>15.625</v>
      </c>
      <c r="B115" s="1">
        <v>592.9928349919287</v>
      </c>
    </row>
    <row r="116" spans="1:2" x14ac:dyDescent="0.25">
      <c r="A116" s="1">
        <v>13.6875</v>
      </c>
      <c r="B116" s="1">
        <v>592.9928349919287</v>
      </c>
    </row>
    <row r="117" spans="1:2" x14ac:dyDescent="0.25">
      <c r="A117" s="1">
        <v>13.6875</v>
      </c>
      <c r="B117" s="1">
        <v>1024.4749613548913</v>
      </c>
    </row>
    <row r="118" spans="1:2" x14ac:dyDescent="0.25">
      <c r="A118" s="1">
        <v>11.21875</v>
      </c>
      <c r="B118" s="1">
        <v>1024.4749613548913</v>
      </c>
    </row>
    <row r="119" spans="1:2" x14ac:dyDescent="0.25">
      <c r="A119" s="1">
        <v>11.21875</v>
      </c>
      <c r="B119" s="1">
        <v>2368.9122326639231</v>
      </c>
    </row>
    <row r="120" spans="1:2" x14ac:dyDescent="0.25">
      <c r="A120" s="1">
        <v>7.515625</v>
      </c>
      <c r="B120" s="1">
        <v>2368.9122326639231</v>
      </c>
    </row>
  </sheetData>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55"/>
  <dimension ref="A1:B17"/>
  <sheetViews>
    <sheetView workbookViewId="0"/>
  </sheetViews>
  <sheetFormatPr defaultRowHeight="13.8" x14ac:dyDescent="0.25"/>
  <sheetData>
    <row r="1" spans="1:2" x14ac:dyDescent="0.25">
      <c r="A1">
        <v>0.97953856045173215</v>
      </c>
      <c r="B1">
        <v>0.12702613115848227</v>
      </c>
    </row>
    <row r="2" spans="1:2" x14ac:dyDescent="0.25">
      <c r="A2">
        <v>0.99341723622899536</v>
      </c>
      <c r="B2">
        <v>4.9625714383046401E-2</v>
      </c>
    </row>
    <row r="3" spans="1:2" x14ac:dyDescent="0.25">
      <c r="A3">
        <v>0.99614072705410384</v>
      </c>
      <c r="B3">
        <v>9.9982034932868686E-3</v>
      </c>
    </row>
    <row r="4" spans="1:2" x14ac:dyDescent="0.25">
      <c r="A4">
        <v>0.99121642096704332</v>
      </c>
      <c r="B4">
        <v>0.10240157870296483</v>
      </c>
    </row>
    <row r="5" spans="1:2" x14ac:dyDescent="0.25">
      <c r="A5">
        <v>0.99863487294531095</v>
      </c>
      <c r="B5">
        <v>4.2438010406402688E-2</v>
      </c>
    </row>
    <row r="6" spans="1:2" x14ac:dyDescent="0.25">
      <c r="A6">
        <v>0.99668728073568547</v>
      </c>
      <c r="B6">
        <v>2.0169652935589786E-2</v>
      </c>
    </row>
    <row r="7" spans="1:2" x14ac:dyDescent="0.25">
      <c r="A7">
        <v>0.61894552101875855</v>
      </c>
      <c r="B7">
        <v>0.7253999729098719</v>
      </c>
    </row>
    <row r="8" spans="1:2" x14ac:dyDescent="0.25">
      <c r="A8">
        <v>0.9207756494154834</v>
      </c>
      <c r="B8">
        <v>-0.3350959249112424</v>
      </c>
    </row>
    <row r="9" spans="1:2" x14ac:dyDescent="0.25">
      <c r="A9">
        <v>0.99418243638806936</v>
      </c>
      <c r="B9">
        <v>7.6571780914249599E-2</v>
      </c>
    </row>
    <row r="10" spans="1:2" x14ac:dyDescent="0.25">
      <c r="A10">
        <v>0.98612656303642177</v>
      </c>
      <c r="B10">
        <v>8.1210866622418734E-2</v>
      </c>
    </row>
    <row r="11" spans="1:2" x14ac:dyDescent="0.25">
      <c r="A11">
        <v>0.98492544181491859</v>
      </c>
      <c r="B11">
        <v>-1.4255860217872297E-3</v>
      </c>
    </row>
    <row r="12" spans="1:2" x14ac:dyDescent="0.25">
      <c r="A12">
        <v>0.79795252360253288</v>
      </c>
      <c r="B12">
        <v>-0.5452582016511025</v>
      </c>
    </row>
    <row r="13" spans="1:2" x14ac:dyDescent="0.25">
      <c r="A13">
        <v>0.99102527991030409</v>
      </c>
      <c r="B13">
        <v>3.4781498421308107E-2</v>
      </c>
    </row>
    <row r="14" spans="1:2" x14ac:dyDescent="0.25">
      <c r="A14">
        <v>0.98071753603539547</v>
      </c>
      <c r="B14">
        <v>-0.18877722690172108</v>
      </c>
    </row>
    <row r="15" spans="1:2" x14ac:dyDescent="0.25">
      <c r="A15">
        <v>0.98426861169725066</v>
      </c>
      <c r="B15">
        <v>-0.17227882893805016</v>
      </c>
    </row>
    <row r="16" spans="1:2" x14ac:dyDescent="0.25">
      <c r="A16">
        <v>0.9901383992958932</v>
      </c>
      <c r="B16">
        <v>1.5014159126639351E-2</v>
      </c>
    </row>
    <row r="17" spans="1:2" x14ac:dyDescent="0.25">
      <c r="A17">
        <v>0.98317266603616604</v>
      </c>
      <c r="B17">
        <v>9.921807030031414E-2</v>
      </c>
    </row>
  </sheetData>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56"/>
  <dimension ref="A1:B9"/>
  <sheetViews>
    <sheetView workbookViewId="0"/>
  </sheetViews>
  <sheetFormatPr defaultRowHeight="13.8" x14ac:dyDescent="0.25"/>
  <sheetData>
    <row r="1" spans="1:2" x14ac:dyDescent="0.25">
      <c r="A1">
        <v>4.0082013760839228</v>
      </c>
      <c r="B1">
        <v>0.75057888663128769</v>
      </c>
    </row>
    <row r="2" spans="1:2" x14ac:dyDescent="0.25">
      <c r="A2">
        <v>4.4176260865514605</v>
      </c>
      <c r="B2">
        <v>1.7150815352068824</v>
      </c>
    </row>
    <row r="3" spans="1:2" x14ac:dyDescent="0.25">
      <c r="A3">
        <v>4.2727056408780566</v>
      </c>
      <c r="B3">
        <v>-2.1293093989591108</v>
      </c>
    </row>
    <row r="4" spans="1:2" x14ac:dyDescent="0.25">
      <c r="A4">
        <v>0.63596465741313579</v>
      </c>
      <c r="B4">
        <v>-0.18600617190577823</v>
      </c>
    </row>
    <row r="5" spans="1:2" x14ac:dyDescent="0.25">
      <c r="A5">
        <v>-0.12611188511016674</v>
      </c>
      <c r="B5">
        <v>-0.57369819793360632</v>
      </c>
    </row>
    <row r="6" spans="1:2" x14ac:dyDescent="0.25">
      <c r="A6">
        <v>-0.90752677478538446</v>
      </c>
      <c r="B6">
        <v>0.77926710257497478</v>
      </c>
    </row>
    <row r="7" spans="1:2" x14ac:dyDescent="0.25">
      <c r="A7">
        <v>-8.3600957571436663</v>
      </c>
      <c r="B7">
        <v>-6.0581327595453746E-2</v>
      </c>
    </row>
    <row r="8" spans="1:2" x14ac:dyDescent="0.25">
      <c r="A8">
        <v>-4.7606591043372719E-2</v>
      </c>
      <c r="B8">
        <v>-0.62156000100844155</v>
      </c>
    </row>
    <row r="9" spans="1:2" x14ac:dyDescent="0.25">
      <c r="A9">
        <v>-3.8931567528439843</v>
      </c>
      <c r="B9">
        <v>0.32622757298924571</v>
      </c>
    </row>
  </sheetData>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57"/>
  <dimension ref="A1:B26"/>
  <sheetViews>
    <sheetView workbookViewId="0"/>
  </sheetViews>
  <sheetFormatPr defaultRowHeight="13.8" x14ac:dyDescent="0.25"/>
  <sheetData>
    <row r="1" spans="1:2" x14ac:dyDescent="0.25">
      <c r="A1">
        <v>6.5601844157826479</v>
      </c>
      <c r="B1">
        <v>3.2662576400892012</v>
      </c>
    </row>
    <row r="2" spans="1:2" x14ac:dyDescent="0.25">
      <c r="A2">
        <v>6.6531329491244229</v>
      </c>
      <c r="B2">
        <v>1.2760395618621196</v>
      </c>
    </row>
    <row r="3" spans="1:2" x14ac:dyDescent="0.25">
      <c r="A3">
        <v>6.6713727640625544</v>
      </c>
      <c r="B3">
        <v>0.25708653998421094</v>
      </c>
    </row>
    <row r="4" spans="1:2" x14ac:dyDescent="0.25">
      <c r="A4">
        <v>6.638393606982735</v>
      </c>
      <c r="B4">
        <v>2.6330797903185608</v>
      </c>
    </row>
    <row r="5" spans="1:2" x14ac:dyDescent="0.25">
      <c r="A5">
        <v>6.6880766057149339</v>
      </c>
      <c r="B5">
        <v>1.0912201643546773</v>
      </c>
    </row>
    <row r="6" spans="1:2" x14ac:dyDescent="0.25">
      <c r="A6">
        <v>6.6750331538512393</v>
      </c>
      <c r="B6">
        <v>0.51862780042182344</v>
      </c>
    </row>
    <row r="7" spans="1:2" x14ac:dyDescent="0.25">
      <c r="A7">
        <v>4.1452138028473371</v>
      </c>
      <c r="B7">
        <v>18.652407831592484</v>
      </c>
    </row>
    <row r="8" spans="1:2" x14ac:dyDescent="0.25">
      <c r="A8">
        <v>6.1666363220473261</v>
      </c>
      <c r="B8">
        <v>-8.6164131342279013</v>
      </c>
    </row>
    <row r="9" spans="1:2" x14ac:dyDescent="0.25">
      <c r="A9">
        <v>6.6582576622916081</v>
      </c>
      <c r="B9">
        <v>1.9689111377750041</v>
      </c>
    </row>
    <row r="10" spans="1:2" x14ac:dyDescent="0.25">
      <c r="A10">
        <v>6.6043057129241163</v>
      </c>
      <c r="B10">
        <v>2.0881972169395451</v>
      </c>
    </row>
    <row r="11" spans="1:2" x14ac:dyDescent="0.25">
      <c r="A11">
        <v>6.5962615408650418</v>
      </c>
      <c r="B11">
        <v>-3.6656483140917732E-2</v>
      </c>
    </row>
    <row r="12" spans="1:2" x14ac:dyDescent="0.25">
      <c r="A12">
        <v>5.3440629304656335</v>
      </c>
      <c r="B12">
        <v>-14.020373215509737</v>
      </c>
    </row>
    <row r="13" spans="1:2" x14ac:dyDescent="0.25">
      <c r="A13">
        <v>6.6371134934351286</v>
      </c>
      <c r="B13">
        <v>0.89434617835136676</v>
      </c>
    </row>
    <row r="14" spans="1:2" x14ac:dyDescent="0.25">
      <c r="A14">
        <v>6.5680802736516526</v>
      </c>
      <c r="B14">
        <v>-4.8540804480088706</v>
      </c>
    </row>
    <row r="15" spans="1:2" x14ac:dyDescent="0.25">
      <c r="A15">
        <v>6.5918626056156171</v>
      </c>
      <c r="B15">
        <v>-4.4298526304203802</v>
      </c>
    </row>
    <row r="16" spans="1:2" x14ac:dyDescent="0.25">
      <c r="A16">
        <v>6.6311738595909704</v>
      </c>
      <c r="B16">
        <v>0.38606317857320727</v>
      </c>
    </row>
    <row r="17" spans="1:2" x14ac:dyDescent="0.25">
      <c r="A17">
        <v>6.5845228173350252</v>
      </c>
      <c r="B17">
        <v>2.5512213683732927</v>
      </c>
    </row>
    <row r="18" spans="1:2" x14ac:dyDescent="0.25">
      <c r="A18">
        <v>4.0082013760839228</v>
      </c>
      <c r="B18">
        <v>0.75057888663128769</v>
      </c>
    </row>
    <row r="19" spans="1:2" x14ac:dyDescent="0.25">
      <c r="A19">
        <v>4.4176260865514605</v>
      </c>
      <c r="B19">
        <v>1.7150815352068824</v>
      </c>
    </row>
    <row r="20" spans="1:2" x14ac:dyDescent="0.25">
      <c r="A20">
        <v>4.2727056408780566</v>
      </c>
      <c r="B20">
        <v>-2.1293093989591108</v>
      </c>
    </row>
    <row r="21" spans="1:2" x14ac:dyDescent="0.25">
      <c r="A21">
        <v>0.63596465741313579</v>
      </c>
      <c r="B21">
        <v>-0.18600617190577823</v>
      </c>
    </row>
    <row r="22" spans="1:2" x14ac:dyDescent="0.25">
      <c r="A22">
        <v>-0.12611188511016674</v>
      </c>
      <c r="B22">
        <v>-0.57369819793360632</v>
      </c>
    </row>
    <row r="23" spans="1:2" x14ac:dyDescent="0.25">
      <c r="A23">
        <v>-0.90752677478538446</v>
      </c>
      <c r="B23">
        <v>0.77926710257497478</v>
      </c>
    </row>
    <row r="24" spans="1:2" x14ac:dyDescent="0.25">
      <c r="A24">
        <v>-8.3600957571436663</v>
      </c>
      <c r="B24">
        <v>-6.0581327595453746E-2</v>
      </c>
    </row>
    <row r="25" spans="1:2" x14ac:dyDescent="0.25">
      <c r="A25">
        <v>-4.7606591043372719E-2</v>
      </c>
      <c r="B25">
        <v>-0.62156000100844155</v>
      </c>
    </row>
    <row r="26" spans="1:2" x14ac:dyDescent="0.25">
      <c r="A26">
        <v>-3.8931567528439843</v>
      </c>
      <c r="B26">
        <v>0.32622757298924571</v>
      </c>
    </row>
  </sheetData>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58">
    <tabColor rgb="FF007800"/>
  </sheetPr>
  <dimension ref="A1:L57"/>
  <sheetViews>
    <sheetView workbookViewId="0"/>
  </sheetViews>
  <sheetFormatPr defaultRowHeight="13.8" x14ac:dyDescent="0.25"/>
  <sheetData>
    <row r="1" spans="1:12" x14ac:dyDescent="0.25">
      <c r="A1" s="1">
        <v>3.5625</v>
      </c>
      <c r="B1" s="1">
        <v>298.83998253398886</v>
      </c>
      <c r="C1" s="1">
        <v>1</v>
      </c>
      <c r="D1" s="1">
        <v>0</v>
      </c>
      <c r="I1" s="1">
        <v>2.5</v>
      </c>
      <c r="J1" s="1">
        <v>298.83998253398886</v>
      </c>
      <c r="K1" s="1">
        <v>1</v>
      </c>
      <c r="L1" s="1">
        <v>15</v>
      </c>
    </row>
    <row r="2" spans="1:12" x14ac:dyDescent="0.25">
      <c r="A2" s="1">
        <v>1.5</v>
      </c>
      <c r="B2" s="1">
        <v>298.83998253398886</v>
      </c>
      <c r="C2" s="1">
        <v>2</v>
      </c>
      <c r="D2" s="1">
        <v>0</v>
      </c>
      <c r="I2" s="1">
        <v>1.5</v>
      </c>
      <c r="J2" s="1">
        <v>298.83998253398886</v>
      </c>
      <c r="K2" s="1">
        <v>2</v>
      </c>
      <c r="L2" s="1">
        <v>15</v>
      </c>
    </row>
    <row r="3" spans="1:12" x14ac:dyDescent="0.25">
      <c r="A3" s="1">
        <v>1.5</v>
      </c>
      <c r="B3" s="1">
        <v>27.124699999316437</v>
      </c>
      <c r="C3" s="1">
        <v>3</v>
      </c>
      <c r="D3" s="1">
        <v>0</v>
      </c>
      <c r="I3" s="1">
        <v>1.5</v>
      </c>
      <c r="J3" s="1">
        <v>27.124699999316437</v>
      </c>
      <c r="K3" s="1">
        <v>3</v>
      </c>
      <c r="L3" s="1">
        <v>15</v>
      </c>
    </row>
    <row r="4" spans="1:12" x14ac:dyDescent="0.25">
      <c r="A4" s="1">
        <v>1</v>
      </c>
      <c r="B4" s="1">
        <v>27.124699999316437</v>
      </c>
      <c r="C4" s="1">
        <v>4</v>
      </c>
      <c r="D4" s="1">
        <v>0</v>
      </c>
      <c r="I4" s="1">
        <v>1</v>
      </c>
      <c r="J4" s="1">
        <v>27.124699999316437</v>
      </c>
      <c r="K4" s="1">
        <v>4</v>
      </c>
      <c r="L4" s="1">
        <v>15</v>
      </c>
    </row>
    <row r="5" spans="1:12" x14ac:dyDescent="0.25">
      <c r="A5" s="1">
        <v>1</v>
      </c>
      <c r="B5" s="1">
        <v>0</v>
      </c>
      <c r="C5" s="1">
        <v>5</v>
      </c>
      <c r="D5" s="1">
        <v>0</v>
      </c>
      <c r="I5" s="1">
        <v>1</v>
      </c>
      <c r="J5" s="1">
        <v>0</v>
      </c>
    </row>
    <row r="6" spans="1:12" x14ac:dyDescent="0.25">
      <c r="A6" s="1">
        <v>1</v>
      </c>
      <c r="B6" s="1">
        <v>27.124699999316437</v>
      </c>
      <c r="C6" s="1">
        <v>6</v>
      </c>
      <c r="D6" s="1">
        <v>0</v>
      </c>
      <c r="I6" s="1">
        <v>1</v>
      </c>
      <c r="J6" s="1">
        <v>27.124699999316437</v>
      </c>
    </row>
    <row r="7" spans="1:12" x14ac:dyDescent="0.25">
      <c r="A7" s="1">
        <v>2</v>
      </c>
      <c r="B7" s="1">
        <v>27.124699999316437</v>
      </c>
      <c r="C7" s="1">
        <v>7</v>
      </c>
      <c r="D7" s="1">
        <v>0</v>
      </c>
      <c r="I7" s="1">
        <v>2</v>
      </c>
      <c r="J7" s="1">
        <v>27.124699999316437</v>
      </c>
    </row>
    <row r="8" spans="1:12" x14ac:dyDescent="0.25">
      <c r="A8" s="1">
        <v>2</v>
      </c>
      <c r="B8" s="1">
        <v>0</v>
      </c>
      <c r="C8" s="1">
        <v>8</v>
      </c>
      <c r="D8" s="1">
        <v>0</v>
      </c>
      <c r="I8" s="1">
        <v>2</v>
      </c>
      <c r="J8" s="1">
        <v>0</v>
      </c>
    </row>
    <row r="9" spans="1:12" x14ac:dyDescent="0.25">
      <c r="A9" s="1">
        <v>2</v>
      </c>
      <c r="B9" s="1">
        <v>27.124699999316437</v>
      </c>
      <c r="C9" s="1">
        <v>9</v>
      </c>
      <c r="D9" s="1">
        <v>0</v>
      </c>
      <c r="I9" s="1">
        <v>2</v>
      </c>
      <c r="J9" s="1">
        <v>27.124699999316437</v>
      </c>
    </row>
    <row r="10" spans="1:12" x14ac:dyDescent="0.25">
      <c r="A10" s="1">
        <v>1.5</v>
      </c>
      <c r="B10" s="1">
        <v>27.124699999316437</v>
      </c>
      <c r="I10" s="1">
        <v>1.5</v>
      </c>
      <c r="J10" s="1">
        <v>27.124699999316437</v>
      </c>
    </row>
    <row r="11" spans="1:12" x14ac:dyDescent="0.25">
      <c r="A11" s="1">
        <v>1.5</v>
      </c>
      <c r="B11" s="1">
        <v>298.83998253398886</v>
      </c>
      <c r="I11" s="1">
        <v>1.5</v>
      </c>
      <c r="J11" s="1">
        <v>298.83998253398886</v>
      </c>
    </row>
    <row r="12" spans="1:12" x14ac:dyDescent="0.25">
      <c r="A12" s="1">
        <v>5.625</v>
      </c>
      <c r="B12" s="1">
        <v>298.83998253398886</v>
      </c>
      <c r="I12" s="1">
        <v>3.5</v>
      </c>
      <c r="J12" s="1">
        <v>298.83998253398886</v>
      </c>
    </row>
    <row r="13" spans="1:12" x14ac:dyDescent="0.25">
      <c r="A13" s="1">
        <v>5.625</v>
      </c>
      <c r="B13" s="1">
        <v>94.657511900995289</v>
      </c>
      <c r="I13" s="1">
        <v>3.5</v>
      </c>
      <c r="J13" s="1">
        <v>94.657511900995289</v>
      </c>
    </row>
    <row r="14" spans="1:12" x14ac:dyDescent="0.25">
      <c r="A14" s="1">
        <v>3.75</v>
      </c>
      <c r="B14" s="1">
        <v>94.657511900995289</v>
      </c>
      <c r="I14" s="1">
        <v>3</v>
      </c>
      <c r="J14" s="1">
        <v>94.657511900995289</v>
      </c>
    </row>
    <row r="15" spans="1:12" x14ac:dyDescent="0.25">
      <c r="A15" s="1">
        <v>3.75</v>
      </c>
      <c r="B15" s="1">
        <v>3.6720166663289593</v>
      </c>
      <c r="I15" s="1">
        <v>3</v>
      </c>
      <c r="J15" s="1">
        <v>0</v>
      </c>
    </row>
    <row r="16" spans="1:12" x14ac:dyDescent="0.25">
      <c r="A16" s="1">
        <v>3</v>
      </c>
      <c r="B16" s="1">
        <v>3.6720166663289593</v>
      </c>
      <c r="I16" s="1">
        <v>3</v>
      </c>
      <c r="J16" s="1">
        <v>94.657511900995289</v>
      </c>
    </row>
    <row r="17" spans="1:10" x14ac:dyDescent="0.25">
      <c r="A17" s="1">
        <v>3</v>
      </c>
      <c r="B17" s="1">
        <v>0</v>
      </c>
      <c r="I17" s="1">
        <v>4</v>
      </c>
      <c r="J17" s="1">
        <v>94.657511900995289</v>
      </c>
    </row>
    <row r="18" spans="1:10" x14ac:dyDescent="0.25">
      <c r="A18" s="1">
        <v>3</v>
      </c>
      <c r="B18" s="1">
        <v>3.6720166663289593</v>
      </c>
      <c r="I18" s="1">
        <v>4</v>
      </c>
      <c r="J18" s="1">
        <v>0</v>
      </c>
    </row>
    <row r="19" spans="1:10" x14ac:dyDescent="0.25">
      <c r="A19" s="1">
        <v>4.5</v>
      </c>
      <c r="B19" s="1">
        <v>3.6720166663289593</v>
      </c>
      <c r="I19" s="1">
        <v>4</v>
      </c>
      <c r="J19" s="1">
        <v>94.657511900995289</v>
      </c>
    </row>
    <row r="20" spans="1:10" x14ac:dyDescent="0.25">
      <c r="A20" s="1">
        <v>4.5</v>
      </c>
      <c r="B20" s="1">
        <v>0.31204999997342742</v>
      </c>
      <c r="I20" s="1">
        <v>3.5</v>
      </c>
      <c r="J20" s="1">
        <v>94.657511900995289</v>
      </c>
    </row>
    <row r="21" spans="1:10" x14ac:dyDescent="0.25">
      <c r="A21" s="1">
        <v>4</v>
      </c>
      <c r="B21" s="1">
        <v>0.31204999997342742</v>
      </c>
      <c r="I21" s="1">
        <v>3.5</v>
      </c>
      <c r="J21" s="1">
        <v>298.83998253398886</v>
      </c>
    </row>
    <row r="22" spans="1:10" x14ac:dyDescent="0.25">
      <c r="A22" s="1">
        <v>4</v>
      </c>
      <c r="B22" s="1">
        <v>0</v>
      </c>
      <c r="I22" s="1">
        <v>2.5</v>
      </c>
      <c r="J22" s="1">
        <v>298.83998253398886</v>
      </c>
    </row>
    <row r="23" spans="1:10" x14ac:dyDescent="0.25">
      <c r="A23" s="1">
        <v>4</v>
      </c>
      <c r="B23" s="1">
        <v>0.31204999997342742</v>
      </c>
    </row>
    <row r="24" spans="1:10" x14ac:dyDescent="0.25">
      <c r="A24" s="1">
        <v>5</v>
      </c>
      <c r="B24" s="1">
        <v>0.31204999997342742</v>
      </c>
    </row>
    <row r="25" spans="1:10" x14ac:dyDescent="0.25">
      <c r="A25" s="1">
        <v>5</v>
      </c>
      <c r="B25" s="1">
        <v>0</v>
      </c>
    </row>
    <row r="26" spans="1:10" x14ac:dyDescent="0.25">
      <c r="A26" s="1">
        <v>5</v>
      </c>
      <c r="B26" s="1">
        <v>0.31204999997342742</v>
      </c>
    </row>
    <row r="27" spans="1:10" x14ac:dyDescent="0.25">
      <c r="A27" s="1">
        <v>4.5</v>
      </c>
      <c r="B27" s="1">
        <v>0.31204999997342742</v>
      </c>
    </row>
    <row r="28" spans="1:10" x14ac:dyDescent="0.25">
      <c r="A28" s="1">
        <v>4.5</v>
      </c>
      <c r="B28" s="1">
        <v>3.6720166663289593</v>
      </c>
    </row>
    <row r="29" spans="1:10" x14ac:dyDescent="0.25">
      <c r="A29" s="1">
        <v>3.75</v>
      </c>
      <c r="B29" s="1">
        <v>3.6720166663289593</v>
      </c>
    </row>
    <row r="30" spans="1:10" x14ac:dyDescent="0.25">
      <c r="A30" s="1">
        <v>3.75</v>
      </c>
      <c r="B30" s="1">
        <v>94.657511900995289</v>
      </c>
    </row>
    <row r="31" spans="1:10" x14ac:dyDescent="0.25">
      <c r="A31" s="1">
        <v>7.5</v>
      </c>
      <c r="B31" s="1">
        <v>94.657511900995289</v>
      </c>
    </row>
    <row r="32" spans="1:10" x14ac:dyDescent="0.25">
      <c r="A32" s="1">
        <v>7.5</v>
      </c>
      <c r="B32" s="1">
        <v>4.5009499997304623</v>
      </c>
    </row>
    <row r="33" spans="1:2" x14ac:dyDescent="0.25">
      <c r="A33" s="1">
        <v>6.5</v>
      </c>
      <c r="B33" s="1">
        <v>4.5009499997304623</v>
      </c>
    </row>
    <row r="34" spans="1:2" x14ac:dyDescent="0.25">
      <c r="A34" s="1">
        <v>6.5</v>
      </c>
      <c r="B34" s="1">
        <v>1.1812499997881998</v>
      </c>
    </row>
    <row r="35" spans="1:2" x14ac:dyDescent="0.25">
      <c r="A35" s="1">
        <v>6</v>
      </c>
      <c r="B35" s="1">
        <v>1.1812499997881998</v>
      </c>
    </row>
    <row r="36" spans="1:2" x14ac:dyDescent="0.25">
      <c r="A36" s="1">
        <v>6</v>
      </c>
      <c r="B36" s="1">
        <v>0</v>
      </c>
    </row>
    <row r="37" spans="1:2" x14ac:dyDescent="0.25">
      <c r="A37" s="1">
        <v>6</v>
      </c>
      <c r="B37" s="1">
        <v>1.1812499997881998</v>
      </c>
    </row>
    <row r="38" spans="1:2" x14ac:dyDescent="0.25">
      <c r="A38" s="1">
        <v>7</v>
      </c>
      <c r="B38" s="1">
        <v>1.1812499997881998</v>
      </c>
    </row>
    <row r="39" spans="1:2" x14ac:dyDescent="0.25">
      <c r="A39" s="1">
        <v>7</v>
      </c>
      <c r="B39" s="1">
        <v>0</v>
      </c>
    </row>
    <row r="40" spans="1:2" x14ac:dyDescent="0.25">
      <c r="A40" s="1">
        <v>7</v>
      </c>
      <c r="B40" s="1">
        <v>1.1812499997881998</v>
      </c>
    </row>
    <row r="41" spans="1:2" x14ac:dyDescent="0.25">
      <c r="A41" s="1">
        <v>6.5</v>
      </c>
      <c r="B41" s="1">
        <v>1.1812499997881998</v>
      </c>
    </row>
    <row r="42" spans="1:2" x14ac:dyDescent="0.25">
      <c r="A42" s="1">
        <v>6.5</v>
      </c>
      <c r="B42" s="1">
        <v>4.5009499997304623</v>
      </c>
    </row>
    <row r="43" spans="1:2" x14ac:dyDescent="0.25">
      <c r="A43" s="1">
        <v>8.5</v>
      </c>
      <c r="B43" s="1">
        <v>4.5009499997304623</v>
      </c>
    </row>
    <row r="44" spans="1:2" x14ac:dyDescent="0.25">
      <c r="A44" s="1">
        <v>8.5</v>
      </c>
      <c r="B44" s="1">
        <v>1.68424999987589</v>
      </c>
    </row>
    <row r="45" spans="1:2" x14ac:dyDescent="0.25">
      <c r="A45" s="1">
        <v>8</v>
      </c>
      <c r="B45" s="1">
        <v>1.68424999987589</v>
      </c>
    </row>
    <row r="46" spans="1:2" x14ac:dyDescent="0.25">
      <c r="A46" s="1">
        <v>8</v>
      </c>
      <c r="B46" s="1">
        <v>0</v>
      </c>
    </row>
    <row r="47" spans="1:2" x14ac:dyDescent="0.25">
      <c r="A47" s="1">
        <v>8</v>
      </c>
      <c r="B47" s="1">
        <v>1.68424999987589</v>
      </c>
    </row>
    <row r="48" spans="1:2" x14ac:dyDescent="0.25">
      <c r="A48" s="1">
        <v>9</v>
      </c>
      <c r="B48" s="1">
        <v>1.68424999987589</v>
      </c>
    </row>
    <row r="49" spans="1:2" x14ac:dyDescent="0.25">
      <c r="A49" s="1">
        <v>9</v>
      </c>
      <c r="B49" s="1">
        <v>0</v>
      </c>
    </row>
    <row r="50" spans="1:2" x14ac:dyDescent="0.25">
      <c r="A50" s="1">
        <v>9</v>
      </c>
      <c r="B50" s="1">
        <v>1.68424999987589</v>
      </c>
    </row>
    <row r="51" spans="1:2" x14ac:dyDescent="0.25">
      <c r="A51" s="1">
        <v>8.5</v>
      </c>
      <c r="B51" s="1">
        <v>1.68424999987589</v>
      </c>
    </row>
    <row r="52" spans="1:2" x14ac:dyDescent="0.25">
      <c r="A52" s="1">
        <v>8.5</v>
      </c>
      <c r="B52" s="1">
        <v>4.5009499997304623</v>
      </c>
    </row>
    <row r="53" spans="1:2" x14ac:dyDescent="0.25">
      <c r="A53" s="1">
        <v>7.5</v>
      </c>
      <c r="B53" s="1">
        <v>4.5009499997304623</v>
      </c>
    </row>
    <row r="54" spans="1:2" x14ac:dyDescent="0.25">
      <c r="A54" s="1">
        <v>7.5</v>
      </c>
      <c r="B54" s="1">
        <v>94.657511900995289</v>
      </c>
    </row>
    <row r="55" spans="1:2" x14ac:dyDescent="0.25">
      <c r="A55" s="1">
        <v>5.625</v>
      </c>
      <c r="B55" s="1">
        <v>94.657511900995289</v>
      </c>
    </row>
    <row r="56" spans="1:2" x14ac:dyDescent="0.25">
      <c r="A56" s="1">
        <v>5.625</v>
      </c>
      <c r="B56" s="1">
        <v>298.83998253398886</v>
      </c>
    </row>
    <row r="57" spans="1:2" x14ac:dyDescent="0.25">
      <c r="A57" s="1">
        <v>3.5625</v>
      </c>
      <c r="B57" s="1">
        <v>298.83998253398886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A6696DAA664814094B5821AB7DA7369" ma:contentTypeVersion="9" ma:contentTypeDescription="Create a new document." ma:contentTypeScope="" ma:versionID="8f7f148e56f68723c1a2bc2798050d13">
  <xsd:schema xmlns:xsd="http://www.w3.org/2001/XMLSchema" xmlns:xs="http://www.w3.org/2001/XMLSchema" xmlns:p="http://schemas.microsoft.com/office/2006/metadata/properties" xmlns:ns2="1c0f187c-8400-4b4e-aab7-d8dff1fffa1d" xmlns:ns3="c43e08ac-9d11-4607-a3d7-d7d5889e3b78" targetNamespace="http://schemas.microsoft.com/office/2006/metadata/properties" ma:root="true" ma:fieldsID="bdaae0faacb03cf2e0271185e2bb3c0c" ns2:_="" ns3:_="">
    <xsd:import namespace="1c0f187c-8400-4b4e-aab7-d8dff1fffa1d"/>
    <xsd:import namespace="c43e08ac-9d11-4607-a3d7-d7d5889e3b7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3:SharedWithUsers" minOccurs="0"/>
                <xsd:element ref="ns3:SharedWithDetails"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f187c-8400-4b4e-aab7-d8dff1fffa1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43e08ac-9d11-4607-a3d7-d7d5889e3b78"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42BF9B9-81A5-4178-8BB3-8DF52F4BC71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f187c-8400-4b4e-aab7-d8dff1fffa1d"/>
    <ds:schemaRef ds:uri="c43e08ac-9d11-4607-a3d7-d7d5889e3b7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35078CF-4100-4B47-8CDE-D93145045930}">
  <ds:schemaRefs>
    <ds:schemaRef ds:uri="http://purl.org/dc/elements/1.1/"/>
    <ds:schemaRef ds:uri="http://schemas.microsoft.com/office/infopath/2007/PartnerControls"/>
    <ds:schemaRef ds:uri="http://schemas.microsoft.com/office/2006/documentManagement/types"/>
    <ds:schemaRef ds:uri="http://www.w3.org/XML/1998/namespace"/>
    <ds:schemaRef ds:uri="c43e08ac-9d11-4607-a3d7-d7d5889e3b78"/>
    <ds:schemaRef ds:uri="http://purl.org/dc/dcmitype/"/>
    <ds:schemaRef ds:uri="1c0f187c-8400-4b4e-aab7-d8dff1fffa1d"/>
    <ds:schemaRef ds:uri="http://purl.org/dc/term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C8FD0F4A-ED2F-4E6E-ACDF-731021F37FA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66</vt:i4>
      </vt:variant>
      <vt:variant>
        <vt:lpstr>Named Ranges</vt:lpstr>
      </vt:variant>
      <vt:variant>
        <vt:i4>1</vt:i4>
      </vt:variant>
    </vt:vector>
  </HeadingPairs>
  <TitlesOfParts>
    <vt:vector size="67" baseType="lpstr">
      <vt:lpstr>Cover</vt:lpstr>
      <vt:lpstr>WOGC Results</vt:lpstr>
      <vt:lpstr>DIG-026321</vt:lpstr>
      <vt:lpstr>DIG-026322</vt:lpstr>
      <vt:lpstr>Thompson Plots</vt:lpstr>
      <vt:lpstr>Connan Plot</vt:lpstr>
      <vt:lpstr>Halpern Ratios (Star Plots)</vt:lpstr>
      <vt:lpstr>COGCC EDD 1</vt:lpstr>
      <vt:lpstr>COGCC EDD 2</vt:lpstr>
      <vt:lpstr>CoC</vt:lpstr>
      <vt:lpstr>PCA_HID21</vt:lpstr>
      <vt:lpstr>PCA_HID22</vt:lpstr>
      <vt:lpstr>PCA_HID23</vt:lpstr>
      <vt:lpstr>PCA_HID18</vt:lpstr>
      <vt:lpstr>PCA_HID19</vt:lpstr>
      <vt:lpstr>PCA_HID20</vt:lpstr>
      <vt:lpstr>AHC_HID10</vt:lpstr>
      <vt:lpstr>AHC_HID11</vt:lpstr>
      <vt:lpstr>AHC1_HID2</vt:lpstr>
      <vt:lpstr>AHC1_HID3</vt:lpstr>
      <vt:lpstr>AHC1_HID4</vt:lpstr>
      <vt:lpstr>AHC1_HID5</vt:lpstr>
      <vt:lpstr>AHC_HID7</vt:lpstr>
      <vt:lpstr>AHC1_HID1</vt:lpstr>
      <vt:lpstr>AHC_HID8</vt:lpstr>
      <vt:lpstr>AHC2_HID</vt:lpstr>
      <vt:lpstr>AHC2_HID1</vt:lpstr>
      <vt:lpstr>PCA_HID15</vt:lpstr>
      <vt:lpstr>PCA_HID16</vt:lpstr>
      <vt:lpstr>PCA_HID17</vt:lpstr>
      <vt:lpstr>PCA1_HID3</vt:lpstr>
      <vt:lpstr>PCA1_HID4</vt:lpstr>
      <vt:lpstr>PCA1_HID5</vt:lpstr>
      <vt:lpstr>AHC_HID9</vt:lpstr>
      <vt:lpstr>PCA2_HID</vt:lpstr>
      <vt:lpstr>PCA2_HID1</vt:lpstr>
      <vt:lpstr>PCA2_HID2</vt:lpstr>
      <vt:lpstr>PCA3_HID</vt:lpstr>
      <vt:lpstr>PCA3_HID1</vt:lpstr>
      <vt:lpstr>PCA3_HID2</vt:lpstr>
      <vt:lpstr>PCA_HID12</vt:lpstr>
      <vt:lpstr>PCA_HID13</vt:lpstr>
      <vt:lpstr>PCA_HID14</vt:lpstr>
      <vt:lpstr>AHC_HID6</vt:lpstr>
      <vt:lpstr>AHC_HID5</vt:lpstr>
      <vt:lpstr>PCA_HID9</vt:lpstr>
      <vt:lpstr>PCA_HID10</vt:lpstr>
      <vt:lpstr>PCA_HID11</vt:lpstr>
      <vt:lpstr>AHC1_HID</vt:lpstr>
      <vt:lpstr>PCA1_HID</vt:lpstr>
      <vt:lpstr>PCA1_HID1</vt:lpstr>
      <vt:lpstr>PCA1_HID2</vt:lpstr>
      <vt:lpstr>AHC_HID3</vt:lpstr>
      <vt:lpstr>PCA_HID3</vt:lpstr>
      <vt:lpstr>PCA_HID4</vt:lpstr>
      <vt:lpstr>PCA_HID5</vt:lpstr>
      <vt:lpstr>PCA_HID6</vt:lpstr>
      <vt:lpstr>PCA_HID7</vt:lpstr>
      <vt:lpstr>PCA_HID8</vt:lpstr>
      <vt:lpstr>AHC_HID4</vt:lpstr>
      <vt:lpstr>AHC_HID2</vt:lpstr>
      <vt:lpstr>AHC_HID1</vt:lpstr>
      <vt:lpstr>PCA_HID</vt:lpstr>
      <vt:lpstr>PCA_HID1</vt:lpstr>
      <vt:lpstr>PCA_HID2</vt:lpstr>
      <vt:lpstr>AHC_HID</vt:lpstr>
      <vt:lpstr>Cover!Print_Area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Larnsberger@digforenergy.com</dc:creator>
  <cp:lastModifiedBy>Max Trehus</cp:lastModifiedBy>
  <cp:lastPrinted>2019-04-09T20:20:48Z</cp:lastPrinted>
  <dcterms:created xsi:type="dcterms:W3CDTF">2019-01-21T16:26:45Z</dcterms:created>
  <dcterms:modified xsi:type="dcterms:W3CDTF">2021-11-15T23:08:57Z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0x010100EA6696DAA664814094B5821AB7DA7369</vt:lpwstr>
  </property>
</Properties>
</file>