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defaultThemeVersion="124226"/>
  <mc:AlternateContent xmlns:mc="http://schemas.openxmlformats.org/markup-compatibility/2006">
    <mc:Choice Requires="x15">
      <x15ac:absPath xmlns:x15ac="http://schemas.microsoft.com/office/spreadsheetml/2010/11/ac" url="S:\Operations\07 Well Info\Well Files\DJ Basin\Schaefer\Horiz\Schaefer North\Schaefer LD 13-032HN\4. Regulatory\"/>
    </mc:Choice>
  </mc:AlternateContent>
  <xr:revisionPtr revIDLastSave="0" documentId="13_ncr:1_{3831DB35-897E-44D2-A471-80B8DCD4C4B0}" xr6:coauthVersionLast="46" xr6:coauthVersionMax="46" xr10:uidLastSave="{00000000-0000-0000-0000-000000000000}"/>
  <bookViews>
    <workbookView xWindow="-108" yWindow="-108" windowWidth="23256" windowHeight="1257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<sst xmlns="http://schemas.openxmlformats.org/spreadsheetml/2006/main" count="576" uniqueCount="221">
  <si>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</si>
  <si>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</si>
  <si>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</si>
  <si>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</si>
  <si>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</si>
  <si>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</si>
  <si>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</si>
  <si>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</si>
  <si>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</si>
  <si>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</si>
  <si>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</si>
  <si>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</si>
  <si>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</si>
  <si>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</si>
  <si>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</si>
  <si>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</si>
  <si>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</si>
  <si>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</si>
  <si>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</si>
  <si>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</si>
  <si>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</si>
  <si>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</si>
  <si>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</si>
  <si>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</si>
  <si>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</si>
  <si>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</si>
  <si>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</si>
  <si>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</si>
  <si>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</si>
  <si>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</si>
  <si>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</si>
  <si>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</si>
  <si>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</si>
  <si>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</si>
  <si>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</si>
  <si>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</si>
  <si>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</si>
  <si>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</si>
  <si>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</si>
  <si>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</si>
  <si>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</si>
  <si>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</si>
  <si>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</si>
  <si>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</si>
  <si>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</si>
  <si>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</si>
  <si>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</si>
  <si>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</si>
  <si>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</si>
  <si>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</si>
  <si>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</si>
  <si>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</si>
  <si>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</si>
  <si>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</si>
  <si>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</si>
  <si>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</si>
  <si>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</si>
  <si>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</si>
  <si>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</si>
  <si>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</si>
  <si>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</si>
  <si>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</si>
  <si>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</si>
  <si>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</si>
  <si>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</si>
  <si>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</si>
  <si>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</si>
  <si>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</si>
  <si>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</si>
  <si>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</si>
  <si>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</si>
  <si>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</si>
  <si>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</si>
  <si>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</si>
  <si>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</si>
  <si>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</si>
  <si>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</si>
  <si>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</si>
  <si>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</si>
  <si>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</si>
  <si>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</si>
  <si>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</si>
  <si>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</si>
  <si>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</si>
  <si>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</si>
  <si>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</si>
  <si>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</si>
  <si>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</si>
  <si>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</si>
  <si>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</si>
  <si>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</si>
  <si>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</si>
  <si>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</si>
  <si>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</si>
  <si>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</si>
  <si>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</si>
  <si>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</si>
  <si>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</si>
  <si>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</si>
  <si>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</si>
  <si>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</si>
  <si>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</si>
  <si>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</si>
  <si>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</si>
  <si>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</si>
  <si>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</si>
  <si>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</si>
  <si>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</si>
  <si>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</si>
  <si>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</si>
  <si>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</si>
  <si>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</si>
  <si>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</si>
  <si>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</si>
  <si>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</si>
  <si>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</si>
  <si>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</si>
  <si>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</si>
  <si>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</si>
  <si>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</si>
  <si>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</si>
  <si>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</si>
  <si>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</si>
  <si>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</si>
  <si>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</si>
  <si>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</si>
  <si>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</si>
  <si>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</si>
  <si>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</si>
  <si>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</si>
  <si>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</si>
  <si>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</si>
  <si>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</si>
  <si>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</si>
  <si>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</si>
  <si>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</si>
  <si>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</si>
  <si>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</si>
  <si>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</si>
  <si>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</si>
  <si>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</si>
  <si>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</si>
  <si>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</si>
  <si>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</si>
  <si>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</si>
  <si>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</si>
  <si>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</si>
  <si>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</si>
  <si>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</si>
  <si>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</si>
  <si>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</si>
  <si>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</si>
  <si>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</si>
  <si>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</si>
  <si>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</si>
  <si>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</si>
  <si>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</si>
  <si>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</si>
  <si>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</si>
  <si>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</si>
  <si>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</si>
  <si>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</si>
  <si>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</si>
  <si>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</si>
  <si>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</si>
  <si>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</si>
  <si>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</si>
  <si>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</si>
  <si>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</si>
  <si>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</si>
  <si>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</si>
  <si>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</si>
  <si>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</si>
  <si>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</si>
  <si>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</si>
  <si>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</si>
  <si>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</si>
  <si>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</si>
  <si>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</si>
  <si>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</si>
  <si>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</si>
  <si>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</si>
  <si>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</si>
  <si>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</si>
  <si>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</si>
  <si>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</si>
  <si>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</si>
  <si>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</si>
  <si>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</si>
  <si>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</si>
  <si>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</si>
  <si>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</si>
  <si>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</si>
  <si>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</si>
  <si>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</si>
  <si>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</si>
  <si>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</si>
  <si>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</si>
  <si>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</si>
  <si>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</si>
  <si>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</si>
  <si>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</si>
  <si>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</si>
  <si>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</si>
  <si>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</si>
  <si>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</si>
  <si>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 xml:space="preserve"> </t>
  </si>
  <si>
    <t>21025326</t>
  </si>
  <si>
    <t>DIG-024826 - DIG-024827</t>
  </si>
  <si>
    <t>Great Western Oil and Gas</t>
  </si>
  <si>
    <t>SCHAEFER LD 13-032HN</t>
  </si>
  <si>
    <t>DIG-024826</t>
  </si>
  <si>
    <t>DIG-024827</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</si>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</sst>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SCHAEFER LD 13-032HN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-48.7</c:v>
                </c:pt>
                <c:pt idx="1">
                  <c:v>-35.200000000000003</c:v>
                </c:pt>
                <c:pt idx="2">
                  <c:v>-30.9</c:v>
                </c:pt>
                <c:pt idx="3">
                  <c:v>-32.700000000000003</c:v>
                </c:pt>
                <c:pt idx="4">
                  <c:v>-29.2</c:v>
                </c:pt>
                <c:pt idx="5">
                  <c:v>-27.8</c:v>
                </c:pt>
                <c:pt idx="6">
                  <c:v>-28.7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SCHAEFER LD 13-032HN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-50.8</c:v>
                </c:pt>
                <c:pt idx="1">
                  <c:v>-35.200000000000003</c:v>
                </c:pt>
                <c:pt idx="2">
                  <c:v>-30.9</c:v>
                </c:pt>
                <c:pt idx="3">
                  <c:v>-32.200000000000003</c:v>
                </c:pt>
                <c:pt idx="4">
                  <c:v>-28.8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SCHAEFER LD 13-032HN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67.080377505890652</c:v>
                </c:pt>
                <c:pt idx="1">
                  <c:v>11.91109207061225</c:v>
                </c:pt>
                <c:pt idx="2">
                  <c:v>11.347857313861622</c:v>
                </c:pt>
                <c:pt idx="3">
                  <c:v>1.8308279676927535</c:v>
                </c:pt>
                <c:pt idx="4">
                  <c:v>4.2085102629688897</c:v>
                </c:pt>
                <c:pt idx="5">
                  <c:v>1.0206267404205991</c:v>
                </c:pt>
                <c:pt idx="6">
                  <c:v>1.1743507679901213</c:v>
                </c:pt>
                <c:pt idx="7">
                  <c:v>1.4263573705631087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SCHAEFER LD 13-032HN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74.042337051294709</c:v>
                </c:pt>
                <c:pt idx="1">
                  <c:v>14.576341591813904</c:v>
                </c:pt>
                <c:pt idx="2">
                  <c:v>8.0149006350146408</c:v>
                </c:pt>
                <c:pt idx="3">
                  <c:v>0.82759599249827265</c:v>
                </c:pt>
                <c:pt idx="4">
                  <c:v>2.036036258348962</c:v>
                </c:pt>
                <c:pt idx="5">
                  <c:v>0.24275737834369757</c:v>
                </c:pt>
                <c:pt idx="6">
                  <c:v>0.21479041226598231</c:v>
                </c:pt>
                <c:pt idx="7">
                  <c:v>4.5240680419833514E-2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SCHAEFER LD 13-032HN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32.919622494109348</c:v>
                </c:pt>
              </c:numCache>
            </c:numRef>
          </c:xVal>
          <c:yVal>
            <c:numRef>
              <c:f>'Data Summary'!$O$19</c:f>
              <c:numCache>
                <c:formatCode>0.0</c:formatCode>
                <c:ptCount val="1"/>
                <c:pt idx="0">
                  <c:v>-48.7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SCHAEFER LD 13-032HN Production gas</c:v>
                </c:pt>
              </c:strCache>
            </c:strRef>
          </c:tx>
          <c:spPr>
            <a:ln w="28575">
              <a:noFill/>
            </a:ln>
          </c:spPr>
          <c:marker>
            <c:spPr>
              <a:ln>
                <a:solidFill>
                  <a:schemeClr val="tx1"/>
                </a:solidFill>
              </a:ln>
            </c:spPr>
          </c:marker>
          <c:xVal>
            <c:numRef>
              <c:f>'Data Summary'!$K$20</c:f>
              <c:numCache>
                <c:formatCode>0.0</c:formatCode>
                <c:ptCount val="1"/>
                <c:pt idx="0">
                  <c:v>25.957662948705295</c:v>
                </c:pt>
              </c:numCache>
            </c:numRef>
          </c:xVal>
          <c:yVal>
            <c:numRef>
              <c:f>'Data Summary'!$O$20</c:f>
              <c:numCache>
                <c:formatCode>0.0</c:formatCode>
                <c:ptCount val="1"/>
                <c:pt idx="0">
                  <c:v>-50.8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SCHAEFER LD 13-032HN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-35.200000000000003</c:v>
                </c:pt>
              </c:numCache>
            </c:numRef>
          </c:xVal>
          <c:yVal>
            <c:numRef>
              <c:f>'Data Summary'!$Q$19</c:f>
              <c:numCache>
                <c:formatCode>0.0</c:formatCode>
                <c:ptCount val="1"/>
                <c:pt idx="0">
                  <c:v>-30.9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SCHAEFER LD 13-032HN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-35.200000000000003</c:v>
                </c:pt>
              </c:numCache>
            </c:numRef>
          </c:xVal>
          <c:yVal>
            <c:numRef>
              <c:f>'Data Summary'!$Q$20</c:f>
              <c:numCache>
                <c:formatCode>0.0</c:formatCode>
                <c:ptCount val="1"/>
                <c:pt idx="0">
                  <c:v>-30.9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SCHAEFER LD 13-032HN Bradenhead gas</c:v>
                </c:pt>
              </c:strCache>
            </c:strRef>
          </c:tx>
          <c:spPr>
            <a:ln>
              <a:noFill/>
            </a:ln>
          </c:spPr>
          <c:marker>
            <c:symbol val="diamond"/>
            <c:size val="8"/>
            <c:spPr>
              <a:ln>
                <a:solidFill>
                  <a:schemeClr val="tx1"/>
                </a:solidFill>
              </a:ln>
            </c:spPr>
          </c:marker>
          <c:xVal>
            <c:numRef>
              <c:f>'Data Summary'!$M$19</c:f>
              <c:numCache>
                <c:formatCode>0.0</c:formatCode>
                <c:ptCount val="1"/>
                <c:pt idx="0">
                  <c:v>4.0338459558586965</c:v>
                </c:pt>
              </c:numCache>
            </c:numRef>
          </c:xVal>
          <c:yVal>
            <c:numRef>
              <c:f>'Data Summary'!$K$19</c:f>
              <c:numCache>
                <c:formatCode>0.0</c:formatCode>
                <c:ptCount val="1"/>
                <c:pt idx="0">
                  <c:v>32.919622494109348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SCHAEFER LD 13-032HN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7.8174001378659801</c:v>
                </c:pt>
              </c:numCache>
            </c:numRef>
          </c:xVal>
          <c:yVal>
            <c:numRef>
              <c:f>'Data Summary'!$K$20</c:f>
              <c:numCache>
                <c:formatCode>0.0</c:formatCode>
                <c:ptCount val="1"/>
                <c:pt idx="0">
                  <c:v>25.957662948705295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SCHAEFER LD 13-032HN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-279</c:v>
                </c:pt>
              </c:numCache>
            </c:numRef>
          </c:xVal>
          <c:yVal>
            <c:numRef>
              <c:f>'Data Summary'!$O$19</c:f>
              <c:numCache>
                <c:formatCode>0.0</c:formatCode>
                <c:ptCount val="1"/>
                <c:pt idx="0">
                  <c:v>-48.7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SCHAEFER LD 13-032HN Production gas</c:v>
                </c:pt>
              </c:strCache>
            </c:strRef>
          </c:tx>
          <c:spPr>
            <a:ln w="28575">
              <a:noFill/>
            </a:ln>
          </c:spPr>
          <c:marker>
            <c:spPr>
              <a:ln>
                <a:solidFill>
                  <a:schemeClr val="tx1"/>
                </a:solidFill>
              </a:ln>
            </c:spPr>
          </c:marker>
          <c:xVal>
            <c:numRef>
              <c:f>'Data Summary'!$W$20</c:f>
              <c:numCache>
                <c:formatCode>0</c:formatCode>
                <c:ptCount val="1"/>
                <c:pt idx="0">
                  <c:v>-280</c:v>
                </c:pt>
              </c:numCache>
            </c:numRef>
          </c:xVal>
          <c:yVal>
            <c:numRef>
              <c:f>'Data Summary'!$O$20</c:f>
              <c:numCache>
                <c:formatCode>0.0</c:formatCode>
                <c:ptCount val="1"/>
                <c:pt idx="0">
                  <c:v>-50.8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SCHAEFER LD 13-032HN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-48.7</c:v>
                </c:pt>
              </c:numCache>
            </c:numRef>
          </c:xVal>
          <c:yVal>
            <c:numRef>
              <c:f>'Data Summary'!$L$19</c:f>
              <c:numCache>
                <c:formatCode>0.0</c:formatCode>
                <c:ptCount val="1"/>
                <c:pt idx="0">
                  <c:v>2.8840673925998157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SCHAEFER LD 13-032HN Production gas</c:v>
                </c:pt>
              </c:strCache>
            </c:strRef>
          </c:tx>
          <c:spPr>
            <a:ln w="28575">
              <a:noFill/>
            </a:ln>
          </c:spPr>
          <c:marker>
            <c:spPr>
              <a:ln>
                <a:solidFill>
                  <a:schemeClr val="tx1"/>
                </a:solidFill>
              </a:ln>
            </c:spPr>
          </c:marker>
          <c:xVal>
            <c:numRef>
              <c:f>'Data Summary'!$O$20</c:f>
              <c:numCache>
                <c:formatCode>0.0</c:formatCode>
                <c:ptCount val="1"/>
                <c:pt idx="0">
                  <c:v>-50.8</c:v>
                </c:pt>
              </c:numCache>
            </c:numRef>
          </c:xVal>
          <c:yVal>
            <c:numRef>
              <c:f>'Data Summary'!$L$20</c:f>
              <c:numCache>
                <c:formatCode>0.0</c:formatCode>
                <c:ptCount val="1"/>
                <c:pt idx="0">
                  <c:v>3.2774796670262205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0.6003</cdr:y>
    </cdr:from>
    <cdr:to>
      <cdr:x>0.92985</cdr:x>
      <cdr:y>0.63155</cdr:y>
    </cdr:to>
    <cdr:sp macro="" textlink="">
      <cdr:nvSpPr>
        <cdr:cNvPr id="2" name="TextBox 1"/>
        <cdr:cNvSpPr txBox="1"/>
      </cdr:nvSpPr>
      <cdr:spPr>
        <a:xfrm xmlns:a="http://schemas.openxmlformats.org/drawingml/2006/main">
          <a:off x="3939402" y="365944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0.38109</cdr:y>
    </cdr:from>
    <cdr:to>
      <cdr:x>0.56787</cdr:x>
      <cdr:y>0.43302</cdr:y>
    </cdr:to>
    <cdr:sp macro="" textlink="">
      <cdr:nvSpPr>
        <cdr:cNvPr id="5" name="TextBox 1"/>
        <cdr:cNvSpPr txBox="1"/>
      </cdr:nvSpPr>
      <cdr:spPr>
        <a:xfrm xmlns:a="http://schemas.openxmlformats.org/drawingml/2006/main">
          <a:off x="2209576" y="23231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0.28715</cdr:y>
    </cdr:from>
    <cdr:to>
      <cdr:x>0.41035</cdr:x>
      <cdr:y>0.33908</cdr:y>
    </cdr:to>
    <cdr:sp macro="" textlink="">
      <cdr:nvSpPr>
        <cdr:cNvPr id="6" name="TextBox 1"/>
        <cdr:cNvSpPr txBox="1"/>
      </cdr:nvSpPr>
      <cdr:spPr>
        <a:xfrm xmlns:a="http://schemas.openxmlformats.org/drawingml/2006/main">
          <a:off x="1476572" y="175045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0.2523</cdr:y>
    </cdr:from>
    <cdr:to>
      <cdr:x>0.32292</cdr:x>
      <cdr:y>0.30423</cdr:y>
    </cdr:to>
    <cdr:sp macro="" textlink="">
      <cdr:nvSpPr>
        <cdr:cNvPr id="8" name="TextBox 1"/>
        <cdr:cNvSpPr txBox="1"/>
      </cdr:nvSpPr>
      <cdr:spPr>
        <a:xfrm xmlns:a="http://schemas.openxmlformats.org/drawingml/2006/main">
          <a:off x="1069696" y="153800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6421</xdr:colOff>
      <xdr:row>53</xdr:row>
      <xdr:rowOff>163287</xdr:rowOff>
    </xdr:to>
    <xdr:pic>
      <xdr:nvPicPr>
        <xdr:cNvPr id="2" name="Picture 1">
          <a:extLst>
            <a:ext uri="{FF2B5EF4-FFF2-40B4-BE49-F238E27FC236}">
              <a16:creationId xmlns:a16="http://schemas.microsoft.com/office/drawing/2014/main" id="{7A3C21DA-B7CC-4345-A25A-7CD4F2410F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7966600" cy="10259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B20" sqref="B20"/>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207</v>
      </c>
      <c r="E21" s="43"/>
      <c r="F21" s="37"/>
      <c r="G21" s="37"/>
      <c r="H21" s="37"/>
      <c r="I21" s="37"/>
      <c r="J21" s="36"/>
    </row>
    <row r="22" spans="1:10" ht="15" customHeight="1" x14ac:dyDescent="0.3">
      <c r="A22" s="36"/>
      <c r="B22" s="43" t="s">
        <v>45</v>
      </c>
      <c r="C22" s="44"/>
      <c r="D22" s="43" t="s">
        <v>208</v>
      </c>
      <c r="E22" s="43"/>
      <c r="F22" s="37"/>
      <c r="G22" s="37"/>
      <c r="H22" s="37"/>
      <c r="I22" s="37"/>
      <c r="J22" s="36"/>
    </row>
    <row r="23" spans="1:10" ht="15" customHeight="1" x14ac:dyDescent="0.3">
      <c r="A23" s="36"/>
      <c r="B23" s="43" t="s">
        <v>49</v>
      </c>
      <c r="C23" s="44"/>
      <c r="D23" s="43" t="s">
        <v>209</v>
      </c>
      <c r="E23" s="43"/>
      <c r="F23" s="45"/>
      <c r="G23" s="37"/>
      <c r="H23" s="37"/>
      <c r="I23" s="37"/>
      <c r="J23" s="36"/>
    </row>
    <row r="24" spans="1:10" ht="15" customHeight="1" x14ac:dyDescent="0.3">
      <c r="A24" s="36"/>
      <c r="B24" s="43" t="s">
        <v>50</v>
      </c>
      <c r="C24" s="44"/>
      <c r="D24" s="43" t="s">
        <v>210</v>
      </c>
      <c r="E24" s="43"/>
      <c r="F24" s="45"/>
      <c r="G24" s="37"/>
      <c r="H24" s="37"/>
      <c r="I24" s="37"/>
      <c r="J24" s="36"/>
    </row>
    <row r="25" spans="1:10" ht="15" customHeight="1" x14ac:dyDescent="0.3">
      <c r="A25" s="36"/>
      <c r="B25" s="43" t="s">
        <v>204</v>
      </c>
      <c r="C25" s="46"/>
      <c r="D25" s="43" t="s">
        <v>206</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55" zoomScaleNormal="55" zoomScaleSheetLayoutView="70" zoomScalePageLayoutView="25" workbookViewId="0">
      <pane xSplit="2" ySplit="10" topLeftCell="C12" activePane="bottomRight" state="frozen"/>
      <selection pane="topRight" activeCell="C1" sqref="C1"/>
      <selection pane="bottomLeft" activeCell="A12" sqref="A12"/>
      <selection pane="bottomRight" activeCell="T20" sqref="T20:U20"/>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Great Western Oil and Gas / SCHAEFER LD 13-032HN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21025326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DIG-024826 - DIG-024827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21025326</v>
      </c>
      <c r="B12" s="170" t="s">
        <v>211</v>
      </c>
      <c r="C12" s="171" t="str">
        <f>Cover!D24&amp;" "&amp;D12</f>
        <v>SCHAEFER LD 13-032HN Bradenhead gas</v>
      </c>
      <c r="D12" s="159" t="s">
        <v>213</v>
      </c>
      <c r="E12" s="173">
        <v>44244</v>
      </c>
      <c r="F12" s="186">
        <v>0.5625</v>
      </c>
      <c r="G12" s="95"/>
      <c r="H12" s="95"/>
      <c r="I12" s="114"/>
      <c r="J12" s="179">
        <v>44246</v>
      </c>
      <c r="K12" s="175">
        <v>901612.93</v>
      </c>
      <c r="L12" s="175">
        <v>4132.7</v>
      </c>
      <c r="M12" s="175" t="s">
        <v>215</v>
      </c>
      <c r="N12" s="175">
        <v>53237.02</v>
      </c>
      <c r="O12" s="175">
        <v>9452.65</v>
      </c>
      <c r="P12" s="175">
        <v>9006.08</v>
      </c>
      <c r="Q12" s="175">
        <v>1453.45</v>
      </c>
      <c r="R12" s="175">
        <v>3340.46</v>
      </c>
      <c r="S12" s="175">
        <v>810.28</v>
      </c>
      <c r="T12" s="175">
        <v>932.31</v>
      </c>
      <c r="U12" s="175">
        <v>1132.42</v>
      </c>
      <c r="V12" s="175" t="s">
        <v>215</v>
      </c>
      <c r="W12" s="175" t="s">
        <v>215</v>
      </c>
      <c r="X12" s="176">
        <v>8340.1200000000008</v>
      </c>
      <c r="Y12" s="166">
        <v>67.080377505890652</v>
      </c>
      <c r="Z12" s="97">
        <v>11.91109207061225</v>
      </c>
      <c r="AA12" s="97">
        <v>11.347857313861622</v>
      </c>
      <c r="AB12" s="97">
        <v>1.8308279676927535</v>
      </c>
      <c r="AC12" s="97">
        <v>4.2085102629688897</v>
      </c>
      <c r="AD12" s="97">
        <v>1.0206267404205991</v>
      </c>
      <c r="AE12" s="97">
        <v>1.1743507679901213</v>
      </c>
      <c r="AF12" s="140">
        <v>1.4263573705631087</v>
      </c>
      <c r="AG12" s="138">
        <v>123.89054977672522</v>
      </c>
      <c r="AH12" s="116">
        <v>1526.4033567279464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21025326</v>
      </c>
      <c r="B13" s="169" t="s">
        <v>212</v>
      </c>
      <c r="C13" s="172" t="str">
        <f>Cover!D24&amp;" "&amp; D13</f>
        <v>SCHAEFER LD 13-032HN Production gas</v>
      </c>
      <c r="D13" s="165" t="s">
        <v>214</v>
      </c>
      <c r="E13" s="174">
        <v>44244</v>
      </c>
      <c r="F13" s="187">
        <v>0.58124999999999993</v>
      </c>
      <c r="G13" s="110"/>
      <c r="H13" s="110"/>
      <c r="I13" s="115"/>
      <c r="J13" s="180">
        <v>44246</v>
      </c>
      <c r="K13" s="177">
        <v>10651.57</v>
      </c>
      <c r="L13" s="177">
        <v>779.98</v>
      </c>
      <c r="M13" s="177">
        <v>19270.810000000001</v>
      </c>
      <c r="N13" s="177">
        <v>720118.03</v>
      </c>
      <c r="O13" s="177">
        <v>141765.98000000001</v>
      </c>
      <c r="P13" s="177">
        <v>77951.460000000006</v>
      </c>
      <c r="Q13" s="177">
        <v>8049.24</v>
      </c>
      <c r="R13" s="177">
        <v>19802.29</v>
      </c>
      <c r="S13" s="177">
        <v>2360.7800000000002</v>
      </c>
      <c r="T13" s="177">
        <v>2088.91</v>
      </c>
      <c r="U13" s="177">
        <v>439.71</v>
      </c>
      <c r="V13" s="177" t="s">
        <v>215</v>
      </c>
      <c r="W13" s="177" t="s">
        <v>215</v>
      </c>
      <c r="X13" s="178" t="s">
        <v>215</v>
      </c>
      <c r="Y13" s="167">
        <v>74.042337051294709</v>
      </c>
      <c r="Z13" s="113">
        <v>14.576341591813904</v>
      </c>
      <c r="AA13" s="113">
        <v>8.0149006350146408</v>
      </c>
      <c r="AB13" s="113">
        <v>0.82759599249827265</v>
      </c>
      <c r="AC13" s="113">
        <v>2.036036258348962</v>
      </c>
      <c r="AD13" s="113">
        <v>0.24275737834369757</v>
      </c>
      <c r="AE13" s="113">
        <v>0.21479041226598231</v>
      </c>
      <c r="AF13" s="141">
        <v>4.5240680419833514E-2</v>
      </c>
      <c r="AG13" s="139">
        <v>1280.8532693298673</v>
      </c>
      <c r="AH13" s="117">
        <v>1321.2566259089267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2"/>
      <c r="Y17" s="202"/>
      <c r="Z17" s="203"/>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21025326</v>
      </c>
      <c r="B19" s="95" t="str">
        <f t="shared" si="0"/>
        <v>DIG-024826</v>
      </c>
      <c r="C19" s="95" t="str">
        <f t="shared" si="0"/>
        <v>SCHAEFER LD 13-032HN Bradenhead gas</v>
      </c>
      <c r="D19" s="96" t="str">
        <f t="shared" si="0"/>
        <v>Bradenhead gas</v>
      </c>
      <c r="E19" s="96">
        <f t="shared" si="0"/>
        <v>44244</v>
      </c>
      <c r="F19" s="184">
        <f t="shared" si="0"/>
        <v>0.5625</v>
      </c>
      <c r="G19" s="98"/>
      <c r="H19" s="98"/>
      <c r="I19" s="118"/>
      <c r="J19" s="119">
        <v>79363</v>
      </c>
      <c r="K19" s="90">
        <v>32.919622494109348</v>
      </c>
      <c r="L19" s="90">
        <v>2.8840673925998157</v>
      </c>
      <c r="M19" s="120">
        <v>4.0338459558586965</v>
      </c>
      <c r="N19" s="182">
        <v>44252</v>
      </c>
      <c r="O19" s="188">
        <v>-48.7</v>
      </c>
      <c r="P19" s="188">
        <v>-35.200000000000003</v>
      </c>
      <c r="Q19" s="188">
        <v>-30.9</v>
      </c>
      <c r="R19" s="190">
        <v>-32.700000000000003</v>
      </c>
      <c r="S19" s="192">
        <v>-29.2</v>
      </c>
      <c r="T19" s="193">
        <v>-27.8</v>
      </c>
      <c r="U19" s="193">
        <v>-28.7</v>
      </c>
      <c r="V19" s="194"/>
      <c r="W19" s="196">
        <v>-279</v>
      </c>
      <c r="X19" s="204"/>
      <c r="Y19" s="205"/>
      <c r="Z19" s="206"/>
      <c r="AC19" s="146" t="s">
        <v>62</v>
      </c>
      <c r="AF19" s="128">
        <v>0.96113912299466431</v>
      </c>
      <c r="AG19" s="125">
        <v>0.88617519774185005</v>
      </c>
      <c r="AR19" s="21"/>
      <c r="CF19" s="52"/>
      <c r="CG19" s="21"/>
    </row>
    <row r="20" spans="1:85" ht="15" customHeight="1" thickBot="1" x14ac:dyDescent="0.35">
      <c r="A20" s="143" t="str">
        <f t="shared" si="0"/>
        <v>21025326</v>
      </c>
      <c r="B20" s="110" t="str">
        <f t="shared" si="0"/>
        <v>DIG-024827</v>
      </c>
      <c r="C20" s="110" t="str">
        <f t="shared" si="0"/>
        <v>SCHAEFER LD 13-032HN Production gas</v>
      </c>
      <c r="D20" s="111" t="str">
        <f t="shared" si="0"/>
        <v>Production gas</v>
      </c>
      <c r="E20" s="174">
        <f t="shared" si="0"/>
        <v>44244</v>
      </c>
      <c r="F20" s="185">
        <f t="shared" si="0"/>
        <v>0.58124999999999993</v>
      </c>
      <c r="G20" s="110"/>
      <c r="H20" s="110"/>
      <c r="I20" s="115"/>
      <c r="J20" s="121">
        <v>972576</v>
      </c>
      <c r="K20" s="112">
        <v>25.957662948705295</v>
      </c>
      <c r="L20" s="112">
        <v>3.2774796670262205</v>
      </c>
      <c r="M20" s="122">
        <v>7.8174001378659801</v>
      </c>
      <c r="N20" s="183">
        <v>44252</v>
      </c>
      <c r="O20" s="189">
        <v>-50.8</v>
      </c>
      <c r="P20" s="189">
        <v>-35.200000000000003</v>
      </c>
      <c r="Q20" s="189">
        <v>-30.9</v>
      </c>
      <c r="R20" s="191">
        <v>-32.200000000000003</v>
      </c>
      <c r="S20" s="189">
        <v>-28.8</v>
      </c>
      <c r="T20" s="189"/>
      <c r="U20" s="189"/>
      <c r="V20" s="195">
        <v>2.2999999999999998</v>
      </c>
      <c r="W20" s="197">
        <v>-280</v>
      </c>
      <c r="X20" s="207"/>
      <c r="Y20" s="208"/>
      <c r="Z20" s="209"/>
      <c r="AC20" s="146" t="s">
        <v>60</v>
      </c>
      <c r="AF20" s="124">
        <v>0.7708268478328254</v>
      </c>
      <c r="AG20" s="126">
        <v>0.75357918461966489</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view="pageLayout" zoomScale="70" zoomScaleNormal="85" zoomScaleSheetLayoutView="85" zoomScalePageLayoutView="70" workbookViewId="0">
      <selection activeCell="A4" sqref="A4"/>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38" sqref="G38"/>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209</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458705</v>
      </c>
      <c r="C4" s="107">
        <v>44244.5625</v>
      </c>
      <c r="D4" s="151"/>
      <c r="E4" s="102" t="s">
        <v>211</v>
      </c>
      <c r="F4" s="157" t="s">
        <v>216</v>
      </c>
      <c r="G4" s="100" t="s">
        <v>98</v>
      </c>
      <c r="I4" s="100"/>
      <c r="J4" s="151"/>
      <c r="K4" s="156">
        <v>44244</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0.41599999999999998</v>
      </c>
      <c r="H8" s="152" t="s">
        <v>219</v>
      </c>
      <c r="I8" s="151"/>
      <c r="J8" s="151"/>
      <c r="K8" s="151"/>
      <c r="L8" s="151"/>
      <c r="M8" s="151"/>
      <c r="N8" s="151"/>
      <c r="O8" s="151"/>
      <c r="P8" s="105">
        <v>5.0000000000000001E-3</v>
      </c>
      <c r="Q8" s="105">
        <v>5.0000000000000001E-3</v>
      </c>
      <c r="R8" s="105">
        <v>5.0000000000000001E-3</v>
      </c>
      <c r="S8" s="151"/>
      <c r="T8" s="150" t="s">
        <v>207</v>
      </c>
    </row>
    <row r="9" spans="1:20" x14ac:dyDescent="0.3">
      <c r="A9" s="151"/>
      <c r="B9" s="150" t="s">
        <v>138</v>
      </c>
      <c r="C9" s="150" t="s">
        <v>139</v>
      </c>
      <c r="D9" s="150" t="s">
        <v>136</v>
      </c>
      <c r="E9" s="151"/>
      <c r="F9" s="150" t="s">
        <v>137</v>
      </c>
      <c r="G9" s="152">
        <v>5.0000000000000001E-3</v>
      </c>
      <c r="H9" s="161" t="s">
        <v>220</v>
      </c>
      <c r="I9" s="151"/>
      <c r="J9" s="151"/>
      <c r="K9" s="151"/>
      <c r="L9" s="151"/>
      <c r="M9" s="151"/>
      <c r="N9" s="151"/>
      <c r="O9" s="151"/>
      <c r="P9" s="105">
        <v>5.0000000000000001E-3</v>
      </c>
      <c r="Q9" s="105">
        <v>5.0000000000000001E-3</v>
      </c>
      <c r="R9" s="105">
        <v>5.0000000000000001E-3</v>
      </c>
      <c r="S9" s="151"/>
      <c r="T9" s="150" t="s">
        <v>207</v>
      </c>
    </row>
    <row r="10" spans="1:20" x14ac:dyDescent="0.3">
      <c r="A10" s="151"/>
      <c r="B10" s="150" t="s">
        <v>140</v>
      </c>
      <c r="C10" s="150" t="s">
        <v>141</v>
      </c>
      <c r="D10" s="150" t="s">
        <v>136</v>
      </c>
      <c r="E10" s="151"/>
      <c r="F10" s="150" t="s">
        <v>137</v>
      </c>
      <c r="G10" s="152">
        <v>90.756</v>
      </c>
      <c r="H10" s="161" t="s">
        <v>219</v>
      </c>
      <c r="I10" s="151"/>
      <c r="J10" s="151"/>
      <c r="K10" s="151"/>
      <c r="L10" s="151"/>
      <c r="M10" s="151"/>
      <c r="N10" s="151"/>
      <c r="O10" s="151"/>
      <c r="P10" s="105">
        <v>5.0000000000000001E-3</v>
      </c>
      <c r="Q10" s="105">
        <v>5.0000000000000001E-3</v>
      </c>
      <c r="R10" s="105">
        <v>5.0000000000000001E-3</v>
      </c>
      <c r="S10" s="151"/>
      <c r="T10" s="150" t="s">
        <v>207</v>
      </c>
    </row>
    <row r="11" spans="1:20" x14ac:dyDescent="0.3">
      <c r="A11" s="151"/>
      <c r="B11" s="150" t="s">
        <v>185</v>
      </c>
      <c r="C11" s="150" t="s">
        <v>186</v>
      </c>
      <c r="D11" s="150" t="s">
        <v>136</v>
      </c>
      <c r="E11" s="151"/>
      <c r="F11" s="150" t="s">
        <v>137</v>
      </c>
      <c r="G11" s="152">
        <v>5.0000000000000001E-3</v>
      </c>
      <c r="H11" s="161" t="s">
        <v>220</v>
      </c>
      <c r="P11" s="105">
        <v>5.0000000000000001E-3</v>
      </c>
      <c r="Q11" s="105">
        <v>5.0000000000000001E-3</v>
      </c>
      <c r="R11" s="105">
        <v>5.0000000000000001E-3</v>
      </c>
      <c r="S11" s="151"/>
      <c r="T11" s="150" t="s">
        <v>207</v>
      </c>
    </row>
    <row r="12" spans="1:20" x14ac:dyDescent="0.3">
      <c r="A12" s="151"/>
      <c r="B12" s="150" t="s">
        <v>187</v>
      </c>
      <c r="C12" s="150" t="s">
        <v>188</v>
      </c>
      <c r="D12" s="150" t="s">
        <v>136</v>
      </c>
      <c r="E12" s="151"/>
      <c r="F12" s="150" t="s">
        <v>137</v>
      </c>
      <c r="G12" s="152">
        <v>0.84</v>
      </c>
      <c r="H12" s="161" t="s">
        <v>219</v>
      </c>
      <c r="P12" s="105">
        <v>5.0000000000000001E-3</v>
      </c>
      <c r="Q12" s="105">
        <v>5.0000000000000001E-3</v>
      </c>
      <c r="R12" s="105">
        <v>5.0000000000000001E-3</v>
      </c>
      <c r="S12" s="151"/>
      <c r="T12" s="150" t="s">
        <v>207</v>
      </c>
    </row>
    <row r="13" spans="1:20" x14ac:dyDescent="0.3">
      <c r="A13" s="151"/>
      <c r="B13" s="150" t="s">
        <v>142</v>
      </c>
      <c r="C13" s="150" t="s">
        <v>143</v>
      </c>
      <c r="D13" s="150" t="s">
        <v>136</v>
      </c>
      <c r="E13" s="151"/>
      <c r="F13" s="150" t="s">
        <v>137</v>
      </c>
      <c r="G13" s="152">
        <v>5.359</v>
      </c>
      <c r="H13" s="161" t="s">
        <v>219</v>
      </c>
      <c r="I13" s="151"/>
      <c r="J13" s="151"/>
      <c r="K13" s="151"/>
      <c r="L13" s="151"/>
      <c r="M13" s="151"/>
      <c r="N13" s="151"/>
      <c r="O13" s="151"/>
      <c r="P13" s="105">
        <v>5.0000000000000001E-3</v>
      </c>
      <c r="Q13" s="105">
        <v>5.0000000000000001E-3</v>
      </c>
      <c r="R13" s="105">
        <v>5.0000000000000001E-3</v>
      </c>
      <c r="S13" s="151"/>
      <c r="T13" s="150" t="s">
        <v>207</v>
      </c>
    </row>
    <row r="14" spans="1:20" x14ac:dyDescent="0.3">
      <c r="A14" s="151"/>
      <c r="B14" s="150" t="s">
        <v>144</v>
      </c>
      <c r="C14" s="150" t="s">
        <v>145</v>
      </c>
      <c r="D14" s="150" t="s">
        <v>136</v>
      </c>
      <c r="E14" s="151"/>
      <c r="F14" s="150" t="s">
        <v>137</v>
      </c>
      <c r="G14" s="152">
        <v>0.95099999999999996</v>
      </c>
      <c r="H14" s="161" t="s">
        <v>219</v>
      </c>
      <c r="I14" s="151"/>
      <c r="J14" s="151"/>
      <c r="K14" s="151"/>
      <c r="L14" s="151"/>
      <c r="M14" s="151"/>
      <c r="N14" s="151"/>
      <c r="O14" s="151"/>
      <c r="P14" s="105">
        <v>5.0000000000000001E-3</v>
      </c>
      <c r="Q14" s="105">
        <v>5.0000000000000001E-3</v>
      </c>
      <c r="R14" s="105">
        <v>5.0000000000000001E-3</v>
      </c>
      <c r="S14" s="151"/>
      <c r="T14" s="150" t="s">
        <v>207</v>
      </c>
    </row>
    <row r="15" spans="1:20" x14ac:dyDescent="0.3">
      <c r="A15" s="151"/>
      <c r="B15" s="150" t="s">
        <v>189</v>
      </c>
      <c r="C15" s="150" t="s">
        <v>190</v>
      </c>
      <c r="D15" s="150" t="s">
        <v>136</v>
      </c>
      <c r="E15" s="151"/>
      <c r="F15" s="150" t="s">
        <v>137</v>
      </c>
      <c r="G15" s="152">
        <v>5.0000000000000001E-3</v>
      </c>
      <c r="H15" s="161" t="s">
        <v>220</v>
      </c>
      <c r="P15" s="105">
        <v>5.0000000000000001E-3</v>
      </c>
      <c r="Q15" s="105">
        <v>5.0000000000000001E-3</v>
      </c>
      <c r="R15" s="105">
        <v>5.0000000000000001E-3</v>
      </c>
      <c r="S15" s="151"/>
      <c r="T15" s="150" t="s">
        <v>207</v>
      </c>
    </row>
    <row r="16" spans="1:20" x14ac:dyDescent="0.3">
      <c r="A16" s="151"/>
      <c r="B16" s="150" t="s">
        <v>146</v>
      </c>
      <c r="C16" s="150" t="s">
        <v>147</v>
      </c>
      <c r="D16" s="150" t="s">
        <v>136</v>
      </c>
      <c r="E16" s="151"/>
      <c r="F16" s="150" t="s">
        <v>137</v>
      </c>
      <c r="G16" s="152">
        <v>0.90700000000000003</v>
      </c>
      <c r="H16" s="161" t="s">
        <v>219</v>
      </c>
      <c r="I16" s="151"/>
      <c r="J16" s="151"/>
      <c r="K16" s="151"/>
      <c r="L16" s="151"/>
      <c r="M16" s="151"/>
      <c r="N16" s="151"/>
      <c r="O16" s="151"/>
      <c r="P16" s="105">
        <v>5.0000000000000001E-3</v>
      </c>
      <c r="Q16" s="105">
        <v>5.0000000000000001E-3</v>
      </c>
      <c r="R16" s="105">
        <v>5.0000000000000001E-3</v>
      </c>
      <c r="S16" s="151"/>
      <c r="T16" s="150" t="s">
        <v>207</v>
      </c>
    </row>
    <row r="17" spans="1:20" x14ac:dyDescent="0.3">
      <c r="A17" s="151"/>
      <c r="B17" s="150" t="s">
        <v>148</v>
      </c>
      <c r="C17" s="150" t="s">
        <v>149</v>
      </c>
      <c r="D17" s="150" t="s">
        <v>136</v>
      </c>
      <c r="E17" s="151"/>
      <c r="F17" s="150" t="s">
        <v>137</v>
      </c>
      <c r="G17" s="152">
        <v>0.14599999999999999</v>
      </c>
      <c r="H17" s="161" t="s">
        <v>219</v>
      </c>
      <c r="I17" s="151"/>
      <c r="J17" s="151"/>
      <c r="K17" s="151"/>
      <c r="M17" s="151"/>
      <c r="N17" s="151"/>
      <c r="O17" s="151"/>
      <c r="P17" s="105">
        <v>5.0000000000000001E-3</v>
      </c>
      <c r="Q17" s="105">
        <v>5.0000000000000001E-3</v>
      </c>
      <c r="R17" s="105">
        <v>5.0000000000000001E-3</v>
      </c>
      <c r="S17" s="151"/>
      <c r="T17" s="150" t="s">
        <v>207</v>
      </c>
    </row>
    <row r="18" spans="1:20" x14ac:dyDescent="0.3">
      <c r="A18" s="151"/>
      <c r="B18" s="150" t="s">
        <v>150</v>
      </c>
      <c r="C18" s="150" t="s">
        <v>151</v>
      </c>
      <c r="D18" s="150" t="s">
        <v>136</v>
      </c>
      <c r="E18" s="151"/>
      <c r="F18" s="150" t="s">
        <v>137</v>
      </c>
      <c r="G18" s="152">
        <v>0.33600000000000002</v>
      </c>
      <c r="H18" s="161" t="s">
        <v>219</v>
      </c>
      <c r="I18" s="151"/>
      <c r="J18" s="151"/>
      <c r="K18" s="151"/>
      <c r="M18" s="151"/>
      <c r="N18" s="151"/>
      <c r="O18" s="151"/>
      <c r="P18" s="105">
        <v>5.0000000000000001E-3</v>
      </c>
      <c r="Q18" s="105">
        <v>5.0000000000000001E-3</v>
      </c>
      <c r="R18" s="105">
        <v>5.0000000000000001E-3</v>
      </c>
      <c r="S18" s="151"/>
      <c r="T18" s="150" t="s">
        <v>207</v>
      </c>
    </row>
    <row r="19" spans="1:20" x14ac:dyDescent="0.3">
      <c r="A19" s="151"/>
      <c r="B19" s="150" t="s">
        <v>77</v>
      </c>
      <c r="C19" s="150" t="s">
        <v>152</v>
      </c>
      <c r="D19" s="150" t="s">
        <v>136</v>
      </c>
      <c r="E19" s="151"/>
      <c r="F19" s="150" t="s">
        <v>137</v>
      </c>
      <c r="G19" s="152">
        <v>8.2000000000000003E-2</v>
      </c>
      <c r="H19" s="161" t="s">
        <v>219</v>
      </c>
      <c r="I19" s="151"/>
      <c r="J19" s="151"/>
      <c r="K19" s="151"/>
      <c r="L19" s="151"/>
      <c r="M19" s="151"/>
      <c r="N19" s="151"/>
      <c r="O19" s="151"/>
      <c r="P19" s="105">
        <v>5.0000000000000001E-3</v>
      </c>
      <c r="Q19" s="105">
        <v>5.0000000000000001E-3</v>
      </c>
      <c r="R19" s="105">
        <v>5.0000000000000001E-3</v>
      </c>
      <c r="S19" s="151"/>
      <c r="T19" s="150" t="s">
        <v>207</v>
      </c>
    </row>
    <row r="20" spans="1:20" x14ac:dyDescent="0.3">
      <c r="A20" s="151"/>
      <c r="B20" s="150" t="s">
        <v>153</v>
      </c>
      <c r="C20" s="150" t="s">
        <v>154</v>
      </c>
      <c r="D20" s="150" t="s">
        <v>136</v>
      </c>
      <c r="E20" s="151"/>
      <c r="F20" s="150" t="s">
        <v>137</v>
      </c>
      <c r="G20" s="152">
        <v>9.4E-2</v>
      </c>
      <c r="H20" s="161" t="s">
        <v>219</v>
      </c>
      <c r="I20" s="151"/>
      <c r="J20" s="151"/>
      <c r="K20" s="151"/>
      <c r="L20" s="151"/>
      <c r="M20" s="151"/>
      <c r="N20" s="151"/>
      <c r="O20" s="151"/>
      <c r="P20" s="105">
        <v>5.0000000000000001E-3</v>
      </c>
      <c r="Q20" s="105">
        <v>5.0000000000000001E-3</v>
      </c>
      <c r="R20" s="105">
        <v>5.0000000000000001E-3</v>
      </c>
      <c r="S20" s="151"/>
      <c r="T20" s="150" t="s">
        <v>207</v>
      </c>
    </row>
    <row r="21" spans="1:20" x14ac:dyDescent="0.3">
      <c r="A21" s="147"/>
      <c r="B21" s="150" t="s">
        <v>155</v>
      </c>
      <c r="C21" s="150" t="s">
        <v>156</v>
      </c>
      <c r="D21" s="150" t="s">
        <v>136</v>
      </c>
      <c r="E21" s="151"/>
      <c r="F21" s="150" t="s">
        <v>137</v>
      </c>
      <c r="G21" s="152">
        <v>0.114</v>
      </c>
      <c r="H21" s="161" t="s">
        <v>219</v>
      </c>
      <c r="I21" s="108"/>
      <c r="J21" s="151"/>
      <c r="K21" s="151"/>
      <c r="M21" s="151"/>
      <c r="N21" s="151"/>
      <c r="O21" s="151"/>
      <c r="P21" s="105">
        <v>5.0000000000000001E-3</v>
      </c>
      <c r="Q21" s="105">
        <v>5.0000000000000001E-3</v>
      </c>
      <c r="R21" s="105">
        <v>5.0000000000000001E-3</v>
      </c>
      <c r="S21" s="151"/>
      <c r="T21" s="150" t="s">
        <v>207</v>
      </c>
    </row>
    <row r="22" spans="1:20" x14ac:dyDescent="0.3">
      <c r="A22" s="147"/>
      <c r="B22" s="153" t="s">
        <v>157</v>
      </c>
      <c r="C22" s="153" t="s">
        <v>158</v>
      </c>
      <c r="D22" s="150" t="s">
        <v>136</v>
      </c>
      <c r="E22" s="151"/>
      <c r="F22" s="154" t="s">
        <v>159</v>
      </c>
      <c r="G22" s="155">
        <v>-48.7</v>
      </c>
      <c r="H22" s="152"/>
      <c r="I22" s="151"/>
      <c r="J22" s="151"/>
      <c r="K22" s="151"/>
      <c r="M22" s="151"/>
      <c r="N22" s="151"/>
      <c r="O22" s="151"/>
      <c r="P22" s="151"/>
      <c r="Q22" s="151"/>
      <c r="R22" s="151"/>
      <c r="S22" s="151"/>
      <c r="T22" s="150" t="s">
        <v>207</v>
      </c>
    </row>
    <row r="23" spans="1:20" x14ac:dyDescent="0.3">
      <c r="A23" s="147"/>
      <c r="B23" s="153" t="s">
        <v>160</v>
      </c>
      <c r="C23" s="153" t="s">
        <v>161</v>
      </c>
      <c r="D23" s="150" t="s">
        <v>136</v>
      </c>
      <c r="E23" s="151"/>
      <c r="F23" s="154" t="s">
        <v>159</v>
      </c>
      <c r="G23" s="106">
        <v>-279</v>
      </c>
      <c r="H23" s="152"/>
      <c r="I23" s="151"/>
      <c r="J23" s="151"/>
      <c r="K23" s="151"/>
      <c r="M23" s="151"/>
      <c r="N23" s="151"/>
      <c r="O23" s="151"/>
      <c r="P23" s="151"/>
      <c r="Q23" s="151"/>
      <c r="R23" s="151"/>
      <c r="S23" s="151"/>
      <c r="T23" s="160" t="s">
        <v>207</v>
      </c>
    </row>
    <row r="24" spans="1:20" x14ac:dyDescent="0.3">
      <c r="A24" s="147"/>
      <c r="B24" s="153" t="s">
        <v>162</v>
      </c>
      <c r="C24" s="154" t="s">
        <v>163</v>
      </c>
      <c r="D24" s="150" t="s">
        <v>136</v>
      </c>
      <c r="E24" s="147"/>
      <c r="F24" s="154" t="s">
        <v>159</v>
      </c>
      <c r="G24" s="155">
        <v>-35.200000000000003</v>
      </c>
      <c r="H24" s="152"/>
      <c r="I24" s="151"/>
      <c r="J24" s="151"/>
      <c r="K24" s="151"/>
      <c r="M24" s="151"/>
      <c r="N24" s="151"/>
      <c r="O24" s="151"/>
      <c r="P24" s="151"/>
      <c r="Q24" s="151"/>
      <c r="R24" s="151"/>
      <c r="S24" s="151"/>
      <c r="T24" s="160" t="s">
        <v>207</v>
      </c>
    </row>
    <row r="25" spans="1:20" x14ac:dyDescent="0.3">
      <c r="B25" s="153" t="s">
        <v>164</v>
      </c>
      <c r="C25" s="154" t="s">
        <v>165</v>
      </c>
      <c r="D25" s="150" t="s">
        <v>136</v>
      </c>
      <c r="E25" s="147"/>
      <c r="F25" s="154" t="s">
        <v>159</v>
      </c>
      <c r="G25" s="155">
        <v>-30.9</v>
      </c>
      <c r="H25" s="152"/>
      <c r="T25" s="160" t="s">
        <v>207</v>
      </c>
    </row>
    <row r="26" spans="1:20" x14ac:dyDescent="0.3">
      <c r="B26" s="153" t="s">
        <v>166</v>
      </c>
      <c r="C26" s="154" t="s">
        <v>167</v>
      </c>
      <c r="D26" s="150" t="s">
        <v>136</v>
      </c>
      <c r="E26" s="147"/>
      <c r="F26" s="154" t="s">
        <v>159</v>
      </c>
      <c r="G26" s="155">
        <v>-32.700000000000003</v>
      </c>
      <c r="H26" s="152"/>
      <c r="K26" s="198" t="s">
        <v>218</v>
      </c>
      <c r="T26" s="160" t="s">
        <v>207</v>
      </c>
    </row>
    <row r="27" spans="1:20" x14ac:dyDescent="0.3">
      <c r="B27" s="153" t="s">
        <v>168</v>
      </c>
      <c r="C27" s="154" t="s">
        <v>169</v>
      </c>
      <c r="D27" s="150" t="s">
        <v>136</v>
      </c>
      <c r="E27" s="147"/>
      <c r="F27" s="154" t="s">
        <v>159</v>
      </c>
      <c r="G27" s="155">
        <v>-29.2</v>
      </c>
      <c r="H27" s="152"/>
      <c r="K27" s="181"/>
      <c r="T27" s="160" t="s">
        <v>207</v>
      </c>
    </row>
    <row r="28" spans="1:20" s="181" customFormat="1" x14ac:dyDescent="0.3">
      <c r="B28" s="162" t="s">
        <v>198</v>
      </c>
      <c r="C28" s="163" t="s">
        <v>199</v>
      </c>
      <c r="D28" s="160" t="s">
        <v>136</v>
      </c>
      <c r="E28" s="158"/>
      <c r="F28" s="163" t="s">
        <v>159</v>
      </c>
      <c r="G28" s="155">
        <v>-27.8</v>
      </c>
      <c r="H28" s="161"/>
      <c r="K28" s="198" t="s">
        <v>218</v>
      </c>
      <c r="T28" s="160" t="s">
        <v>207</v>
      </c>
    </row>
    <row r="29" spans="1:20" s="181" customFormat="1" x14ac:dyDescent="0.3">
      <c r="B29" s="162" t="s">
        <v>200</v>
      </c>
      <c r="C29" s="163" t="s">
        <v>201</v>
      </c>
      <c r="D29" s="160" t="s">
        <v>136</v>
      </c>
      <c r="E29" s="158"/>
      <c r="F29" s="163" t="s">
        <v>159</v>
      </c>
      <c r="G29" s="155">
        <v>-28.7</v>
      </c>
      <c r="H29" s="161"/>
      <c r="K29" s="198" t="s">
        <v>218</v>
      </c>
      <c r="T29" s="160" t="s">
        <v>207</v>
      </c>
    </row>
    <row r="30" spans="1:20" x14ac:dyDescent="0.3">
      <c r="B30" s="162" t="s">
        <v>191</v>
      </c>
      <c r="C30" s="163" t="s">
        <v>192</v>
      </c>
      <c r="D30" s="160" t="s">
        <v>136</v>
      </c>
      <c r="E30" s="158"/>
      <c r="F30" s="163" t="s">
        <v>193</v>
      </c>
      <c r="G30" s="164">
        <v>123.89054977672522</v>
      </c>
      <c r="H30" s="161"/>
      <c r="T30" s="160" t="s">
        <v>207</v>
      </c>
    </row>
    <row r="31" spans="1:20" x14ac:dyDescent="0.3">
      <c r="B31" s="162" t="s">
        <v>194</v>
      </c>
      <c r="C31" s="163" t="s">
        <v>195</v>
      </c>
      <c r="D31" s="160" t="s">
        <v>136</v>
      </c>
      <c r="E31" s="158"/>
      <c r="F31" s="163" t="s">
        <v>205</v>
      </c>
      <c r="G31" s="168">
        <v>0.96113912299466431</v>
      </c>
      <c r="H31" s="161"/>
      <c r="T31" s="160"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tabSelected="1" zoomScale="55" zoomScaleNormal="55" workbookViewId="0">
      <selection activeCell="E39" sqref="E39"/>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209</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458705</v>
      </c>
      <c r="C4" s="107">
        <v>44244.581250000003</v>
      </c>
      <c r="D4" s="151"/>
      <c r="E4" s="102" t="s">
        <v>212</v>
      </c>
      <c r="F4" s="157" t="s">
        <v>217</v>
      </c>
      <c r="G4" s="100" t="s">
        <v>98</v>
      </c>
      <c r="I4" s="100"/>
      <c r="J4" s="151"/>
      <c r="K4" s="156">
        <v>44244</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207</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7.8E-2</v>
      </c>
      <c r="H8" s="161" t="s">
        <v>219</v>
      </c>
      <c r="I8" s="103"/>
      <c r="J8" s="103"/>
      <c r="K8" s="103"/>
      <c r="L8" s="103"/>
      <c r="M8" s="103"/>
      <c r="N8" s="103"/>
      <c r="O8" s="103"/>
      <c r="P8" s="105">
        <v>5.0000000000000001E-3</v>
      </c>
      <c r="Q8" s="105">
        <v>5.0000000000000001E-3</v>
      </c>
      <c r="R8" s="105">
        <v>5.0000000000000001E-3</v>
      </c>
      <c r="S8" s="103"/>
      <c r="T8" s="101" t="s">
        <v>207</v>
      </c>
    </row>
    <row r="9" spans="1:20" x14ac:dyDescent="0.3">
      <c r="A9" s="103"/>
      <c r="B9" s="101" t="s">
        <v>138</v>
      </c>
      <c r="C9" s="101" t="s">
        <v>139</v>
      </c>
      <c r="D9" s="101" t="s">
        <v>136</v>
      </c>
      <c r="E9" s="103"/>
      <c r="F9" s="101" t="s">
        <v>137</v>
      </c>
      <c r="G9" s="152">
        <v>1.921</v>
      </c>
      <c r="H9" s="161" t="s">
        <v>219</v>
      </c>
      <c r="I9" s="103"/>
      <c r="J9" s="103"/>
      <c r="K9" s="103"/>
      <c r="L9" s="103"/>
      <c r="M9" s="103"/>
      <c r="N9" s="103"/>
      <c r="O9" s="103"/>
      <c r="P9" s="105">
        <v>5.0000000000000001E-3</v>
      </c>
      <c r="Q9" s="105">
        <v>5.0000000000000001E-3</v>
      </c>
      <c r="R9" s="105">
        <v>5.0000000000000001E-3</v>
      </c>
      <c r="S9" s="103"/>
      <c r="T9" s="101" t="s">
        <v>207</v>
      </c>
    </row>
    <row r="10" spans="1:20" x14ac:dyDescent="0.3">
      <c r="A10" s="103"/>
      <c r="B10" s="101" t="s">
        <v>140</v>
      </c>
      <c r="C10" s="101" t="s">
        <v>141</v>
      </c>
      <c r="D10" s="101" t="s">
        <v>136</v>
      </c>
      <c r="E10" s="103"/>
      <c r="F10" s="101" t="s">
        <v>137</v>
      </c>
      <c r="G10" s="152">
        <v>1.0620000000000001</v>
      </c>
      <c r="H10" s="161" t="s">
        <v>219</v>
      </c>
      <c r="I10" s="103"/>
      <c r="J10" s="103"/>
      <c r="K10" s="103"/>
      <c r="L10" s="103"/>
      <c r="M10" s="103"/>
      <c r="N10" s="103"/>
      <c r="O10" s="103"/>
      <c r="P10" s="105">
        <v>5.0000000000000001E-3</v>
      </c>
      <c r="Q10" s="105">
        <v>5.0000000000000001E-3</v>
      </c>
      <c r="R10" s="105">
        <v>5.0000000000000001E-3</v>
      </c>
      <c r="S10" s="103"/>
      <c r="T10" s="101" t="s">
        <v>207</v>
      </c>
    </row>
    <row r="11" spans="1:20" x14ac:dyDescent="0.3">
      <c r="A11" s="103"/>
      <c r="B11" s="148" t="s">
        <v>185</v>
      </c>
      <c r="C11" s="148" t="s">
        <v>186</v>
      </c>
      <c r="D11" s="148" t="s">
        <v>136</v>
      </c>
      <c r="E11" s="149"/>
      <c r="F11" s="148" t="s">
        <v>137</v>
      </c>
      <c r="G11" s="152">
        <v>5.0000000000000001E-3</v>
      </c>
      <c r="H11" s="161" t="s">
        <v>220</v>
      </c>
      <c r="P11" s="105">
        <v>5.0000000000000001E-3</v>
      </c>
      <c r="Q11" s="105">
        <v>5.0000000000000001E-3</v>
      </c>
      <c r="R11" s="105">
        <v>5.0000000000000001E-3</v>
      </c>
      <c r="S11" s="103"/>
      <c r="T11" s="101" t="s">
        <v>207</v>
      </c>
    </row>
    <row r="12" spans="1:20" x14ac:dyDescent="0.3">
      <c r="A12" s="103"/>
      <c r="B12" s="148" t="s">
        <v>187</v>
      </c>
      <c r="C12" s="148" t="s">
        <v>188</v>
      </c>
      <c r="D12" s="148" t="s">
        <v>136</v>
      </c>
      <c r="E12" s="149"/>
      <c r="F12" s="148" t="s">
        <v>137</v>
      </c>
      <c r="G12" s="152">
        <v>5.0000000000000001E-3</v>
      </c>
      <c r="H12" s="161" t="s">
        <v>220</v>
      </c>
      <c r="P12" s="105">
        <v>5.0000000000000001E-3</v>
      </c>
      <c r="Q12" s="105">
        <v>5.0000000000000001E-3</v>
      </c>
      <c r="R12" s="105">
        <v>5.0000000000000001E-3</v>
      </c>
      <c r="S12" s="103"/>
      <c r="T12" s="101" t="s">
        <v>207</v>
      </c>
    </row>
    <row r="13" spans="1:20" x14ac:dyDescent="0.3">
      <c r="A13" s="103"/>
      <c r="B13" s="101" t="s">
        <v>142</v>
      </c>
      <c r="C13" s="101" t="s">
        <v>143</v>
      </c>
      <c r="D13" s="101" t="s">
        <v>136</v>
      </c>
      <c r="E13" s="103"/>
      <c r="F13" s="101" t="s">
        <v>137</v>
      </c>
      <c r="G13" s="152">
        <v>71.775999999999996</v>
      </c>
      <c r="H13" s="161" t="s">
        <v>219</v>
      </c>
      <c r="I13" s="103"/>
      <c r="J13" s="103"/>
      <c r="K13" s="103"/>
      <c r="L13" s="103"/>
      <c r="M13" s="103"/>
      <c r="N13" s="103"/>
      <c r="O13" s="103"/>
      <c r="P13" s="105">
        <v>5.0000000000000001E-3</v>
      </c>
      <c r="Q13" s="105">
        <v>5.0000000000000001E-3</v>
      </c>
      <c r="R13" s="105">
        <v>5.0000000000000001E-3</v>
      </c>
      <c r="S13" s="103"/>
      <c r="T13" s="101" t="s">
        <v>207</v>
      </c>
    </row>
    <row r="14" spans="1:20" x14ac:dyDescent="0.3">
      <c r="A14" s="103"/>
      <c r="B14" s="101" t="s">
        <v>144</v>
      </c>
      <c r="C14" s="101" t="s">
        <v>145</v>
      </c>
      <c r="D14" s="101" t="s">
        <v>136</v>
      </c>
      <c r="E14" s="103"/>
      <c r="F14" s="101" t="s">
        <v>137</v>
      </c>
      <c r="G14" s="152">
        <v>14.13</v>
      </c>
      <c r="H14" s="161" t="s">
        <v>219</v>
      </c>
      <c r="I14" s="103"/>
      <c r="J14" s="103"/>
      <c r="K14" s="103"/>
      <c r="L14" s="103"/>
      <c r="M14" s="103"/>
      <c r="N14" s="103"/>
      <c r="O14" s="103"/>
      <c r="P14" s="105">
        <v>5.0000000000000001E-3</v>
      </c>
      <c r="Q14" s="105">
        <v>5.0000000000000001E-3</v>
      </c>
      <c r="R14" s="105">
        <v>5.0000000000000001E-3</v>
      </c>
      <c r="S14" s="103"/>
      <c r="T14" s="101" t="s">
        <v>207</v>
      </c>
    </row>
    <row r="15" spans="1:20" x14ac:dyDescent="0.3">
      <c r="A15" s="103"/>
      <c r="B15" s="150" t="s">
        <v>189</v>
      </c>
      <c r="C15" s="150" t="s">
        <v>190</v>
      </c>
      <c r="D15" s="150" t="s">
        <v>136</v>
      </c>
      <c r="E15" s="151"/>
      <c r="F15" s="150" t="s">
        <v>137</v>
      </c>
      <c r="G15" s="152">
        <v>5.0000000000000001E-3</v>
      </c>
      <c r="H15" s="152" t="s">
        <v>220</v>
      </c>
      <c r="P15" s="105">
        <v>5.0000000000000001E-3</v>
      </c>
      <c r="Q15" s="105">
        <v>5.0000000000000001E-3</v>
      </c>
      <c r="R15" s="105">
        <v>5.0000000000000001E-3</v>
      </c>
      <c r="S15" s="103"/>
      <c r="T15" s="101" t="s">
        <v>207</v>
      </c>
    </row>
    <row r="16" spans="1:20" x14ac:dyDescent="0.3">
      <c r="A16" s="103"/>
      <c r="B16" s="101" t="s">
        <v>146</v>
      </c>
      <c r="C16" s="101" t="s">
        <v>147</v>
      </c>
      <c r="D16" s="101" t="s">
        <v>136</v>
      </c>
      <c r="E16" s="103"/>
      <c r="F16" s="101" t="s">
        <v>137</v>
      </c>
      <c r="G16" s="152">
        <v>7.77</v>
      </c>
      <c r="H16" s="161" t="s">
        <v>219</v>
      </c>
      <c r="I16" s="103"/>
      <c r="J16" s="103"/>
      <c r="K16" s="103"/>
      <c r="L16" s="103"/>
      <c r="M16" s="103"/>
      <c r="N16" s="103"/>
      <c r="O16" s="103"/>
      <c r="P16" s="105">
        <v>5.0000000000000001E-3</v>
      </c>
      <c r="Q16" s="105">
        <v>5.0000000000000001E-3</v>
      </c>
      <c r="R16" s="105">
        <v>5.0000000000000001E-3</v>
      </c>
      <c r="S16" s="103"/>
      <c r="T16" s="101" t="s">
        <v>207</v>
      </c>
    </row>
    <row r="17" spans="1:20" x14ac:dyDescent="0.3">
      <c r="A17" s="103"/>
      <c r="B17" s="101" t="s">
        <v>148</v>
      </c>
      <c r="C17" s="101" t="s">
        <v>149</v>
      </c>
      <c r="D17" s="101" t="s">
        <v>136</v>
      </c>
      <c r="E17" s="103"/>
      <c r="F17" s="101" t="s">
        <v>137</v>
      </c>
      <c r="G17" s="152">
        <v>0.80200000000000005</v>
      </c>
      <c r="H17" s="161" t="s">
        <v>219</v>
      </c>
      <c r="I17" s="103"/>
      <c r="J17" s="103"/>
      <c r="K17" s="103"/>
      <c r="M17" s="103"/>
      <c r="N17" s="103"/>
      <c r="O17" s="103"/>
      <c r="P17" s="105">
        <v>5.0000000000000001E-3</v>
      </c>
      <c r="Q17" s="105">
        <v>5.0000000000000001E-3</v>
      </c>
      <c r="R17" s="105">
        <v>5.0000000000000001E-3</v>
      </c>
      <c r="S17" s="103"/>
      <c r="T17" s="101" t="s">
        <v>207</v>
      </c>
    </row>
    <row r="18" spans="1:20" x14ac:dyDescent="0.3">
      <c r="A18" s="103"/>
      <c r="B18" s="101" t="s">
        <v>150</v>
      </c>
      <c r="C18" s="101" t="s">
        <v>151</v>
      </c>
      <c r="D18" s="101" t="s">
        <v>136</v>
      </c>
      <c r="E18" s="103"/>
      <c r="F18" s="101" t="s">
        <v>137</v>
      </c>
      <c r="G18" s="152">
        <v>1.974</v>
      </c>
      <c r="H18" s="161" t="s">
        <v>219</v>
      </c>
      <c r="I18" s="103"/>
      <c r="J18" s="103"/>
      <c r="K18" s="103"/>
      <c r="M18" s="103"/>
      <c r="N18" s="103"/>
      <c r="O18" s="103"/>
      <c r="P18" s="105">
        <v>5.0000000000000001E-3</v>
      </c>
      <c r="Q18" s="105">
        <v>5.0000000000000001E-3</v>
      </c>
      <c r="R18" s="105">
        <v>5.0000000000000001E-3</v>
      </c>
      <c r="S18" s="103"/>
      <c r="T18" s="101" t="s">
        <v>207</v>
      </c>
    </row>
    <row r="19" spans="1:20" x14ac:dyDescent="0.3">
      <c r="A19" s="103"/>
      <c r="B19" s="101" t="s">
        <v>77</v>
      </c>
      <c r="C19" s="101" t="s">
        <v>152</v>
      </c>
      <c r="D19" s="101" t="s">
        <v>136</v>
      </c>
      <c r="E19" s="103"/>
      <c r="F19" s="101" t="s">
        <v>137</v>
      </c>
      <c r="G19" s="152">
        <v>0.23499999999999999</v>
      </c>
      <c r="H19" s="161" t="s">
        <v>219</v>
      </c>
      <c r="I19" s="103"/>
      <c r="J19" s="103"/>
      <c r="K19" s="103"/>
      <c r="L19" s="103"/>
      <c r="M19" s="103"/>
      <c r="N19" s="103"/>
      <c r="O19" s="103"/>
      <c r="P19" s="105">
        <v>5.0000000000000001E-3</v>
      </c>
      <c r="Q19" s="105">
        <v>5.0000000000000001E-3</v>
      </c>
      <c r="R19" s="105">
        <v>5.0000000000000001E-3</v>
      </c>
      <c r="S19" s="103"/>
      <c r="T19" s="101" t="s">
        <v>207</v>
      </c>
    </row>
    <row r="20" spans="1:20" x14ac:dyDescent="0.3">
      <c r="A20" s="103"/>
      <c r="B20" s="101" t="s">
        <v>153</v>
      </c>
      <c r="C20" s="101" t="s">
        <v>154</v>
      </c>
      <c r="D20" s="101" t="s">
        <v>136</v>
      </c>
      <c r="E20" s="103"/>
      <c r="F20" s="101" t="s">
        <v>137</v>
      </c>
      <c r="G20" s="152">
        <v>0.20799999999999999</v>
      </c>
      <c r="H20" s="161" t="s">
        <v>219</v>
      </c>
      <c r="I20" s="103"/>
      <c r="J20" s="103"/>
      <c r="K20" s="103"/>
      <c r="L20" s="103"/>
      <c r="M20" s="103"/>
      <c r="N20" s="103"/>
      <c r="O20" s="103"/>
      <c r="P20" s="105">
        <v>5.0000000000000001E-3</v>
      </c>
      <c r="Q20" s="105">
        <v>5.0000000000000001E-3</v>
      </c>
      <c r="R20" s="105">
        <v>5.0000000000000001E-3</v>
      </c>
      <c r="S20" s="103"/>
      <c r="T20" s="101" t="s">
        <v>207</v>
      </c>
    </row>
    <row r="21" spans="1:20" x14ac:dyDescent="0.3">
      <c r="A21"/>
      <c r="B21" s="101" t="s">
        <v>155</v>
      </c>
      <c r="C21" s="101" t="s">
        <v>156</v>
      </c>
      <c r="D21" s="101" t="s">
        <v>136</v>
      </c>
      <c r="E21" s="103"/>
      <c r="F21" s="101" t="s">
        <v>137</v>
      </c>
      <c r="G21" s="152">
        <v>4.3999999999999997E-2</v>
      </c>
      <c r="H21" s="161" t="s">
        <v>219</v>
      </c>
      <c r="I21" s="108"/>
      <c r="J21" s="103"/>
      <c r="K21" s="103"/>
      <c r="M21" s="103"/>
      <c r="N21" s="103"/>
      <c r="O21" s="103"/>
      <c r="P21" s="105">
        <v>5.0000000000000001E-3</v>
      </c>
      <c r="Q21" s="105">
        <v>5.0000000000000001E-3</v>
      </c>
      <c r="R21" s="105">
        <v>5.0000000000000001E-3</v>
      </c>
      <c r="S21" s="103"/>
      <c r="T21" s="160" t="s">
        <v>207</v>
      </c>
    </row>
    <row r="22" spans="1:20" s="181" customFormat="1" x14ac:dyDescent="0.3">
      <c r="A22" s="158"/>
      <c r="B22" s="162" t="s">
        <v>157</v>
      </c>
      <c r="C22" s="162" t="s">
        <v>158</v>
      </c>
      <c r="D22" s="160" t="s">
        <v>136</v>
      </c>
      <c r="E22" s="151"/>
      <c r="F22" s="163" t="s">
        <v>159</v>
      </c>
      <c r="G22" s="155">
        <v>-50.8</v>
      </c>
      <c r="H22" s="161"/>
      <c r="I22" s="108"/>
      <c r="J22" s="151"/>
      <c r="K22" s="151"/>
      <c r="M22" s="151"/>
      <c r="N22" s="151"/>
      <c r="O22" s="151"/>
      <c r="P22" s="105"/>
      <c r="Q22" s="105"/>
      <c r="R22" s="105"/>
      <c r="S22" s="151"/>
      <c r="T22" s="160" t="s">
        <v>207</v>
      </c>
    </row>
    <row r="23" spans="1:20" s="181" customFormat="1" x14ac:dyDescent="0.3">
      <c r="A23" s="158"/>
      <c r="B23" s="162" t="s">
        <v>160</v>
      </c>
      <c r="C23" s="162" t="s">
        <v>161</v>
      </c>
      <c r="D23" s="160" t="s">
        <v>136</v>
      </c>
      <c r="E23" s="151"/>
      <c r="F23" s="163" t="s">
        <v>159</v>
      </c>
      <c r="G23" s="164">
        <v>-280</v>
      </c>
      <c r="H23" s="161"/>
      <c r="I23" s="108"/>
      <c r="J23" s="151"/>
      <c r="K23" s="151"/>
      <c r="M23" s="151"/>
      <c r="N23" s="151"/>
      <c r="O23" s="151"/>
      <c r="P23" s="105"/>
      <c r="Q23" s="105"/>
      <c r="R23" s="105"/>
      <c r="S23" s="151"/>
      <c r="T23" s="160" t="s">
        <v>207</v>
      </c>
    </row>
    <row r="24" spans="1:20" s="181" customFormat="1" x14ac:dyDescent="0.3">
      <c r="A24" s="158"/>
      <c r="B24" s="162" t="s">
        <v>162</v>
      </c>
      <c r="C24" s="163" t="s">
        <v>163</v>
      </c>
      <c r="D24" s="160" t="s">
        <v>136</v>
      </c>
      <c r="E24" s="158"/>
      <c r="F24" s="163" t="s">
        <v>159</v>
      </c>
      <c r="G24" s="155">
        <v>-35.200000000000003</v>
      </c>
      <c r="H24" s="161"/>
      <c r="I24" s="108"/>
      <c r="J24" s="151"/>
      <c r="K24" s="151"/>
      <c r="M24" s="151"/>
      <c r="N24" s="151"/>
      <c r="O24" s="151"/>
      <c r="P24" s="105"/>
      <c r="Q24" s="105"/>
      <c r="R24" s="105"/>
      <c r="S24" s="151"/>
      <c r="T24" s="160" t="s">
        <v>207</v>
      </c>
    </row>
    <row r="25" spans="1:20" s="181" customFormat="1" x14ac:dyDescent="0.3">
      <c r="A25" s="158"/>
      <c r="B25" s="162" t="s">
        <v>164</v>
      </c>
      <c r="C25" s="163" t="s">
        <v>165</v>
      </c>
      <c r="D25" s="160" t="s">
        <v>136</v>
      </c>
      <c r="E25" s="158"/>
      <c r="F25" s="163" t="s">
        <v>159</v>
      </c>
      <c r="G25" s="155">
        <v>-30.9</v>
      </c>
      <c r="H25" s="161"/>
      <c r="I25" s="108"/>
      <c r="J25" s="151"/>
      <c r="K25" s="151"/>
      <c r="M25" s="151"/>
      <c r="N25" s="151"/>
      <c r="O25" s="151"/>
      <c r="P25" s="105"/>
      <c r="Q25" s="105"/>
      <c r="R25" s="105"/>
      <c r="S25" s="151"/>
      <c r="T25" s="160" t="s">
        <v>207</v>
      </c>
    </row>
    <row r="26" spans="1:20" s="181" customFormat="1" x14ac:dyDescent="0.3">
      <c r="A26" s="158"/>
      <c r="B26" s="162" t="s">
        <v>166</v>
      </c>
      <c r="C26" s="163" t="s">
        <v>167</v>
      </c>
      <c r="D26" s="160" t="s">
        <v>136</v>
      </c>
      <c r="E26" s="158"/>
      <c r="F26" s="163" t="s">
        <v>159</v>
      </c>
      <c r="G26" s="155">
        <v>-32.200000000000003</v>
      </c>
      <c r="H26" s="161"/>
      <c r="I26" s="108"/>
      <c r="J26" s="151"/>
      <c r="K26" s="199" t="s">
        <v>218</v>
      </c>
      <c r="M26" s="151"/>
      <c r="N26" s="151"/>
      <c r="O26" s="151"/>
      <c r="P26" s="105"/>
      <c r="Q26" s="105"/>
      <c r="R26" s="105"/>
      <c r="S26" s="151"/>
      <c r="T26" s="160" t="s">
        <v>207</v>
      </c>
    </row>
    <row r="27" spans="1:20" s="181" customFormat="1" x14ac:dyDescent="0.3">
      <c r="A27" s="158"/>
      <c r="B27" s="162" t="s">
        <v>168</v>
      </c>
      <c r="C27" s="163" t="s">
        <v>169</v>
      </c>
      <c r="D27" s="160" t="s">
        <v>136</v>
      </c>
      <c r="E27" s="158"/>
      <c r="F27" s="163" t="s">
        <v>159</v>
      </c>
      <c r="G27" s="155">
        <v>-28.8</v>
      </c>
      <c r="H27" s="161"/>
      <c r="I27" s="108"/>
      <c r="J27" s="151"/>
      <c r="K27" s="151"/>
      <c r="M27" s="151"/>
      <c r="N27" s="151"/>
      <c r="O27" s="151"/>
      <c r="P27" s="105"/>
      <c r="Q27" s="105"/>
      <c r="R27" s="105"/>
      <c r="S27" s="151"/>
      <c r="T27" s="160" t="s">
        <v>207</v>
      </c>
    </row>
    <row r="28" spans="1:20" s="181" customFormat="1" x14ac:dyDescent="0.3">
      <c r="A28" s="158"/>
      <c r="B28" s="162" t="s">
        <v>202</v>
      </c>
      <c r="C28" s="163" t="s">
        <v>203</v>
      </c>
      <c r="D28" s="160" t="s">
        <v>136</v>
      </c>
      <c r="E28" s="158"/>
      <c r="F28" s="163" t="s">
        <v>159</v>
      </c>
      <c r="G28" s="155">
        <v>2.2999999999999998</v>
      </c>
      <c r="H28" s="161"/>
      <c r="I28" s="108"/>
      <c r="J28" s="151"/>
      <c r="K28" s="199" t="s">
        <v>218</v>
      </c>
      <c r="M28" s="151"/>
      <c r="N28" s="151"/>
      <c r="O28" s="151"/>
      <c r="P28" s="105"/>
      <c r="Q28" s="105"/>
      <c r="R28" s="105"/>
      <c r="S28" s="151"/>
      <c r="T28" s="160" t="s">
        <v>207</v>
      </c>
    </row>
    <row r="29" spans="1:20" x14ac:dyDescent="0.3">
      <c r="B29" s="162" t="s">
        <v>191</v>
      </c>
      <c r="C29" s="163" t="s">
        <v>192</v>
      </c>
      <c r="D29" s="160" t="s">
        <v>136</v>
      </c>
      <c r="E29" s="158"/>
      <c r="F29" s="163" t="s">
        <v>193</v>
      </c>
      <c r="G29" s="164">
        <v>1280.8532693298673</v>
      </c>
      <c r="H29" s="161"/>
      <c r="T29" s="160" t="s">
        <v>207</v>
      </c>
    </row>
    <row r="30" spans="1:20" x14ac:dyDescent="0.3">
      <c r="B30" s="162" t="s">
        <v>194</v>
      </c>
      <c r="C30" s="163" t="s">
        <v>195</v>
      </c>
      <c r="D30" s="160" t="s">
        <v>136</v>
      </c>
      <c r="E30" s="158"/>
      <c r="F30" s="163" t="s">
        <v>205</v>
      </c>
      <c r="G30" s="168">
        <v>0.7708268478328254</v>
      </c>
      <c r="H30" s="161"/>
      <c r="T30" s="160"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2021-03-23T17:21:39Z</dcterms:modified>
</cp:coreProperties>
</file>