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defaultThemeVersion="124226"/>
  <mc:AlternateContent xmlns:mc="http://schemas.openxmlformats.org/markup-compatibility/2006">
    <mc:Choice Requires="x15">
      <x15ac:absPath xmlns:x15ac="http://schemas.microsoft.com/office/spreadsheetml/2010/11/ac" url="S:\Operations\07 Well Info\Well Files\DJ Basin\Rehfeld K Unit\4. Regulatory\Form 43\"/>
    </mc:Choice>
  </mc:AlternateContent>
  <xr:revisionPtr revIDLastSave="0" documentId="13_ncr:1_{4A5082F9-4EAB-40AA-BC88-750126BBEC91}" xr6:coauthVersionLast="46" xr6:coauthVersionMax="46" xr10:uidLastSave="{00000000-0000-0000-0000-000000000000}"/>
  <bookViews>
    <workbookView xWindow="-108" yWindow="-108" windowWidth="23256" windowHeight="12576"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<sst xmlns="http://schemas.openxmlformats.org/spreadsheetml/2006/main" count="557" uniqueCount="214">
  <si>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</si>
  <si>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</si>
  <si>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</si>
  <si>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</si>
  <si>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</si>
  <si>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</si>
  <si>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</si>
  <si>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</si>
  <si>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</si>
  <si>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</si>
  <si>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</si>
  <si>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</si>
  <si>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</si>
  <si>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</si>
  <si>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</si>
  <si>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</si>
  <si>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</si>
  <si>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</si>
  <si>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</si>
  <si>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</si>
  <si>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</si>
  <si>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</si>
  <si>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</si>
  <si>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</si>
  <si>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</si>
  <si>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</si>
  <si>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</si>
  <si>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</si>
  <si>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</si>
  <si>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</si>
  <si>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</si>
  <si>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</si>
  <si>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</si>
  <si>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</si>
  <si>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</si>
  <si>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</si>
  <si>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</si>
  <si>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</si>
  <si>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</si>
  <si>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</si>
  <si>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</si>
  <si>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</si>
  <si>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</si>
  <si>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</si>
  <si>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</si>
  <si>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</si>
  <si>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</si>
  <si>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</si>
  <si>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</si>
  <si>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</si>
  <si>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</si>
  <si>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</si>
  <si>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</si>
  <si>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</si>
  <si>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</si>
  <si>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</si>
  <si>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</si>
  <si>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</si>
  <si>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</si>
  <si>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</si>
  <si>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</si>
  <si>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</si>
  <si>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</si>
  <si>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</si>
  <si>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</si>
  <si>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</si>
  <si>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</si>
  <si>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</si>
  <si>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</si>
  <si>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</si>
  <si>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</si>
  <si>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</si>
  <si>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</si>
  <si>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</si>
  <si>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</si>
  <si>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</si>
  <si>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</si>
  <si>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</si>
  <si>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</si>
  <si>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</si>
  <si>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</si>
  <si>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</si>
  <si>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</si>
  <si>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</si>
  <si>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</si>
  <si>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</si>
  <si>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</si>
  <si>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</si>
  <si>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</si>
  <si>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</si>
  <si>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</si>
  <si>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</si>
  <si>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</si>
  <si>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</si>
  <si>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</si>
  <si>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</si>
  <si>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</si>
  <si>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</si>
  <si>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</si>
  <si>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</si>
  <si>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</si>
  <si>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</si>
  <si>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</si>
  <si>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</si>
  <si>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</si>
  <si>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</si>
  <si>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</si>
  <si>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</si>
  <si>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</si>
  <si>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</si>
  <si>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</si>
  <si>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</si>
  <si>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</si>
  <si>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</si>
  <si>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</si>
  <si>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</si>
  <si>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</si>
  <si>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</si>
  <si>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</si>
  <si>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</si>
  <si>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</si>
  <si>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</si>
  <si>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</si>
  <si>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</si>
  <si>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</si>
  <si>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</si>
  <si>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</si>
  <si>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</si>
  <si>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</si>
  <si>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</si>
  <si>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</si>
  <si>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</si>
  <si>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</si>
  <si>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</si>
  <si>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</si>
  <si>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</si>
  <si>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</si>
  <si>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</si>
  <si>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</si>
  <si>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</si>
  <si>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</si>
  <si>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</si>
  <si>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</si>
  <si>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</si>
  <si>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</si>
  <si>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</si>
  <si>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</si>
  <si>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</si>
  <si>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</si>
  <si>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</si>
  <si>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</si>
  <si>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</si>
  <si>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</si>
  <si>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</si>
  <si>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</si>
  <si>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</si>
  <si>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</si>
  <si>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</si>
  <si>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</si>
  <si>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</si>
  <si>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</si>
  <si>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</si>
  <si>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</si>
  <si>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</si>
  <si>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</si>
  <si>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</si>
  <si>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</si>
  <si>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</si>
  <si>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</si>
  <si>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</si>
  <si>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</si>
  <si>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</si>
  <si>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</si>
  <si>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</si>
  <si>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</si>
  <si>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</si>
  <si>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</si>
  <si>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</si>
  <si>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</si>
  <si>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</si>
  <si>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</si>
  <si>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</si>
  <si>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</si>
  <si>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</si>
  <si>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</si>
  <si>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</si>
  <si>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</si>
  <si>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</si>
  <si>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</si>
  <si>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</si>
  <si>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</si>
  <si>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</si>
  <si>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</si>
  <si>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</si>
  <si>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</si>
  <si>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</si>
  <si>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</si>
  <si>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</si>
  <si>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No Unit</t>
  </si>
  <si>
    <t xml:space="preserve"> </t>
  </si>
  <si>
    <t>21025243</t>
  </si>
  <si>
    <t>DIG-024717 - DIG-024718</t>
  </si>
  <si>
    <t>Great Western Oil and Gas</t>
  </si>
  <si>
    <t>Rehfeld K1</t>
  </si>
  <si>
    <t>DIG-024717</t>
  </si>
  <si>
    <t>DIG-024718</t>
  </si>
  <si>
    <t>Bradenhead gas</t>
  </si>
  <si>
    <t>Production gas</t>
  </si>
  <si>
    <t>nd</t>
  </si>
  <si>
    <t>BDH</t>
  </si>
  <si>
    <t>PRDG</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</si>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</sst>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Rehfeld K1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-47.9</c:v>
                </c:pt>
                <c:pt idx="1">
                  <c:v>-30.5</c:v>
                </c:pt>
                <c:pt idx="2">
                  <c:v>-27.3</c:v>
                </c:pt>
                <c:pt idx="4">
                  <c:v>-28.2</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Rehfeld K1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-47.7</c:v>
                </c:pt>
                <c:pt idx="1">
                  <c:v>-30.2</c:v>
                </c:pt>
                <c:pt idx="2">
                  <c:v>-27.4</c:v>
                </c:pt>
                <c:pt idx="4">
                  <c:v>-29.9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Rehfeld K1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84.078582321670126</c:v>
                </c:pt>
                <c:pt idx="1">
                  <c:v>11.07760440450445</c:v>
                </c:pt>
                <c:pt idx="2">
                  <c:v>3.3041322385256282</c:v>
                </c:pt>
                <c:pt idx="3">
                  <c:v>0.43252371556826896</c:v>
                </c:pt>
                <c:pt idx="4">
                  <c:v>0.66957169812946415</c:v>
                </c:pt>
                <c:pt idx="5">
                  <c:v>0.1925678295408528</c:v>
                </c:pt>
                <c:pt idx="6">
                  <c:v>0.12859395328399231</c:v>
                </c:pt>
                <c:pt idx="7">
                  <c:v>0.11642383877721582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Rehfeld K1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84.058159927951849</c:v>
                </c:pt>
                <c:pt idx="1">
                  <c:v>11.044008842273998</c:v>
                </c:pt>
                <c:pt idx="2">
                  <c:v>3.4374771079041828</c:v>
                </c:pt>
                <c:pt idx="3">
                  <c:v>0.43004821883335415</c:v>
                </c:pt>
                <c:pt idx="4">
                  <c:v>0.65918463202437227</c:v>
                </c:pt>
                <c:pt idx="5">
                  <c:v>0.16805491517535884</c:v>
                </c:pt>
                <c:pt idx="6">
                  <c:v>0.11160570007799472</c:v>
                </c:pt>
                <c:pt idx="7">
                  <c:v>9.1460655758897211E-2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Rehfeld K1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15.921417678329872</c:v>
                </c:pt>
              </c:numCache>
            </c:numRef>
          </c:xVal>
          <c:yVal>
            <c:numRef>
              <c:f>'Data Summary'!$O$19</c:f>
              <c:numCache>
                <c:formatCode>0.0</c:formatCode>
                <c:ptCount val="1"/>
                <c:pt idx="0">
                  <c:v>-47.9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Rehfeld K1 Production gas</c:v>
                </c:pt>
              </c:strCache>
            </c:strRef>
          </c:tx>
          <c:spPr>
            <a:ln w="28575">
              <a:noFill/>
            </a:ln>
          </c:spPr>
          <c:marker>
            <c:spPr>
              <a:ln>
                <a:solidFill>
                  <a:schemeClr val="tx1"/>
                </a:solidFill>
              </a:ln>
            </c:spPr>
          </c:marker>
          <c:xVal>
            <c:numRef>
              <c:f>'Data Summary'!$K$20</c:f>
              <c:numCache>
                <c:formatCode>0.0</c:formatCode>
                <c:ptCount val="1"/>
                <c:pt idx="0">
                  <c:v>15.941840072048159</c:v>
                </c:pt>
              </c:numCache>
            </c:numRef>
          </c:xVal>
          <c:yVal>
            <c:numRef>
              <c:f>'Data Summary'!$O$20</c:f>
              <c:numCache>
                <c:formatCode>0.0</c:formatCode>
                <c:ptCount val="1"/>
                <c:pt idx="0">
                  <c:v>-47.7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Rehfeld K1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-30.5</c:v>
                </c:pt>
              </c:numCache>
            </c:numRef>
          </c:xVal>
          <c:yVal>
            <c:numRef>
              <c:f>'Data Summary'!$Q$19</c:f>
              <c:numCache>
                <c:formatCode>0.0</c:formatCode>
                <c:ptCount val="1"/>
                <c:pt idx="0">
                  <c:v>-27.3</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Rehfeld K1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-30.2</c:v>
                </c:pt>
              </c:numCache>
            </c:numRef>
          </c:xVal>
          <c:yVal>
            <c:numRef>
              <c:f>'Data Summary'!$Q$20</c:f>
              <c:numCache>
                <c:formatCode>0.0</c:formatCode>
                <c:ptCount val="1"/>
                <c:pt idx="0">
                  <c:v>-27.4</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Rehfeld K1 Bradenhead gas</c:v>
                </c:pt>
              </c:strCache>
            </c:strRef>
          </c:tx>
          <c:spPr>
            <a:ln>
              <a:noFill/>
            </a:ln>
          </c:spPr>
          <c:marker>
            <c:symbol val="diamond"/>
            <c:size val="8"/>
            <c:spPr>
              <a:ln>
                <a:solidFill>
                  <a:schemeClr val="tx1"/>
                </a:solidFill>
              </a:ln>
            </c:spPr>
          </c:marker>
          <c:xVal>
            <c:numRef>
              <c:f>'Data Summary'!$M$19</c:f>
              <c:numCache>
                <c:formatCode>0.0</c:formatCode>
                <c:ptCount val="1"/>
                <c:pt idx="0">
                  <c:v>20.128696404975624</c:v>
                </c:pt>
              </c:numCache>
            </c:numRef>
          </c:xVal>
          <c:yVal>
            <c:numRef>
              <c:f>'Data Summary'!$K$19</c:f>
              <c:numCache>
                <c:formatCode>0.0</c:formatCode>
                <c:ptCount val="1"/>
                <c:pt idx="0">
                  <c:v>15.921417678329872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Rehfeld K1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19.786690873229336</c:v>
                </c:pt>
              </c:numCache>
            </c:numRef>
          </c:xVal>
          <c:yVal>
            <c:numRef>
              <c:f>'Data Summary'!$K$20</c:f>
              <c:numCache>
                <c:formatCode>0.0</c:formatCode>
                <c:ptCount val="1"/>
                <c:pt idx="0">
                  <c:v>15.941840072048159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Rehfeld K1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-235</c:v>
                </c:pt>
              </c:numCache>
            </c:numRef>
          </c:xVal>
          <c:yVal>
            <c:numRef>
              <c:f>'Data Summary'!$O$19</c:f>
              <c:numCache>
                <c:formatCode>0.0</c:formatCode>
                <c:ptCount val="1"/>
                <c:pt idx="0">
                  <c:v>-47.9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Rehfeld K1 Production gas</c:v>
                </c:pt>
              </c:strCache>
            </c:strRef>
          </c:tx>
          <c:spPr>
            <a:ln w="28575">
              <a:noFill/>
            </a:ln>
          </c:spPr>
          <c:marker>
            <c:spPr>
              <a:ln>
                <a:solidFill>
                  <a:schemeClr val="tx1"/>
                </a:solidFill>
              </a:ln>
            </c:spPr>
          </c:marker>
          <c:xVal>
            <c:numRef>
              <c:f>'Data Summary'!$W$20</c:f>
              <c:numCache>
                <c:formatCode>0</c:formatCode>
                <c:ptCount val="1"/>
                <c:pt idx="0">
                  <c:v>-236</c:v>
                </c:pt>
              </c:numCache>
            </c:numRef>
          </c:xVal>
          <c:yVal>
            <c:numRef>
              <c:f>'Data Summary'!$O$20</c:f>
              <c:numCache>
                <c:formatCode>0.0</c:formatCode>
                <c:ptCount val="1"/>
                <c:pt idx="0">
                  <c:v>-47.7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Rehfeld K1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-47.9</c:v>
                </c:pt>
              </c:numCache>
            </c:numRef>
          </c:xVal>
          <c:yVal>
            <c:numRef>
              <c:f>'Data Summary'!$L$19</c:f>
              <c:numCache>
                <c:formatCode>0.0</c:formatCode>
                <c:ptCount val="1"/>
                <c:pt idx="0">
                  <c:v>5.8462051147639196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Rehfeld K1 Production gas</c:v>
                </c:pt>
              </c:strCache>
            </c:strRef>
          </c:tx>
          <c:spPr>
            <a:ln w="28575">
              <a:noFill/>
            </a:ln>
          </c:spPr>
          <c:marker>
            <c:spPr>
              <a:ln>
                <a:solidFill>
                  <a:schemeClr val="tx1"/>
                </a:solidFill>
              </a:ln>
            </c:spPr>
          </c:marker>
          <c:xVal>
            <c:numRef>
              <c:f>'Data Summary'!$O$20</c:f>
              <c:numCache>
                <c:formatCode>0.0</c:formatCode>
                <c:ptCount val="1"/>
                <c:pt idx="0">
                  <c:v>-47.7</c:v>
                </c:pt>
              </c:numCache>
            </c:numRef>
          </c:xVal>
          <c:yVal>
            <c:numRef>
              <c:f>'Data Summary'!$L$20</c:f>
              <c:numCache>
                <c:formatCode>0.0</c:formatCode>
                <c:ptCount val="1"/>
                <c:pt idx="0">
                  <c:v>5.8045258764980261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12</xdr:col>
      <xdr:colOff>258536</xdr:colOff>
      <xdr:row>51</xdr:row>
      <xdr:rowOff>80394</xdr:rowOff>
    </xdr:to>
    <xdr:pic>
      <xdr:nvPicPr>
        <xdr:cNvPr id="2" name="Picture 1">
          <a:extLst>
            <a:ext uri="{FF2B5EF4-FFF2-40B4-BE49-F238E27FC236}">
              <a16:creationId xmlns:a16="http://schemas.microsoft.com/office/drawing/2014/main" id="{5ABF2AD8-04A3-450B-8356-E98DECA880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7606393" cy="97958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200</v>
      </c>
      <c r="E21" s="43"/>
      <c r="F21" s="37"/>
      <c r="G21" s="37"/>
      <c r="H21" s="37"/>
      <c r="I21" s="37"/>
      <c r="J21" s="36"/>
    </row>
    <row r="22" spans="1:10" ht="15" customHeight="1" x14ac:dyDescent="0.3">
      <c r="A22" s="36"/>
      <c r="B22" s="43" t="s">
        <v>45</v>
      </c>
      <c r="C22" s="44"/>
      <c r="D22" s="43" t="s">
        <v>201</v>
      </c>
      <c r="E22" s="43"/>
      <c r="F22" s="37"/>
      <c r="G22" s="37"/>
      <c r="H22" s="37"/>
      <c r="I22" s="37"/>
      <c r="J22" s="36"/>
    </row>
    <row r="23" spans="1:10" ht="15" customHeight="1" x14ac:dyDescent="0.3">
      <c r="A23" s="36"/>
      <c r="B23" s="43" t="s">
        <v>49</v>
      </c>
      <c r="C23" s="44"/>
      <c r="D23" s="43" t="s">
        <v>202</v>
      </c>
      <c r="E23" s="43"/>
      <c r="F23" s="45"/>
      <c r="G23" s="37"/>
      <c r="H23" s="37"/>
      <c r="I23" s="37"/>
      <c r="J23" s="36"/>
    </row>
    <row r="24" spans="1:10" ht="15" customHeight="1" x14ac:dyDescent="0.3">
      <c r="A24" s="36"/>
      <c r="B24" s="43" t="s">
        <v>50</v>
      </c>
      <c r="C24" s="44"/>
      <c r="D24" s="43" t="s">
        <v>203</v>
      </c>
      <c r="E24" s="43"/>
      <c r="F24" s="45"/>
      <c r="G24" s="37"/>
      <c r="H24" s="37"/>
      <c r="I24" s="37"/>
      <c r="J24" s="36"/>
    </row>
    <row r="25" spans="1:10" ht="15" customHeight="1" x14ac:dyDescent="0.3">
      <c r="A25" s="36"/>
      <c r="B25" s="43"/>
      <c r="C25" s="46"/>
      <c r="D25" s="43" t="s">
        <v>199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U24" sqref="U24"/>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Great Western Oil and Gas / Rehfeld K1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21025243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DIG-024717 - DIG-024718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3" t="s">
        <v>169</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182</v>
      </c>
      <c r="W9" s="19" t="s">
        <v>52</v>
      </c>
      <c r="X9" s="20" t="s">
        <v>54</v>
      </c>
      <c r="Y9" s="60" t="s">
        <v>27</v>
      </c>
      <c r="Z9" s="19" t="s">
        <v>28</v>
      </c>
      <c r="AA9" s="19" t="s">
        <v>29</v>
      </c>
      <c r="AB9" s="19" t="s">
        <v>30</v>
      </c>
      <c r="AC9" s="19" t="s">
        <v>31</v>
      </c>
      <c r="AD9" s="19" t="s">
        <v>32</v>
      </c>
      <c r="AE9" s="19" t="s">
        <v>33</v>
      </c>
      <c r="AF9" s="130" t="s">
        <v>34</v>
      </c>
      <c r="AG9" s="53" t="s">
        <v>170</v>
      </c>
      <c r="AH9" s="109"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172</v>
      </c>
      <c r="AH10" s="132"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21025243</v>
      </c>
      <c r="B12" s="170" t="s">
        <v>204</v>
      </c>
      <c r="C12" s="171" t="str">
        <f>Cover!D24&amp;" "&amp;D12</f>
        <v>Rehfeld K1 Bradenhead gas</v>
      </c>
      <c r="D12" s="159" t="s">
        <v>206</v>
      </c>
      <c r="E12" s="173">
        <v>44228</v>
      </c>
      <c r="F12" s="186">
        <v>0.61458333333333337</v>
      </c>
      <c r="G12" s="95"/>
      <c r="H12" s="95"/>
      <c r="I12" s="114"/>
      <c r="J12" s="179">
        <v>44233</v>
      </c>
      <c r="K12" s="175">
        <v>11312.05</v>
      </c>
      <c r="L12" s="175">
        <v>1918.81</v>
      </c>
      <c r="M12" s="175">
        <v>29601.89</v>
      </c>
      <c r="N12" s="175">
        <v>780672.59</v>
      </c>
      <c r="O12" s="175">
        <v>102855.67999999999</v>
      </c>
      <c r="P12" s="175">
        <v>30678.91</v>
      </c>
      <c r="Q12" s="175">
        <v>4015.75</v>
      </c>
      <c r="R12" s="175">
        <v>6216.59</v>
      </c>
      <c r="S12" s="175">
        <v>1787.56</v>
      </c>
      <c r="T12" s="175">
        <v>1193.8599999999999</v>
      </c>
      <c r="U12" s="175">
        <v>1080.5899999999999</v>
      </c>
      <c r="V12" s="175" t="s">
        <v>208</v>
      </c>
      <c r="W12" s="175">
        <v>232.92</v>
      </c>
      <c r="X12" s="176" t="s">
        <v>208</v>
      </c>
      <c r="Y12" s="166">
        <v>84.078582321670126</v>
      </c>
      <c r="Z12" s="97">
        <v>11.07760440450445</v>
      </c>
      <c r="AA12" s="97">
        <v>3.3041322385256282</v>
      </c>
      <c r="AB12" s="97">
        <v>0.43252371556826896</v>
      </c>
      <c r="AC12" s="97">
        <v>0.66957169812946415</v>
      </c>
      <c r="AD12" s="97">
        <v>0.1925678295408528</v>
      </c>
      <c r="AE12" s="97">
        <v>0.12859395328399231</v>
      </c>
      <c r="AF12" s="140">
        <v>0.11642383877721582</v>
      </c>
      <c r="AG12" s="138">
        <v>1130.5661500591452</v>
      </c>
      <c r="AH12" s="116">
        <v>1182.67438750937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21025243</v>
      </c>
      <c r="B13" s="169" t="s">
        <v>205</v>
      </c>
      <c r="C13" s="172" t="str">
        <f>Cover!D24&amp;" "&amp; D13</f>
        <v>Rehfeld K1 Production gas</v>
      </c>
      <c r="D13" s="165" t="s">
        <v>207</v>
      </c>
      <c r="E13" s="174">
        <v>44228</v>
      </c>
      <c r="F13" s="187">
        <v>0.63888888888888895</v>
      </c>
      <c r="G13" s="110"/>
      <c r="H13" s="110"/>
      <c r="I13" s="115"/>
      <c r="J13" s="180">
        <v>44233</v>
      </c>
      <c r="K13" s="177">
        <v>11582.76</v>
      </c>
      <c r="L13" s="177">
        <v>1896.87</v>
      </c>
      <c r="M13" s="177">
        <v>28917.68</v>
      </c>
      <c r="N13" s="177">
        <v>780284.92</v>
      </c>
      <c r="O13" s="177">
        <v>102518.43</v>
      </c>
      <c r="P13" s="177">
        <v>31908.68</v>
      </c>
      <c r="Q13" s="177">
        <v>3991.57</v>
      </c>
      <c r="R13" s="177">
        <v>6119.33</v>
      </c>
      <c r="S13" s="177">
        <v>1560.07</v>
      </c>
      <c r="T13" s="177">
        <v>1035.8399999999999</v>
      </c>
      <c r="U13" s="177">
        <v>848.85</v>
      </c>
      <c r="V13" s="177" t="s">
        <v>208</v>
      </c>
      <c r="W13" s="177">
        <v>245.01</v>
      </c>
      <c r="X13" s="178" t="s">
        <v>208</v>
      </c>
      <c r="Y13" s="167">
        <v>84.058159927951849</v>
      </c>
      <c r="Z13" s="113">
        <v>11.044008842273998</v>
      </c>
      <c r="AA13" s="113">
        <v>3.4374771079041828</v>
      </c>
      <c r="AB13" s="113">
        <v>0.43004821883335415</v>
      </c>
      <c r="AC13" s="113">
        <v>0.65918463202437227</v>
      </c>
      <c r="AD13" s="113">
        <v>0.16805491517535884</v>
      </c>
      <c r="AE13" s="113">
        <v>0.11160570007799472</v>
      </c>
      <c r="AF13" s="141">
        <v>9.1460655758897211E-2</v>
      </c>
      <c r="AG13" s="139">
        <v>1130.3768364195303</v>
      </c>
      <c r="AH13" s="117">
        <v>1181.9603436723016</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177</v>
      </c>
      <c r="AG15" s="135"/>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9" t="s">
        <v>2</v>
      </c>
      <c r="Y16" s="199"/>
      <c r="Z16" s="200"/>
      <c r="AC16" s="144" t="s">
        <v>174</v>
      </c>
      <c r="AF16" s="53" t="s">
        <v>170</v>
      </c>
      <c r="AG16" s="109" t="s">
        <v>171</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201"/>
      <c r="Y17" s="201"/>
      <c r="Z17" s="202"/>
      <c r="AC17" s="145" t="s">
        <v>64</v>
      </c>
      <c r="AF17" s="131" t="s">
        <v>178</v>
      </c>
      <c r="AG17" s="132" t="s">
        <v>178</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0">A12</f>
        <v>21025243</v>
      </c>
      <c r="B19" s="95" t="str">
        <f t="shared" si="0"/>
        <v>DIG-024717</v>
      </c>
      <c r="C19" s="95" t="str">
        <f t="shared" si="0"/>
        <v>Rehfeld K1 Bradenhead gas</v>
      </c>
      <c r="D19" s="96" t="str">
        <f t="shared" si="0"/>
        <v>Bradenhead gas</v>
      </c>
      <c r="E19" s="96">
        <f t="shared" si="0"/>
        <v>44228</v>
      </c>
      <c r="F19" s="184">
        <f t="shared" si="0"/>
        <v>0.61458333333333337</v>
      </c>
      <c r="G19" s="98"/>
      <c r="H19" s="98"/>
      <c r="I19" s="118"/>
      <c r="J19" s="119">
        <v>928504</v>
      </c>
      <c r="K19" s="90">
        <v>15.921417678329872</v>
      </c>
      <c r="L19" s="90">
        <v>5.8462051147639196</v>
      </c>
      <c r="M19" s="120">
        <v>20.128696404975624</v>
      </c>
      <c r="N19" s="182">
        <v>44237</v>
      </c>
      <c r="O19" s="188">
        <v>-47.9</v>
      </c>
      <c r="P19" s="188">
        <v>-30.5</v>
      </c>
      <c r="Q19" s="188">
        <v>-27.3</v>
      </c>
      <c r="R19" s="190"/>
      <c r="S19" s="191">
        <v>-28.2</v>
      </c>
      <c r="T19" s="188"/>
      <c r="U19" s="188"/>
      <c r="V19" s="193">
        <v>2.2999999999999998</v>
      </c>
      <c r="W19" s="195">
        <v>-235</v>
      </c>
      <c r="X19" s="203"/>
      <c r="Y19" s="204"/>
      <c r="Z19" s="205"/>
      <c r="AC19" s="146" t="s">
        <v>62</v>
      </c>
      <c r="AF19" s="128">
        <v>0.69495178032624083</v>
      </c>
      <c r="AG19" s="125">
        <v>0.66450835621169813</v>
      </c>
      <c r="AR19" s="21"/>
      <c r="CF19" s="52"/>
      <c r="CG19" s="21"/>
    </row>
    <row r="20" spans="1:85" ht="15" customHeight="1" thickBot="1" x14ac:dyDescent="0.35">
      <c r="A20" s="143" t="str">
        <f t="shared" si="0"/>
        <v>21025243</v>
      </c>
      <c r="B20" s="110" t="str">
        <f t="shared" si="0"/>
        <v>DIG-024718</v>
      </c>
      <c r="C20" s="110" t="str">
        <f t="shared" si="0"/>
        <v>Rehfeld K1 Production gas</v>
      </c>
      <c r="D20" s="111" t="str">
        <f t="shared" si="0"/>
        <v>Production gas</v>
      </c>
      <c r="E20" s="174">
        <f t="shared" si="0"/>
        <v>44228</v>
      </c>
      <c r="F20" s="185">
        <f t="shared" si="0"/>
        <v>0.63888888888888895</v>
      </c>
      <c r="G20" s="110"/>
      <c r="H20" s="110"/>
      <c r="I20" s="115"/>
      <c r="J20" s="121">
        <v>928268</v>
      </c>
      <c r="K20" s="112">
        <v>15.941840072048159</v>
      </c>
      <c r="L20" s="112">
        <v>5.8045258764980261</v>
      </c>
      <c r="M20" s="122">
        <v>19.786690873229336</v>
      </c>
      <c r="N20" s="183">
        <v>44237</v>
      </c>
      <c r="O20" s="189">
        <v>-47.7</v>
      </c>
      <c r="P20" s="189">
        <v>-30.2</v>
      </c>
      <c r="Q20" s="189">
        <v>-27.4</v>
      </c>
      <c r="R20" s="189"/>
      <c r="S20" s="192">
        <v>-29.9</v>
      </c>
      <c r="T20" s="189"/>
      <c r="U20" s="189"/>
      <c r="V20" s="194">
        <v>2.9</v>
      </c>
      <c r="W20" s="196">
        <v>-236</v>
      </c>
      <c r="X20" s="206"/>
      <c r="Y20" s="207"/>
      <c r="Z20" s="208"/>
      <c r="AC20" s="146" t="s">
        <v>60</v>
      </c>
      <c r="AF20" s="124">
        <v>0.69399897045639125</v>
      </c>
      <c r="AG20" s="126">
        <v>0.66404197675907184</v>
      </c>
      <c r="AR20" s="21"/>
      <c r="CF20" s="52"/>
      <c r="CG20" s="21"/>
    </row>
    <row r="21" spans="1:85" ht="15" customHeight="1" x14ac:dyDescent="0.3">
      <c r="AC21" s="79" t="s">
        <v>173</v>
      </c>
    </row>
    <row r="22" spans="1:85" ht="15" customHeight="1" x14ac:dyDescent="0.3">
      <c r="AC22" s="79" t="s">
        <v>175</v>
      </c>
    </row>
    <row r="23" spans="1:85" ht="15" customHeight="1" x14ac:dyDescent="0.3">
      <c r="Y23" s="81"/>
      <c r="AH23" s="21" t="s">
        <v>168</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tabSelected="1" zoomScale="55" zoomScaleNormal="55" workbookViewId="0">
      <selection activeCell="G36" sqref="G36"/>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50" t="s">
        <v>202</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203377</v>
      </c>
      <c r="C4" s="107">
        <v>44228.614583333336</v>
      </c>
      <c r="D4" s="151"/>
      <c r="E4" s="102" t="s">
        <v>204</v>
      </c>
      <c r="F4" s="157" t="s">
        <v>209</v>
      </c>
      <c r="G4" s="100" t="s">
        <v>98</v>
      </c>
      <c r="I4" s="100"/>
      <c r="J4" s="151"/>
      <c r="K4" s="156">
        <v>44230</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50" t="s">
        <v>200</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1"/>
      <c r="B8" s="150" t="s">
        <v>134</v>
      </c>
      <c r="C8" s="100" t="s">
        <v>135</v>
      </c>
      <c r="D8" s="150" t="s">
        <v>136</v>
      </c>
      <c r="E8" s="151"/>
      <c r="F8" s="150" t="s">
        <v>137</v>
      </c>
      <c r="G8" s="152">
        <v>0.19700000000000001</v>
      </c>
      <c r="H8" s="152" t="s">
        <v>212</v>
      </c>
      <c r="I8" s="151"/>
      <c r="J8" s="151"/>
      <c r="K8" s="151"/>
      <c r="L8" s="151"/>
      <c r="M8" s="151"/>
      <c r="N8" s="151"/>
      <c r="O8" s="151"/>
      <c r="P8" s="105">
        <v>5.0000000000000001E-3</v>
      </c>
      <c r="Q8" s="105">
        <v>5.0000000000000001E-3</v>
      </c>
      <c r="R8" s="105">
        <v>5.0000000000000001E-3</v>
      </c>
      <c r="S8" s="151"/>
      <c r="T8" s="150" t="s">
        <v>200</v>
      </c>
    </row>
    <row r="9" spans="1:20" x14ac:dyDescent="0.3">
      <c r="A9" s="151"/>
      <c r="B9" s="150" t="s">
        <v>138</v>
      </c>
      <c r="C9" s="150" t="s">
        <v>139</v>
      </c>
      <c r="D9" s="150" t="s">
        <v>136</v>
      </c>
      <c r="E9" s="151"/>
      <c r="F9" s="150" t="s">
        <v>137</v>
      </c>
      <c r="G9" s="152">
        <v>3.0470000000000002</v>
      </c>
      <c r="H9" s="161" t="s">
        <v>212</v>
      </c>
      <c r="I9" s="151"/>
      <c r="J9" s="151"/>
      <c r="K9" s="151"/>
      <c r="L9" s="151"/>
      <c r="M9" s="151"/>
      <c r="N9" s="151"/>
      <c r="O9" s="151"/>
      <c r="P9" s="105">
        <v>5.0000000000000001E-3</v>
      </c>
      <c r="Q9" s="105">
        <v>5.0000000000000001E-3</v>
      </c>
      <c r="R9" s="105">
        <v>5.0000000000000001E-3</v>
      </c>
      <c r="S9" s="151"/>
      <c r="T9" s="150" t="s">
        <v>200</v>
      </c>
    </row>
    <row r="10" spans="1:20" x14ac:dyDescent="0.3">
      <c r="A10" s="151"/>
      <c r="B10" s="150" t="s">
        <v>140</v>
      </c>
      <c r="C10" s="150" t="s">
        <v>141</v>
      </c>
      <c r="D10" s="150" t="s">
        <v>136</v>
      </c>
      <c r="E10" s="151"/>
      <c r="F10" s="150" t="s">
        <v>137</v>
      </c>
      <c r="G10" s="152">
        <v>1.1639999999999999</v>
      </c>
      <c r="H10" s="161" t="s">
        <v>212</v>
      </c>
      <c r="I10" s="151"/>
      <c r="J10" s="151"/>
      <c r="K10" s="151"/>
      <c r="L10" s="151"/>
      <c r="M10" s="151"/>
      <c r="N10" s="151"/>
      <c r="O10" s="151"/>
      <c r="P10" s="105">
        <v>5.0000000000000001E-3</v>
      </c>
      <c r="Q10" s="105">
        <v>5.0000000000000001E-3</v>
      </c>
      <c r="R10" s="105">
        <v>5.0000000000000001E-3</v>
      </c>
      <c r="S10" s="151"/>
      <c r="T10" s="150" t="s">
        <v>200</v>
      </c>
    </row>
    <row r="11" spans="1:20" x14ac:dyDescent="0.3">
      <c r="A11" s="151"/>
      <c r="B11" s="150" t="s">
        <v>183</v>
      </c>
      <c r="C11" s="150" t="s">
        <v>184</v>
      </c>
      <c r="D11" s="150" t="s">
        <v>136</v>
      </c>
      <c r="E11" s="151"/>
      <c r="F11" s="150" t="s">
        <v>137</v>
      </c>
      <c r="G11" s="152">
        <v>2.4E-2</v>
      </c>
      <c r="H11" s="161" t="s">
        <v>212</v>
      </c>
      <c r="P11" s="105">
        <v>5.0000000000000001E-3</v>
      </c>
      <c r="Q11" s="105">
        <v>5.0000000000000001E-3</v>
      </c>
      <c r="R11" s="105">
        <v>5.0000000000000001E-3</v>
      </c>
      <c r="S11" s="151"/>
      <c r="T11" s="150" t="s">
        <v>200</v>
      </c>
    </row>
    <row r="12" spans="1:20" x14ac:dyDescent="0.3">
      <c r="A12" s="151"/>
      <c r="B12" s="150" t="s">
        <v>185</v>
      </c>
      <c r="C12" s="150" t="s">
        <v>186</v>
      </c>
      <c r="D12" s="150" t="s">
        <v>136</v>
      </c>
      <c r="E12" s="151"/>
      <c r="F12" s="150" t="s">
        <v>137</v>
      </c>
      <c r="G12" s="152">
        <v>5.0000000000000001E-3</v>
      </c>
      <c r="H12" s="161" t="s">
        <v>213</v>
      </c>
      <c r="P12" s="105">
        <v>5.0000000000000001E-3</v>
      </c>
      <c r="Q12" s="105">
        <v>5.0000000000000001E-3</v>
      </c>
      <c r="R12" s="105">
        <v>5.0000000000000001E-3</v>
      </c>
      <c r="S12" s="151"/>
      <c r="T12" s="150" t="s">
        <v>200</v>
      </c>
    </row>
    <row r="13" spans="1:20" x14ac:dyDescent="0.3">
      <c r="A13" s="151"/>
      <c r="B13" s="150" t="s">
        <v>142</v>
      </c>
      <c r="C13" s="150" t="s">
        <v>143</v>
      </c>
      <c r="D13" s="150" t="s">
        <v>136</v>
      </c>
      <c r="E13" s="151"/>
      <c r="F13" s="150" t="s">
        <v>137</v>
      </c>
      <c r="G13" s="152">
        <v>80.352000000000004</v>
      </c>
      <c r="H13" s="161" t="s">
        <v>212</v>
      </c>
      <c r="I13" s="151"/>
      <c r="J13" s="151"/>
      <c r="K13" s="151"/>
      <c r="L13" s="151"/>
      <c r="M13" s="151"/>
      <c r="N13" s="151"/>
      <c r="O13" s="151"/>
      <c r="P13" s="105">
        <v>5.0000000000000001E-3</v>
      </c>
      <c r="Q13" s="105">
        <v>5.0000000000000001E-3</v>
      </c>
      <c r="R13" s="105">
        <v>5.0000000000000001E-3</v>
      </c>
      <c r="S13" s="151"/>
      <c r="T13" s="150" t="s">
        <v>200</v>
      </c>
    </row>
    <row r="14" spans="1:20" x14ac:dyDescent="0.3">
      <c r="A14" s="151"/>
      <c r="B14" s="150" t="s">
        <v>144</v>
      </c>
      <c r="C14" s="150" t="s">
        <v>145</v>
      </c>
      <c r="D14" s="150" t="s">
        <v>136</v>
      </c>
      <c r="E14" s="151"/>
      <c r="F14" s="150" t="s">
        <v>137</v>
      </c>
      <c r="G14" s="152">
        <v>10.587</v>
      </c>
      <c r="H14" s="161" t="s">
        <v>212</v>
      </c>
      <c r="I14" s="151"/>
      <c r="J14" s="151"/>
      <c r="K14" s="151"/>
      <c r="L14" s="151"/>
      <c r="M14" s="151"/>
      <c r="N14" s="151"/>
      <c r="O14" s="151"/>
      <c r="P14" s="105">
        <v>5.0000000000000001E-3</v>
      </c>
      <c r="Q14" s="105">
        <v>5.0000000000000001E-3</v>
      </c>
      <c r="R14" s="105">
        <v>5.0000000000000001E-3</v>
      </c>
      <c r="S14" s="151"/>
      <c r="T14" s="150" t="s">
        <v>200</v>
      </c>
    </row>
    <row r="15" spans="1:20" x14ac:dyDescent="0.3">
      <c r="A15" s="151"/>
      <c r="B15" s="150" t="s">
        <v>187</v>
      </c>
      <c r="C15" s="150" t="s">
        <v>188</v>
      </c>
      <c r="D15" s="150" t="s">
        <v>136</v>
      </c>
      <c r="E15" s="151"/>
      <c r="F15" s="150" t="s">
        <v>137</v>
      </c>
      <c r="G15" s="152">
        <v>5.0000000000000001E-3</v>
      </c>
      <c r="H15" s="161" t="s">
        <v>213</v>
      </c>
      <c r="P15" s="105">
        <v>5.0000000000000001E-3</v>
      </c>
      <c r="Q15" s="105">
        <v>5.0000000000000001E-3</v>
      </c>
      <c r="R15" s="105">
        <v>5.0000000000000001E-3</v>
      </c>
      <c r="S15" s="151"/>
      <c r="T15" s="150" t="s">
        <v>200</v>
      </c>
    </row>
    <row r="16" spans="1:20" x14ac:dyDescent="0.3">
      <c r="A16" s="151"/>
      <c r="B16" s="150" t="s">
        <v>146</v>
      </c>
      <c r="C16" s="150" t="s">
        <v>147</v>
      </c>
      <c r="D16" s="150" t="s">
        <v>136</v>
      </c>
      <c r="E16" s="151"/>
      <c r="F16" s="150" t="s">
        <v>137</v>
      </c>
      <c r="G16" s="152">
        <v>3.1579999999999999</v>
      </c>
      <c r="H16" s="161" t="s">
        <v>212</v>
      </c>
      <c r="I16" s="151"/>
      <c r="J16" s="151"/>
      <c r="K16" s="151"/>
      <c r="L16" s="151"/>
      <c r="M16" s="151"/>
      <c r="N16" s="151"/>
      <c r="O16" s="151"/>
      <c r="P16" s="105">
        <v>5.0000000000000001E-3</v>
      </c>
      <c r="Q16" s="105">
        <v>5.0000000000000001E-3</v>
      </c>
      <c r="R16" s="105">
        <v>5.0000000000000001E-3</v>
      </c>
      <c r="S16" s="151"/>
      <c r="T16" s="150" t="s">
        <v>200</v>
      </c>
    </row>
    <row r="17" spans="1:20" x14ac:dyDescent="0.3">
      <c r="A17" s="151"/>
      <c r="B17" s="150" t="s">
        <v>148</v>
      </c>
      <c r="C17" s="150" t="s">
        <v>149</v>
      </c>
      <c r="D17" s="150" t="s">
        <v>136</v>
      </c>
      <c r="E17" s="151"/>
      <c r="F17" s="150" t="s">
        <v>137</v>
      </c>
      <c r="G17" s="152">
        <v>0.41299999999999998</v>
      </c>
      <c r="H17" s="161" t="s">
        <v>212</v>
      </c>
      <c r="I17" s="151"/>
      <c r="J17" s="151"/>
      <c r="K17" s="151"/>
      <c r="M17" s="151"/>
      <c r="N17" s="151"/>
      <c r="O17" s="151"/>
      <c r="P17" s="105">
        <v>5.0000000000000001E-3</v>
      </c>
      <c r="Q17" s="105">
        <v>5.0000000000000001E-3</v>
      </c>
      <c r="R17" s="105">
        <v>5.0000000000000001E-3</v>
      </c>
      <c r="S17" s="151"/>
      <c r="T17" s="150" t="s">
        <v>200</v>
      </c>
    </row>
    <row r="18" spans="1:20" x14ac:dyDescent="0.3">
      <c r="A18" s="151"/>
      <c r="B18" s="150" t="s">
        <v>150</v>
      </c>
      <c r="C18" s="150" t="s">
        <v>151</v>
      </c>
      <c r="D18" s="150" t="s">
        <v>136</v>
      </c>
      <c r="E18" s="151"/>
      <c r="F18" s="150" t="s">
        <v>137</v>
      </c>
      <c r="G18" s="152">
        <v>0.64</v>
      </c>
      <c r="H18" s="161" t="s">
        <v>212</v>
      </c>
      <c r="I18" s="151"/>
      <c r="J18" s="151"/>
      <c r="K18" s="151"/>
      <c r="M18" s="151"/>
      <c r="N18" s="151"/>
      <c r="O18" s="151"/>
      <c r="P18" s="105">
        <v>5.0000000000000001E-3</v>
      </c>
      <c r="Q18" s="105">
        <v>5.0000000000000001E-3</v>
      </c>
      <c r="R18" s="105">
        <v>5.0000000000000001E-3</v>
      </c>
      <c r="S18" s="151"/>
      <c r="T18" s="150" t="s">
        <v>200</v>
      </c>
    </row>
    <row r="19" spans="1:20" x14ac:dyDescent="0.3">
      <c r="A19" s="151"/>
      <c r="B19" s="150" t="s">
        <v>77</v>
      </c>
      <c r="C19" s="150" t="s">
        <v>152</v>
      </c>
      <c r="D19" s="150" t="s">
        <v>136</v>
      </c>
      <c r="E19" s="151"/>
      <c r="F19" s="150" t="s">
        <v>137</v>
      </c>
      <c r="G19" s="152">
        <v>0.184</v>
      </c>
      <c r="H19" s="161" t="s">
        <v>212</v>
      </c>
      <c r="I19" s="151"/>
      <c r="J19" s="151"/>
      <c r="K19" s="151"/>
      <c r="L19" s="151"/>
      <c r="M19" s="151"/>
      <c r="N19" s="151"/>
      <c r="O19" s="151"/>
      <c r="P19" s="105">
        <v>5.0000000000000001E-3</v>
      </c>
      <c r="Q19" s="105">
        <v>5.0000000000000001E-3</v>
      </c>
      <c r="R19" s="105">
        <v>5.0000000000000001E-3</v>
      </c>
      <c r="S19" s="151"/>
      <c r="T19" s="150" t="s">
        <v>200</v>
      </c>
    </row>
    <row r="20" spans="1:20" x14ac:dyDescent="0.3">
      <c r="A20" s="151"/>
      <c r="B20" s="150" t="s">
        <v>153</v>
      </c>
      <c r="C20" s="150" t="s">
        <v>154</v>
      </c>
      <c r="D20" s="150" t="s">
        <v>136</v>
      </c>
      <c r="E20" s="151"/>
      <c r="F20" s="150" t="s">
        <v>137</v>
      </c>
      <c r="G20" s="152">
        <v>0.123</v>
      </c>
      <c r="H20" s="161" t="s">
        <v>212</v>
      </c>
      <c r="I20" s="151"/>
      <c r="J20" s="151"/>
      <c r="K20" s="151"/>
      <c r="L20" s="151"/>
      <c r="M20" s="151"/>
      <c r="N20" s="151"/>
      <c r="O20" s="151"/>
      <c r="P20" s="105">
        <v>5.0000000000000001E-3</v>
      </c>
      <c r="Q20" s="105">
        <v>5.0000000000000001E-3</v>
      </c>
      <c r="R20" s="105">
        <v>5.0000000000000001E-3</v>
      </c>
      <c r="S20" s="151"/>
      <c r="T20" s="150" t="s">
        <v>200</v>
      </c>
    </row>
    <row r="21" spans="1:20" x14ac:dyDescent="0.3">
      <c r="A21" s="147"/>
      <c r="B21" s="150" t="s">
        <v>155</v>
      </c>
      <c r="C21" s="150" t="s">
        <v>156</v>
      </c>
      <c r="D21" s="150" t="s">
        <v>136</v>
      </c>
      <c r="E21" s="151"/>
      <c r="F21" s="150" t="s">
        <v>137</v>
      </c>
      <c r="G21" s="152">
        <v>0.111</v>
      </c>
      <c r="H21" s="161" t="s">
        <v>212</v>
      </c>
      <c r="I21" s="108"/>
      <c r="J21" s="151"/>
      <c r="K21" s="151"/>
      <c r="M21" s="151"/>
      <c r="N21" s="151"/>
      <c r="O21" s="151"/>
      <c r="P21" s="105">
        <v>5.0000000000000001E-3</v>
      </c>
      <c r="Q21" s="105">
        <v>5.0000000000000001E-3</v>
      </c>
      <c r="R21" s="105">
        <v>5.0000000000000001E-3</v>
      </c>
      <c r="S21" s="151"/>
      <c r="T21" s="150" t="s">
        <v>200</v>
      </c>
    </row>
    <row r="22" spans="1:20" x14ac:dyDescent="0.3">
      <c r="A22" s="147"/>
      <c r="B22" s="153" t="s">
        <v>157</v>
      </c>
      <c r="C22" s="153" t="s">
        <v>158</v>
      </c>
      <c r="D22" s="150" t="s">
        <v>136</v>
      </c>
      <c r="E22" s="151"/>
      <c r="F22" s="154" t="s">
        <v>159</v>
      </c>
      <c r="G22" s="155">
        <v>-47.9</v>
      </c>
      <c r="H22" s="152"/>
      <c r="I22" s="151"/>
      <c r="J22" s="151"/>
      <c r="K22" s="151"/>
      <c r="M22" s="151"/>
      <c r="N22" s="151"/>
      <c r="O22" s="151"/>
      <c r="P22" s="151"/>
      <c r="Q22" s="151"/>
      <c r="R22" s="151"/>
      <c r="S22" s="151"/>
      <c r="T22" s="150" t="s">
        <v>200</v>
      </c>
    </row>
    <row r="23" spans="1:20" x14ac:dyDescent="0.3">
      <c r="A23" s="147"/>
      <c r="B23" s="153" t="s">
        <v>160</v>
      </c>
      <c r="C23" s="153" t="s">
        <v>161</v>
      </c>
      <c r="D23" s="150" t="s">
        <v>136</v>
      </c>
      <c r="E23" s="151"/>
      <c r="F23" s="154" t="s">
        <v>159</v>
      </c>
      <c r="G23" s="106">
        <v>-235</v>
      </c>
      <c r="H23" s="152"/>
      <c r="I23" s="151"/>
      <c r="J23" s="151"/>
      <c r="K23" s="151"/>
      <c r="M23" s="151"/>
      <c r="N23" s="151"/>
      <c r="O23" s="151"/>
      <c r="P23" s="151"/>
      <c r="Q23" s="151"/>
      <c r="R23" s="151"/>
      <c r="S23" s="151"/>
      <c r="T23" s="160" t="s">
        <v>200</v>
      </c>
    </row>
    <row r="24" spans="1:20" x14ac:dyDescent="0.3">
      <c r="A24" s="147"/>
      <c r="B24" s="153" t="s">
        <v>162</v>
      </c>
      <c r="C24" s="154" t="s">
        <v>163</v>
      </c>
      <c r="D24" s="150" t="s">
        <v>136</v>
      </c>
      <c r="E24" s="147"/>
      <c r="F24" s="154" t="s">
        <v>159</v>
      </c>
      <c r="G24" s="155">
        <v>-30.5</v>
      </c>
      <c r="H24" s="152"/>
      <c r="I24" s="151"/>
      <c r="J24" s="151"/>
      <c r="K24" s="151"/>
      <c r="M24" s="151"/>
      <c r="N24" s="151"/>
      <c r="O24" s="151"/>
      <c r="P24" s="151"/>
      <c r="Q24" s="151"/>
      <c r="R24" s="151"/>
      <c r="S24" s="151"/>
      <c r="T24" s="160" t="s">
        <v>200</v>
      </c>
    </row>
    <row r="25" spans="1:20" x14ac:dyDescent="0.3">
      <c r="B25" s="153" t="s">
        <v>164</v>
      </c>
      <c r="C25" s="154" t="s">
        <v>165</v>
      </c>
      <c r="D25" s="150" t="s">
        <v>136</v>
      </c>
      <c r="E25" s="147"/>
      <c r="F25" s="154" t="s">
        <v>159</v>
      </c>
      <c r="G25" s="155">
        <v>-27.3</v>
      </c>
      <c r="H25" s="152"/>
      <c r="T25" s="160" t="s">
        <v>200</v>
      </c>
    </row>
    <row r="26" spans="1:20" x14ac:dyDescent="0.3">
      <c r="B26" s="153" t="s">
        <v>166</v>
      </c>
      <c r="C26" s="154" t="s">
        <v>167</v>
      </c>
      <c r="D26" s="150" t="s">
        <v>136</v>
      </c>
      <c r="E26" s="147"/>
      <c r="F26" s="154" t="s">
        <v>159</v>
      </c>
      <c r="G26" s="155">
        <v>-28.2</v>
      </c>
      <c r="H26" s="152"/>
      <c r="K26" s="197" t="s">
        <v>211</v>
      </c>
      <c r="T26" s="160" t="s">
        <v>200</v>
      </c>
    </row>
    <row r="27" spans="1:20" s="181" customFormat="1" x14ac:dyDescent="0.3">
      <c r="B27" s="162" t="s">
        <v>196</v>
      </c>
      <c r="C27" s="163" t="s">
        <v>197</v>
      </c>
      <c r="D27" s="160" t="s">
        <v>136</v>
      </c>
      <c r="E27" s="158"/>
      <c r="F27" s="163" t="s">
        <v>159</v>
      </c>
      <c r="G27" s="155">
        <v>2.2999999999999998</v>
      </c>
      <c r="H27" s="161"/>
      <c r="K27" s="197" t="s">
        <v>211</v>
      </c>
      <c r="T27" s="160" t="s">
        <v>200</v>
      </c>
    </row>
    <row r="28" spans="1:20" x14ac:dyDescent="0.3">
      <c r="B28" s="162" t="s">
        <v>189</v>
      </c>
      <c r="C28" s="163" t="s">
        <v>190</v>
      </c>
      <c r="D28" s="160" t="s">
        <v>136</v>
      </c>
      <c r="E28" s="158"/>
      <c r="F28" s="163" t="s">
        <v>191</v>
      </c>
      <c r="G28" s="164">
        <v>1130.5661500591452</v>
      </c>
      <c r="H28" s="161"/>
      <c r="T28" s="160" t="s">
        <v>200</v>
      </c>
    </row>
    <row r="29" spans="1:20" x14ac:dyDescent="0.3">
      <c r="B29" s="162" t="s">
        <v>192</v>
      </c>
      <c r="C29" s="163" t="s">
        <v>193</v>
      </c>
      <c r="D29" s="160" t="s">
        <v>136</v>
      </c>
      <c r="E29" s="158"/>
      <c r="F29" s="163" t="s">
        <v>198</v>
      </c>
      <c r="G29" s="168">
        <v>0.69495178032624083</v>
      </c>
      <c r="H29" s="161"/>
      <c r="T29" s="160" t="s">
        <v>200</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zoomScale="55" zoomScaleNormal="55" workbookViewId="0">
      <selection activeCell="J36" sqref="J36"/>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01" t="s">
        <v>202</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203377</v>
      </c>
      <c r="C4" s="107">
        <v>44228.638888888891</v>
      </c>
      <c r="D4" s="151"/>
      <c r="E4" s="102" t="s">
        <v>205</v>
      </c>
      <c r="F4" s="157" t="s">
        <v>210</v>
      </c>
      <c r="G4" s="100" t="s">
        <v>98</v>
      </c>
      <c r="I4" s="100"/>
      <c r="J4" s="151"/>
      <c r="K4" s="156">
        <v>44230</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200</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04">
        <v>0.19500000000000001</v>
      </c>
      <c r="H8" s="161" t="s">
        <v>212</v>
      </c>
      <c r="I8" s="103"/>
      <c r="J8" s="103"/>
      <c r="K8" s="103"/>
      <c r="L8" s="103"/>
      <c r="M8" s="103"/>
      <c r="N8" s="103"/>
      <c r="O8" s="103"/>
      <c r="P8" s="105">
        <v>5.0000000000000001E-3</v>
      </c>
      <c r="Q8" s="105">
        <v>5.0000000000000001E-3</v>
      </c>
      <c r="R8" s="105">
        <v>5.0000000000000001E-3</v>
      </c>
      <c r="S8" s="103"/>
      <c r="T8" s="101" t="s">
        <v>200</v>
      </c>
    </row>
    <row r="9" spans="1:20" x14ac:dyDescent="0.3">
      <c r="A9" s="103"/>
      <c r="B9" s="101" t="s">
        <v>138</v>
      </c>
      <c r="C9" s="101" t="s">
        <v>139</v>
      </c>
      <c r="D9" s="101" t="s">
        <v>136</v>
      </c>
      <c r="E9" s="103"/>
      <c r="F9" s="101" t="s">
        <v>137</v>
      </c>
      <c r="G9" s="152">
        <v>2.9780000000000002</v>
      </c>
      <c r="H9" s="161" t="s">
        <v>212</v>
      </c>
      <c r="I9" s="103"/>
      <c r="J9" s="103"/>
      <c r="K9" s="103"/>
      <c r="L9" s="103"/>
      <c r="M9" s="103"/>
      <c r="N9" s="103"/>
      <c r="O9" s="103"/>
      <c r="P9" s="105">
        <v>5.0000000000000001E-3</v>
      </c>
      <c r="Q9" s="105">
        <v>5.0000000000000001E-3</v>
      </c>
      <c r="R9" s="105">
        <v>5.0000000000000001E-3</v>
      </c>
      <c r="S9" s="103"/>
      <c r="T9" s="101" t="s">
        <v>200</v>
      </c>
    </row>
    <row r="10" spans="1:20" x14ac:dyDescent="0.3">
      <c r="A10" s="103"/>
      <c r="B10" s="101" t="s">
        <v>140</v>
      </c>
      <c r="C10" s="101" t="s">
        <v>141</v>
      </c>
      <c r="D10" s="101" t="s">
        <v>136</v>
      </c>
      <c r="E10" s="103"/>
      <c r="F10" s="101" t="s">
        <v>137</v>
      </c>
      <c r="G10" s="152">
        <v>1.1930000000000001</v>
      </c>
      <c r="H10" s="161" t="s">
        <v>212</v>
      </c>
      <c r="I10" s="103"/>
      <c r="J10" s="103"/>
      <c r="K10" s="103"/>
      <c r="L10" s="103"/>
      <c r="M10" s="103"/>
      <c r="N10" s="103"/>
      <c r="O10" s="103"/>
      <c r="P10" s="105">
        <v>5.0000000000000001E-3</v>
      </c>
      <c r="Q10" s="105">
        <v>5.0000000000000001E-3</v>
      </c>
      <c r="R10" s="105">
        <v>5.0000000000000001E-3</v>
      </c>
      <c r="S10" s="103"/>
      <c r="T10" s="101" t="s">
        <v>200</v>
      </c>
    </row>
    <row r="11" spans="1:20" x14ac:dyDescent="0.3">
      <c r="A11" s="103"/>
      <c r="B11" s="148" t="s">
        <v>183</v>
      </c>
      <c r="C11" s="148" t="s">
        <v>184</v>
      </c>
      <c r="D11" s="148" t="s">
        <v>136</v>
      </c>
      <c r="E11" s="149"/>
      <c r="F11" s="148" t="s">
        <v>137</v>
      </c>
      <c r="G11" s="152">
        <v>2.5000000000000001E-2</v>
      </c>
      <c r="H11" s="161" t="s">
        <v>212</v>
      </c>
      <c r="P11" s="105">
        <v>5.0000000000000001E-3</v>
      </c>
      <c r="Q11" s="105">
        <v>5.0000000000000001E-3</v>
      </c>
      <c r="R11" s="105">
        <v>5.0000000000000001E-3</v>
      </c>
      <c r="S11" s="103"/>
      <c r="T11" s="101" t="s">
        <v>200</v>
      </c>
    </row>
    <row r="12" spans="1:20" x14ac:dyDescent="0.3">
      <c r="A12" s="103"/>
      <c r="B12" s="148" t="s">
        <v>185</v>
      </c>
      <c r="C12" s="148" t="s">
        <v>186</v>
      </c>
      <c r="D12" s="148" t="s">
        <v>136</v>
      </c>
      <c r="E12" s="149"/>
      <c r="F12" s="148" t="s">
        <v>137</v>
      </c>
      <c r="G12" s="152">
        <v>5.0000000000000001E-3</v>
      </c>
      <c r="H12" s="161" t="s">
        <v>213</v>
      </c>
      <c r="P12" s="105">
        <v>5.0000000000000001E-3</v>
      </c>
      <c r="Q12" s="105">
        <v>5.0000000000000001E-3</v>
      </c>
      <c r="R12" s="105">
        <v>5.0000000000000001E-3</v>
      </c>
      <c r="S12" s="103"/>
      <c r="T12" s="101" t="s">
        <v>200</v>
      </c>
    </row>
    <row r="13" spans="1:20" x14ac:dyDescent="0.3">
      <c r="A13" s="103"/>
      <c r="B13" s="101" t="s">
        <v>142</v>
      </c>
      <c r="C13" s="101" t="s">
        <v>143</v>
      </c>
      <c r="D13" s="101" t="s">
        <v>136</v>
      </c>
      <c r="E13" s="103"/>
      <c r="F13" s="101" t="s">
        <v>137</v>
      </c>
      <c r="G13" s="152">
        <v>80.366</v>
      </c>
      <c r="H13" s="161" t="s">
        <v>212</v>
      </c>
      <c r="I13" s="103"/>
      <c r="J13" s="103"/>
      <c r="K13" s="103"/>
      <c r="L13" s="103"/>
      <c r="M13" s="103"/>
      <c r="N13" s="103"/>
      <c r="O13" s="103"/>
      <c r="P13" s="105">
        <v>5.0000000000000001E-3</v>
      </c>
      <c r="Q13" s="105">
        <v>5.0000000000000001E-3</v>
      </c>
      <c r="R13" s="105">
        <v>5.0000000000000001E-3</v>
      </c>
      <c r="S13" s="103"/>
      <c r="T13" s="101" t="s">
        <v>200</v>
      </c>
    </row>
    <row r="14" spans="1:20" x14ac:dyDescent="0.3">
      <c r="A14" s="103"/>
      <c r="B14" s="101" t="s">
        <v>144</v>
      </c>
      <c r="C14" s="101" t="s">
        <v>145</v>
      </c>
      <c r="D14" s="101" t="s">
        <v>136</v>
      </c>
      <c r="E14" s="103"/>
      <c r="F14" s="101" t="s">
        <v>137</v>
      </c>
      <c r="G14" s="152">
        <v>10.558999999999999</v>
      </c>
      <c r="H14" s="161" t="s">
        <v>212</v>
      </c>
      <c r="I14" s="103"/>
      <c r="J14" s="103"/>
      <c r="K14" s="103"/>
      <c r="L14" s="103"/>
      <c r="M14" s="103"/>
      <c r="N14" s="103"/>
      <c r="O14" s="103"/>
      <c r="P14" s="105">
        <v>5.0000000000000001E-3</v>
      </c>
      <c r="Q14" s="105">
        <v>5.0000000000000001E-3</v>
      </c>
      <c r="R14" s="105">
        <v>5.0000000000000001E-3</v>
      </c>
      <c r="S14" s="103"/>
      <c r="T14" s="101" t="s">
        <v>200</v>
      </c>
    </row>
    <row r="15" spans="1:20" x14ac:dyDescent="0.3">
      <c r="A15" s="103"/>
      <c r="B15" s="150" t="s">
        <v>187</v>
      </c>
      <c r="C15" s="150" t="s">
        <v>188</v>
      </c>
      <c r="D15" s="150" t="s">
        <v>136</v>
      </c>
      <c r="E15" s="151"/>
      <c r="F15" s="150" t="s">
        <v>137</v>
      </c>
      <c r="G15" s="152">
        <v>5.0000000000000001E-3</v>
      </c>
      <c r="H15" s="152" t="s">
        <v>213</v>
      </c>
      <c r="P15" s="105">
        <v>5.0000000000000001E-3</v>
      </c>
      <c r="Q15" s="105">
        <v>5.0000000000000001E-3</v>
      </c>
      <c r="R15" s="105">
        <v>5.0000000000000001E-3</v>
      </c>
      <c r="S15" s="103"/>
      <c r="T15" s="101" t="s">
        <v>200</v>
      </c>
    </row>
    <row r="16" spans="1:20" x14ac:dyDescent="0.3">
      <c r="A16" s="103"/>
      <c r="B16" s="101" t="s">
        <v>146</v>
      </c>
      <c r="C16" s="101" t="s">
        <v>147</v>
      </c>
      <c r="D16" s="101" t="s">
        <v>136</v>
      </c>
      <c r="E16" s="103"/>
      <c r="F16" s="101" t="s">
        <v>137</v>
      </c>
      <c r="G16" s="152">
        <v>3.286</v>
      </c>
      <c r="H16" s="161" t="s">
        <v>212</v>
      </c>
      <c r="I16" s="103"/>
      <c r="J16" s="103"/>
      <c r="K16" s="103"/>
      <c r="L16" s="103"/>
      <c r="M16" s="103"/>
      <c r="N16" s="103"/>
      <c r="O16" s="103"/>
      <c r="P16" s="105">
        <v>5.0000000000000001E-3</v>
      </c>
      <c r="Q16" s="105">
        <v>5.0000000000000001E-3</v>
      </c>
      <c r="R16" s="105">
        <v>5.0000000000000001E-3</v>
      </c>
      <c r="S16" s="103"/>
      <c r="T16" s="101" t="s">
        <v>200</v>
      </c>
    </row>
    <row r="17" spans="1:20" x14ac:dyDescent="0.3">
      <c r="A17" s="103"/>
      <c r="B17" s="101" t="s">
        <v>148</v>
      </c>
      <c r="C17" s="101" t="s">
        <v>149</v>
      </c>
      <c r="D17" s="101" t="s">
        <v>136</v>
      </c>
      <c r="E17" s="103"/>
      <c r="F17" s="101" t="s">
        <v>137</v>
      </c>
      <c r="G17" s="152">
        <v>0.41099999999999998</v>
      </c>
      <c r="H17" s="161" t="s">
        <v>212</v>
      </c>
      <c r="I17" s="103"/>
      <c r="J17" s="103"/>
      <c r="K17" s="103"/>
      <c r="M17" s="103"/>
      <c r="N17" s="103"/>
      <c r="O17" s="103"/>
      <c r="P17" s="105">
        <v>5.0000000000000001E-3</v>
      </c>
      <c r="Q17" s="105">
        <v>5.0000000000000001E-3</v>
      </c>
      <c r="R17" s="105">
        <v>5.0000000000000001E-3</v>
      </c>
      <c r="S17" s="103"/>
      <c r="T17" s="101" t="s">
        <v>200</v>
      </c>
    </row>
    <row r="18" spans="1:20" x14ac:dyDescent="0.3">
      <c r="A18" s="103"/>
      <c r="B18" s="101" t="s">
        <v>150</v>
      </c>
      <c r="C18" s="101" t="s">
        <v>151</v>
      </c>
      <c r="D18" s="101" t="s">
        <v>136</v>
      </c>
      <c r="E18" s="103"/>
      <c r="F18" s="101" t="s">
        <v>137</v>
      </c>
      <c r="G18" s="152">
        <v>0.63</v>
      </c>
      <c r="H18" s="161" t="s">
        <v>212</v>
      </c>
      <c r="I18" s="103"/>
      <c r="J18" s="103"/>
      <c r="K18" s="103"/>
      <c r="M18" s="103"/>
      <c r="N18" s="103"/>
      <c r="O18" s="103"/>
      <c r="P18" s="105">
        <v>5.0000000000000001E-3</v>
      </c>
      <c r="Q18" s="105">
        <v>5.0000000000000001E-3</v>
      </c>
      <c r="R18" s="105">
        <v>5.0000000000000001E-3</v>
      </c>
      <c r="S18" s="103"/>
      <c r="T18" s="101" t="s">
        <v>200</v>
      </c>
    </row>
    <row r="19" spans="1:20" x14ac:dyDescent="0.3">
      <c r="A19" s="103"/>
      <c r="B19" s="101" t="s">
        <v>77</v>
      </c>
      <c r="C19" s="101" t="s">
        <v>152</v>
      </c>
      <c r="D19" s="101" t="s">
        <v>136</v>
      </c>
      <c r="E19" s="103"/>
      <c r="F19" s="101" t="s">
        <v>137</v>
      </c>
      <c r="G19" s="152">
        <v>0.161</v>
      </c>
      <c r="H19" s="161" t="s">
        <v>212</v>
      </c>
      <c r="I19" s="103"/>
      <c r="J19" s="103"/>
      <c r="K19" s="103"/>
      <c r="L19" s="103"/>
      <c r="M19" s="103"/>
      <c r="N19" s="103"/>
      <c r="O19" s="103"/>
      <c r="P19" s="105">
        <v>5.0000000000000001E-3</v>
      </c>
      <c r="Q19" s="105">
        <v>5.0000000000000001E-3</v>
      </c>
      <c r="R19" s="105">
        <v>5.0000000000000001E-3</v>
      </c>
      <c r="S19" s="103"/>
      <c r="T19" s="101" t="s">
        <v>200</v>
      </c>
    </row>
    <row r="20" spans="1:20" x14ac:dyDescent="0.3">
      <c r="A20" s="103"/>
      <c r="B20" s="101" t="s">
        <v>153</v>
      </c>
      <c r="C20" s="101" t="s">
        <v>154</v>
      </c>
      <c r="D20" s="101" t="s">
        <v>136</v>
      </c>
      <c r="E20" s="103"/>
      <c r="F20" s="101" t="s">
        <v>137</v>
      </c>
      <c r="G20" s="152">
        <v>0.107</v>
      </c>
      <c r="H20" s="161" t="s">
        <v>212</v>
      </c>
      <c r="I20" s="103"/>
      <c r="J20" s="103"/>
      <c r="K20" s="103"/>
      <c r="L20" s="103"/>
      <c r="M20" s="103"/>
      <c r="N20" s="103"/>
      <c r="O20" s="103"/>
      <c r="P20" s="105">
        <v>5.0000000000000001E-3</v>
      </c>
      <c r="Q20" s="105">
        <v>5.0000000000000001E-3</v>
      </c>
      <c r="R20" s="105">
        <v>5.0000000000000001E-3</v>
      </c>
      <c r="S20" s="103"/>
      <c r="T20" s="101" t="s">
        <v>200</v>
      </c>
    </row>
    <row r="21" spans="1:20" x14ac:dyDescent="0.3">
      <c r="A21"/>
      <c r="B21" s="101" t="s">
        <v>155</v>
      </c>
      <c r="C21" s="101" t="s">
        <v>156</v>
      </c>
      <c r="D21" s="101" t="s">
        <v>136</v>
      </c>
      <c r="E21" s="103"/>
      <c r="F21" s="101" t="s">
        <v>137</v>
      </c>
      <c r="G21" s="152">
        <v>8.6999999999999994E-2</v>
      </c>
      <c r="H21" s="161" t="s">
        <v>212</v>
      </c>
      <c r="I21" s="108"/>
      <c r="J21" s="103"/>
      <c r="K21" s="103"/>
      <c r="M21" s="103"/>
      <c r="N21" s="103"/>
      <c r="O21" s="103"/>
      <c r="P21" s="105">
        <v>5.0000000000000001E-3</v>
      </c>
      <c r="Q21" s="105">
        <v>5.0000000000000001E-3</v>
      </c>
      <c r="R21" s="105">
        <v>5.0000000000000001E-3</v>
      </c>
      <c r="S21" s="103"/>
      <c r="T21" s="160" t="s">
        <v>200</v>
      </c>
    </row>
    <row r="22" spans="1:20" s="181" customFormat="1" x14ac:dyDescent="0.3">
      <c r="A22" s="158"/>
      <c r="B22" s="162" t="s">
        <v>157</v>
      </c>
      <c r="C22" s="162" t="s">
        <v>158</v>
      </c>
      <c r="D22" s="160" t="s">
        <v>136</v>
      </c>
      <c r="E22" s="151"/>
      <c r="F22" s="163" t="s">
        <v>159</v>
      </c>
      <c r="G22" s="155">
        <v>-47.7</v>
      </c>
      <c r="H22" s="161"/>
      <c r="I22" s="108"/>
      <c r="J22" s="151"/>
      <c r="K22" s="151"/>
      <c r="M22" s="151"/>
      <c r="N22" s="151"/>
      <c r="O22" s="151"/>
      <c r="P22" s="105"/>
      <c r="Q22" s="105"/>
      <c r="R22" s="105"/>
      <c r="S22" s="151"/>
      <c r="T22" s="160" t="s">
        <v>200</v>
      </c>
    </row>
    <row r="23" spans="1:20" s="181" customFormat="1" x14ac:dyDescent="0.3">
      <c r="A23" s="158"/>
      <c r="B23" s="162" t="s">
        <v>160</v>
      </c>
      <c r="C23" s="162" t="s">
        <v>161</v>
      </c>
      <c r="D23" s="160" t="s">
        <v>136</v>
      </c>
      <c r="E23" s="151"/>
      <c r="F23" s="163" t="s">
        <v>159</v>
      </c>
      <c r="G23" s="164">
        <v>-236</v>
      </c>
      <c r="H23" s="161"/>
      <c r="I23" s="108"/>
      <c r="J23" s="151"/>
      <c r="K23" s="151"/>
      <c r="M23" s="151"/>
      <c r="N23" s="151"/>
      <c r="O23" s="151"/>
      <c r="P23" s="105"/>
      <c r="Q23" s="105"/>
      <c r="R23" s="105"/>
      <c r="S23" s="151"/>
      <c r="T23" s="160" t="s">
        <v>200</v>
      </c>
    </row>
    <row r="24" spans="1:20" s="181" customFormat="1" x14ac:dyDescent="0.3">
      <c r="A24" s="158"/>
      <c r="B24" s="162" t="s">
        <v>162</v>
      </c>
      <c r="C24" s="163" t="s">
        <v>163</v>
      </c>
      <c r="D24" s="160" t="s">
        <v>136</v>
      </c>
      <c r="E24" s="158"/>
      <c r="F24" s="163" t="s">
        <v>159</v>
      </c>
      <c r="G24" s="155">
        <v>-30.2</v>
      </c>
      <c r="H24" s="161"/>
      <c r="I24" s="108"/>
      <c r="J24" s="151"/>
      <c r="K24" s="151"/>
      <c r="M24" s="151"/>
      <c r="N24" s="151"/>
      <c r="O24" s="151"/>
      <c r="P24" s="105"/>
      <c r="Q24" s="105"/>
      <c r="R24" s="105"/>
      <c r="S24" s="151"/>
      <c r="T24" s="160" t="s">
        <v>200</v>
      </c>
    </row>
    <row r="25" spans="1:20" s="181" customFormat="1" x14ac:dyDescent="0.3">
      <c r="A25" s="158"/>
      <c r="B25" s="162" t="s">
        <v>164</v>
      </c>
      <c r="C25" s="163" t="s">
        <v>165</v>
      </c>
      <c r="D25" s="160" t="s">
        <v>136</v>
      </c>
      <c r="E25" s="158"/>
      <c r="F25" s="163" t="s">
        <v>159</v>
      </c>
      <c r="G25" s="155">
        <v>-27.4</v>
      </c>
      <c r="H25" s="161"/>
      <c r="I25" s="108"/>
      <c r="J25" s="151"/>
      <c r="K25" s="151"/>
      <c r="M25" s="151"/>
      <c r="N25" s="151"/>
      <c r="O25" s="151"/>
      <c r="P25" s="105"/>
      <c r="Q25" s="105"/>
      <c r="R25" s="105"/>
      <c r="S25" s="151"/>
      <c r="T25" s="160" t="s">
        <v>200</v>
      </c>
    </row>
    <row r="26" spans="1:20" s="181" customFormat="1" x14ac:dyDescent="0.3">
      <c r="A26" s="158"/>
      <c r="B26" s="162" t="s">
        <v>166</v>
      </c>
      <c r="C26" s="163" t="s">
        <v>167</v>
      </c>
      <c r="D26" s="160" t="s">
        <v>136</v>
      </c>
      <c r="E26" s="158"/>
      <c r="F26" s="163" t="s">
        <v>159</v>
      </c>
      <c r="G26" s="155">
        <v>-29.9</v>
      </c>
      <c r="H26" s="161"/>
      <c r="I26" s="108"/>
      <c r="J26" s="151"/>
      <c r="K26" s="198" t="s">
        <v>211</v>
      </c>
      <c r="M26" s="151"/>
      <c r="N26" s="151"/>
      <c r="O26" s="151"/>
      <c r="P26" s="105"/>
      <c r="Q26" s="105"/>
      <c r="R26" s="105"/>
      <c r="S26" s="151"/>
      <c r="T26" s="160" t="s">
        <v>200</v>
      </c>
    </row>
    <row r="27" spans="1:20" s="181" customFormat="1" x14ac:dyDescent="0.3">
      <c r="A27" s="158"/>
      <c r="B27" s="162" t="s">
        <v>196</v>
      </c>
      <c r="C27" s="163" t="s">
        <v>197</v>
      </c>
      <c r="D27" s="160" t="s">
        <v>136</v>
      </c>
      <c r="E27" s="158"/>
      <c r="F27" s="163" t="s">
        <v>159</v>
      </c>
      <c r="G27" s="155">
        <v>2.9</v>
      </c>
      <c r="H27" s="161"/>
      <c r="I27" s="108"/>
      <c r="J27" s="151"/>
      <c r="K27" s="198" t="s">
        <v>211</v>
      </c>
      <c r="M27" s="151"/>
      <c r="N27" s="151"/>
      <c r="O27" s="151"/>
      <c r="P27" s="105"/>
      <c r="Q27" s="105"/>
      <c r="R27" s="105"/>
      <c r="S27" s="151"/>
      <c r="T27" s="160" t="s">
        <v>200</v>
      </c>
    </row>
    <row r="28" spans="1:20" x14ac:dyDescent="0.3">
      <c r="B28" s="162" t="s">
        <v>189</v>
      </c>
      <c r="C28" s="163" t="s">
        <v>190</v>
      </c>
      <c r="D28" s="160" t="s">
        <v>136</v>
      </c>
      <c r="E28" s="158"/>
      <c r="F28" s="163" t="s">
        <v>191</v>
      </c>
      <c r="G28" s="164">
        <v>1130.3768364195303</v>
      </c>
      <c r="H28" s="161"/>
      <c r="T28" s="160" t="s">
        <v>200</v>
      </c>
    </row>
    <row r="29" spans="1:20" x14ac:dyDescent="0.3">
      <c r="B29" s="162" t="s">
        <v>192</v>
      </c>
      <c r="C29" s="163" t="s">
        <v>193</v>
      </c>
      <c r="D29" s="160" t="s">
        <v>136</v>
      </c>
      <c r="E29" s="158"/>
      <c r="F29" s="163" t="s">
        <v>198</v>
      </c>
      <c r="G29" s="168">
        <v>0.69399897045639125</v>
      </c>
      <c r="H29" s="161"/>
      <c r="T29" s="160" t="s">
        <v>200</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topLeftCell="A7" zoomScale="70" zoomScaleNormal="70" workbookViewId="0"/>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2021-03-23T16:59:01Z</dcterms:modified>
</cp:coreProperties>
</file>