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AB53CDCB-A197-4D6B-A75A-51C4CA693C22}" xr6:coauthVersionLast="46" xr6:coauthVersionMax="46"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<sst xmlns="http://schemas.openxmlformats.org/spreadsheetml/2006/main" count="565" uniqueCount="223">
  <si>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</si>
  <si>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</si>
  <si>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</si>
  <si>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</si>
  <si>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</si>
  <si>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</si>
  <si>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</si>
  <si>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</si>
  <si>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</si>
  <si>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</si>
  <si>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</si>
  <si>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</si>
  <si>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</si>
  <si>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</si>
  <si>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</si>
  <si>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</si>
  <si>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</si>
  <si>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</si>
  <si>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</si>
  <si>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</si>
  <si>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</si>
  <si>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</si>
  <si>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</si>
  <si>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</si>
  <si>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</si>
  <si>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</si>
  <si>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</si>
  <si>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</si>
  <si>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</si>
  <si>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</si>
  <si>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</si>
  <si>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</si>
  <si>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</si>
  <si>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</si>
  <si>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</si>
  <si>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</si>
  <si>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</si>
  <si>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</si>
  <si>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</si>
  <si>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</si>
  <si>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</si>
  <si>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</si>
  <si>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</si>
  <si>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</si>
  <si>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</si>
  <si>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</si>
  <si>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</si>
  <si>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</si>
  <si>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</si>
  <si>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</si>
  <si>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</si>
  <si>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</si>
  <si>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</si>
  <si>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</si>
  <si>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</si>
  <si>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</si>
  <si>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</si>
  <si>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</si>
  <si>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</si>
  <si>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</si>
  <si>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</si>
  <si>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</si>
  <si>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</si>
  <si>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</si>
  <si>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</si>
  <si>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</si>
  <si>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</si>
  <si>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</si>
  <si>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</si>
  <si>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</si>
  <si>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</si>
  <si>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</si>
  <si>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</si>
  <si>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</si>
  <si>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</si>
  <si>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</si>
  <si>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</si>
  <si>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</si>
  <si>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</si>
  <si>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</si>
  <si>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</si>
  <si>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</si>
  <si>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</si>
  <si>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</si>
  <si>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</si>
  <si>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</si>
  <si>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</si>
  <si>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</si>
  <si>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</si>
  <si>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</si>
  <si>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</si>
  <si>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</si>
  <si>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</si>
  <si>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</si>
  <si>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</si>
  <si>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</si>
  <si>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</si>
  <si>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</si>
  <si>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</si>
  <si>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</si>
  <si>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</si>
  <si>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</si>
  <si>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</si>
  <si>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</si>
  <si>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</si>
  <si>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</si>
  <si>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</si>
  <si>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</si>
  <si>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</si>
  <si>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</si>
  <si>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</si>
  <si>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</si>
  <si>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</si>
  <si>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</si>
  <si>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</si>
  <si>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</si>
  <si>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</si>
  <si>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</si>
  <si>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</si>
  <si>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</si>
  <si>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</si>
  <si>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</si>
  <si>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</si>
  <si>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</si>
  <si>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</si>
  <si>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</si>
  <si>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</si>
  <si>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</si>
  <si>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</si>
  <si>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</si>
  <si>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</si>
  <si>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</si>
  <si>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</si>
  <si>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</si>
  <si>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</si>
  <si>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</si>
  <si>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</si>
  <si>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</si>
  <si>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</si>
  <si>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</si>
  <si>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</si>
  <si>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</si>
  <si>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</si>
  <si>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</si>
  <si>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</si>
  <si>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</si>
  <si>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</si>
  <si>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</si>
  <si>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</si>
  <si>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</si>
  <si>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</si>
  <si>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</si>
  <si>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</si>
  <si>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</si>
  <si>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</si>
  <si>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</si>
  <si>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</si>
  <si>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</si>
  <si>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</si>
  <si>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</si>
  <si>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</si>
  <si>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</si>
  <si>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</si>
  <si>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</si>
  <si>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</si>
  <si>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</si>
  <si>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</si>
  <si>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</si>
  <si>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</si>
  <si>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</si>
  <si>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</si>
  <si>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</si>
  <si>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</si>
  <si>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</si>
  <si>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</si>
  <si>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</si>
  <si>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</si>
  <si>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</si>
  <si>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</si>
  <si>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</si>
  <si>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</si>
  <si>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</si>
  <si>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</si>
  <si>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</si>
  <si>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</si>
  <si>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</si>
  <si>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</si>
  <si>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</si>
  <si>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</si>
  <si>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</si>
  <si>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</si>
  <si>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</si>
  <si>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</si>
  <si>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</si>
  <si>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</si>
  <si>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</si>
  <si>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</si>
  <si>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</si>
  <si>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</si>
  <si>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</si>
  <si>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</si>
  <si>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</si>
  <si>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</si>
  <si>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</si>
  <si>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</si>
  <si>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</si>
  <si>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21025279</t>
  </si>
  <si>
    <t>DIG-024755 - DIG-024756</t>
  </si>
  <si>
    <t>EVANS 30N-14B-XR</t>
  </si>
  <si>
    <t>05-123-41479</t>
  </si>
  <si>
    <t>DIG-024755</t>
  </si>
  <si>
    <t>DIG-024756</t>
  </si>
  <si>
    <t>Bradenhead gas</t>
  </si>
  <si>
    <t>Production gas</t>
  </si>
  <si>
    <t>nd</t>
  </si>
  <si>
    <t>123-41479</t>
  </si>
  <si>
    <t>BDH</t>
  </si>
  <si>
    <t>EVANS 30N-14B-X</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</si>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</sst>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EVANS 30N-14B-XR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-44.8</c:v>
                </c:pt>
                <c:pt idx="1">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EVANS 30N-14B-XR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c:v>
                </c:pt>
                <c:pt idx="1">
                  <c:v>-28.6</c:v>
                </c:pt>
                <c:pt idx="2">
                  <c:v>-25.9</c:v>
                </c:pt>
                <c:pt idx="3">
                  <c:v>-30.1</c:v>
                </c:pt>
                <c:pt idx="4">
                  <c:v>-25.9</c:v>
                </c:pt>
                <c:pt idx="5">
                  <c:v>-27.7</c:v>
                </c:pt>
                <c:pt idx="6">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EVANS 30N-14B-XR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86.949651625746512</c:v>
                </c:pt>
                <c:pt idx="1">
                  <c:v>12.596113968148639</c:v>
                </c:pt>
                <c:pt idx="2">
                  <c:v>0.41296864631718644</c:v>
                </c:pt>
                <c:pt idx="3">
                  <c:v>1.2338254810882548E-2</c:v>
                </c:pt>
                <c:pt idx="4">
                  <c:v>2.1047611147976111E-2</c:v>
                </c:pt>
                <c:pt idx="5">
                  <c:v>#N/A</c:v>
                </c:pt>
                <c:pt idx="6">
                  <c:v>#N/A</c:v>
                </c:pt>
                <c:pt idx="7">
                  <c:v>7.8798938287989381E-3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EVANS 30N-14B-XR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78.938982295605413</c:v>
                </c:pt>
                <c:pt idx="1">
                  <c:v>12.441542342403224</c:v>
                </c:pt>
                <c:pt idx="2">
                  <c:v>5.0721554126326618</c:v>
                </c:pt>
                <c:pt idx="3">
                  <c:v>0.785172529942886</c:v>
                </c:pt>
                <c:pt idx="4">
                  <c:v>1.6025502268616434</c:v>
                </c:pt>
                <c:pt idx="5">
                  <c:v>0.39849934480963578</c:v>
                </c:pt>
                <c:pt idx="6">
                  <c:v>0.41750567286096979</c:v>
                </c:pt>
                <c:pt idx="7">
                  <c:v>0.34359217488355986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EVANS 30N-14B-XR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13.050348374253483</c:v>
                </c:pt>
              </c:numCache>
            </c:numRef>
          </c:xVal>
          <c:yVal>
            <c:numRef>
              <c:f>'Data Summary'!$O$19</c:f>
              <c:numCache>
                <c:formatCode>0.0</c:formatCode>
                <c:ptCount val="1"/>
                <c:pt idx="0">
                  <c:v>-44.8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Summary'!$K$20</c:f>
              <c:numCache>
                <c:formatCode>0.0</c:formatCode>
                <c:ptCount val="1"/>
                <c:pt idx="0">
                  <c:v>21.06101770439458</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EVANS 30N-14B-XR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-28.1</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EVANS 30N-14B-XR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-28.6</c:v>
                </c:pt>
              </c:numCache>
            </c:numRef>
          </c:xVal>
          <c:yVal>
            <c:numRef>
              <c:f>'Data Summary'!$Q$20</c:f>
              <c:numCache>
                <c:formatCode>0.0</c:formatCode>
                <c:ptCount val="1"/>
                <c:pt idx="0">
                  <c:v>-25.9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EVANS 30N-14B-XR Bradenhead gas</c:v>
                </c:pt>
              </c:strCache>
            </c:strRef>
          </c:tx>
          <c:spPr>
            <a:ln>
              <a:noFill/>
            </a:ln>
          </c:spPr>
          <c:marker>
            <c:symbol val="diamond"/>
            <c:size val="8"/>
            <c:spPr>
              <a:ln>
                <a:solidFill>
                  <a:schemeClr val="tx1"/>
                </a:solidFill>
              </a:ln>
            </c:spPr>
          </c:marker>
          <c:xVal>
            <c:numRef>
              <c:f>'Data Summary'!$M$19</c:f>
              <c:numCache>
                <c:formatCode>0.0</c:formatCode>
                <c:ptCount val="1"/>
                <c:pt idx="0">
                  <c:v>223.01951219512196</c:v>
                </c:pt>
              </c:numCache>
            </c:numRef>
          </c:xVal>
          <c:yVal>
            <c:numRef>
              <c:f>'Data Summary'!$K$19</c:f>
              <c:numCache>
                <c:formatCode>0.0</c:formatCode>
                <c:ptCount val="1"/>
                <c:pt idx="0">
                  <c:v>13.050348374253483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EVANS 30N-14B-XR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11.041785217602103</c:v>
                </c:pt>
              </c:numCache>
            </c:numRef>
          </c:xVal>
          <c:yVal>
            <c:numRef>
              <c:f>'Data Summary'!$K$20</c:f>
              <c:numCache>
                <c:formatCode>0.0</c:formatCode>
                <c:ptCount val="1"/>
                <c:pt idx="0">
                  <c:v>21.06101770439458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EVANS 30N-14B-XR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-228</c:v>
                </c:pt>
              </c:numCache>
            </c:numRef>
          </c:xVal>
          <c:yVal>
            <c:numRef>
              <c:f>'Data Summary'!$O$19</c:f>
              <c:numCache>
                <c:formatCode>0.0</c:formatCode>
                <c:ptCount val="1"/>
                <c:pt idx="0">
                  <c:v>-44.8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Summary'!$W$20</c:f>
              <c:numCache>
                <c:formatCode>0</c:formatCode>
                <c:ptCount val="1"/>
                <c:pt idx="0">
                  <c:v>-228</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EVANS 30N-14B-XR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-44.8</c:v>
                </c:pt>
              </c:numCache>
            </c:numRef>
          </c:xVal>
          <c:yVal>
            <c:numRef>
              <c:f>'Data Summary'!$L$19</c:f>
              <c:numCache>
                <c:formatCode>0.0</c:formatCode>
                <c:ptCount val="1"/>
                <c:pt idx="0">
                  <c:v>6.6837650434366784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EVANS 30N-14B-XR Production gas</c:v>
                </c:pt>
              </c:strCache>
            </c:strRef>
          </c:tx>
          <c:spPr>
            <a:ln w="28575">
              <a:noFill/>
            </a:ln>
          </c:spPr>
          <c:marker>
            <c:spPr>
              <a:ln>
                <a:solidFill>
                  <a:schemeClr val="tx1"/>
                </a:solidFill>
              </a:ln>
            </c:spPr>
          </c:marker>
          <c:xVal>
            <c:numRef>
              <c:f>'Data Summary'!$O$20</c:f>
              <c:numCache>
                <c:formatCode>0.0</c:formatCode>
                <c:ptCount val="1"/>
                <c:pt idx="0">
                  <c:v>-45</c:v>
                </c:pt>
              </c:numCache>
            </c:numRef>
          </c:xVal>
          <c:yVal>
            <c:numRef>
              <c:f>'Data Summary'!$L$20</c:f>
              <c:numCache>
                <c:formatCode>0.0</c:formatCode>
                <c:ptCount val="1"/>
                <c:pt idx="0">
                  <c:v>4.5072710172189261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0.5445</cdr:y>
    </cdr:from>
    <cdr:to>
      <cdr:x>0.93862</cdr:x>
      <cdr:y>0.57575</cdr:y>
    </cdr:to>
    <cdr:sp macro="" textlink="">
      <cdr:nvSpPr>
        <cdr:cNvPr id="2" name="TextBox 1"/>
        <cdr:cNvSpPr txBox="1"/>
      </cdr:nvSpPr>
      <cdr:spPr>
        <a:xfrm xmlns:a="http://schemas.openxmlformats.org/drawingml/2006/main">
          <a:off x="3980223" y="3319264"/>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0.46311</cdr:x>
      <cdr:y>0.25386</cdr:y>
    </cdr:from>
    <cdr:to>
      <cdr:x>0.55617</cdr:x>
      <cdr:y>0.30579</cdr:y>
    </cdr:to>
    <cdr:sp macro="" textlink="">
      <cdr:nvSpPr>
        <cdr:cNvPr id="5" name="TextBox 1"/>
        <cdr:cNvSpPr txBox="1"/>
      </cdr:nvSpPr>
      <cdr:spPr>
        <a:xfrm xmlns:a="http://schemas.openxmlformats.org/drawingml/2006/main">
          <a:off x="2155148" y="154754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0.20679</cdr:y>
    </cdr:from>
    <cdr:to>
      <cdr:x>0.39866</cdr:x>
      <cdr:y>0.25872</cdr:y>
    </cdr:to>
    <cdr:sp macro="" textlink="">
      <cdr:nvSpPr>
        <cdr:cNvPr id="6" name="TextBox 1"/>
        <cdr:cNvSpPr txBox="1"/>
      </cdr:nvSpPr>
      <cdr:spPr>
        <a:xfrm xmlns:a="http://schemas.openxmlformats.org/drawingml/2006/main">
          <a:off x="1422143" y="1260600"/>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0.20319</cdr:y>
    </cdr:from>
    <cdr:to>
      <cdr:x>0.31707</cdr:x>
      <cdr:y>0.25512</cdr:y>
    </cdr:to>
    <cdr:sp macro="" textlink="">
      <cdr:nvSpPr>
        <cdr:cNvPr id="8" name="TextBox 1"/>
        <cdr:cNvSpPr txBox="1"/>
      </cdr:nvSpPr>
      <cdr:spPr>
        <a:xfrm xmlns:a="http://schemas.openxmlformats.org/drawingml/2006/main">
          <a:off x="1042481" y="12386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0.22288</cdr:y>
    </cdr:from>
    <cdr:to>
      <cdr:x>0.26585</cdr:x>
      <cdr:y>0.27481</cdr:y>
    </cdr:to>
    <cdr:sp macro="" textlink="">
      <cdr:nvSpPr>
        <cdr:cNvPr id="9" name="TextBox 1"/>
        <cdr:cNvSpPr txBox="1"/>
      </cdr:nvSpPr>
      <cdr:spPr>
        <a:xfrm xmlns:a="http://schemas.openxmlformats.org/drawingml/2006/main">
          <a:off x="804103" y="1358659"/>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508836</xdr:colOff>
      <xdr:row>49</xdr:row>
      <xdr:rowOff>40821</xdr:rowOff>
    </xdr:to>
    <xdr:pic>
      <xdr:nvPicPr>
        <xdr:cNvPr id="2" name="Picture 1">
          <a:extLst>
            <a:ext uri="{FF2B5EF4-FFF2-40B4-BE49-F238E27FC236}">
              <a16:creationId xmlns:a16="http://schemas.microsoft.com/office/drawing/2014/main" id="{9C9DE636-1781-426E-822D-B78DC5AC3633}"/>
            </a:ext>
          </a:extLst>
        </xdr:cNvPr>
        <xdr:cNvPicPr>
          <a:picLocks noChangeAspect="1"/>
        </xdr:cNvPicPr>
      </xdr:nvPicPr>
      <xdr:blipFill>
        <a:blip xmlns:r="http://schemas.openxmlformats.org/officeDocument/2006/relationships" r:embed="rId1"/>
        <a:stretch>
          <a:fillRect/>
        </a:stretch>
      </xdr:blipFill>
      <xdr:spPr>
        <a:xfrm>
          <a:off x="0" y="0"/>
          <a:ext cx="12142943" cy="93753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G32" sqref="G32"/>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D21" sqref="D21"/>
    </sheetView>
  </sheetViews>
  <sheetFormatPr defaultColWidth="10.7109375" defaultRowHeight="15" customHeight="1" x14ac:dyDescent="0.2"/>
  <cols>
    <col min="1" max="1" width="10.7109375" style="25" customWidth="1"/>
    <col min="2" max="2" width="12.28515625" style="25" bestFit="1" customWidth="1"/>
    <col min="3" max="3" width="31.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EVANS 30N-14B-XR</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21025279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DIG-024755 - DIG-024756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21025279</v>
      </c>
      <c r="B12" s="170" t="s">
        <v>210</v>
      </c>
      <c r="C12" s="171" t="str">
        <f>Cover!D24&amp;" "&amp;D12</f>
        <v>EVANS 30N-14B-XR Bradenhead gas</v>
      </c>
      <c r="D12" s="159" t="s">
        <v>212</v>
      </c>
      <c r="E12" s="173">
        <v>44236</v>
      </c>
      <c r="F12" s="186">
        <v>0.54166666666666663</v>
      </c>
      <c r="G12" s="95"/>
      <c r="H12" s="95"/>
      <c r="I12" s="114"/>
      <c r="J12" s="179">
        <v>44239</v>
      </c>
      <c r="K12" s="175">
        <v>24488.85</v>
      </c>
      <c r="L12" s="175">
        <v>3188.82</v>
      </c>
      <c r="M12" s="175" t="s">
        <v>214</v>
      </c>
      <c r="N12" s="175">
        <v>838612.1</v>
      </c>
      <c r="O12" s="175">
        <v>121486.8</v>
      </c>
      <c r="P12" s="175">
        <v>3983.47</v>
      </c>
      <c r="Q12" s="175">
        <v>119.2</v>
      </c>
      <c r="R12" s="175">
        <v>202.7</v>
      </c>
      <c r="S12" s="175" t="s">
        <v>214</v>
      </c>
      <c r="T12" s="175" t="s">
        <v>214</v>
      </c>
      <c r="U12" s="175">
        <v>76.12</v>
      </c>
      <c r="V12" s="175" t="s">
        <v>214</v>
      </c>
      <c r="W12" s="175">
        <v>180.34</v>
      </c>
      <c r="X12" s="176">
        <v>697.07</v>
      </c>
      <c r="Y12" s="166">
        <v>86.949651625746512</v>
      </c>
      <c r="Z12" s="97">
        <v>12.596113968148639</v>
      </c>
      <c r="AA12" s="97">
        <v>0.41296864631718644</v>
      </c>
      <c r="AB12" s="97">
        <v>1.2338254810882548E-2</v>
      </c>
      <c r="AC12" s="97">
        <v>2.1047611147976111E-2</v>
      </c>
      <c r="AD12" s="97" t="e">
        <v>#N/A</v>
      </c>
      <c r="AE12" s="97" t="e">
        <v>#N/A</v>
      </c>
      <c r="AF12" s="140">
        <v>7.8798938287989381E-3</v>
      </c>
      <c r="AG12" s="138">
        <v>1081.9381989562146</v>
      </c>
      <c r="AH12" s="116">
        <v>1112.9582382216324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21025279</v>
      </c>
      <c r="B13" s="169" t="s">
        <v>211</v>
      </c>
      <c r="C13" s="172" t="str">
        <f>Cover!D24&amp;" "&amp; D13</f>
        <v>EVANS 30N-14B-XR Production gas</v>
      </c>
      <c r="D13" s="165" t="s">
        <v>213</v>
      </c>
      <c r="E13" s="174">
        <v>44236</v>
      </c>
      <c r="F13" s="187">
        <v>0.53472222222222221</v>
      </c>
      <c r="G13" s="110"/>
      <c r="H13" s="110"/>
      <c r="I13" s="115"/>
      <c r="J13" s="180">
        <v>44239</v>
      </c>
      <c r="K13" s="177">
        <v>21011.19</v>
      </c>
      <c r="L13" s="177">
        <v>4868.67</v>
      </c>
      <c r="M13" s="177">
        <v>26236.04</v>
      </c>
      <c r="N13" s="177">
        <v>747593.73</v>
      </c>
      <c r="O13" s="177">
        <v>117827.62</v>
      </c>
      <c r="P13" s="177">
        <v>48035.54</v>
      </c>
      <c r="Q13" s="177">
        <v>7435.51</v>
      </c>
      <c r="R13" s="177">
        <v>15177.31</v>
      </c>
      <c r="S13" s="177">
        <v>3773.68</v>
      </c>
      <c r="T13" s="177">
        <v>3954.43</v>
      </c>
      <c r="U13" s="177">
        <v>3253.62</v>
      </c>
      <c r="V13" s="177" t="s">
        <v>214</v>
      </c>
      <c r="W13" s="177" t="s">
        <v>214</v>
      </c>
      <c r="X13" s="178" t="s">
        <v>214</v>
      </c>
      <c r="Y13" s="167">
        <v>78.938982295605413</v>
      </c>
      <c r="Z13" s="113">
        <v>12.441542342403224</v>
      </c>
      <c r="AA13" s="113">
        <v>5.0721554126326618</v>
      </c>
      <c r="AB13" s="113">
        <v>0.785172529942886</v>
      </c>
      <c r="AC13" s="113">
        <v>1.6025502268616434</v>
      </c>
      <c r="AD13" s="113">
        <v>0.39849934480963578</v>
      </c>
      <c r="AE13" s="113">
        <v>0.41750567286096979</v>
      </c>
      <c r="AF13" s="141">
        <v>0.34359217488355986</v>
      </c>
      <c r="AG13" s="139">
        <v>1205.6260729666353</v>
      </c>
      <c r="AH13" s="117">
        <v>1271.9162303482487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21025279</v>
      </c>
      <c r="B19" s="95" t="str">
        <f t="shared" si="0"/>
        <v>DIG-024755</v>
      </c>
      <c r="C19" s="95" t="str">
        <f t="shared" si="0"/>
        <v>EVANS 30N-14B-XR Bradenhead gas</v>
      </c>
      <c r="D19" s="96" t="str">
        <f t="shared" si="0"/>
        <v>Bradenhead gas</v>
      </c>
      <c r="E19" s="96">
        <f t="shared" si="0"/>
        <v>44236</v>
      </c>
      <c r="F19" s="184">
        <f t="shared" si="0"/>
        <v>0.54166666666666663</v>
      </c>
      <c r="G19" s="98"/>
      <c r="H19" s="98"/>
      <c r="I19" s="118"/>
      <c r="J19" s="119">
        <v>964480</v>
      </c>
      <c r="K19" s="90">
        <v>13.050348374253483</v>
      </c>
      <c r="L19" s="90">
        <v>6.6837650434366784</v>
      </c>
      <c r="M19" s="120">
        <v>223.01951219512196</v>
      </c>
      <c r="N19" s="182">
        <v>44249</v>
      </c>
      <c r="O19" s="188">
        <v>-44.8</v>
      </c>
      <c r="P19" s="188">
        <v>-28.1</v>
      </c>
      <c r="Q19" s="188"/>
      <c r="R19" s="190"/>
      <c r="S19" s="190"/>
      <c r="T19" s="188"/>
      <c r="U19" s="188"/>
      <c r="V19" s="192"/>
      <c r="W19" s="194">
        <v>-228</v>
      </c>
      <c r="X19" s="201"/>
      <c r="Y19" s="202"/>
      <c r="Z19" s="203"/>
      <c r="AC19" s="146" t="s">
        <v>62</v>
      </c>
      <c r="AF19" s="128">
        <v>0.62962726645357003</v>
      </c>
      <c r="AG19" s="125">
        <v>0.61948836618770742</v>
      </c>
      <c r="AR19" s="21"/>
      <c r="CF19" s="52"/>
      <c r="CG19" s="21"/>
    </row>
    <row r="20" spans="1:85" ht="15" customHeight="1" thickBot="1" x14ac:dyDescent="0.25">
      <c r="A20" s="143" t="str">
        <f t="shared" si="0"/>
        <v>21025279</v>
      </c>
      <c r="B20" s="110" t="str">
        <f t="shared" si="0"/>
        <v>DIG-024756</v>
      </c>
      <c r="C20" s="110" t="str">
        <f t="shared" si="0"/>
        <v>EVANS 30N-14B-XR Production gas</v>
      </c>
      <c r="D20" s="111" t="str">
        <f t="shared" si="0"/>
        <v>Production gas</v>
      </c>
      <c r="E20" s="174">
        <f t="shared" si="0"/>
        <v>44236</v>
      </c>
      <c r="F20" s="185">
        <f t="shared" si="0"/>
        <v>0.53472222222222221</v>
      </c>
      <c r="G20" s="110"/>
      <c r="H20" s="110"/>
      <c r="I20" s="115"/>
      <c r="J20" s="121">
        <v>947053</v>
      </c>
      <c r="K20" s="112">
        <v>21.06101770439458</v>
      </c>
      <c r="L20" s="112">
        <v>4.5072710172189261</v>
      </c>
      <c r="M20" s="122">
        <v>11.041785217602103</v>
      </c>
      <c r="N20" s="183">
        <v>44249</v>
      </c>
      <c r="O20" s="189">
        <v>-45</v>
      </c>
      <c r="P20" s="189">
        <v>-28.6</v>
      </c>
      <c r="Q20" s="189">
        <v>-25.9</v>
      </c>
      <c r="R20" s="191">
        <v>-30.1</v>
      </c>
      <c r="S20" s="189">
        <v>-25.9</v>
      </c>
      <c r="T20" s="191">
        <v>-27.7</v>
      </c>
      <c r="U20" s="191">
        <v>-27</v>
      </c>
      <c r="V20" s="193">
        <v>2.7</v>
      </c>
      <c r="W20" s="195">
        <v>-228</v>
      </c>
      <c r="X20" s="204"/>
      <c r="Y20" s="205"/>
      <c r="Z20" s="206"/>
      <c r="AC20" s="146" t="s">
        <v>60</v>
      </c>
      <c r="AF20" s="124">
        <v>0.74994989223520159</v>
      </c>
      <c r="AG20" s="126">
        <v>0.72199598575143265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G14" sqref="G1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44236.541666666664</v>
      </c>
      <c r="D4" s="151" t="s">
        <v>215</v>
      </c>
      <c r="E4" s="102" t="s">
        <v>210</v>
      </c>
      <c r="F4" s="157" t="s">
        <v>216</v>
      </c>
      <c r="G4" s="100" t="s">
        <v>98</v>
      </c>
      <c r="I4" s="100"/>
      <c r="J4" s="151" t="s">
        <v>217</v>
      </c>
      <c r="K4" s="156">
        <v>44237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0.32100000000000001</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2.4660000000000002</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1.7999999999999999E-2</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7.0000000000000007E-2</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84.448999999999998</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12.234</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0.40100000000000002</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1.2E-2</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0.02</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5.0000000000000001E-3</v>
      </c>
      <c r="H19" s="161" t="s">
        <v>221</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5.0000000000000001E-3</v>
      </c>
      <c r="H20" s="161" t="s">
        <v>221</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8.0000000000000002E-3</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-44.8</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-228</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-28.1</v>
      </c>
      <c r="H24" s="152"/>
      <c r="I24" s="151"/>
      <c r="J24" s="151"/>
      <c r="K24" s="151"/>
      <c r="M24" s="151"/>
      <c r="N24" s="151"/>
      <c r="O24" s="151"/>
      <c r="P24" s="151"/>
      <c r="Q24" s="151"/>
      <c r="R24" s="151"/>
      <c r="S24" s="151"/>
      <c r="T24" s="160" t="s">
        <v>206</v>
      </c>
    </row>
    <row r="25" spans="1:20" x14ac:dyDescent="0.25">
      <c r="B25" s="162" t="s">
        <v>191</v>
      </c>
      <c r="C25" s="163" t="s">
        <v>192</v>
      </c>
      <c r="D25" s="160" t="s">
        <v>136</v>
      </c>
      <c r="E25" s="158"/>
      <c r="F25" s="163" t="s">
        <v>193</v>
      </c>
      <c r="G25" s="164">
        <v>1081.9381989562146</v>
      </c>
      <c r="H25" s="161"/>
      <c r="T25" s="160" t="s">
        <v>206</v>
      </c>
    </row>
    <row r="26" spans="1:20" x14ac:dyDescent="0.25">
      <c r="B26" s="162" t="s">
        <v>194</v>
      </c>
      <c r="C26" s="163" t="s">
        <v>195</v>
      </c>
      <c r="D26" s="160" t="s">
        <v>136</v>
      </c>
      <c r="E26" s="158"/>
      <c r="F26" s="163" t="s">
        <v>205</v>
      </c>
      <c r="G26" s="168">
        <v>0.62962726645357003</v>
      </c>
      <c r="H26" s="161"/>
      <c r="T26"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5" sqref="G1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44236.534722222219</v>
      </c>
      <c r="D4" s="151" t="s">
        <v>215</v>
      </c>
      <c r="E4" s="102" t="s">
        <v>211</v>
      </c>
      <c r="F4" s="157" t="s">
        <v>218</v>
      </c>
      <c r="G4" s="100" t="s">
        <v>98</v>
      </c>
      <c r="I4" s="100"/>
      <c r="J4" s="151" t="s">
        <v>217</v>
      </c>
      <c r="K4" s="156">
        <v>44237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0.48699999999999999</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2.6259999999999999</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2.1030000000000002</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74.822000000000003</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11.792999999999999</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4.8079999999999998</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0.74399999999999999</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1.5189999999999999</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0.378</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0.39600000000000002</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0.32600000000000001</v>
      </c>
      <c r="H21" s="161" t="s">
        <v>220</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-45</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-228</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-28.6</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-25.9</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-30.1</v>
      </c>
      <c r="H26" s="161"/>
      <c r="I26" s="108"/>
      <c r="J26" s="151"/>
      <c r="K26" s="196" t="s">
        <v>222</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-25.9</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-27.7</v>
      </c>
      <c r="H28" s="161"/>
      <c r="I28" s="108"/>
      <c r="J28" s="151"/>
      <c r="K28" s="196" t="s">
        <v>222</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v>
      </c>
      <c r="H29" s="161"/>
      <c r="I29" s="108"/>
      <c r="J29" s="151"/>
      <c r="K29" s="196" t="s">
        <v>222</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2.7</v>
      </c>
      <c r="H30" s="161"/>
      <c r="I30" s="108"/>
      <c r="J30" s="151"/>
      <c r="K30" s="196" t="s">
        <v>222</v>
      </c>
      <c r="M30" s="151"/>
      <c r="N30" s="151"/>
      <c r="O30" s="151"/>
      <c r="P30" s="105"/>
      <c r="Q30" s="105"/>
      <c r="R30" s="105"/>
      <c r="S30" s="151"/>
      <c r="T30" s="160" t="s">
        <v>206</v>
      </c>
    </row>
    <row r="31" spans="1:20" x14ac:dyDescent="0.25">
      <c r="B31" s="162" t="s">
        <v>191</v>
      </c>
      <c r="C31" s="163" t="s">
        <v>192</v>
      </c>
      <c r="D31" s="160" t="s">
        <v>136</v>
      </c>
      <c r="E31" s="158"/>
      <c r="F31" s="163" t="s">
        <v>193</v>
      </c>
      <c r="G31" s="164">
        <v>1205.6260729666353</v>
      </c>
      <c r="H31" s="161"/>
      <c r="T31" s="160" t="s">
        <v>206</v>
      </c>
    </row>
    <row r="32" spans="1:20" x14ac:dyDescent="0.25">
      <c r="B32" s="162" t="s">
        <v>194</v>
      </c>
      <c r="C32" s="163" t="s">
        <v>195</v>
      </c>
      <c r="D32" s="160" t="s">
        <v>136</v>
      </c>
      <c r="E32" s="158"/>
      <c r="F32" s="163" t="s">
        <v>205</v>
      </c>
      <c r="G32" s="168">
        <v>0.74994989223520159</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2021-02-24T22:28:14Z</dcterms:modified>
</cp:coreProperties>
</file>