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codeName="ThisWorkbook" defaultThemeVersion="124226"/>
  <mc:AlternateContent xmlns:mc="http://schemas.openxmlformats.org/markup-compatibility/2006">
    <mc:Choice Requires="x15">
      <x15ac:absPath xmlns:x15ac="http://schemas.microsoft.com/office/spreadsheetml/2010/11/ac" url="P:\Bonanza Creek Energy\Bradenhead Sampling\Site Folders\North Platte #J-F-23HNB (449663)\2021 February\"/>
    </mc:Choice>
  </mc:AlternateContent>
  <xr:revisionPtr revIDLastSave="0" documentId="13_ncr:1_{305EEAFF-F48E-4F37-9E43-5C466174871F}" xr6:coauthVersionLast="45" xr6:coauthVersionMax="46" xr10:uidLastSave="{00000000-0000-0000-0000-000000000000}"/>
  <bookViews>
    <workbookView xWindow="-108" yWindow="-108" windowWidth="30936" windowHeight="16896" activeTab="3"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Cover!$A$1:$J$47</definedName>
    <definedName name="_xlnm.Print_Area" localSheetId="1">'Data Summary'!$A$1:$AG$21</definedName>
    <definedName name="_xlnm.Print_Area" localSheetId="2">InterpretivePlots!$A$1:$X$74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A12" i="2" l="1"/>
  <c r="C4" i="2" l="1"/>
  <c r="C5" i="2"/>
  <c r="F18" i="2"/>
  <c r="E18" i="2"/>
  <c r="D18" i="2"/>
  <c r="C18" i="2"/>
  <c r="A18" i="2" l="1"/>
  <c r="C6" i="2" l="1"/>
  <c r="B12" i="2" s="1"/>
  <c r="B18" i="2" l="1"/>
</calcChain>
</file>

<file path=xl/sharedStrings.xml><?xml version="1.0" encoding="utf-8"?>
<sst xmlns="http://schemas.openxmlformats.org/spreadsheetml/2006/main" count="392" uniqueCount="218">
  <si>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</si>
  <si>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</si>
  <si>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</si>
  <si>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</si>
  <si>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</si>
  <si>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</si>
  <si>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</si>
  <si>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</si>
  <si>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</si>
  <si>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</si>
  <si>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</si>
  <si>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</si>
  <si>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</si>
  <si>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</si>
  <si>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</si>
  <si>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</si>
  <si>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</si>
  <si>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</si>
  <si>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</si>
  <si>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</si>
  <si>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</si>
  <si>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</si>
  <si>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</si>
  <si>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</si>
  <si>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</si>
  <si>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</si>
  <si>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</si>
  <si>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</si>
  <si>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</si>
  <si>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</si>
  <si>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</si>
  <si>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</si>
  <si>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</si>
  <si>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</si>
  <si>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</si>
  <si>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</si>
  <si>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</si>
  <si>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</si>
  <si>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</si>
  <si>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</si>
  <si>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</si>
  <si>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</si>
  <si>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</si>
  <si>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</si>
  <si>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</si>
  <si>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</si>
  <si>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</si>
  <si>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</si>
  <si>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</si>
  <si>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</si>
  <si>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</si>
  <si>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</si>
  <si>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</si>
  <si>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</si>
  <si>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</si>
  <si>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</si>
  <si>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</si>
  <si>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</si>
  <si>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</si>
  <si>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</si>
  <si>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</si>
  <si>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</si>
  <si>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</si>
  <si>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</si>
  <si>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</si>
  <si>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</si>
  <si>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</si>
  <si>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</si>
  <si>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</si>
  <si>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</si>
  <si>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</si>
  <si>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</si>
  <si>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</si>
  <si>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</si>
  <si>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</si>
  <si>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</si>
  <si>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</si>
  <si>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</si>
  <si>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</si>
  <si>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</si>
  <si>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</si>
  <si>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</si>
  <si>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</si>
  <si>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</si>
  <si>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</si>
  <si>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</si>
  <si>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</si>
  <si>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</si>
  <si>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</si>
  <si>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</si>
  <si>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</si>
  <si>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</si>
  <si>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</si>
  <si>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</si>
  <si>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</si>
  <si>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</si>
  <si>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</si>
  <si>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</si>
  <si>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</si>
  <si>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</si>
  <si>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</si>
  <si>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</si>
  <si>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</si>
  <si>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</si>
  <si>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</si>
  <si>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</si>
  <si>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</si>
  <si>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</si>
  <si>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</si>
  <si>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</si>
  <si>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</si>
  <si>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</si>
  <si>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</si>
  <si>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</si>
  <si>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</si>
  <si>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</si>
  <si>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</si>
  <si>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</si>
  <si>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</si>
  <si>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</si>
  <si>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</si>
  <si>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</si>
  <si>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</si>
  <si>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</si>
  <si>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</si>
  <si>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</si>
  <si>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</si>
  <si>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</si>
  <si>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</si>
  <si>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</si>
  <si>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</si>
  <si>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</si>
  <si>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</si>
  <si>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</si>
  <si>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</si>
  <si>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</si>
  <si>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</si>
  <si>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</si>
  <si>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</si>
  <si>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</si>
  <si>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</si>
  <si>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</si>
  <si>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</si>
  <si>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</si>
  <si>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</si>
  <si>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</si>
  <si>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</si>
  <si>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</si>
  <si>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</si>
  <si>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</si>
  <si>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</si>
  <si>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</si>
  <si>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</si>
  <si>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</si>
  <si>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</si>
  <si>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</si>
  <si>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</si>
  <si>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</si>
  <si>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</si>
  <si>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</si>
  <si>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</si>
  <si>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</si>
  <si>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</si>
  <si>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</si>
  <si>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</si>
  <si>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</si>
  <si>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</si>
  <si>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</si>
  <si>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delta13C_iC5</t>
  </si>
  <si>
    <t>DELTA 13C iC5</t>
  </si>
  <si>
    <t>delta13C_nC5</t>
  </si>
  <si>
    <t>DELTA 13C nC5</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</si>
  <si>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</si>
  <si>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</si>
  <si>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</si>
  <si>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</si>
  <si>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</si>
  <si>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</si>
  <si>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</si>
  <si>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</si>
  <si>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</si>
  <si>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</si>
  <si>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</si>
  <si>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</si>
  <si>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</si>
  <si>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</si>
  <si>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</si>
  <si>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</si>
  <si>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</si>
  <si>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</si>
  <si>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</si>
  <si>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</si>
  <si>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</si>
  <si>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delta13C_CO2</t>
  </si>
  <si>
    <t>DELTA 13C CO2</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</si>
  <si>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</si>
  <si>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</si>
  <si>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</si>
  <si>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</si>
  <si>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</si>
  <si>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</si>
  <si>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</si>
  <si>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</si>
  <si>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</si>
  <si>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No Unit</t>
  </si>
  <si>
    <t>21025256</t>
  </si>
  <si>
    <t>DIG-024732</t>
  </si>
  <si>
    <t>WSP</t>
  </si>
  <si>
    <t>NORTH PLATTE J-F-23HNB (449663)</t>
  </si>
  <si>
    <t xml:space="preserve"> </t>
  </si>
  <si>
    <t>Production gas</t>
  </si>
  <si>
    <t>nd</t>
  </si>
  <si>
    <t>NORTH PLATTE J-</t>
  </si>
  <si>
    <t>PRDG</t>
  </si>
  <si>
    <t>Low Signal</t>
  </si>
  <si>
    <t/>
  </si>
  <si>
    <t>ND</t>
  </si>
  <si>
    <t>123-44436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</si>
</sst>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72"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0" fontId="0" fillId="0" borderId="0" xfId="0" applyFill="1" applyAlignment="1">
      <alignment horizontal="left"/>
    </xf>
    <xf numFmtId="49" fontId="0" fillId="0" borderId="0" xfId="0" applyNumberFormat="1" applyFill="1" applyAlignment="1">
      <alignment horizontal="left"/>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NORTH PLATTE J-F-23HNB (449663) Production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-49.5</c:v>
                </c:pt>
                <c:pt idx="1">
                  <c:v>-34.799999999999997</c:v>
                </c:pt>
                <c:pt idx="2">
                  <c:v>-30.6</c:v>
                </c:pt>
                <c:pt idx="3">
                  <c:v>-31.7</c:v>
                </c:pt>
                <c:pt idx="4">
                  <c:v>-29.2</c:v>
                </c:pt>
                <c:pt idx="5">
                  <c:v>-27.3</c:v>
                </c:pt>
                <c:pt idx="6">
                  <c:v>-28.3</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NORTH PLATTE J-F-23HNB (449663)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68.313583591453465</c:v>
                </c:pt>
                <c:pt idx="1">
                  <c:v>14.714057627357681</c:v>
                </c:pt>
                <c:pt idx="2">
                  <c:v>9.086775724394009</c:v>
                </c:pt>
                <c:pt idx="3">
                  <c:v>1.2445547440953377</c:v>
                </c:pt>
                <c:pt idx="4">
                  <c:v>3.8483842890356041</c:v>
                </c:pt>
                <c:pt idx="5">
                  <c:v>0.90913013780089014</c:v>
                </c:pt>
                <c:pt idx="6">
                  <c:v>1.1815113367623054</c:v>
                </c:pt>
                <c:pt idx="7">
                  <c:v>0.70200254910071058</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NORTH PLATTE J-F-23HNB (449663) Production gas</c:v>
                </c:pt>
              </c:strCache>
            </c:strRef>
          </c:tx>
          <c:spPr>
            <a:ln w="28575">
              <a:noFill/>
            </a:ln>
          </c:spPr>
          <c:marker>
            <c:spPr>
              <a:ln>
                <a:solidFill>
                  <a:schemeClr val="tx1"/>
                </a:solidFill>
              </a:ln>
            </c:spPr>
          </c:marker>
          <c:xVal>
            <c:numRef>
              <c:f>'Data Summary'!$K$18</c:f>
              <c:numCache>
                <c:formatCode>0.0</c:formatCode>
                <c:ptCount val="1"/>
                <c:pt idx="0">
                  <c:v>31.686416408546538</c:v>
                </c:pt>
              </c:numCache>
            </c:numRef>
          </c:xVal>
          <c:yVal>
            <c:numRef>
              <c:f>'Data Summary'!$O$18</c:f>
              <c:numCache>
                <c:formatCode>0.0</c:formatCode>
                <c:ptCount val="1"/>
                <c:pt idx="0">
                  <c:v>-49.5</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NORTH PLATTE J-F-23HNB (449663) Production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5.1030008215225982</c:v>
                </c:pt>
              </c:numCache>
            </c:numRef>
          </c:xVal>
          <c:yVal>
            <c:numRef>
              <c:f>'Data Summary'!$K$18</c:f>
              <c:numCache>
                <c:formatCode>0.0</c:formatCode>
                <c:ptCount val="1"/>
                <c:pt idx="0">
                  <c:v>31.686416408546538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NORTH PLATTE J-F-23HNB (449663) Production gas</c:v>
                </c:pt>
              </c:strCache>
            </c:strRef>
          </c:tx>
          <c:spPr>
            <a:ln w="28575">
              <a:noFill/>
            </a:ln>
          </c:spPr>
          <c:marker>
            <c:spPr>
              <a:ln>
                <a:solidFill>
                  <a:schemeClr val="tx1"/>
                </a:solidFill>
              </a:ln>
            </c:spPr>
          </c:marker>
          <c:xVal>
            <c:numRef>
              <c:f>'Data Summary'!$W$18</c:f>
              <c:numCache>
                <c:formatCode>0</c:formatCode>
                <c:ptCount val="1"/>
                <c:pt idx="0">
                  <c:v>-278</c:v>
                </c:pt>
              </c:numCache>
            </c:numRef>
          </c:xVal>
          <c:yVal>
            <c:numRef>
              <c:f>'Data Summary'!$O$18</c:f>
              <c:numCache>
                <c:formatCode>0.0</c:formatCode>
                <c:ptCount val="1"/>
                <c:pt idx="0">
                  <c:v>-49.5</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NORTH PLATTE J-F-23HNB (449663) Production gas</c:v>
                </c:pt>
              </c:strCache>
            </c:strRef>
          </c:tx>
          <c:spPr>
            <a:ln w="28575">
              <a:noFill/>
            </a:ln>
          </c:spPr>
          <c:marker>
            <c:spPr>
              <a:ln>
                <a:solidFill>
                  <a:schemeClr val="tx1"/>
                </a:solidFill>
              </a:ln>
            </c:spPr>
          </c:marker>
          <c:xVal>
            <c:numRef>
              <c:f>'Data Summary'!$O$18</c:f>
              <c:numCache>
                <c:formatCode>0.0</c:formatCode>
                <c:ptCount val="1"/>
                <c:pt idx="0">
                  <c:v>-49.5</c:v>
                </c:pt>
              </c:numCache>
            </c:numRef>
          </c:xVal>
          <c:yVal>
            <c:numRef>
              <c:f>'Data Summary'!$L$18</c:f>
              <c:numCache>
                <c:formatCode>0.0</c:formatCode>
                <c:ptCount val="1"/>
                <c:pt idx="0">
                  <c:v>2.870218138241186</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NORTH PLATTE J-F-23HNB (449663) Production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-34.799999999999997</c:v>
                </c:pt>
              </c:numCache>
            </c:numRef>
          </c:xVal>
          <c:yVal>
            <c:numRef>
              <c:f>'Data Summary'!$Q$18</c:f>
              <c:numCache>
                <c:formatCode>0.0</c:formatCode>
                <c:ptCount val="1"/>
                <c:pt idx="0">
                  <c:v>-30.6</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45</xdr:row>
      <xdr:rowOff>147035</xdr:rowOff>
    </xdr:from>
    <xdr:to>
      <xdr:col>10</xdr:col>
      <xdr:colOff>5902</xdr:colOff>
      <xdr:row>46</xdr:row>
      <xdr:rowOff>147034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8887623"/>
          <a:ext cx="6662196" cy="194235"/>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89646</xdr:colOff>
      <xdr:row>32</xdr:row>
      <xdr:rowOff>97118</xdr:rowOff>
    </xdr:from>
    <xdr:to>
      <xdr:col>9</xdr:col>
      <xdr:colOff>582704</xdr:colOff>
      <xdr:row>45</xdr:row>
      <xdr:rowOff>108323</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89646" y="6312647"/>
          <a:ext cx="6491940" cy="25362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73</xdr:row>
      <xdr:rowOff>127000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123764" cy="5673912"/>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5600700"/>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36</xdr:row>
      <xdr:rowOff>63500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0.85625</cdr:x>
      <cdr:y>0.63562</cdr:y>
    </cdr:from>
    <cdr:to>
      <cdr:x>0.93958</cdr:x>
      <cdr:y>0.66687</cdr:y>
    </cdr:to>
    <cdr:sp macro="" textlink="">
      <cdr:nvSpPr>
        <cdr:cNvPr id="2" name="TextBox 1"/>
        <cdr:cNvSpPr txBox="1"/>
      </cdr:nvSpPr>
      <cdr:spPr>
        <a:xfrm xmlns:a="http://schemas.openxmlformats.org/drawingml/2006/main">
          <a:off x="3684483" y="3874729"/>
          <a:ext cx="358574"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0.49075</cdr:x>
      <cdr:y>0.38109</cdr:y>
    </cdr:from>
    <cdr:to>
      <cdr:x>0.58381</cdr:x>
      <cdr:y>0.43302</cdr:y>
    </cdr:to>
    <cdr:sp macro="" textlink="">
      <cdr:nvSpPr>
        <cdr:cNvPr id="5" name="TextBox 1"/>
        <cdr:cNvSpPr txBox="1"/>
      </cdr:nvSpPr>
      <cdr:spPr>
        <a:xfrm xmlns:a="http://schemas.openxmlformats.org/drawingml/2006/main">
          <a:off x="2111730" y="2323125"/>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0.31506</cdr:x>
      <cdr:y>0.2966</cdr:y>
    </cdr:from>
    <cdr:to>
      <cdr:x>0.40812</cdr:x>
      <cdr:y>0.34853</cdr:y>
    </cdr:to>
    <cdr:sp macro="" textlink="">
      <cdr:nvSpPr>
        <cdr:cNvPr id="6" name="TextBox 1"/>
        <cdr:cNvSpPr txBox="1"/>
      </cdr:nvSpPr>
      <cdr:spPr>
        <a:xfrm xmlns:a="http://schemas.openxmlformats.org/drawingml/2006/main">
          <a:off x="1355718" y="1808088"/>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0.22765</cdr:x>
      <cdr:y>0.27081</cdr:y>
    </cdr:from>
    <cdr:to>
      <cdr:x>0.32071</cdr:x>
      <cdr:y>0.32274</cdr:y>
    </cdr:to>
    <cdr:sp macro="" textlink="">
      <cdr:nvSpPr>
        <cdr:cNvPr id="8" name="TextBox 1"/>
        <cdr:cNvSpPr txBox="1"/>
      </cdr:nvSpPr>
      <cdr:spPr>
        <a:xfrm xmlns:a="http://schemas.openxmlformats.org/drawingml/2006/main">
          <a:off x="979605" y="1650833"/>
          <a:ext cx="400443"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0.17736</cdr:x>
      <cdr:y>0.2519</cdr:y>
    </cdr:from>
    <cdr:to>
      <cdr:x>0.27042</cdr:x>
      <cdr:y>0.30383</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763187" y="1535589"/>
          <a:ext cx="400443"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2</xdr:colOff>
      <xdr:row>0</xdr:row>
      <xdr:rowOff>0</xdr:rowOff>
    </xdr:from>
    <xdr:to>
      <xdr:col>9</xdr:col>
      <xdr:colOff>402168</xdr:colOff>
      <xdr:row>39</xdr:row>
      <xdr:rowOff>173215</xdr:rowOff>
    </xdr:to>
    <xdr:pic>
      <xdr:nvPicPr>
        <xdr:cNvPr id="3" name="Picture 2">
          <a:extLst>
            <a:ext uri="{FF2B5EF4-FFF2-40B4-BE49-F238E27FC236}">
              <a16:creationId xmlns:a16="http://schemas.microsoft.com/office/drawing/2014/main" id="{DFB8FC45-23B5-462B-BEBB-EE0137A397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 y="0"/>
          <a:ext cx="5926666" cy="71899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topLeftCell="A20" zoomScale="85" zoomScaleNormal="70" zoomScaleSheetLayoutView="85" zoomScalePageLayoutView="85" workbookViewId="0">
      <selection activeCell="D25" sqref="D25"/>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205</v>
      </c>
      <c r="E21" s="43"/>
      <c r="F21" s="37"/>
      <c r="G21" s="37"/>
      <c r="H21" s="37"/>
      <c r="I21" s="37"/>
      <c r="J21" s="36"/>
    </row>
    <row r="22" spans="1:10" ht="15" customHeight="1" x14ac:dyDescent="0.3">
      <c r="A22" s="36"/>
      <c r="B22" s="43" t="s">
        <v>45</v>
      </c>
      <c r="C22" s="44"/>
      <c r="D22" s="43" t="s">
        <v>206</v>
      </c>
      <c r="E22" s="43"/>
      <c r="F22" s="37"/>
      <c r="G22" s="37"/>
      <c r="H22" s="37"/>
      <c r="I22" s="37"/>
      <c r="J22" s="36"/>
    </row>
    <row r="23" spans="1:10" ht="15" customHeight="1" x14ac:dyDescent="0.3">
      <c r="A23" s="36"/>
      <c r="B23" s="43" t="s">
        <v>49</v>
      </c>
      <c r="C23" s="44"/>
      <c r="D23" s="43" t="s">
        <v>207</v>
      </c>
      <c r="E23" s="43"/>
      <c r="F23" s="45"/>
      <c r="G23" s="37"/>
      <c r="H23" s="37"/>
      <c r="I23" s="37"/>
      <c r="J23" s="36"/>
    </row>
    <row r="24" spans="1:10" ht="15" customHeight="1" x14ac:dyDescent="0.3">
      <c r="A24" s="36"/>
      <c r="B24" s="43" t="s">
        <v>50</v>
      </c>
      <c r="C24" s="44"/>
      <c r="D24" s="43" t="s">
        <v>208</v>
      </c>
      <c r="E24" s="43"/>
      <c r="F24" s="45"/>
      <c r="G24" s="37"/>
      <c r="H24" s="37"/>
      <c r="I24" s="37"/>
      <c r="J24" s="36"/>
    </row>
    <row r="25" spans="1:10" ht="15" customHeight="1" x14ac:dyDescent="0.3">
      <c r="A25" s="36"/>
      <c r="B25" s="43"/>
      <c r="C25" s="46"/>
      <c r="D25" s="43" t="s">
        <v>209</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O28" sqref="O28"/>
    </sheetView>
  </sheetViews>
  <sheetFormatPr defaultColWidth="10.77734375" defaultRowHeight="15" customHeight="1" x14ac:dyDescent="0.3"/>
  <cols>
    <col min="1" max="1" width="10.77734375" style="25" customWidth="1"/>
    <col min="2" max="2" width="12.21875" style="25" bestFit="1" customWidth="1"/>
    <col min="3" max="3" width="50.77734375" style="25" customWidth="1"/>
    <col min="4" max="4" width="17.44140625" style="25" bestFit="1" customWidth="1"/>
    <col min="5" max="5" width="9.44140625" style="25" customWidth="1"/>
    <col min="6" max="6" width="15.5546875" style="25" customWidth="1"/>
    <col min="7" max="7" width="10.77734375" style="25" hidden="1" customWidth="1"/>
    <col min="8" max="8" width="19.44140625" style="25" hidden="1" customWidth="1"/>
    <col min="9" max="9" width="24.21875" style="25" hidden="1" customWidth="1"/>
    <col min="10" max="10" width="10.77734375" style="25" customWidth="1"/>
    <col min="11" max="11" width="13" style="25" customWidth="1"/>
    <col min="12" max="12" width="13.77734375" style="25" bestFit="1" customWidth="1"/>
    <col min="13" max="13" width="18.5546875" style="25" customWidth="1"/>
    <col min="14" max="14" width="14.44140625" style="25" customWidth="1"/>
    <col min="15" max="15" width="12.77734375" style="25" customWidth="1"/>
    <col min="16" max="21" width="10.77734375" style="25" customWidth="1"/>
    <col min="22" max="22" width="11.5546875" style="25" customWidth="1"/>
    <col min="23" max="23" width="13" style="25" bestFit="1" customWidth="1"/>
    <col min="24" max="25" width="10.77734375" style="25" customWidth="1"/>
    <col min="26" max="27" width="12.5546875" style="25" customWidth="1"/>
    <col min="28" max="30" width="10.77734375" style="25" customWidth="1"/>
    <col min="31" max="31" width="13.21875" style="25" customWidth="1"/>
    <col min="32" max="32" width="23.21875" style="25" bestFit="1" customWidth="1"/>
    <col min="33" max="33" width="18.77734375" style="25" customWidth="1"/>
    <col min="34" max="34" width="17" style="25" customWidth="1"/>
    <col min="35" max="35" width="21.5546875" style="25" customWidth="1"/>
    <col min="36" max="36" width="11.21875" style="25" customWidth="1"/>
    <col min="37" max="43" width="10.77734375" style="25" customWidth="1"/>
    <col min="44" max="44" width="28" style="25" customWidth="1"/>
    <col min="45" max="84" width="10.77734375" style="21" hidden="1" customWidth="1"/>
    <col min="85" max="85" width="17.21875" style="16" customWidth="1"/>
    <col min="86" max="16384" width="10.7773437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NORTH PLATTE J-F-23HNB (449663)</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21025256</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DIG-024732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180</v>
      </c>
      <c r="Z8" s="68"/>
      <c r="AA8" s="66"/>
      <c r="AB8" s="66"/>
      <c r="AC8" s="66"/>
      <c r="AD8" s="66"/>
      <c r="AE8" s="66"/>
      <c r="AF8" s="69"/>
      <c r="AG8" s="110" t="s">
        <v>173</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186</v>
      </c>
      <c r="W9" s="19" t="s">
        <v>52</v>
      </c>
      <c r="X9" s="20" t="s">
        <v>54</v>
      </c>
      <c r="Y9" s="60" t="s">
        <v>27</v>
      </c>
      <c r="Z9" s="19" t="s">
        <v>28</v>
      </c>
      <c r="AA9" s="19" t="s">
        <v>29</v>
      </c>
      <c r="AB9" s="19" t="s">
        <v>30</v>
      </c>
      <c r="AC9" s="19" t="s">
        <v>31</v>
      </c>
      <c r="AD9" s="19" t="s">
        <v>32</v>
      </c>
      <c r="AE9" s="19" t="s">
        <v>33</v>
      </c>
      <c r="AF9" s="115" t="s">
        <v>34</v>
      </c>
      <c r="AG9" s="53" t="s">
        <v>174</v>
      </c>
      <c r="AH9" s="101" t="s">
        <v>175</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176</v>
      </c>
      <c r="AH10" s="117" t="s">
        <v>176</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3">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35">
      <c r="A12" s="125" t="str">
        <f>Cover!D21</f>
        <v>21025256</v>
      </c>
      <c r="B12" s="150" t="str">
        <f>C6</f>
        <v>DIG-024732</v>
      </c>
      <c r="C12" s="152" t="str">
        <f>Cover!D24&amp;" "&amp;D12</f>
        <v>NORTH PLATTE J-F-23HNB (449663) Production gas</v>
      </c>
      <c r="D12" s="144" t="s">
        <v>210</v>
      </c>
      <c r="E12" s="144">
        <v>44231</v>
      </c>
      <c r="F12" s="154">
        <v>0.4826388888888889</v>
      </c>
      <c r="G12" s="102"/>
      <c r="H12" s="102"/>
      <c r="I12" s="106"/>
      <c r="J12" s="146">
        <v>44236</v>
      </c>
      <c r="K12" s="145">
        <v>21198.89</v>
      </c>
      <c r="L12" s="145">
        <v>3965.28</v>
      </c>
      <c r="M12" s="145">
        <v>23681.119999999999</v>
      </c>
      <c r="N12" s="145">
        <v>649074.02</v>
      </c>
      <c r="O12" s="145">
        <v>139804</v>
      </c>
      <c r="P12" s="145">
        <v>86336.960000000006</v>
      </c>
      <c r="Q12" s="145">
        <v>11824.53</v>
      </c>
      <c r="R12" s="145">
        <v>36564.910000000003</v>
      </c>
      <c r="S12" s="145">
        <v>8638.07</v>
      </c>
      <c r="T12" s="145">
        <v>11225.59</v>
      </c>
      <c r="U12" s="145">
        <v>6670.32</v>
      </c>
      <c r="V12" s="145" t="s">
        <v>211</v>
      </c>
      <c r="W12" s="145" t="s">
        <v>211</v>
      </c>
      <c r="X12" s="147">
        <v>2805.92</v>
      </c>
      <c r="Y12" s="148">
        <v>68.313583591453465</v>
      </c>
      <c r="Z12" s="105">
        <v>14.714057627357681</v>
      </c>
      <c r="AA12" s="105">
        <v>9.086775724394009</v>
      </c>
      <c r="AB12" s="105">
        <v>1.2445547440953377</v>
      </c>
      <c r="AC12" s="105">
        <v>3.8483842890356041</v>
      </c>
      <c r="AD12" s="105">
        <v>0.90913013780089014</v>
      </c>
      <c r="AE12" s="105">
        <v>1.1815113367623054</v>
      </c>
      <c r="AF12" s="124">
        <v>0.70200254910071058</v>
      </c>
      <c r="AG12" s="123">
        <v>1390.6932041954626</v>
      </c>
      <c r="AH12" s="107">
        <v>1462.1349243636985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181</v>
      </c>
      <c r="AG14" s="120"/>
      <c r="AJ14" s="79"/>
      <c r="AK14" s="79"/>
      <c r="AL14" s="79"/>
      <c r="AM14" s="79"/>
      <c r="AN14" s="79"/>
      <c r="AO14" s="79"/>
      <c r="CG14" s="52"/>
    </row>
    <row r="15" spans="1:16383" ht="15" customHeight="1" x14ac:dyDescent="0.3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183</v>
      </c>
      <c r="W15" s="89" t="s">
        <v>63</v>
      </c>
      <c r="X15" s="160" t="s">
        <v>2</v>
      </c>
      <c r="Y15" s="160"/>
      <c r="Z15" s="161"/>
      <c r="AC15" s="126" t="s">
        <v>178</v>
      </c>
      <c r="AF15" s="53" t="s">
        <v>174</v>
      </c>
      <c r="AG15" s="101" t="s">
        <v>175</v>
      </c>
      <c r="AH15" s="79"/>
      <c r="AI15" s="79"/>
      <c r="AJ15" s="79"/>
      <c r="AK15" s="79"/>
      <c r="AL15" s="79"/>
      <c r="AM15" s="79"/>
      <c r="AR15" s="21"/>
      <c r="CF15" s="52"/>
      <c r="CG15" s="21"/>
    </row>
    <row r="16" spans="1:16383" ht="14.25" customHeight="1" thickBot="1" x14ac:dyDescent="0.4">
      <c r="A16" s="22" t="s">
        <v>7</v>
      </c>
      <c r="B16" s="23" t="s">
        <v>7</v>
      </c>
      <c r="C16" s="23" t="s">
        <v>20</v>
      </c>
      <c r="D16" s="23" t="s">
        <v>42</v>
      </c>
      <c r="E16" s="23" t="s">
        <v>3</v>
      </c>
      <c r="F16" s="24" t="s">
        <v>4</v>
      </c>
      <c r="G16" s="63"/>
      <c r="H16" s="63"/>
      <c r="I16" s="63"/>
      <c r="J16" s="22" t="s">
        <v>5</v>
      </c>
      <c r="K16" s="23" t="s">
        <v>200</v>
      </c>
      <c r="L16" s="23" t="s">
        <v>13</v>
      </c>
      <c r="M16" s="24" t="s">
        <v>201</v>
      </c>
      <c r="N16" s="22" t="s">
        <v>3</v>
      </c>
      <c r="O16" s="23" t="s">
        <v>184</v>
      </c>
      <c r="P16" s="23" t="s">
        <v>184</v>
      </c>
      <c r="Q16" s="23" t="s">
        <v>184</v>
      </c>
      <c r="R16" s="23" t="s">
        <v>184</v>
      </c>
      <c r="S16" s="23" t="s">
        <v>184</v>
      </c>
      <c r="T16" s="23" t="s">
        <v>184</v>
      </c>
      <c r="U16" s="23" t="s">
        <v>184</v>
      </c>
      <c r="V16" s="23" t="s">
        <v>184</v>
      </c>
      <c r="W16" s="23" t="s">
        <v>185</v>
      </c>
      <c r="X16" s="162"/>
      <c r="Y16" s="162"/>
      <c r="Z16" s="163"/>
      <c r="AC16" s="127" t="s">
        <v>203</v>
      </c>
      <c r="AF16" s="116" t="s">
        <v>182</v>
      </c>
      <c r="AG16" s="117" t="s">
        <v>182</v>
      </c>
      <c r="CG16" s="52"/>
    </row>
    <row r="17" spans="1:85" ht="15" hidden="1" customHeight="1" x14ac:dyDescent="0.3">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35">
      <c r="A18" s="125" t="str">
        <f t="shared" ref="A18:F18" si="0">A12</f>
        <v>21025256</v>
      </c>
      <c r="B18" s="102" t="str">
        <f t="shared" si="0"/>
        <v>DIG-024732</v>
      </c>
      <c r="C18" s="102" t="str">
        <f t="shared" si="0"/>
        <v>NORTH PLATTE J-F-23HNB (449663) Production gas</v>
      </c>
      <c r="D18" s="103" t="str">
        <f t="shared" si="0"/>
        <v>Production gas</v>
      </c>
      <c r="E18" s="103">
        <f t="shared" si="0"/>
        <v>44231</v>
      </c>
      <c r="F18" s="154">
        <f t="shared" si="0"/>
        <v>0.4826388888888889</v>
      </c>
      <c r="G18" s="102"/>
      <c r="H18" s="102"/>
      <c r="I18" s="106"/>
      <c r="J18" s="108">
        <v>950139</v>
      </c>
      <c r="K18" s="104">
        <v>31.686416408546538</v>
      </c>
      <c r="L18" s="104">
        <v>2.870218138241186</v>
      </c>
      <c r="M18" s="109">
        <v>5.1030008215225982</v>
      </c>
      <c r="N18" s="146">
        <v>44240</v>
      </c>
      <c r="O18" s="155">
        <v>-49.5</v>
      </c>
      <c r="P18" s="155">
        <v>-34.799999999999997</v>
      </c>
      <c r="Q18" s="155">
        <v>-30.6</v>
      </c>
      <c r="R18" s="156">
        <v>-31.7</v>
      </c>
      <c r="S18" s="155">
        <v>-29.2</v>
      </c>
      <c r="T18" s="156">
        <v>-27.3</v>
      </c>
      <c r="U18" s="155">
        <v>-28.3</v>
      </c>
      <c r="V18" s="156">
        <v>1.1000000000000001</v>
      </c>
      <c r="W18" s="157">
        <v>-278</v>
      </c>
      <c r="X18" s="164"/>
      <c r="Y18" s="165"/>
      <c r="Z18" s="166"/>
      <c r="AC18" s="128" t="s">
        <v>202</v>
      </c>
      <c r="AF18" s="111">
        <v>0.86417157914050768</v>
      </c>
      <c r="AG18" s="112">
        <v>0.84454376923971441</v>
      </c>
      <c r="AR18" s="21"/>
      <c r="CF18" s="52"/>
      <c r="CG18" s="21"/>
    </row>
    <row r="19" spans="1:85" ht="15" customHeight="1" x14ac:dyDescent="0.3">
      <c r="AC19" s="128" t="s">
        <v>60</v>
      </c>
    </row>
    <row r="20" spans="1:85" ht="15" customHeight="1" x14ac:dyDescent="0.3">
      <c r="AC20" s="79" t="s">
        <v>177</v>
      </c>
    </row>
    <row r="21" spans="1:85" ht="15" customHeight="1" x14ac:dyDescent="0.3">
      <c r="Y21" s="81"/>
      <c r="AC21" s="79" t="s">
        <v>179</v>
      </c>
      <c r="AH21" s="21" t="s">
        <v>172</v>
      </c>
    </row>
    <row r="23" spans="1:85" ht="15" customHeight="1" x14ac:dyDescent="0.3">
      <c r="C23" s="34"/>
    </row>
    <row r="26" spans="1:85" ht="15" customHeight="1" x14ac:dyDescent="0.3">
      <c r="C26" s="34"/>
      <c r="AE26" s="21"/>
    </row>
    <row r="27" spans="1:85" ht="15" customHeight="1" x14ac:dyDescent="0.3">
      <c r="AE27" s="21"/>
    </row>
    <row r="28" spans="1:85" ht="15" customHeight="1" x14ac:dyDescent="0.3">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BreakPreview" topLeftCell="A10" zoomScale="50" zoomScaleNormal="85" zoomScaleSheetLayoutView="50" zoomScalePageLayoutView="85" workbookViewId="0">
      <selection activeCell="F53" sqref="F53"/>
    </sheetView>
  </sheetViews>
  <sheetFormatPr defaultColWidth="10.77734375" defaultRowHeight="15" customHeight="1" x14ac:dyDescent="0.3"/>
  <cols>
    <col min="1" max="16384" width="10.7773437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65</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
      <c r="A42"/>
      <c r="B42"/>
      <c r="C42"/>
      <c r="D42"/>
      <c r="E42"/>
      <c r="F42"/>
      <c r="G42"/>
      <c r="H42"/>
      <c r="I42"/>
      <c r="J42"/>
      <c r="K42"/>
      <c r="L42"/>
      <c r="N42"/>
      <c r="O42"/>
      <c r="P42"/>
      <c r="Q42"/>
      <c r="R42"/>
      <c r="S42"/>
      <c r="T42"/>
      <c r="U42"/>
      <c r="V42"/>
      <c r="W42"/>
      <c r="X42"/>
    </row>
    <row r="43" spans="1:24" ht="15" customHeight="1" x14ac:dyDescent="0.45">
      <c r="A43" s="91" t="s">
        <v>64</v>
      </c>
      <c r="B43"/>
      <c r="C43"/>
      <c r="D43"/>
      <c r="E43"/>
      <c r="F43"/>
      <c r="G43" s="92" t="s">
        <v>68</v>
      </c>
      <c r="H43"/>
      <c r="I43"/>
      <c r="J43"/>
      <c r="K43"/>
      <c r="L43"/>
      <c r="M43" s="93" t="s">
        <v>69</v>
      </c>
      <c r="N43"/>
      <c r="O43"/>
      <c r="P43"/>
      <c r="Q43"/>
      <c r="R43"/>
      <c r="S43"/>
      <c r="T43"/>
      <c r="U43"/>
      <c r="V43"/>
      <c r="W43"/>
      <c r="X43"/>
    </row>
    <row r="44" spans="1:24" ht="15" customHeight="1" x14ac:dyDescent="0.35">
      <c r="A44" s="91"/>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67</v>
      </c>
      <c r="M76"/>
      <c r="N76"/>
      <c r="O76"/>
      <c r="P76"/>
      <c r="Q76"/>
      <c r="R76"/>
      <c r="S76"/>
      <c r="T76"/>
      <c r="U76"/>
      <c r="V76"/>
      <c r="W76"/>
      <c r="X76" s="13" t="s">
        <v>66</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73"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tabSelected="1" zoomScale="55" zoomScaleNormal="55" workbookViewId="0">
      <selection activeCell="E13" sqref="E13"/>
    </sheetView>
  </sheetViews>
  <sheetFormatPr defaultColWidth="9.5546875" defaultRowHeight="14.4" x14ac:dyDescent="0.3"/>
  <cols>
    <col min="1" max="1" width="13.77734375" style="94" bestFit="1" customWidth="1"/>
    <col min="2" max="2" width="21.77734375" style="94" bestFit="1" customWidth="1"/>
    <col min="3" max="3" width="27.77734375" style="94" bestFit="1" customWidth="1"/>
    <col min="4" max="4" width="15.77734375" style="94" bestFit="1" customWidth="1"/>
    <col min="5" max="5" width="25.77734375" style="94" bestFit="1" customWidth="1"/>
    <col min="6" max="6" width="14.5546875" style="94" bestFit="1" customWidth="1"/>
    <col min="7" max="7" width="31" style="94" bestFit="1" customWidth="1"/>
    <col min="8" max="8" width="12.77734375" style="94" bestFit="1" customWidth="1"/>
    <col min="9" max="9" width="15.21875" style="94" bestFit="1" customWidth="1"/>
    <col min="10" max="10" width="19.77734375" style="94" bestFit="1" customWidth="1"/>
    <col min="11" max="11" width="20" style="94" bestFit="1" customWidth="1"/>
    <col min="12" max="12" width="13.77734375" style="94" bestFit="1" customWidth="1"/>
    <col min="13" max="13" width="21.77734375" style="94" bestFit="1" customWidth="1"/>
    <col min="14" max="14" width="11.77734375" style="94" bestFit="1" customWidth="1"/>
    <col min="15" max="15" width="15.21875" style="94" bestFit="1" customWidth="1"/>
    <col min="16" max="16" width="14.77734375" style="94" bestFit="1" customWidth="1"/>
    <col min="17" max="17" width="25.21875" style="94" bestFit="1" customWidth="1"/>
    <col min="18" max="18" width="22.44140625" style="94" bestFit="1" customWidth="1"/>
    <col min="19" max="19" width="10.5546875" style="94" bestFit="1" customWidth="1"/>
    <col min="20" max="20" width="16.5546875" style="94" bestFit="1" customWidth="1"/>
    <col min="21" max="16384" width="9.5546875" style="94"/>
  </cols>
  <sheetData>
    <row r="1" spans="1:20" x14ac:dyDescent="0.3">
      <c r="A1" s="94" t="s">
        <v>79</v>
      </c>
      <c r="B1" s="94" t="s">
        <v>80</v>
      </c>
      <c r="C1" s="94" t="s">
        <v>81</v>
      </c>
      <c r="D1" s="94" t="s">
        <v>82</v>
      </c>
      <c r="E1" s="94" t="s">
        <v>83</v>
      </c>
      <c r="F1" s="94" t="s">
        <v>84</v>
      </c>
      <c r="G1" s="94" t="s">
        <v>85</v>
      </c>
    </row>
    <row r="2" spans="1:20" x14ac:dyDescent="0.3">
      <c r="B2" s="94">
        <v>10206</v>
      </c>
      <c r="C2" s="96" t="s">
        <v>86</v>
      </c>
      <c r="D2" s="97"/>
      <c r="E2" s="130" t="s">
        <v>207</v>
      </c>
      <c r="G2" s="95"/>
    </row>
    <row r="3" spans="1:20" x14ac:dyDescent="0.3">
      <c r="A3" s="94" t="s">
        <v>0</v>
      </c>
      <c r="B3" s="94" t="s">
        <v>87</v>
      </c>
      <c r="C3" s="97" t="s">
        <v>88</v>
      </c>
      <c r="D3" s="97" t="s">
        <v>89</v>
      </c>
      <c r="E3" s="97" t="s">
        <v>90</v>
      </c>
      <c r="F3" s="94" t="s">
        <v>91</v>
      </c>
      <c r="G3" s="94" t="s">
        <v>92</v>
      </c>
      <c r="H3" s="94" t="s">
        <v>2</v>
      </c>
      <c r="I3" s="94" t="s">
        <v>93</v>
      </c>
      <c r="J3" s="94" t="s">
        <v>94</v>
      </c>
      <c r="K3" s="94" t="s">
        <v>95</v>
      </c>
    </row>
    <row r="4" spans="1:20" x14ac:dyDescent="0.3">
      <c r="B4" s="95">
        <v>449663</v>
      </c>
      <c r="C4" s="99">
        <v>44231.482638888891</v>
      </c>
      <c r="D4" s="131" t="s">
        <v>217</v>
      </c>
      <c r="E4" s="139" t="s">
        <v>206</v>
      </c>
      <c r="F4" s="137" t="s">
        <v>213</v>
      </c>
      <c r="G4" s="95" t="s">
        <v>96</v>
      </c>
      <c r="I4" s="139"/>
      <c r="J4" s="131" t="s">
        <v>212</v>
      </c>
      <c r="K4" s="136">
        <v>44231</v>
      </c>
    </row>
    <row r="5" spans="1:20" x14ac:dyDescent="0.3">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3">
      <c r="B6" s="94">
        <v>10206</v>
      </c>
      <c r="C6" s="130" t="s">
        <v>205</v>
      </c>
    </row>
    <row r="7" spans="1:20" x14ac:dyDescent="0.3">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3">
      <c r="A8" s="131"/>
      <c r="B8" s="130" t="s">
        <v>132</v>
      </c>
      <c r="C8" s="95" t="s">
        <v>133</v>
      </c>
      <c r="D8" s="130" t="s">
        <v>134</v>
      </c>
      <c r="E8" s="131"/>
      <c r="F8" s="130" t="s">
        <v>135</v>
      </c>
      <c r="G8" s="140">
        <v>0.39600000000000002</v>
      </c>
      <c r="H8" s="132" t="s">
        <v>215</v>
      </c>
      <c r="I8" s="131"/>
      <c r="J8" s="131"/>
      <c r="K8" s="131"/>
      <c r="L8" s="131"/>
      <c r="M8" s="131"/>
      <c r="N8" s="131"/>
      <c r="O8" s="131"/>
      <c r="P8" s="97">
        <v>5.0000000000000001E-3</v>
      </c>
      <c r="Q8" s="97">
        <v>5.0000000000000001E-3</v>
      </c>
      <c r="R8" s="97">
        <v>5.0000000000000001E-3</v>
      </c>
      <c r="S8" s="131"/>
      <c r="T8" s="130" t="s">
        <v>205</v>
      </c>
    </row>
    <row r="9" spans="1:20" x14ac:dyDescent="0.3">
      <c r="A9" s="131"/>
      <c r="B9" s="130" t="s">
        <v>136</v>
      </c>
      <c r="C9" s="130" t="s">
        <v>137</v>
      </c>
      <c r="D9" s="130" t="s">
        <v>134</v>
      </c>
      <c r="E9" s="131"/>
      <c r="F9" s="130" t="s">
        <v>135</v>
      </c>
      <c r="G9" s="140">
        <v>2.3639999999999999</v>
      </c>
      <c r="H9" s="140" t="s">
        <v>215</v>
      </c>
      <c r="I9" s="131"/>
      <c r="J9" s="131"/>
      <c r="K9" s="131"/>
      <c r="L9" s="131"/>
      <c r="M9" s="131"/>
      <c r="N9" s="131"/>
      <c r="O9" s="131"/>
      <c r="P9" s="97">
        <v>5.0000000000000001E-3</v>
      </c>
      <c r="Q9" s="97">
        <v>5.0000000000000001E-3</v>
      </c>
      <c r="R9" s="97">
        <v>5.0000000000000001E-3</v>
      </c>
      <c r="S9" s="131"/>
      <c r="T9" s="130" t="s">
        <v>205</v>
      </c>
    </row>
    <row r="10" spans="1:20" x14ac:dyDescent="0.3">
      <c r="A10" s="131"/>
      <c r="B10" s="130" t="s">
        <v>138</v>
      </c>
      <c r="C10" s="130" t="s">
        <v>139</v>
      </c>
      <c r="D10" s="130" t="s">
        <v>134</v>
      </c>
      <c r="E10" s="131"/>
      <c r="F10" s="130" t="s">
        <v>135</v>
      </c>
      <c r="G10" s="140">
        <v>2.1160000000000001</v>
      </c>
      <c r="H10" s="140" t="s">
        <v>215</v>
      </c>
      <c r="I10" s="131"/>
      <c r="J10" s="131"/>
      <c r="K10" s="131"/>
      <c r="L10" s="131"/>
      <c r="M10" s="131"/>
      <c r="N10" s="131"/>
      <c r="O10" s="131"/>
      <c r="P10" s="97">
        <v>5.0000000000000001E-3</v>
      </c>
      <c r="Q10" s="97">
        <v>5.0000000000000001E-3</v>
      </c>
      <c r="R10" s="97">
        <v>5.0000000000000001E-3</v>
      </c>
      <c r="S10" s="131"/>
      <c r="T10" s="130" t="s">
        <v>205</v>
      </c>
    </row>
    <row r="11" spans="1:20" x14ac:dyDescent="0.3">
      <c r="A11" s="131"/>
      <c r="B11" s="130" t="s">
        <v>187</v>
      </c>
      <c r="C11" s="130" t="s">
        <v>188</v>
      </c>
      <c r="D11" s="130" t="s">
        <v>134</v>
      </c>
      <c r="E11" s="131"/>
      <c r="F11" s="130" t="s">
        <v>135</v>
      </c>
      <c r="G11" s="140">
        <v>5.0000000000000001E-3</v>
      </c>
      <c r="H11" s="140" t="s">
        <v>216</v>
      </c>
      <c r="P11" s="97">
        <v>5.0000000000000001E-3</v>
      </c>
      <c r="Q11" s="97">
        <v>5.0000000000000001E-3</v>
      </c>
      <c r="R11" s="97">
        <v>5.0000000000000001E-3</v>
      </c>
      <c r="S11" s="131"/>
      <c r="T11" s="130" t="s">
        <v>205</v>
      </c>
    </row>
    <row r="12" spans="1:20" x14ac:dyDescent="0.3">
      <c r="A12" s="131"/>
      <c r="B12" s="130" t="s">
        <v>189</v>
      </c>
      <c r="C12" s="130" t="s">
        <v>190</v>
      </c>
      <c r="D12" s="130" t="s">
        <v>134</v>
      </c>
      <c r="E12" s="131"/>
      <c r="F12" s="130" t="s">
        <v>135</v>
      </c>
      <c r="G12" s="140">
        <v>0.28000000000000003</v>
      </c>
      <c r="H12" s="140" t="s">
        <v>215</v>
      </c>
      <c r="P12" s="97">
        <v>5.0000000000000001E-3</v>
      </c>
      <c r="Q12" s="97">
        <v>5.0000000000000001E-3</v>
      </c>
      <c r="R12" s="97">
        <v>5.0000000000000001E-3</v>
      </c>
      <c r="S12" s="131"/>
      <c r="T12" s="130" t="s">
        <v>205</v>
      </c>
    </row>
    <row r="13" spans="1:20" x14ac:dyDescent="0.3">
      <c r="A13" s="131"/>
      <c r="B13" s="130" t="s">
        <v>140</v>
      </c>
      <c r="C13" s="130" t="s">
        <v>141</v>
      </c>
      <c r="D13" s="130" t="s">
        <v>134</v>
      </c>
      <c r="E13" s="131"/>
      <c r="F13" s="130" t="s">
        <v>135</v>
      </c>
      <c r="G13" s="140">
        <v>64.790999999999997</v>
      </c>
      <c r="H13" s="140" t="s">
        <v>215</v>
      </c>
      <c r="I13" s="131"/>
      <c r="J13" s="131"/>
      <c r="K13" s="131"/>
      <c r="L13" s="131"/>
      <c r="M13" s="131"/>
      <c r="N13" s="131"/>
      <c r="O13" s="131"/>
      <c r="P13" s="97">
        <v>5.0000000000000001E-3</v>
      </c>
      <c r="Q13" s="97">
        <v>5.0000000000000001E-3</v>
      </c>
      <c r="R13" s="97">
        <v>5.0000000000000001E-3</v>
      </c>
      <c r="S13" s="131"/>
      <c r="T13" s="130" t="s">
        <v>205</v>
      </c>
    </row>
    <row r="14" spans="1:20" x14ac:dyDescent="0.3">
      <c r="A14" s="131"/>
      <c r="B14" s="130" t="s">
        <v>142</v>
      </c>
      <c r="C14" s="130" t="s">
        <v>143</v>
      </c>
      <c r="D14" s="130" t="s">
        <v>134</v>
      </c>
      <c r="E14" s="131"/>
      <c r="F14" s="130" t="s">
        <v>135</v>
      </c>
      <c r="G14" s="140">
        <v>13.955</v>
      </c>
      <c r="H14" s="140" t="s">
        <v>215</v>
      </c>
      <c r="I14" s="131"/>
      <c r="J14" s="131"/>
      <c r="K14" s="131"/>
      <c r="L14" s="131"/>
      <c r="M14" s="131"/>
      <c r="N14" s="131"/>
      <c r="O14" s="131"/>
      <c r="P14" s="97">
        <v>5.0000000000000001E-3</v>
      </c>
      <c r="Q14" s="97">
        <v>5.0000000000000001E-3</v>
      </c>
      <c r="R14" s="97">
        <v>5.0000000000000001E-3</v>
      </c>
      <c r="S14" s="131"/>
      <c r="T14" s="130" t="s">
        <v>205</v>
      </c>
    </row>
    <row r="15" spans="1:20" x14ac:dyDescent="0.3">
      <c r="A15" s="131"/>
      <c r="B15" s="130" t="s">
        <v>191</v>
      </c>
      <c r="C15" s="130" t="s">
        <v>192</v>
      </c>
      <c r="D15" s="130" t="s">
        <v>134</v>
      </c>
      <c r="E15" s="131"/>
      <c r="F15" s="130" t="s">
        <v>135</v>
      </c>
      <c r="G15" s="140">
        <v>5.0000000000000001E-3</v>
      </c>
      <c r="H15" s="140" t="s">
        <v>216</v>
      </c>
      <c r="P15" s="97">
        <v>5.0000000000000001E-3</v>
      </c>
      <c r="Q15" s="97">
        <v>5.0000000000000001E-3</v>
      </c>
      <c r="R15" s="97">
        <v>5.0000000000000001E-3</v>
      </c>
      <c r="S15" s="131"/>
      <c r="T15" s="130" t="s">
        <v>205</v>
      </c>
    </row>
    <row r="16" spans="1:20" x14ac:dyDescent="0.3">
      <c r="A16" s="131"/>
      <c r="B16" s="130" t="s">
        <v>144</v>
      </c>
      <c r="C16" s="130" t="s">
        <v>145</v>
      </c>
      <c r="D16" s="130" t="s">
        <v>134</v>
      </c>
      <c r="E16" s="131"/>
      <c r="F16" s="130" t="s">
        <v>135</v>
      </c>
      <c r="G16" s="140">
        <v>8.6180000000000003</v>
      </c>
      <c r="H16" s="140" t="s">
        <v>215</v>
      </c>
      <c r="I16" s="131"/>
      <c r="J16" s="131"/>
      <c r="K16" s="131"/>
      <c r="L16" s="131"/>
      <c r="M16" s="131"/>
      <c r="N16" s="131"/>
      <c r="O16" s="131"/>
      <c r="P16" s="97">
        <v>5.0000000000000001E-3</v>
      </c>
      <c r="Q16" s="97">
        <v>5.0000000000000001E-3</v>
      </c>
      <c r="R16" s="97">
        <v>5.0000000000000001E-3</v>
      </c>
      <c r="S16" s="131"/>
      <c r="T16" s="130" t="s">
        <v>205</v>
      </c>
    </row>
    <row r="17" spans="1:20" x14ac:dyDescent="0.3">
      <c r="A17" s="131"/>
      <c r="B17" s="130" t="s">
        <v>146</v>
      </c>
      <c r="C17" s="130" t="s">
        <v>147</v>
      </c>
      <c r="D17" s="130" t="s">
        <v>134</v>
      </c>
      <c r="E17" s="131"/>
      <c r="F17" s="130" t="s">
        <v>135</v>
      </c>
      <c r="G17" s="140">
        <v>1.18</v>
      </c>
      <c r="H17" s="140" t="s">
        <v>215</v>
      </c>
      <c r="I17" s="131"/>
      <c r="J17" s="131"/>
      <c r="K17" s="131"/>
      <c r="M17" s="131"/>
      <c r="N17" s="131"/>
      <c r="O17" s="131"/>
      <c r="P17" s="97">
        <v>5.0000000000000001E-3</v>
      </c>
      <c r="Q17" s="97">
        <v>5.0000000000000001E-3</v>
      </c>
      <c r="R17" s="97">
        <v>5.0000000000000001E-3</v>
      </c>
      <c r="S17" s="131"/>
      <c r="T17" s="130" t="s">
        <v>205</v>
      </c>
    </row>
    <row r="18" spans="1:20" x14ac:dyDescent="0.3">
      <c r="A18" s="131"/>
      <c r="B18" s="130" t="s">
        <v>148</v>
      </c>
      <c r="C18" s="130" t="s">
        <v>149</v>
      </c>
      <c r="D18" s="130" t="s">
        <v>134</v>
      </c>
      <c r="E18" s="131"/>
      <c r="F18" s="130" t="s">
        <v>135</v>
      </c>
      <c r="G18" s="140">
        <v>3.65</v>
      </c>
      <c r="H18" s="140" t="s">
        <v>215</v>
      </c>
      <c r="I18" s="131"/>
      <c r="J18" s="131"/>
      <c r="K18" s="131"/>
      <c r="M18" s="131"/>
      <c r="N18" s="131"/>
      <c r="O18" s="131"/>
      <c r="P18" s="97">
        <v>5.0000000000000001E-3</v>
      </c>
      <c r="Q18" s="97">
        <v>5.0000000000000001E-3</v>
      </c>
      <c r="R18" s="97">
        <v>5.0000000000000001E-3</v>
      </c>
      <c r="S18" s="131"/>
      <c r="T18" s="130" t="s">
        <v>205</v>
      </c>
    </row>
    <row r="19" spans="1:20" x14ac:dyDescent="0.3">
      <c r="A19" s="131"/>
      <c r="B19" s="130" t="s">
        <v>75</v>
      </c>
      <c r="C19" s="130" t="s">
        <v>150</v>
      </c>
      <c r="D19" s="130" t="s">
        <v>134</v>
      </c>
      <c r="E19" s="131"/>
      <c r="F19" s="130" t="s">
        <v>135</v>
      </c>
      <c r="G19" s="140">
        <v>0.86199999999999999</v>
      </c>
      <c r="H19" s="140" t="s">
        <v>215</v>
      </c>
      <c r="I19" s="131"/>
      <c r="J19" s="131"/>
      <c r="K19" s="131"/>
      <c r="L19" s="131"/>
      <c r="M19" s="131"/>
      <c r="N19" s="131"/>
      <c r="O19" s="131"/>
      <c r="P19" s="97">
        <v>5.0000000000000001E-3</v>
      </c>
      <c r="Q19" s="97">
        <v>5.0000000000000001E-3</v>
      </c>
      <c r="R19" s="97">
        <v>5.0000000000000001E-3</v>
      </c>
      <c r="S19" s="131"/>
      <c r="T19" s="130" t="s">
        <v>205</v>
      </c>
    </row>
    <row r="20" spans="1:20" x14ac:dyDescent="0.3">
      <c r="A20" s="131"/>
      <c r="B20" s="130" t="s">
        <v>151</v>
      </c>
      <c r="C20" s="130" t="s">
        <v>152</v>
      </c>
      <c r="D20" s="130" t="s">
        <v>134</v>
      </c>
      <c r="E20" s="131"/>
      <c r="F20" s="130" t="s">
        <v>135</v>
      </c>
      <c r="G20" s="140">
        <v>1.121</v>
      </c>
      <c r="H20" s="140" t="s">
        <v>215</v>
      </c>
      <c r="I20" s="131"/>
      <c r="J20" s="131"/>
      <c r="K20" s="131"/>
      <c r="L20" s="131"/>
      <c r="M20" s="131"/>
      <c r="N20" s="131"/>
      <c r="O20" s="131"/>
      <c r="P20" s="97">
        <v>5.0000000000000001E-3</v>
      </c>
      <c r="Q20" s="97">
        <v>5.0000000000000001E-3</v>
      </c>
      <c r="R20" s="97">
        <v>5.0000000000000001E-3</v>
      </c>
      <c r="S20" s="131"/>
      <c r="T20" s="130" t="s">
        <v>205</v>
      </c>
    </row>
    <row r="21" spans="1:20" x14ac:dyDescent="0.3">
      <c r="A21" s="129"/>
      <c r="B21" s="130" t="s">
        <v>153</v>
      </c>
      <c r="C21" s="130" t="s">
        <v>154</v>
      </c>
      <c r="D21" s="130" t="s">
        <v>134</v>
      </c>
      <c r="E21" s="131"/>
      <c r="F21" s="130" t="s">
        <v>135</v>
      </c>
      <c r="G21" s="140">
        <v>0.66600000000000004</v>
      </c>
      <c r="H21" s="140" t="s">
        <v>215</v>
      </c>
      <c r="I21" s="100"/>
      <c r="J21" s="131"/>
      <c r="K21" s="131"/>
      <c r="M21" s="131"/>
      <c r="N21" s="131"/>
      <c r="O21" s="131"/>
      <c r="P21" s="97">
        <v>5.0000000000000001E-3</v>
      </c>
      <c r="Q21" s="97">
        <v>5.0000000000000001E-3</v>
      </c>
      <c r="R21" s="97">
        <v>5.0000000000000001E-3</v>
      </c>
      <c r="S21" s="131"/>
      <c r="T21" s="130" t="s">
        <v>205</v>
      </c>
    </row>
    <row r="22" spans="1:20" x14ac:dyDescent="0.3">
      <c r="A22" s="129"/>
      <c r="B22" s="133" t="s">
        <v>155</v>
      </c>
      <c r="C22" s="133" t="s">
        <v>156</v>
      </c>
      <c r="D22" s="130" t="s">
        <v>134</v>
      </c>
      <c r="E22" s="131"/>
      <c r="F22" s="134" t="s">
        <v>157</v>
      </c>
      <c r="G22" s="135">
        <v>-49.5</v>
      </c>
      <c r="H22" s="140" t="s">
        <v>215</v>
      </c>
      <c r="I22" s="131"/>
      <c r="J22" s="131"/>
      <c r="K22" s="159"/>
      <c r="M22" s="131"/>
      <c r="N22" s="131"/>
      <c r="O22" s="131"/>
      <c r="P22" s="131"/>
      <c r="Q22" s="131"/>
      <c r="R22" s="131"/>
      <c r="S22" s="131"/>
      <c r="T22" s="130" t="s">
        <v>205</v>
      </c>
    </row>
    <row r="23" spans="1:20" x14ac:dyDescent="0.3">
      <c r="A23" s="129"/>
      <c r="B23" s="133" t="s">
        <v>158</v>
      </c>
      <c r="C23" s="133" t="s">
        <v>159</v>
      </c>
      <c r="D23" s="130" t="s">
        <v>134</v>
      </c>
      <c r="E23" s="131"/>
      <c r="F23" s="134" t="s">
        <v>157</v>
      </c>
      <c r="G23" s="98">
        <v>-278</v>
      </c>
      <c r="H23" s="140" t="s">
        <v>215</v>
      </c>
      <c r="I23" s="131"/>
      <c r="J23" s="131"/>
      <c r="K23" s="159"/>
      <c r="M23" s="131"/>
      <c r="N23" s="131"/>
      <c r="O23" s="131"/>
      <c r="P23" s="97"/>
      <c r="Q23" s="97"/>
      <c r="R23" s="97"/>
      <c r="S23" s="131"/>
      <c r="T23" s="139" t="s">
        <v>205</v>
      </c>
    </row>
    <row r="24" spans="1:20" x14ac:dyDescent="0.3">
      <c r="A24" s="129"/>
      <c r="B24" s="133" t="s">
        <v>160</v>
      </c>
      <c r="C24" s="134" t="s">
        <v>161</v>
      </c>
      <c r="D24" s="130" t="s">
        <v>134</v>
      </c>
      <c r="E24" s="129"/>
      <c r="F24" s="134" t="s">
        <v>157</v>
      </c>
      <c r="G24" s="135">
        <v>-34.799999999999997</v>
      </c>
      <c r="H24" s="140" t="s">
        <v>215</v>
      </c>
      <c r="I24" s="131"/>
      <c r="J24" s="131"/>
      <c r="K24" s="159"/>
      <c r="M24" s="131"/>
      <c r="N24" s="131"/>
      <c r="O24" s="131"/>
      <c r="P24" s="131"/>
      <c r="Q24" s="131"/>
      <c r="R24" s="131"/>
      <c r="S24" s="131"/>
      <c r="T24" s="130" t="s">
        <v>205</v>
      </c>
    </row>
    <row r="25" spans="1:20" x14ac:dyDescent="0.3">
      <c r="B25" s="133" t="s">
        <v>162</v>
      </c>
      <c r="C25" s="134" t="s">
        <v>163</v>
      </c>
      <c r="D25" s="130" t="s">
        <v>134</v>
      </c>
      <c r="E25" s="129"/>
      <c r="F25" s="134" t="s">
        <v>157</v>
      </c>
      <c r="G25" s="135">
        <v>-30.6</v>
      </c>
      <c r="H25" s="140" t="s">
        <v>215</v>
      </c>
      <c r="K25" s="158"/>
      <c r="T25" s="130" t="s">
        <v>205</v>
      </c>
    </row>
    <row r="26" spans="1:20" x14ac:dyDescent="0.3">
      <c r="B26" s="133" t="s">
        <v>164</v>
      </c>
      <c r="C26" s="134" t="s">
        <v>165</v>
      </c>
      <c r="D26" s="130" t="s">
        <v>134</v>
      </c>
      <c r="E26" s="129"/>
      <c r="F26" s="134" t="s">
        <v>157</v>
      </c>
      <c r="G26" s="135">
        <v>-31.7</v>
      </c>
      <c r="H26" s="140" t="s">
        <v>215</v>
      </c>
      <c r="K26" s="151" t="s">
        <v>214</v>
      </c>
      <c r="T26" s="130" t="s">
        <v>205</v>
      </c>
    </row>
    <row r="27" spans="1:20" x14ac:dyDescent="0.3">
      <c r="B27" s="133" t="s">
        <v>166</v>
      </c>
      <c r="C27" s="134" t="s">
        <v>167</v>
      </c>
      <c r="D27" s="130" t="s">
        <v>134</v>
      </c>
      <c r="E27" s="129"/>
      <c r="F27" s="134" t="s">
        <v>157</v>
      </c>
      <c r="G27" s="135">
        <v>-29.2</v>
      </c>
      <c r="H27" s="140" t="s">
        <v>215</v>
      </c>
      <c r="K27" s="158"/>
      <c r="T27" s="130" t="s">
        <v>205</v>
      </c>
    </row>
    <row r="28" spans="1:20" x14ac:dyDescent="0.3">
      <c r="B28" s="133" t="s">
        <v>168</v>
      </c>
      <c r="C28" s="134" t="s">
        <v>169</v>
      </c>
      <c r="D28" s="130" t="s">
        <v>134</v>
      </c>
      <c r="E28" s="129"/>
      <c r="F28" s="134" t="s">
        <v>157</v>
      </c>
      <c r="G28" s="135">
        <v>-27.3</v>
      </c>
      <c r="H28" s="140" t="s">
        <v>215</v>
      </c>
      <c r="K28" s="151" t="s">
        <v>214</v>
      </c>
      <c r="T28" s="130" t="s">
        <v>205</v>
      </c>
    </row>
    <row r="29" spans="1:20" x14ac:dyDescent="0.3">
      <c r="B29" s="133" t="s">
        <v>170</v>
      </c>
      <c r="C29" s="134" t="s">
        <v>171</v>
      </c>
      <c r="D29" s="130" t="s">
        <v>134</v>
      </c>
      <c r="E29" s="129"/>
      <c r="F29" s="134" t="s">
        <v>157</v>
      </c>
      <c r="G29" s="135">
        <v>-28.3</v>
      </c>
      <c r="H29" s="140" t="s">
        <v>215</v>
      </c>
      <c r="K29" s="158"/>
      <c r="T29" s="130" t="s">
        <v>205</v>
      </c>
    </row>
    <row r="30" spans="1:20" x14ac:dyDescent="0.3">
      <c r="B30" s="133" t="s">
        <v>193</v>
      </c>
      <c r="C30" s="134" t="s">
        <v>194</v>
      </c>
      <c r="D30" s="130" t="s">
        <v>134</v>
      </c>
      <c r="E30" s="129"/>
      <c r="F30" s="134" t="s">
        <v>157</v>
      </c>
      <c r="G30" s="135">
        <v>1.1000000000000001</v>
      </c>
      <c r="H30" s="140" t="s">
        <v>215</v>
      </c>
      <c r="K30" s="151" t="s">
        <v>214</v>
      </c>
      <c r="T30" s="130" t="s">
        <v>205</v>
      </c>
    </row>
    <row r="31" spans="1:20" x14ac:dyDescent="0.3">
      <c r="B31" s="141" t="s">
        <v>195</v>
      </c>
      <c r="C31" s="142" t="s">
        <v>196</v>
      </c>
      <c r="D31" s="139" t="s">
        <v>134</v>
      </c>
      <c r="E31" s="138"/>
      <c r="F31" s="142" t="s">
        <v>197</v>
      </c>
      <c r="G31" s="143">
        <v>1391</v>
      </c>
      <c r="H31" s="140"/>
      <c r="T31" s="139" t="s">
        <v>205</v>
      </c>
    </row>
    <row r="32" spans="1:20" x14ac:dyDescent="0.3">
      <c r="B32" s="141" t="s">
        <v>198</v>
      </c>
      <c r="C32" s="142" t="s">
        <v>199</v>
      </c>
      <c r="D32" s="139" t="s">
        <v>134</v>
      </c>
      <c r="E32" s="138"/>
      <c r="F32" s="142" t="s">
        <v>204</v>
      </c>
      <c r="G32" s="149">
        <v>0.86399999999999999</v>
      </c>
      <c r="H32" s="140"/>
      <c r="T32" s="139" t="s">
        <v>205</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view="pageBreakPreview" zoomScale="60" zoomScaleNormal="82" workbookViewId="0"/>
  </sheetViews>
  <sheetFormatPr defaultRowHeight="14.4" x14ac:dyDescent="0.3"/>
  <sheetData>
    <row r="2" spans="1:1" x14ac:dyDescent="0.3">
      <c r="A2" s="153"/>
    </row>
    <row r="3" spans="1:1" x14ac:dyDescent="0.3">
      <c r="A3" s="153"/>
    </row>
    <row r="4" spans="1:1" x14ac:dyDescent="0.3">
      <c r="A4" s="153"/>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Cover</vt:lpstr>
      <vt:lpstr>Data Summary</vt:lpstr>
      <vt:lpstr>InterpretivePlots</vt:lpstr>
      <vt:lpstr>EDD 1</vt:lpstr>
      <vt:lpstr>COC</vt:lpstr>
      <vt:lpstr>Cover!Print_Area</vt:lpstr>
      <vt:lpstr>'Data Summary'!Print_Area</vt:lpstr>
      <vt:lpstr>InterpretivePlots!Print_Area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2021-03-05T20:58:06Z</dcterms:modified>
</cp:coreProperties>
</file>