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DC773DFB-5D96-4DB7-9D2B-FED31EFFAD76}" xr6:coauthVersionLast="46" xr6:coauthVersionMax="46" xr10:uidLastSave="{00000000-0000-0000-0000-000000000000}"/>
  <bookViews>
    <workbookView xWindow="-253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<sst xmlns="http://schemas.openxmlformats.org/spreadsheetml/2006/main" count="585" uniqueCount="223">
  <si>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</si>
  <si>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</si>
  <si>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</si>
  <si>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</si>
  <si>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</si>
  <si>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</si>
  <si>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</si>
  <si>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</si>
  <si>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</si>
  <si>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</si>
  <si>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</si>
  <si>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</si>
  <si>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</si>
  <si>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</si>
  <si>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</si>
  <si>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</si>
  <si>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</si>
  <si>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</si>
  <si>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</si>
  <si>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</si>
  <si>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</si>
  <si>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</si>
  <si>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</si>
  <si>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</si>
  <si>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</si>
  <si>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</si>
  <si>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</si>
  <si>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</si>
  <si>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</si>
  <si>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</si>
  <si>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</si>
  <si>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</si>
  <si>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</si>
  <si>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</si>
  <si>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</si>
  <si>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</si>
  <si>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</si>
  <si>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</si>
  <si>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</si>
  <si>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</si>
  <si>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</si>
  <si>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</si>
  <si>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</si>
  <si>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</si>
  <si>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</si>
  <si>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</si>
  <si>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</si>
  <si>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</si>
  <si>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</si>
  <si>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</si>
  <si>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</si>
  <si>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</si>
  <si>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</si>
  <si>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</si>
  <si>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</si>
  <si>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</si>
  <si>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</si>
  <si>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</si>
  <si>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</si>
  <si>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</si>
  <si>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</si>
  <si>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</si>
  <si>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</si>
  <si>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</si>
  <si>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</si>
  <si>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</si>
  <si>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</si>
  <si>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</si>
  <si>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</si>
  <si>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</si>
  <si>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</si>
  <si>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</si>
  <si>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</si>
  <si>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</si>
  <si>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</si>
  <si>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</si>
  <si>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</si>
  <si>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</si>
  <si>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</si>
  <si>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</si>
  <si>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</si>
  <si>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</si>
  <si>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</si>
  <si>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</si>
  <si>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</si>
  <si>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</si>
  <si>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</si>
  <si>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</si>
  <si>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</si>
  <si>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</si>
  <si>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</si>
  <si>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</si>
  <si>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</si>
  <si>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</si>
  <si>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</si>
  <si>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</si>
  <si>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</si>
  <si>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</si>
  <si>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</si>
  <si>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</si>
  <si>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</si>
  <si>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</si>
  <si>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</si>
  <si>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</si>
  <si>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</si>
  <si>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</si>
  <si>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</si>
  <si>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</si>
  <si>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</si>
  <si>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</si>
  <si>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</si>
  <si>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</si>
  <si>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</si>
  <si>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</si>
  <si>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</si>
  <si>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</si>
  <si>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</si>
  <si>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</si>
  <si>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</si>
  <si>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</si>
  <si>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</si>
  <si>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</si>
  <si>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</si>
  <si>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</si>
  <si>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</si>
  <si>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</si>
  <si>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</si>
  <si>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</si>
  <si>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</si>
  <si>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</si>
  <si>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</si>
  <si>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</si>
  <si>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</si>
  <si>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</si>
  <si>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</si>
  <si>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</si>
  <si>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</si>
  <si>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</si>
  <si>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</si>
  <si>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</si>
  <si>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</si>
  <si>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</si>
  <si>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</si>
  <si>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</si>
  <si>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</si>
  <si>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</si>
  <si>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</si>
  <si>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</si>
  <si>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</si>
  <si>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</si>
  <si>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</si>
  <si>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</si>
  <si>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</si>
  <si>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</si>
  <si>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</si>
  <si>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</si>
  <si>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</si>
  <si>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</si>
  <si>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</si>
  <si>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</si>
  <si>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</si>
  <si>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</si>
  <si>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</si>
  <si>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</si>
  <si>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</si>
  <si>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</si>
  <si>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</si>
  <si>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</si>
  <si>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</si>
  <si>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</si>
  <si>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</si>
  <si>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</si>
  <si>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</si>
  <si>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</si>
  <si>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</si>
  <si>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</si>
  <si>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</si>
  <si>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</si>
  <si>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</si>
  <si>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</si>
  <si>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</si>
  <si>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</si>
  <si>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</si>
  <si>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</si>
  <si>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</si>
  <si>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</si>
  <si>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</si>
  <si>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</si>
  <si>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</si>
  <si>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</si>
  <si>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</si>
  <si>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</si>
  <si>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</si>
  <si>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</si>
  <si>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</si>
  <si>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</si>
  <si>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</si>
  <si>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</si>
  <si>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</si>
  <si>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</si>
  <si>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</si>
  <si>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</si>
  <si>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</si>
  <si>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</si>
  <si>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</si>
  <si>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</si>
  <si>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21015106</t>
  </si>
  <si>
    <t>DIG-024481 - DIG-024482</t>
  </si>
  <si>
    <t>BURTON K25-69-1 HNL</t>
  </si>
  <si>
    <t>05-123-38365</t>
  </si>
  <si>
    <t>DIG-024481</t>
  </si>
  <si>
    <t>DIG-024482</t>
  </si>
  <si>
    <t>Bradenhead gas</t>
  </si>
  <si>
    <t>Production gas</t>
  </si>
  <si>
    <t>nd</t>
  </si>
  <si>
    <t>123-38365</t>
  </si>
  <si>
    <t>BDH</t>
  </si>
  <si>
    <t>BURTON K25-69-1</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</si>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</sst>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BURTON K25-69-1 HNL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-44.4</c:v>
                </c:pt>
                <c:pt idx="1">
                  <c:v>-27.4</c:v>
                </c:pt>
                <c:pt idx="2">
                  <c:v>-24.8</c:v>
                </c:pt>
                <c:pt idx="3">
                  <c:v>-28.5</c:v>
                </c:pt>
                <c:pt idx="4">
                  <c:v>-25.2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BURTON K25-69-1 HNL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-44.4</c:v>
                </c:pt>
                <c:pt idx="1">
                  <c:v>-27.1</c:v>
                </c:pt>
                <c:pt idx="2">
                  <c:v>-24.5</c:v>
                </c:pt>
                <c:pt idx="3">
                  <c:v>-28.6</c:v>
                </c:pt>
                <c:pt idx="4">
                  <c:v>-24.3</c:v>
                </c:pt>
                <c:pt idx="5">
                  <c:v>-25.3</c:v>
                </c:pt>
                <c:pt idx="6">
                  <c:v>-24.8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BURTON K25-69-1 HNL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81.761056712032541</c:v>
                </c:pt>
                <c:pt idx="1">
                  <c:v>11.604591046289656</c:v>
                </c:pt>
                <c:pt idx="2">
                  <c:v>4.1757763154188341</c:v>
                </c:pt>
                <c:pt idx="3">
                  <c:v>0.72144084488425964</c:v>
                </c:pt>
                <c:pt idx="4">
                  <c:v>1.170946486185475</c:v>
                </c:pt>
                <c:pt idx="5">
                  <c:v>0.26207619819417688</c:v>
                </c:pt>
                <c:pt idx="6">
                  <c:v>0.20292216586097286</c:v>
                </c:pt>
                <c:pt idx="7">
                  <c:v>0.10119023113408897</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BURTON K25-69-1 HNL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78.925509433250596</c:v>
                </c:pt>
                <c:pt idx="1">
                  <c:v>11.996106629730638</c:v>
                </c:pt>
                <c:pt idx="2">
                  <c:v>4.0182598646540439</c:v>
                </c:pt>
                <c:pt idx="3">
                  <c:v>0.88030400977323942</c:v>
                </c:pt>
                <c:pt idx="4">
                  <c:v>2.2461267985620932</c:v>
                </c:pt>
                <c:pt idx="5">
                  <c:v>0.8965438480873138</c:v>
                </c:pt>
                <c:pt idx="6">
                  <c:v>0.76945401663588087</c:v>
                </c:pt>
                <c:pt idx="7">
                  <c:v>0.26769539930619218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BURTON K25-69-1 HNL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18.238943287967462</c:v>
                </c:pt>
              </c:numCache>
            </c:numRef>
          </c:xVal>
          <c:yVal>
            <c:numRef>
              <c:f>'Data Summary'!$O$19</c:f>
              <c:numCache>
                <c:formatCode>0.0</c:formatCode>
                <c:ptCount val="1"/>
                <c:pt idx="0">
                  <c:v>-44.4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BURTON K25-69-1 HNL Production gas</c:v>
                </c:pt>
              </c:strCache>
            </c:strRef>
          </c:tx>
          <c:spPr>
            <a:ln w="28575">
              <a:noFill/>
            </a:ln>
          </c:spPr>
          <c:marker>
            <c:spPr>
              <a:ln>
                <a:solidFill>
                  <a:schemeClr val="tx1"/>
                </a:solidFill>
              </a:ln>
            </c:spPr>
          </c:marker>
          <c:xVal>
            <c:numRef>
              <c:f>'Data Summary'!$K$20</c:f>
              <c:numCache>
                <c:formatCode>0.0</c:formatCode>
                <c:ptCount val="1"/>
                <c:pt idx="0">
                  <c:v>21.074490566749404</c:v>
                </c:pt>
              </c:numCache>
            </c:numRef>
          </c:xVal>
          <c:yVal>
            <c:numRef>
              <c:f>'Data Summary'!$O$20</c:f>
              <c:numCache>
                <c:formatCode>0.0</c:formatCode>
                <c:ptCount val="1"/>
                <c:pt idx="0">
                  <c:v>-44.4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BURTON K25-69-1 HNL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-27.4</c:v>
                </c:pt>
              </c:numCache>
            </c:numRef>
          </c:xVal>
          <c:yVal>
            <c:numRef>
              <c:f>'Data Summary'!$Q$19</c:f>
              <c:numCache>
                <c:formatCode>0.0</c:formatCode>
                <c:ptCount val="1"/>
                <c:pt idx="0">
                  <c:v>-24.8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BURTON K25-69-1 HNL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-27.1</c:v>
                </c:pt>
              </c:numCache>
            </c:numRef>
          </c:xVal>
          <c:yVal>
            <c:numRef>
              <c:f>'Data Summary'!$Q$20</c:f>
              <c:numCache>
                <c:formatCode>0.0</c:formatCode>
                <c:ptCount val="1"/>
                <c:pt idx="0">
                  <c:v>-24.5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BURTON K25-69-1 HNL Bradenhead gas</c:v>
                </c:pt>
              </c:strCache>
            </c:strRef>
          </c:tx>
          <c:spPr>
            <a:ln>
              <a:noFill/>
            </a:ln>
          </c:spPr>
          <c:marker>
            <c:symbol val="diamond"/>
            <c:size val="8"/>
            <c:spPr>
              <a:ln>
                <a:solidFill>
                  <a:schemeClr val="tx1"/>
                </a:solidFill>
              </a:ln>
            </c:spPr>
          </c:marker>
          <c:xVal>
            <c:numRef>
              <c:f>'Data Summary'!$M$19</c:f>
              <c:numCache>
                <c:formatCode>0.0</c:formatCode>
                <c:ptCount val="1"/>
                <c:pt idx="0">
                  <c:v>14.29103512321316</c:v>
                </c:pt>
              </c:numCache>
            </c:numRef>
          </c:xVal>
          <c:yVal>
            <c:numRef>
              <c:f>'Data Summary'!$K$19</c:f>
              <c:numCache>
                <c:formatCode>0.0</c:formatCode>
                <c:ptCount val="1"/>
                <c:pt idx="0">
                  <c:v>18.238943287967462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BURTON K25-69-1 HNL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10.319467732153687</c:v>
                </c:pt>
              </c:numCache>
            </c:numRef>
          </c:xVal>
          <c:yVal>
            <c:numRef>
              <c:f>'Data Summary'!$K$20</c:f>
              <c:numCache>
                <c:formatCode>0.0</c:formatCode>
                <c:ptCount val="1"/>
                <c:pt idx="0">
                  <c:v>21.074490566749404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BURTON K25-69-1 HNL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-214</c:v>
                </c:pt>
              </c:numCache>
            </c:numRef>
          </c:xVal>
          <c:yVal>
            <c:numRef>
              <c:f>'Data Summary'!$O$19</c:f>
              <c:numCache>
                <c:formatCode>0.0</c:formatCode>
                <c:ptCount val="1"/>
                <c:pt idx="0">
                  <c:v>-44.4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BURTON K25-69-1 HNL Production gas</c:v>
                </c:pt>
              </c:strCache>
            </c:strRef>
          </c:tx>
          <c:spPr>
            <a:ln w="28575">
              <a:noFill/>
            </a:ln>
          </c:spPr>
          <c:marker>
            <c:spPr>
              <a:ln>
                <a:solidFill>
                  <a:schemeClr val="tx1"/>
                </a:solidFill>
              </a:ln>
            </c:spPr>
          </c:marker>
          <c:xVal>
            <c:numRef>
              <c:f>'Data Summary'!$W$20</c:f>
              <c:numCache>
                <c:formatCode>0</c:formatCode>
                <c:ptCount val="1"/>
                <c:pt idx="0">
                  <c:v>-212</c:v>
                </c:pt>
              </c:numCache>
            </c:numRef>
          </c:xVal>
          <c:yVal>
            <c:numRef>
              <c:f>'Data Summary'!$O$20</c:f>
              <c:numCache>
                <c:formatCode>0.0</c:formatCode>
                <c:ptCount val="1"/>
                <c:pt idx="0">
                  <c:v>-44.4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BURTON K25-69-1 HNL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-44.4</c:v>
                </c:pt>
              </c:numCache>
            </c:numRef>
          </c:xVal>
          <c:yVal>
            <c:numRef>
              <c:f>'Data Summary'!$L$19</c:f>
              <c:numCache>
                <c:formatCode>0.0</c:formatCode>
                <c:ptCount val="1"/>
                <c:pt idx="0">
                  <c:v>5.1811884247022082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BURTON K25-69-1 HNL Production gas</c:v>
                </c:pt>
              </c:strCache>
            </c:strRef>
          </c:tx>
          <c:spPr>
            <a:ln w="28575">
              <a:noFill/>
            </a:ln>
          </c:spPr>
          <c:marker>
            <c:spPr>
              <a:ln>
                <a:solidFill>
                  <a:schemeClr val="tx1"/>
                </a:solidFill>
              </a:ln>
            </c:spPr>
          </c:marker>
          <c:xVal>
            <c:numRef>
              <c:f>'Data Summary'!$O$20</c:f>
              <c:numCache>
                <c:formatCode>0.0</c:formatCode>
                <c:ptCount val="1"/>
                <c:pt idx="0">
                  <c:v>-44.4</c:v>
                </c:pt>
              </c:numCache>
            </c:numRef>
          </c:xVal>
          <c:yVal>
            <c:numRef>
              <c:f>'Data Summary'!$L$20</c:f>
              <c:numCache>
                <c:formatCode>0.0</c:formatCode>
                <c:ptCount val="1"/>
                <c:pt idx="0">
                  <c:v>4.9284190830105734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0.84944</cdr:x>
      <cdr:y>0.52887</cdr:y>
    </cdr:from>
    <cdr:to>
      <cdr:x>0.93277</cdr:x>
      <cdr:y>0.56012</cdr:y>
    </cdr:to>
    <cdr:sp macro="" textlink="">
      <cdr:nvSpPr>
        <cdr:cNvPr id="2" name="TextBox 1"/>
        <cdr:cNvSpPr txBox="1"/>
      </cdr:nvSpPr>
      <cdr:spPr>
        <a:xfrm xmlns:a="http://schemas.openxmlformats.org/drawingml/2006/main">
          <a:off x="3953009" y="3224014"/>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0.2427</cdr:y>
    </cdr:from>
    <cdr:to>
      <cdr:x>0.57079</cdr:x>
      <cdr:y>0.29463</cdr:y>
    </cdr:to>
    <cdr:sp macro="" textlink="">
      <cdr:nvSpPr>
        <cdr:cNvPr id="5" name="TextBox 1"/>
        <cdr:cNvSpPr txBox="1"/>
      </cdr:nvSpPr>
      <cdr:spPr>
        <a:xfrm xmlns:a="http://schemas.openxmlformats.org/drawingml/2006/main">
          <a:off x="2223183" y="1479507"/>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0.17777</cdr:y>
    </cdr:from>
    <cdr:to>
      <cdr:x>0.41035</cdr:x>
      <cdr:y>0.2297</cdr:y>
    </cdr:to>
    <cdr:sp macro="" textlink="">
      <cdr:nvSpPr>
        <cdr:cNvPr id="6" name="TextBox 1"/>
        <cdr:cNvSpPr txBox="1"/>
      </cdr:nvSpPr>
      <cdr:spPr>
        <a:xfrm xmlns:a="http://schemas.openxmlformats.org/drawingml/2006/main">
          <a:off x="1476572" y="1083708"/>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0.22401</cdr:x>
      <cdr:y>0.17417</cdr:y>
    </cdr:from>
    <cdr:to>
      <cdr:x>0.31707</cdr:x>
      <cdr:y>0.2261</cdr:y>
    </cdr:to>
    <cdr:sp macro="" textlink="">
      <cdr:nvSpPr>
        <cdr:cNvPr id="8" name="TextBox 1"/>
        <cdr:cNvSpPr txBox="1"/>
      </cdr:nvSpPr>
      <cdr:spPr>
        <a:xfrm xmlns:a="http://schemas.openxmlformats.org/drawingml/2006/main">
          <a:off x="1042481" y="1061754"/>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0.1827</cdr:y>
    </cdr:from>
    <cdr:to>
      <cdr:x>0.26585</cdr:x>
      <cdr:y>0.23463</cdr:y>
    </cdr:to>
    <cdr:sp macro="" textlink="">
      <cdr:nvSpPr>
        <cdr:cNvPr id="9" name="TextBox 1"/>
        <cdr:cNvSpPr txBox="1"/>
      </cdr:nvSpPr>
      <cdr:spPr>
        <a:xfrm xmlns:a="http://schemas.openxmlformats.org/drawingml/2006/main">
          <a:off x="804103" y="1113731"/>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240952</xdr:colOff>
      <xdr:row>40</xdr:row>
      <xdr:rowOff>122857</xdr:rowOff>
    </xdr:to>
    <xdr:pic>
      <xdr:nvPicPr>
        <xdr:cNvPr id="2" name="Picture 1">
          <a:extLst>
            <a:ext uri="{FF2B5EF4-FFF2-40B4-BE49-F238E27FC236}">
              <a16:creationId xmlns:a16="http://schemas.microsoft.com/office/drawing/2014/main" id="{5A7390DC-3BD7-428B-B848-877CA4422216}"/>
            </a:ext>
          </a:extLst>
        </xdr:cNvPr>
        <xdr:cNvPicPr>
          <a:picLocks noChangeAspect="1"/>
        </xdr:cNvPicPr>
      </xdr:nvPicPr>
      <xdr:blipFill>
        <a:blip xmlns:r="http://schemas.openxmlformats.org/officeDocument/2006/relationships" r:embed="rId1"/>
        <a:stretch>
          <a:fillRect/>
        </a:stretch>
      </xdr:blipFill>
      <xdr:spPr>
        <a:xfrm>
          <a:off x="0" y="0"/>
          <a:ext cx="10038095" cy="774285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U29" sqref="U29"/>
    </sheetView>
  </sheetViews>
  <sheetFormatPr defaultColWidth="10.7109375" defaultRowHeight="15" customHeight="1" x14ac:dyDescent="0.2"/>
  <cols>
    <col min="1" max="1" width="10.7109375" style="25" customWidth="1"/>
    <col min="2" max="2" width="12.28515625" style="25" bestFit="1" customWidth="1"/>
    <col min="3" max="3" width="34.71093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BURTON K25-69-1 HNL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21015106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DIG-024481 - DIG-024482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21015106</v>
      </c>
      <c r="B12" s="170" t="s">
        <v>210</v>
      </c>
      <c r="C12" s="171" t="str">
        <f>Cover!D24&amp;" "&amp;D12</f>
        <v>BURTON K25-69-1 HNL Bradenhead gas</v>
      </c>
      <c r="D12" s="159" t="s">
        <v>212</v>
      </c>
      <c r="E12" s="173">
        <v>44209</v>
      </c>
      <c r="F12" s="186">
        <v>0.5</v>
      </c>
      <c r="G12" s="95"/>
      <c r="H12" s="95"/>
      <c r="I12" s="114"/>
      <c r="J12" s="179">
        <v>44224</v>
      </c>
      <c r="K12" s="175">
        <v>47120.88</v>
      </c>
      <c r="L12" s="175">
        <v>12336.12</v>
      </c>
      <c r="M12" s="175">
        <v>28137.06</v>
      </c>
      <c r="N12" s="175">
        <v>754666.39</v>
      </c>
      <c r="O12" s="175">
        <v>107112.13</v>
      </c>
      <c r="P12" s="175">
        <v>38542.75</v>
      </c>
      <c r="Q12" s="175">
        <v>6659.09</v>
      </c>
      <c r="R12" s="175">
        <v>10807.72</v>
      </c>
      <c r="S12" s="175">
        <v>2418.58</v>
      </c>
      <c r="T12" s="175">
        <v>1872.52</v>
      </c>
      <c r="U12" s="175">
        <v>933.59</v>
      </c>
      <c r="V12" s="175" t="s">
        <v>214</v>
      </c>
      <c r="W12" s="175" t="s">
        <v>214</v>
      </c>
      <c r="X12" s="176">
        <v>2001.67</v>
      </c>
      <c r="Y12" s="166">
        <v>81.761056712032541</v>
      </c>
      <c r="Z12" s="97">
        <v>11.604591046289656</v>
      </c>
      <c r="AA12" s="97">
        <v>4.1757763154188341</v>
      </c>
      <c r="AB12" s="97">
        <v>0.72144084488425964</v>
      </c>
      <c r="AC12" s="97">
        <v>1.170946486185475</v>
      </c>
      <c r="AD12" s="97">
        <v>0.26207619819417688</v>
      </c>
      <c r="AE12" s="97">
        <v>0.20292216586097286</v>
      </c>
      <c r="AF12" s="140">
        <v>0.10119023113408897</v>
      </c>
      <c r="AG12" s="138">
        <v>1115.5425506229915</v>
      </c>
      <c r="AH12" s="116">
        <v>1221.312604142516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21015106</v>
      </c>
      <c r="B13" s="169" t="s">
        <v>211</v>
      </c>
      <c r="C13" s="172" t="str">
        <f>Cover!D24&amp;" "&amp; D13</f>
        <v>BURTON K25-69-1 HNL Production gas</v>
      </c>
      <c r="D13" s="165" t="s">
        <v>213</v>
      </c>
      <c r="E13" s="174">
        <v>44209</v>
      </c>
      <c r="F13" s="187">
        <v>0.49305555555555558</v>
      </c>
      <c r="G13" s="110"/>
      <c r="H13" s="110"/>
      <c r="I13" s="115"/>
      <c r="J13" s="180">
        <v>44224</v>
      </c>
      <c r="K13" s="177">
        <v>18692.11</v>
      </c>
      <c r="L13" s="177">
        <v>4662.28</v>
      </c>
      <c r="M13" s="177">
        <v>31024.21</v>
      </c>
      <c r="N13" s="177">
        <v>753298.76</v>
      </c>
      <c r="O13" s="177">
        <v>114496.3</v>
      </c>
      <c r="P13" s="177">
        <v>38352.370000000003</v>
      </c>
      <c r="Q13" s="177">
        <v>8402.32</v>
      </c>
      <c r="R13" s="177">
        <v>21437.53</v>
      </c>
      <c r="S13" s="177">
        <v>8556.73</v>
      </c>
      <c r="T13" s="177">
        <v>7343.68</v>
      </c>
      <c r="U13" s="177">
        <v>2554.86</v>
      </c>
      <c r="V13" s="177" t="s">
        <v>214</v>
      </c>
      <c r="W13" s="177" t="s">
        <v>214</v>
      </c>
      <c r="X13" s="178">
        <v>730.64</v>
      </c>
      <c r="Y13" s="167">
        <v>78.925509433250596</v>
      </c>
      <c r="Z13" s="113">
        <v>11.996106629730638</v>
      </c>
      <c r="AA13" s="113">
        <v>4.0182598646540439</v>
      </c>
      <c r="AB13" s="113">
        <v>0.88030400977323942</v>
      </c>
      <c r="AC13" s="113">
        <v>2.2461267985620932</v>
      </c>
      <c r="AD13" s="113">
        <v>0.8965438480873138</v>
      </c>
      <c r="AE13" s="113">
        <v>0.76945401663588087</v>
      </c>
      <c r="AF13" s="141">
        <v>0.26769539930619218</v>
      </c>
      <c r="AG13" s="139">
        <v>1222.3119623798473</v>
      </c>
      <c r="AH13" s="117">
        <v>1291.8944328786529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6" t="s">
        <v>2</v>
      </c>
      <c r="Y16" s="196"/>
      <c r="Z16" s="197"/>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8"/>
      <c r="Y17" s="198"/>
      <c r="Z17" s="199"/>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21015106</v>
      </c>
      <c r="B19" s="95" t="str">
        <f t="shared" si="0"/>
        <v>DIG-024481</v>
      </c>
      <c r="C19" s="95" t="str">
        <f t="shared" si="0"/>
        <v>BURTON K25-69-1 HNL Bradenhead gas</v>
      </c>
      <c r="D19" s="96" t="str">
        <f t="shared" si="0"/>
        <v>Bradenhead gas</v>
      </c>
      <c r="E19" s="96">
        <f t="shared" si="0"/>
        <v>44209</v>
      </c>
      <c r="F19" s="184">
        <f t="shared" si="0"/>
        <v>0.5</v>
      </c>
      <c r="G19" s="98"/>
      <c r="H19" s="98"/>
      <c r="I19" s="118"/>
      <c r="J19" s="119">
        <v>923014</v>
      </c>
      <c r="K19" s="90">
        <v>18.238943287967462</v>
      </c>
      <c r="L19" s="90">
        <v>5.1811884247022082</v>
      </c>
      <c r="M19" s="120">
        <v>14.29103512321316</v>
      </c>
      <c r="N19" s="182">
        <v>44222</v>
      </c>
      <c r="O19" s="188">
        <v>-44.4</v>
      </c>
      <c r="P19" s="188">
        <v>-27.4</v>
      </c>
      <c r="Q19" s="188">
        <v>-24.8</v>
      </c>
      <c r="R19" s="190">
        <v>-28.5</v>
      </c>
      <c r="S19" s="190">
        <v>-25.2</v>
      </c>
      <c r="T19" s="188"/>
      <c r="U19" s="188"/>
      <c r="V19" s="192">
        <v>4</v>
      </c>
      <c r="W19" s="194">
        <v>-214</v>
      </c>
      <c r="X19" s="200"/>
      <c r="Y19" s="201"/>
      <c r="Z19" s="202"/>
      <c r="AC19" s="146" t="s">
        <v>62</v>
      </c>
      <c r="AF19" s="128">
        <v>0.73052106455944332</v>
      </c>
      <c r="AG19" s="125">
        <v>0.68939913008401443</v>
      </c>
      <c r="AR19" s="21"/>
      <c r="CF19" s="52"/>
      <c r="CG19" s="21"/>
    </row>
    <row r="20" spans="1:85" ht="15" customHeight="1" thickBot="1" x14ac:dyDescent="0.25">
      <c r="A20" s="143" t="str">
        <f t="shared" si="0"/>
        <v>21015106</v>
      </c>
      <c r="B20" s="110" t="str">
        <f t="shared" si="0"/>
        <v>DIG-024482</v>
      </c>
      <c r="C20" s="110" t="str">
        <f t="shared" si="0"/>
        <v>BURTON K25-69-1 HNL Production gas</v>
      </c>
      <c r="D20" s="111" t="str">
        <f t="shared" si="0"/>
        <v>Production gas</v>
      </c>
      <c r="E20" s="174">
        <f t="shared" si="0"/>
        <v>44209</v>
      </c>
      <c r="F20" s="185">
        <f t="shared" si="0"/>
        <v>0.49305555555555558</v>
      </c>
      <c r="G20" s="110"/>
      <c r="H20" s="110"/>
      <c r="I20" s="115"/>
      <c r="J20" s="121">
        <v>954443</v>
      </c>
      <c r="K20" s="112">
        <v>21.074490566749404</v>
      </c>
      <c r="L20" s="112">
        <v>4.9284190830105734</v>
      </c>
      <c r="M20" s="122">
        <v>10.319467732153687</v>
      </c>
      <c r="N20" s="183">
        <v>44222</v>
      </c>
      <c r="O20" s="189">
        <v>-44.4</v>
      </c>
      <c r="P20" s="189">
        <v>-27.1</v>
      </c>
      <c r="Q20" s="189">
        <v>-24.5</v>
      </c>
      <c r="R20" s="191">
        <v>-28.6</v>
      </c>
      <c r="S20" s="189">
        <v>-24.3</v>
      </c>
      <c r="T20" s="191">
        <v>-25.3</v>
      </c>
      <c r="U20" s="191">
        <v>-24.8</v>
      </c>
      <c r="V20" s="193">
        <v>3.9</v>
      </c>
      <c r="W20" s="195">
        <v>-212</v>
      </c>
      <c r="X20" s="203"/>
      <c r="Y20" s="204"/>
      <c r="Z20" s="205"/>
      <c r="AC20" s="146" t="s">
        <v>60</v>
      </c>
      <c r="AF20" s="124">
        <v>0.76511792118858368</v>
      </c>
      <c r="AG20" s="126">
        <v>0.73498965602377608</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G19" sqref="A1:T3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44209.5</v>
      </c>
      <c r="D4" s="151" t="s">
        <v>215</v>
      </c>
      <c r="E4" s="102" t="s">
        <v>210</v>
      </c>
      <c r="F4" s="157" t="s">
        <v>216</v>
      </c>
      <c r="G4" s="100" t="s">
        <v>98</v>
      </c>
      <c r="I4" s="100"/>
      <c r="J4" s="151" t="s">
        <v>217</v>
      </c>
      <c r="K4" s="156">
        <v>44211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1.218</v>
      </c>
      <c r="H8" s="152" t="s">
        <v>221</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2.7789999999999999</v>
      </c>
      <c r="H9" s="161" t="s">
        <v>221</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4.6529999999999996</v>
      </c>
      <c r="H10" s="161" t="s">
        <v>221</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222</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0.19800000000000001</v>
      </c>
      <c r="H12" s="161" t="s">
        <v>221</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74.527000000000001</v>
      </c>
      <c r="H13" s="161" t="s">
        <v>221</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10.577999999999999</v>
      </c>
      <c r="H14" s="161" t="s">
        <v>221</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222</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3.806</v>
      </c>
      <c r="H16" s="161" t="s">
        <v>221</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0.65800000000000003</v>
      </c>
      <c r="H17" s="161" t="s">
        <v>221</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1.0669999999999999</v>
      </c>
      <c r="H18" s="161" t="s">
        <v>221</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0.23899999999999999</v>
      </c>
      <c r="H19" s="161" t="s">
        <v>221</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0.185</v>
      </c>
      <c r="H20" s="161" t="s">
        <v>221</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9.1999999999999998E-2</v>
      </c>
      <c r="H21" s="161" t="s">
        <v>221</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-44.4</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-214</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-27.4</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-24.8</v>
      </c>
      <c r="H25" s="152"/>
      <c r="T25" s="160" t="s">
        <v>206</v>
      </c>
    </row>
    <row r="26" spans="1:20" x14ac:dyDescent="0.25">
      <c r="B26" s="153" t="s">
        <v>166</v>
      </c>
      <c r="C26" s="154" t="s">
        <v>167</v>
      </c>
      <c r="D26" s="150" t="s">
        <v>136</v>
      </c>
      <c r="E26" s="147"/>
      <c r="F26" s="154" t="s">
        <v>159</v>
      </c>
      <c r="G26" s="155">
        <v>-28.5</v>
      </c>
      <c r="H26" s="152"/>
      <c r="K26" s="206" t="s">
        <v>220</v>
      </c>
      <c r="T26" s="160" t="s">
        <v>206</v>
      </c>
    </row>
    <row r="27" spans="1:20" x14ac:dyDescent="0.25">
      <c r="B27" s="153" t="s">
        <v>168</v>
      </c>
      <c r="C27" s="154" t="s">
        <v>169</v>
      </c>
      <c r="D27" s="150" t="s">
        <v>136</v>
      </c>
      <c r="E27" s="147"/>
      <c r="F27" s="154" t="s">
        <v>159</v>
      </c>
      <c r="G27" s="155">
        <v>-25.2</v>
      </c>
      <c r="H27" s="152"/>
      <c r="K27" s="206" t="s">
        <v>220</v>
      </c>
      <c r="T27" s="160" t="s">
        <v>206</v>
      </c>
    </row>
    <row r="28" spans="1:20" s="181" customFormat="1" x14ac:dyDescent="0.25">
      <c r="B28" s="162" t="s">
        <v>202</v>
      </c>
      <c r="C28" s="163" t="s">
        <v>203</v>
      </c>
      <c r="D28" s="160" t="s">
        <v>136</v>
      </c>
      <c r="E28" s="158"/>
      <c r="F28" s="163" t="s">
        <v>159</v>
      </c>
      <c r="G28" s="155">
        <v>4</v>
      </c>
      <c r="H28" s="161"/>
      <c r="K28" s="206" t="s">
        <v>220</v>
      </c>
      <c r="T28" s="160" t="s">
        <v>206</v>
      </c>
    </row>
    <row r="29" spans="1:20" x14ac:dyDescent="0.25">
      <c r="B29" s="162" t="s">
        <v>191</v>
      </c>
      <c r="C29" s="163" t="s">
        <v>192</v>
      </c>
      <c r="D29" s="160" t="s">
        <v>136</v>
      </c>
      <c r="E29" s="158"/>
      <c r="F29" s="163" t="s">
        <v>193</v>
      </c>
      <c r="G29" s="164">
        <v>1115.5425506229915</v>
      </c>
      <c r="H29" s="161"/>
      <c r="T29" s="160" t="s">
        <v>206</v>
      </c>
    </row>
    <row r="30" spans="1:20" x14ac:dyDescent="0.25">
      <c r="B30" s="162" t="s">
        <v>194</v>
      </c>
      <c r="C30" s="163" t="s">
        <v>195</v>
      </c>
      <c r="D30" s="160" t="s">
        <v>136</v>
      </c>
      <c r="E30" s="158"/>
      <c r="F30" s="163" t="s">
        <v>205</v>
      </c>
      <c r="G30" s="168">
        <v>0.73052106455944332</v>
      </c>
      <c r="H30" s="161"/>
      <c r="T30"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G25" sqref="A1:T32"/>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44209.493055555555</v>
      </c>
      <c r="D4" s="151" t="s">
        <v>215</v>
      </c>
      <c r="E4" s="102" t="s">
        <v>211</v>
      </c>
      <c r="F4" s="157" t="s">
        <v>218</v>
      </c>
      <c r="G4" s="100" t="s">
        <v>98</v>
      </c>
      <c r="I4" s="100"/>
      <c r="J4" s="151" t="s">
        <v>217</v>
      </c>
      <c r="K4" s="156">
        <v>44211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0.46200000000000002</v>
      </c>
      <c r="H8" s="161" t="s">
        <v>221</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3.073</v>
      </c>
      <c r="H9" s="161" t="s">
        <v>221</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1.8520000000000001</v>
      </c>
      <c r="H10" s="161" t="s">
        <v>221</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222</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7.1999999999999995E-2</v>
      </c>
      <c r="H12" s="161" t="s">
        <v>221</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74.617000000000004</v>
      </c>
      <c r="H13" s="161" t="s">
        <v>221</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11.340999999999999</v>
      </c>
      <c r="H14" s="161" t="s">
        <v>221</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222</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3.7989999999999999</v>
      </c>
      <c r="H16" s="161" t="s">
        <v>221</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0.83199999999999996</v>
      </c>
      <c r="H17" s="161" t="s">
        <v>221</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2.1230000000000002</v>
      </c>
      <c r="H18" s="161" t="s">
        <v>221</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0.84799999999999998</v>
      </c>
      <c r="H19" s="161" t="s">
        <v>221</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0.72699999999999998</v>
      </c>
      <c r="H20" s="161" t="s">
        <v>221</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0.253</v>
      </c>
      <c r="H21" s="161" t="s">
        <v>221</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-44.4</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-212</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-27.1</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-24.5</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-28.6</v>
      </c>
      <c r="H26" s="161"/>
      <c r="I26" s="108"/>
      <c r="J26" s="151"/>
      <c r="K26" s="207" t="s">
        <v>220</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-24.3</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-25.3</v>
      </c>
      <c r="H28" s="161"/>
      <c r="I28" s="108"/>
      <c r="J28" s="151"/>
      <c r="K28" s="207" t="s">
        <v>220</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-24.8</v>
      </c>
      <c r="H29" s="161"/>
      <c r="I29" s="108"/>
      <c r="J29" s="151"/>
      <c r="K29" s="207" t="s">
        <v>220</v>
      </c>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3.9</v>
      </c>
      <c r="H30" s="161"/>
      <c r="I30" s="108"/>
      <c r="J30" s="151"/>
      <c r="K30" s="207" t="s">
        <v>220</v>
      </c>
      <c r="M30" s="151"/>
      <c r="N30" s="151"/>
      <c r="O30" s="151"/>
      <c r="P30" s="105"/>
      <c r="Q30" s="105"/>
      <c r="R30" s="105"/>
      <c r="S30" s="151"/>
      <c r="T30" s="160" t="s">
        <v>206</v>
      </c>
    </row>
    <row r="31" spans="1:20" x14ac:dyDescent="0.25">
      <c r="B31" s="162" t="s">
        <v>191</v>
      </c>
      <c r="C31" s="163" t="s">
        <v>192</v>
      </c>
      <c r="D31" s="160" t="s">
        <v>136</v>
      </c>
      <c r="E31" s="158"/>
      <c r="F31" s="163" t="s">
        <v>193</v>
      </c>
      <c r="G31" s="164">
        <v>1222.3119623798473</v>
      </c>
      <c r="H31" s="161"/>
      <c r="T31" s="160" t="s">
        <v>206</v>
      </c>
    </row>
    <row r="32" spans="1:20" x14ac:dyDescent="0.25">
      <c r="B32" s="162" t="s">
        <v>194</v>
      </c>
      <c r="C32" s="163" t="s">
        <v>195</v>
      </c>
      <c r="D32" s="160" t="s">
        <v>136</v>
      </c>
      <c r="E32" s="158"/>
      <c r="F32" s="163" t="s">
        <v>205</v>
      </c>
      <c r="G32" s="168">
        <v>0.76511792118858368</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2021-01-29T23:22:18Z</dcterms:modified>
</cp:coreProperties>
</file>