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942D991-326F-4E07-A896-1AA5B13FD315}"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<sst xmlns="http://schemas.openxmlformats.org/spreadsheetml/2006/main" count="583" uniqueCount="223">
  <si>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</si>
  <si>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</si>
  <si>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</si>
  <si>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</si>
  <si>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</si>
  <si>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</si>
  <si>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</si>
  <si>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</si>
  <si>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</si>
  <si>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</si>
  <si>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</si>
  <si>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</si>
  <si>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</si>
  <si>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</si>
  <si>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</si>
  <si>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</si>
  <si>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</si>
  <si>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</si>
  <si>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</si>
  <si>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</si>
  <si>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</si>
  <si>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</si>
  <si>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</si>
  <si>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</si>
  <si>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</si>
  <si>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</si>
  <si>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</si>
  <si>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</si>
  <si>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</si>
  <si>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</si>
  <si>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</si>
  <si>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</si>
  <si>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</si>
  <si>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</si>
  <si>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</si>
  <si>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</si>
  <si>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</si>
  <si>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</si>
  <si>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</si>
  <si>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</si>
  <si>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</si>
  <si>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</si>
  <si>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</si>
  <si>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</si>
  <si>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</si>
  <si>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</si>
  <si>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</si>
  <si>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</si>
  <si>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</si>
  <si>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</si>
  <si>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</si>
  <si>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</si>
  <si>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</si>
  <si>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</si>
  <si>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</si>
  <si>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</si>
  <si>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</si>
  <si>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</si>
  <si>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</si>
  <si>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</si>
  <si>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</si>
  <si>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</si>
  <si>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</si>
  <si>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</si>
  <si>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</si>
  <si>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</si>
  <si>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</si>
  <si>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</si>
  <si>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</si>
  <si>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</si>
  <si>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</si>
  <si>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</si>
  <si>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</si>
  <si>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</si>
  <si>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</si>
  <si>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</si>
  <si>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</si>
  <si>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</si>
  <si>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</si>
  <si>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</si>
  <si>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</si>
  <si>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</si>
  <si>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</si>
  <si>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</si>
  <si>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</si>
  <si>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</si>
  <si>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</si>
  <si>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</si>
  <si>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</si>
  <si>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</si>
  <si>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</si>
  <si>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</si>
  <si>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</si>
  <si>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</si>
  <si>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</si>
  <si>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</si>
  <si>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</si>
  <si>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</si>
  <si>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</si>
  <si>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</si>
  <si>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</si>
  <si>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</si>
  <si>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</si>
  <si>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</si>
  <si>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</si>
  <si>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</si>
  <si>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</si>
  <si>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</si>
  <si>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</si>
  <si>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</si>
  <si>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</si>
  <si>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</si>
  <si>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</si>
  <si>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</si>
  <si>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</si>
  <si>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</si>
  <si>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</si>
  <si>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</si>
  <si>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</si>
  <si>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</si>
  <si>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</si>
  <si>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</si>
  <si>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</si>
  <si>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</si>
  <si>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</si>
  <si>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</si>
  <si>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</si>
  <si>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</si>
  <si>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</si>
  <si>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</si>
  <si>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</si>
  <si>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</si>
  <si>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</si>
  <si>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</si>
  <si>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</si>
  <si>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</si>
  <si>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</si>
  <si>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</si>
  <si>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</si>
  <si>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</si>
  <si>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</si>
  <si>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</si>
  <si>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</si>
  <si>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</si>
  <si>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</si>
  <si>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</si>
  <si>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</si>
  <si>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</si>
  <si>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</si>
  <si>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</si>
  <si>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</si>
  <si>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</si>
  <si>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</si>
  <si>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</si>
  <si>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</si>
  <si>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</si>
  <si>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</si>
  <si>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</si>
  <si>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</si>
  <si>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</si>
  <si>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</si>
  <si>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</si>
  <si>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</si>
  <si>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</si>
  <si>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</si>
  <si>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</si>
  <si>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</si>
  <si>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</si>
  <si>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</si>
  <si>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</si>
  <si>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</si>
  <si>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</si>
  <si>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</si>
  <si>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</si>
  <si>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</si>
  <si>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</si>
  <si>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</si>
  <si>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</si>
  <si>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</si>
  <si>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</si>
  <si>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</si>
  <si>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</si>
  <si>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</si>
  <si>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</si>
  <si>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</si>
  <si>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</si>
  <si>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</si>
  <si>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</si>
  <si>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</si>
  <si>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</si>
  <si>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</si>
  <si>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</si>
  <si>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</si>
  <si>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</si>
  <si>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</si>
  <si>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</si>
  <si>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</si>
  <si>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</si>
  <si>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</si>
  <si>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</si>
  <si>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</si>
  <si>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</si>
  <si>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</si>
  <si>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</si>
  <si>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</si>
  <si>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</si>
  <si>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20124954</t>
  </si>
  <si>
    <t>DIG-024260 - DIG-024261</t>
  </si>
  <si>
    <t>PDC Energy &amp; WSP</t>
  </si>
  <si>
    <t>Sandin 24V-341</t>
  </si>
  <si>
    <t>05-123-44667</t>
  </si>
  <si>
    <t>DIG-024260</t>
  </si>
  <si>
    <t>DIG-024261</t>
  </si>
  <si>
    <t>Bradenhead gas</t>
  </si>
  <si>
    <t>Production gas</t>
  </si>
  <si>
    <t>nd</t>
  </si>
  <si>
    <t>123-44667</t>
  </si>
  <si>
    <t>BDH</t>
  </si>
  <si>
    <t>PRDG</t>
  </si>
  <si>
    <t>Low Signal</t>
  </si>
  <si>
    <t/>
  </si>
  <si>
    <t>ND</t>
  </si>
  <si>
    <t>WSP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</si>
</sst>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24V-341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-47.9</c:v>
                </c:pt>
                <c:pt idx="1">
                  <c:v>-31.9</c:v>
                </c:pt>
                <c:pt idx="2">
                  <c:v>-27.8</c:v>
                </c:pt>
                <c:pt idx="3">
                  <c:v>-31.1</c:v>
                </c:pt>
                <c:pt idx="4">
                  <c:v>-27.9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24V-341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-47.9</c:v>
                </c:pt>
                <c:pt idx="1">
                  <c:v>-31.6</c:v>
                </c:pt>
                <c:pt idx="2">
                  <c:v>-28.1</c:v>
                </c:pt>
                <c:pt idx="3">
                  <c:v>-30.8</c:v>
                </c:pt>
                <c:pt idx="4">
                  <c:v>-28</c:v>
                </c:pt>
                <c:pt idx="5">
                  <c:v>-28.4</c:v>
                </c:pt>
                <c:pt idx="6">
                  <c:v>-28.4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24V-341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81.113186692891972</c:v>
                </c:pt>
                <c:pt idx="1">
                  <c:v>11.642130465028409</c:v>
                </c:pt>
                <c:pt idx="2">
                  <c:v>4.719319742784803</c:v>
                </c:pt>
                <c:pt idx="3">
                  <c:v>0.60719595179157237</c:v>
                </c:pt>
                <c:pt idx="4">
                  <c:v>1.2698323016240152</c:v>
                </c:pt>
                <c:pt idx="5">
                  <c:v>0.23500372545349893</c:v>
                </c:pt>
                <c:pt idx="6">
                  <c:v>0.23182561346389488</c:v>
                </c:pt>
                <c:pt idx="7">
                  <c:v>0.18150550696183088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24V-341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76.150659053988988</c:v>
                </c:pt>
                <c:pt idx="1">
                  <c:v>13.240238539974495</c:v>
                </c:pt>
                <c:pt idx="2">
                  <c:v>5.9613827698787718</c:v>
                </c:pt>
                <c:pt idx="3">
                  <c:v>0.88113745680828437</c:v>
                </c:pt>
                <c:pt idx="4">
                  <c:v>2.0082229618537117</c:v>
                </c:pt>
                <c:pt idx="5">
                  <c:v>0.50459565146071339</c:v>
                </c:pt>
                <c:pt idx="6">
                  <c:v>0.63656519369467091</c:v>
                </c:pt>
                <c:pt idx="7">
                  <c:v>0.61719837234036923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24V-341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18.886813307108024</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Summary'!$K$20</c:f>
              <c:numCache>
                <c:formatCode>0.0</c:formatCode>
                <c:ptCount val="1"/>
                <c:pt idx="0">
                  <c:v>23.849340946011019</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24V-341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-31.9</c:v>
                </c:pt>
              </c:numCache>
            </c:numRef>
          </c:xVal>
          <c:yVal>
            <c:numRef>
              <c:f>'Data Summary'!$Q$19</c:f>
              <c:numCache>
                <c:formatCode>0.0</c:formatCode>
                <c:ptCount val="1"/>
                <c:pt idx="0">
                  <c:v>-27.8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24V-341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-31.6</c:v>
                </c:pt>
              </c:numCache>
            </c:numRef>
          </c:xVal>
          <c:yVal>
            <c:numRef>
              <c:f>'Data Summary'!$Q$20</c:f>
              <c:numCache>
                <c:formatCode>0.0</c:formatCode>
                <c:ptCount val="1"/>
                <c:pt idx="0">
                  <c:v>-28.1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24V-341 Bradenhead gas</c:v>
                </c:pt>
              </c:strCache>
            </c:strRef>
          </c:tx>
          <c:spPr>
            <a:ln>
              <a:noFill/>
            </a:ln>
          </c:spPr>
          <c:marker>
            <c:symbol val="diamond"/>
            <c:size val="8"/>
            <c:spPr>
              <a:ln>
                <a:solidFill>
                  <a:schemeClr val="tx1"/>
                </a:solidFill>
              </a:ln>
            </c:spPr>
          </c:marker>
          <c:xVal>
            <c:numRef>
              <c:f>'Data Summary'!$M$19</c:f>
              <c:numCache>
                <c:formatCode>0.0</c:formatCode>
                <c:ptCount val="1"/>
                <c:pt idx="0">
                  <c:v>13.132236776322367</c:v>
                </c:pt>
              </c:numCache>
            </c:numRef>
          </c:xVal>
          <c:yVal>
            <c:numRef>
              <c:f>'Data Summary'!$K$19</c:f>
              <c:numCache>
                <c:formatCode>0.0</c:formatCode>
                <c:ptCount val="1"/>
                <c:pt idx="0">
                  <c:v>18.886813307108024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24V-341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8.9463326801885295</c:v>
                </c:pt>
              </c:numCache>
            </c:numRef>
          </c:xVal>
          <c:yVal>
            <c:numRef>
              <c:f>'Data Summary'!$K$20</c:f>
              <c:numCache>
                <c:formatCode>0.0</c:formatCode>
                <c:ptCount val="1"/>
                <c:pt idx="0">
                  <c:v>23.849340946011019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24V-341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24V-341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-47.9</c:v>
                </c:pt>
              </c:numCache>
            </c:numRef>
          </c:xVal>
          <c:yVal>
            <c:numRef>
              <c:f>'Data Summary'!$L$19</c:f>
              <c:numCache>
                <c:formatCode>0.0</c:formatCode>
                <c:ptCount val="1"/>
                <c:pt idx="0">
                  <c:v>4.9575792892831316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24V-341 Production gas</c:v>
                </c:pt>
              </c:strCache>
            </c:strRef>
          </c:tx>
          <c:spPr>
            <a:ln w="28575">
              <a:noFill/>
            </a:ln>
          </c:spPr>
          <c:marker>
            <c:spPr>
              <a:ln>
                <a:solidFill>
                  <a:schemeClr val="tx1"/>
                </a:solidFill>
              </a:ln>
            </c:spPr>
          </c:marker>
          <c:xVal>
            <c:numRef>
              <c:f>'Data Summary'!$O$20</c:f>
              <c:numCache>
                <c:formatCode>0.0</c:formatCode>
                <c:ptCount val="1"/>
                <c:pt idx="0">
                  <c:v>-47.9</c:v>
                </c:pt>
              </c:numCache>
            </c:numRef>
          </c:xVal>
          <c:yVal>
            <c:numRef>
              <c:f>'Data Summary'!$L$20</c:f>
              <c:numCache>
                <c:formatCode>0.0</c:formatCode>
                <c:ptCount val="1"/>
                <c:pt idx="0">
                  <c:v>3.9658452703112346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0.32529</cdr:y>
    </cdr:from>
    <cdr:to>
      <cdr:x>0.57079</cdr:x>
      <cdr:y>0.37722</cdr:y>
    </cdr:to>
    <cdr:sp macro="" textlink="">
      <cdr:nvSpPr>
        <cdr:cNvPr id="5" name="TextBox 1"/>
        <cdr:cNvSpPr txBox="1"/>
      </cdr:nvSpPr>
      <cdr:spPr>
        <a:xfrm xmlns:a="http://schemas.openxmlformats.org/drawingml/2006/main">
          <a:off x="2223184" y="198297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0.24697</cdr:y>
    </cdr:from>
    <cdr:to>
      <cdr:x>0.41328</cdr:x>
      <cdr:y>0.2989</cdr:y>
    </cdr:to>
    <cdr:sp macro="" textlink="">
      <cdr:nvSpPr>
        <cdr:cNvPr id="6" name="TextBox 1"/>
        <cdr:cNvSpPr txBox="1"/>
      </cdr:nvSpPr>
      <cdr:spPr>
        <a:xfrm xmlns:a="http://schemas.openxmlformats.org/drawingml/2006/main">
          <a:off x="1490179" y="15055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0.24114</cdr:y>
    </cdr:from>
    <cdr:to>
      <cdr:x>0.33169</cdr:x>
      <cdr:y>0.29307</cdr:y>
    </cdr:to>
    <cdr:sp macro="" textlink="">
      <cdr:nvSpPr>
        <cdr:cNvPr id="8" name="TextBox 1"/>
        <cdr:cNvSpPr txBox="1"/>
      </cdr:nvSpPr>
      <cdr:spPr>
        <a:xfrm xmlns:a="http://schemas.openxmlformats.org/drawingml/2006/main">
          <a:off x="1110517" y="146996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0.24297</cdr:y>
    </cdr:from>
    <cdr:to>
      <cdr:x>0.26585</cdr:x>
      <cdr:y>0.2949</cdr:y>
    </cdr:to>
    <cdr:sp macro="" textlink="">
      <cdr:nvSpPr>
        <cdr:cNvPr id="9" name="TextBox 1"/>
        <cdr:cNvSpPr txBox="1"/>
      </cdr:nvSpPr>
      <cdr:spPr>
        <a:xfrm xmlns:a="http://schemas.openxmlformats.org/drawingml/2006/main">
          <a:off x="804103" y="148112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240952</xdr:colOff>
      <xdr:row>40</xdr:row>
      <xdr:rowOff>113333</xdr:rowOff>
    </xdr:to>
    <xdr:pic>
      <xdr:nvPicPr>
        <xdr:cNvPr id="2" name="Picture 1">
          <a:extLst>
            <a:ext uri="{FF2B5EF4-FFF2-40B4-BE49-F238E27FC236}">
              <a16:creationId xmlns:a16="http://schemas.microsoft.com/office/drawing/2014/main" id="{686C4EAE-5CBD-4F76-B399-5A6EB8388A89}"/>
            </a:ext>
          </a:extLst>
        </xdr:cNvPr>
        <xdr:cNvPicPr>
          <a:picLocks noChangeAspect="1"/>
        </xdr:cNvPicPr>
      </xdr:nvPicPr>
      <xdr:blipFill>
        <a:blip xmlns:r="http://schemas.openxmlformats.org/officeDocument/2006/relationships" r:embed="rId1"/>
        <a:stretch>
          <a:fillRect/>
        </a:stretch>
      </xdr:blipFill>
      <xdr:spPr>
        <a:xfrm>
          <a:off x="0" y="0"/>
          <a:ext cx="10038095" cy="7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8" sqref="D28"/>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222</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U29" sqref="U29"/>
    </sheetView>
  </sheetViews>
  <sheetFormatPr defaultColWidth="10.7109375" defaultRowHeight="15" customHeight="1" x14ac:dyDescent="0.2"/>
  <cols>
    <col min="1" max="1" width="10.7109375" style="25" customWidth="1"/>
    <col min="2" max="2" width="12.28515625" style="25" bestFit="1" customWidth="1"/>
    <col min="3" max="3" width="37.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Sandin 24V-341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20124954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DIG-024260 - DIG-024261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20124954</v>
      </c>
      <c r="B12" s="170" t="s">
        <v>211</v>
      </c>
      <c r="C12" s="171" t="str">
        <f>Cover!D24&amp;" "&amp;D12</f>
        <v>Sandin 24V-341 Bradenhead gas</v>
      </c>
      <c r="D12" s="159" t="s">
        <v>213</v>
      </c>
      <c r="E12" s="173">
        <v>44173</v>
      </c>
      <c r="F12" s="186">
        <v>0.57638888888888895</v>
      </c>
      <c r="G12" s="95"/>
      <c r="H12" s="95"/>
      <c r="I12" s="114"/>
      <c r="J12" s="179">
        <v>44174</v>
      </c>
      <c r="K12" s="175">
        <v>376854.19</v>
      </c>
      <c r="L12" s="175">
        <v>30144.85</v>
      </c>
      <c r="M12" s="175">
        <v>12217.31</v>
      </c>
      <c r="N12" s="175">
        <v>459404.49</v>
      </c>
      <c r="O12" s="175">
        <v>65938.12</v>
      </c>
      <c r="P12" s="175">
        <v>26729.08</v>
      </c>
      <c r="Q12" s="175">
        <v>3439.15</v>
      </c>
      <c r="R12" s="175">
        <v>7192.36</v>
      </c>
      <c r="S12" s="175">
        <v>1331.03</v>
      </c>
      <c r="T12" s="175">
        <v>1312.9</v>
      </c>
      <c r="U12" s="175">
        <v>1028.4100000000001</v>
      </c>
      <c r="V12" s="175" t="s">
        <v>215</v>
      </c>
      <c r="W12" s="175" t="s">
        <v>215</v>
      </c>
      <c r="X12" s="176">
        <v>23360.48</v>
      </c>
      <c r="Y12" s="166">
        <v>81.113186692891972</v>
      </c>
      <c r="Z12" s="97">
        <v>11.642130465028409</v>
      </c>
      <c r="AA12" s="97">
        <v>4.719319742784803</v>
      </c>
      <c r="AB12" s="97">
        <v>0.60719595179157237</v>
      </c>
      <c r="AC12" s="97">
        <v>1.2698323016240152</v>
      </c>
      <c r="AD12" s="97">
        <v>0.23500372545349893</v>
      </c>
      <c r="AE12" s="97">
        <v>0.23182561346389488</v>
      </c>
      <c r="AF12" s="140">
        <v>0.18150550696183088</v>
      </c>
      <c r="AG12" s="138">
        <v>708.69631733276515</v>
      </c>
      <c r="AH12" s="116">
        <v>1232.5155946424095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20124954</v>
      </c>
      <c r="B13" s="169" t="s">
        <v>212</v>
      </c>
      <c r="C13" s="172" t="str">
        <f>Cover!D24&amp;" "&amp; D13</f>
        <v>Sandin 24V-341 Production gas</v>
      </c>
      <c r="D13" s="165" t="s">
        <v>214</v>
      </c>
      <c r="E13" s="174">
        <v>44173</v>
      </c>
      <c r="F13" s="187">
        <v>0.56944444444444442</v>
      </c>
      <c r="G13" s="110"/>
      <c r="H13" s="110"/>
      <c r="I13" s="115"/>
      <c r="J13" s="180">
        <v>44174</v>
      </c>
      <c r="K13" s="177">
        <v>11699.36</v>
      </c>
      <c r="L13" s="177">
        <v>2610.09</v>
      </c>
      <c r="M13" s="177">
        <v>26282.03</v>
      </c>
      <c r="N13" s="177">
        <v>719559.31</v>
      </c>
      <c r="O13" s="177">
        <v>125108.87</v>
      </c>
      <c r="P13" s="177">
        <v>56330.22</v>
      </c>
      <c r="Q13" s="177">
        <v>8326.17</v>
      </c>
      <c r="R13" s="177">
        <v>18975.57</v>
      </c>
      <c r="S13" s="177">
        <v>4767.5200000000004</v>
      </c>
      <c r="T13" s="177">
        <v>6015</v>
      </c>
      <c r="U13" s="177">
        <v>5831.8</v>
      </c>
      <c r="V13" s="177" t="s">
        <v>215</v>
      </c>
      <c r="W13" s="177" t="s">
        <v>215</v>
      </c>
      <c r="X13" s="178" t="s">
        <v>215</v>
      </c>
      <c r="Y13" s="167">
        <v>76.150659053988988</v>
      </c>
      <c r="Z13" s="113">
        <v>13.240238539974495</v>
      </c>
      <c r="AA13" s="113">
        <v>5.9613827698787718</v>
      </c>
      <c r="AB13" s="113">
        <v>0.88113745680828437</v>
      </c>
      <c r="AC13" s="113">
        <v>2.0082229618537117</v>
      </c>
      <c r="AD13" s="113">
        <v>0.50459565146071339</v>
      </c>
      <c r="AE13" s="113">
        <v>0.63656519369467091</v>
      </c>
      <c r="AF13" s="141">
        <v>0.61719837234036923</v>
      </c>
      <c r="AG13" s="139">
        <v>1268.2198241309541</v>
      </c>
      <c r="AH13" s="117">
        <v>1322.656170131705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20124954</v>
      </c>
      <c r="B19" s="95" t="str">
        <f t="shared" si="0"/>
        <v>DIG-024260</v>
      </c>
      <c r="C19" s="95" t="str">
        <f t="shared" si="0"/>
        <v>Sandin 24V-341 Bradenhead gas</v>
      </c>
      <c r="D19" s="96" t="str">
        <f t="shared" si="0"/>
        <v>Bradenhead gas</v>
      </c>
      <c r="E19" s="96">
        <f t="shared" si="0"/>
        <v>44173</v>
      </c>
      <c r="F19" s="184">
        <f t="shared" si="0"/>
        <v>0.57638888888888895</v>
      </c>
      <c r="G19" s="98"/>
      <c r="H19" s="98"/>
      <c r="I19" s="118"/>
      <c r="J19" s="119">
        <v>566374</v>
      </c>
      <c r="K19" s="90">
        <v>18.886813307108024</v>
      </c>
      <c r="L19" s="90">
        <v>4.9575792892831316</v>
      </c>
      <c r="M19" s="120">
        <v>13.132236776322367</v>
      </c>
      <c r="N19" s="182">
        <v>44180</v>
      </c>
      <c r="O19" s="188">
        <v>-47.9</v>
      </c>
      <c r="P19" s="188">
        <v>-31.9</v>
      </c>
      <c r="Q19" s="188">
        <v>-27.8</v>
      </c>
      <c r="R19" s="190">
        <v>-31.1</v>
      </c>
      <c r="S19" s="191">
        <v>-27.9</v>
      </c>
      <c r="T19" s="188"/>
      <c r="U19" s="188"/>
      <c r="V19" s="193">
        <v>1.4</v>
      </c>
      <c r="W19" s="195">
        <v>-241</v>
      </c>
      <c r="X19" s="203"/>
      <c r="Y19" s="204"/>
      <c r="Z19" s="205"/>
      <c r="AC19" s="146" t="s">
        <v>62</v>
      </c>
      <c r="AF19" s="128">
        <v>0.82270147976120211</v>
      </c>
      <c r="AG19" s="125">
        <v>0.6966017371307327</v>
      </c>
      <c r="AR19" s="21"/>
      <c r="CF19" s="52"/>
      <c r="CG19" s="21"/>
    </row>
    <row r="20" spans="1:85" ht="15" customHeight="1" thickBot="1" x14ac:dyDescent="0.25">
      <c r="A20" s="143" t="str">
        <f t="shared" si="0"/>
        <v>20124954</v>
      </c>
      <c r="B20" s="110" t="str">
        <f t="shared" si="0"/>
        <v>DIG-024261</v>
      </c>
      <c r="C20" s="110" t="str">
        <f t="shared" si="0"/>
        <v>Sandin 24V-341 Production gas</v>
      </c>
      <c r="D20" s="111" t="str">
        <f t="shared" si="0"/>
        <v>Production gas</v>
      </c>
      <c r="E20" s="174">
        <f t="shared" si="0"/>
        <v>44173</v>
      </c>
      <c r="F20" s="185">
        <f t="shared" si="0"/>
        <v>0.56944444444444442</v>
      </c>
      <c r="G20" s="110"/>
      <c r="H20" s="110"/>
      <c r="I20" s="115"/>
      <c r="J20" s="121">
        <v>944915</v>
      </c>
      <c r="K20" s="112">
        <v>23.849340946011019</v>
      </c>
      <c r="L20" s="112">
        <v>3.9658452703112346</v>
      </c>
      <c r="M20" s="122">
        <v>8.9463326801885295</v>
      </c>
      <c r="N20" s="183">
        <v>44180</v>
      </c>
      <c r="O20" s="189">
        <v>-47.9</v>
      </c>
      <c r="P20" s="189">
        <v>-31.6</v>
      </c>
      <c r="Q20" s="189">
        <v>-28.1</v>
      </c>
      <c r="R20" s="189">
        <v>-30.8</v>
      </c>
      <c r="S20" s="189">
        <v>-28</v>
      </c>
      <c r="T20" s="192">
        <v>-28.4</v>
      </c>
      <c r="U20" s="189">
        <v>-28.4</v>
      </c>
      <c r="V20" s="194">
        <v>3.9</v>
      </c>
      <c r="W20" s="196">
        <v>-240</v>
      </c>
      <c r="X20" s="206"/>
      <c r="Y20" s="207"/>
      <c r="Z20" s="208"/>
      <c r="AC20" s="146" t="s">
        <v>60</v>
      </c>
      <c r="AF20" s="124">
        <v>0.77852402763630313</v>
      </c>
      <c r="AG20" s="126">
        <v>0.75468468150856538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44173.576388888891</v>
      </c>
      <c r="D4" s="151" t="s">
        <v>216</v>
      </c>
      <c r="E4" s="102" t="s">
        <v>211</v>
      </c>
      <c r="F4" s="157" t="s">
        <v>217</v>
      </c>
      <c r="G4" s="100" t="s">
        <v>98</v>
      </c>
      <c r="I4" s="100"/>
      <c r="J4" s="151" t="s">
        <v>209</v>
      </c>
      <c r="K4" s="156">
        <v>44174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2.988</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1.2110000000000001</v>
      </c>
      <c r="H9" s="161" t="s">
        <v>220</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37.350999999999999</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221</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2.3149999999999999</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45.533000000000001</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6.5350000000000001</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2.649</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0.34100000000000003</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0.71299999999999997</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0.13200000000000001</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0.13</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0.10199999999999999</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-47.9</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-241</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-31.9</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-27.8</v>
      </c>
      <c r="H25" s="152"/>
      <c r="T25" s="160" t="s">
        <v>206</v>
      </c>
    </row>
    <row r="26" spans="1:20" x14ac:dyDescent="0.25">
      <c r="B26" s="153" t="s">
        <v>166</v>
      </c>
      <c r="C26" s="154" t="s">
        <v>167</v>
      </c>
      <c r="D26" s="150" t="s">
        <v>136</v>
      </c>
      <c r="E26" s="147"/>
      <c r="F26" s="154" t="s">
        <v>159</v>
      </c>
      <c r="G26" s="155">
        <v>-31.1</v>
      </c>
      <c r="H26" s="152"/>
      <c r="K26" s="197" t="s">
        <v>219</v>
      </c>
      <c r="T26" s="160" t="s">
        <v>206</v>
      </c>
    </row>
    <row r="27" spans="1:20" x14ac:dyDescent="0.25">
      <c r="B27" s="153" t="s">
        <v>168</v>
      </c>
      <c r="C27" s="154" t="s">
        <v>169</v>
      </c>
      <c r="D27" s="150" t="s">
        <v>136</v>
      </c>
      <c r="E27" s="147"/>
      <c r="F27" s="154" t="s">
        <v>159</v>
      </c>
      <c r="G27" s="155">
        <v>-27.9</v>
      </c>
      <c r="H27" s="152"/>
      <c r="K27" s="181"/>
      <c r="T27" s="160" t="s">
        <v>206</v>
      </c>
    </row>
    <row r="28" spans="1:20" s="181" customFormat="1" x14ac:dyDescent="0.25">
      <c r="B28" s="162" t="s">
        <v>202</v>
      </c>
      <c r="C28" s="163" t="s">
        <v>203</v>
      </c>
      <c r="D28" s="160" t="s">
        <v>136</v>
      </c>
      <c r="E28" s="158"/>
      <c r="F28" s="163" t="s">
        <v>159</v>
      </c>
      <c r="G28" s="155">
        <v>1.4</v>
      </c>
      <c r="H28" s="161"/>
      <c r="K28" s="197" t="s">
        <v>219</v>
      </c>
      <c r="T28" s="160" t="s">
        <v>206</v>
      </c>
    </row>
    <row r="29" spans="1:20" x14ac:dyDescent="0.25">
      <c r="B29" s="162" t="s">
        <v>191</v>
      </c>
      <c r="C29" s="163" t="s">
        <v>192</v>
      </c>
      <c r="D29" s="160" t="s">
        <v>136</v>
      </c>
      <c r="E29" s="158"/>
      <c r="F29" s="163" t="s">
        <v>193</v>
      </c>
      <c r="G29" s="164">
        <v>708.69631733276515</v>
      </c>
      <c r="H29" s="161"/>
      <c r="T29" s="160" t="s">
        <v>206</v>
      </c>
    </row>
    <row r="30" spans="1:20" x14ac:dyDescent="0.25">
      <c r="B30" s="162" t="s">
        <v>194</v>
      </c>
      <c r="C30" s="163" t="s">
        <v>195</v>
      </c>
      <c r="D30" s="160" t="s">
        <v>136</v>
      </c>
      <c r="E30" s="158"/>
      <c r="F30" s="163" t="s">
        <v>205</v>
      </c>
      <c r="G30" s="168">
        <v>0.82270147976120211</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Q49" sqref="Q4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44173.569444444445</v>
      </c>
      <c r="D4" s="151" t="s">
        <v>216</v>
      </c>
      <c r="E4" s="102" t="s">
        <v>212</v>
      </c>
      <c r="F4" s="157" t="s">
        <v>218</v>
      </c>
      <c r="G4" s="100" t="s">
        <v>98</v>
      </c>
      <c r="I4" s="100"/>
      <c r="J4" s="151" t="s">
        <v>209</v>
      </c>
      <c r="K4" s="156">
        <v>44174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0.26500000000000001</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2.6669999999999998</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1.1870000000000001</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73.013999999999996</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12.695</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5.7160000000000002</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0.84499999999999997</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1.925</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0.48399999999999999</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0.61</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0.59199999999999997</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-47.9</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-240</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-31.6</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-28.1</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-30.8</v>
      </c>
      <c r="H26" s="161"/>
      <c r="I26" s="108"/>
      <c r="J26" s="151"/>
      <c r="K26" s="151"/>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-28</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-28.4</v>
      </c>
      <c r="H28" s="161"/>
      <c r="I28" s="108"/>
      <c r="J28" s="151"/>
      <c r="K28" s="198" t="s">
        <v>219</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-28.4</v>
      </c>
      <c r="H29" s="161"/>
      <c r="I29" s="108"/>
      <c r="J29" s="151"/>
      <c r="K29" s="151"/>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3.9</v>
      </c>
      <c r="H30" s="161"/>
      <c r="I30" s="108"/>
      <c r="J30" s="151"/>
      <c r="K30" s="198" t="s">
        <v>219</v>
      </c>
      <c r="M30" s="151"/>
      <c r="N30" s="151"/>
      <c r="O30" s="151"/>
      <c r="P30" s="105"/>
      <c r="Q30" s="105"/>
      <c r="R30" s="105"/>
      <c r="S30" s="151"/>
      <c r="T30" s="160" t="s">
        <v>206</v>
      </c>
    </row>
    <row r="31" spans="1:20" x14ac:dyDescent="0.25">
      <c r="B31" s="162" t="s">
        <v>191</v>
      </c>
      <c r="C31" s="163" t="s">
        <v>192</v>
      </c>
      <c r="D31" s="160" t="s">
        <v>136</v>
      </c>
      <c r="E31" s="158"/>
      <c r="F31" s="163" t="s">
        <v>193</v>
      </c>
      <c r="G31" s="164">
        <v>1268.2198241309541</v>
      </c>
      <c r="H31" s="161"/>
      <c r="T31" s="160" t="s">
        <v>206</v>
      </c>
    </row>
    <row r="32" spans="1:20" x14ac:dyDescent="0.25">
      <c r="B32" s="162" t="s">
        <v>194</v>
      </c>
      <c r="C32" s="163" t="s">
        <v>195</v>
      </c>
      <c r="D32" s="160" t="s">
        <v>136</v>
      </c>
      <c r="E32" s="158"/>
      <c r="F32" s="163" t="s">
        <v>205</v>
      </c>
      <c r="G32" s="168">
        <v>0.77852402763630313</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2020-12-23T21:03:29Z</dcterms:modified>
</cp:coreProperties>
</file>