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830A94F8-7430-4AC8-A14F-896AEB7F9073}" xr6:coauthVersionLast="45" xr6:coauthVersionMax="45" xr10:uidLastSave="{00000000-0000-0000-0000-000000000000}"/>
  <bookViews>
    <workbookView xWindow="-1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<sst xmlns="http://schemas.openxmlformats.org/spreadsheetml/2006/main" count="588" uniqueCount="223">
  <si>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</si>
  <si>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</si>
  <si>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</si>
  <si>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</si>
  <si>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</si>
  <si>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</si>
  <si>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</si>
  <si>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</si>
  <si>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</si>
  <si>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</si>
  <si>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</si>
  <si>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</si>
  <si>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</si>
  <si>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</si>
  <si>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</si>
  <si>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</si>
  <si>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</si>
  <si>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</si>
  <si>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</si>
  <si>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</si>
  <si>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</si>
  <si>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</si>
  <si>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</si>
  <si>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</si>
  <si>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</si>
  <si>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</si>
  <si>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</si>
  <si>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</si>
  <si>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</si>
  <si>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</si>
  <si>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</si>
  <si>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</si>
  <si>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</si>
  <si>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</si>
  <si>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</si>
  <si>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</si>
  <si>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</si>
  <si>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</si>
  <si>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</si>
  <si>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</si>
  <si>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</si>
  <si>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</si>
  <si>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</si>
  <si>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</si>
  <si>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</si>
  <si>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</si>
  <si>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</si>
  <si>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</si>
  <si>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</si>
  <si>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</si>
  <si>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</si>
  <si>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</si>
  <si>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</si>
  <si>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</si>
  <si>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</si>
  <si>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</si>
  <si>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</si>
  <si>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</si>
  <si>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</si>
  <si>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</si>
  <si>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</si>
  <si>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</si>
  <si>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</si>
  <si>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</si>
  <si>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</si>
  <si>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</si>
  <si>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</si>
  <si>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</si>
  <si>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</si>
  <si>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</si>
  <si>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</si>
  <si>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</si>
  <si>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</si>
  <si>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</si>
  <si>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</si>
  <si>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</si>
  <si>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</si>
  <si>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</si>
  <si>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</si>
  <si>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</si>
  <si>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</si>
  <si>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</si>
  <si>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</si>
  <si>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</si>
  <si>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</si>
  <si>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</si>
  <si>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</si>
  <si>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</si>
  <si>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</si>
  <si>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</si>
  <si>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</si>
  <si>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</si>
  <si>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</si>
  <si>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</si>
  <si>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</si>
  <si>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</si>
  <si>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</si>
  <si>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</si>
  <si>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</si>
  <si>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</si>
  <si>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</si>
  <si>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</si>
  <si>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</si>
  <si>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</si>
  <si>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</si>
  <si>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</si>
  <si>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</si>
  <si>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</si>
  <si>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</si>
  <si>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</si>
  <si>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</si>
  <si>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</si>
  <si>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</si>
  <si>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</si>
  <si>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</si>
  <si>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</si>
  <si>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</si>
  <si>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</si>
  <si>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</si>
  <si>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</si>
  <si>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</si>
  <si>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</si>
  <si>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</si>
  <si>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</si>
  <si>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</si>
  <si>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</si>
  <si>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</si>
  <si>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</si>
  <si>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</si>
  <si>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</si>
  <si>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</si>
  <si>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</si>
  <si>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</si>
  <si>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</si>
  <si>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</si>
  <si>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</si>
  <si>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</si>
  <si>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</si>
  <si>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</si>
  <si>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</si>
  <si>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</si>
  <si>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</si>
  <si>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</si>
  <si>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</si>
  <si>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</si>
  <si>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</si>
  <si>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</si>
  <si>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</si>
  <si>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</si>
  <si>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</si>
  <si>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</si>
  <si>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</si>
  <si>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</si>
  <si>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</si>
  <si>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</si>
  <si>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</si>
  <si>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</si>
  <si>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</si>
  <si>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</si>
  <si>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</si>
  <si>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</si>
  <si>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</si>
  <si>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</si>
  <si>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</si>
  <si>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</si>
  <si>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</si>
  <si>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</si>
  <si>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</si>
  <si>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</si>
  <si>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</si>
  <si>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</si>
  <si>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</si>
  <si>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</si>
  <si>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</si>
  <si>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</si>
  <si>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</si>
  <si>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</si>
  <si>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</si>
  <si>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</si>
  <si>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</si>
  <si>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</si>
  <si>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</si>
  <si>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</si>
  <si>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</si>
  <si>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</si>
  <si>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</si>
  <si>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</si>
  <si>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</si>
  <si>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</si>
  <si>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</si>
  <si>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</si>
  <si>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</si>
  <si>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</si>
  <si>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</si>
  <si>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</si>
  <si>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</si>
  <si>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</si>
  <si>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</si>
  <si>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</si>
  <si>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</si>
  <si>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</si>
  <si>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</si>
  <si>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</si>
  <si>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</si>
  <si>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</si>
  <si>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</si>
  <si>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20124943</t>
  </si>
  <si>
    <t>DIG-024239 - DIG-024240</t>
  </si>
  <si>
    <t>MCGLOTHLIN FARMS 4X-214</t>
  </si>
  <si>
    <t>05-123-44005</t>
  </si>
  <si>
    <t>DIG-024239</t>
  </si>
  <si>
    <t>DIG-024240</t>
  </si>
  <si>
    <t>Bradenhead gas</t>
  </si>
  <si>
    <t>Production gas</t>
  </si>
  <si>
    <t>nd</t>
  </si>
  <si>
    <t>123-44005</t>
  </si>
  <si>
    <t>BDH</t>
  </si>
  <si>
    <t>MCGLOTHLIN FARM</t>
  </si>
  <si>
    <t>PRDG</t>
  </si>
  <si>
    <t>WSP</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</si>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</sst>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MCGLOTHLIN FARMS 4X-214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-51.6</c:v>
                </c:pt>
                <c:pt idx="1">
                  <c:v>-32.200000000000003</c:v>
                </c:pt>
                <c:pt idx="2">
                  <c:v>-27.8</c:v>
                </c:pt>
                <c:pt idx="3">
                  <c:v>-30.3</c:v>
                </c:pt>
                <c:pt idx="4">
                  <c:v>-27</c:v>
                </c:pt>
                <c:pt idx="5">
                  <c:v>-26.8</c:v>
                </c:pt>
                <c:pt idx="6">
                  <c:v>-27.8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MCGLOTHLIN FARMS 4X-214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-48.1</c:v>
                </c:pt>
                <c:pt idx="1">
                  <c:v>-31.4</c:v>
                </c:pt>
                <c:pt idx="2">
                  <c:v>-27.5</c:v>
                </c:pt>
                <c:pt idx="3">
                  <c:v>-30.1</c:v>
                </c:pt>
                <c:pt idx="4">
                  <c:v>-27</c:v>
                </c:pt>
                <c:pt idx="5">
                  <c:v>-27.4</c:v>
                </c:pt>
                <c:pt idx="6">
                  <c:v>-27.6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MCGLOTHLIN FARMS 4X-214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72.71314384732446</c:v>
                </c:pt>
                <c:pt idx="1">
                  <c:v>12.282127748419864</c:v>
                </c:pt>
                <c:pt idx="2">
                  <c:v>8.8067785331563293</c:v>
                </c:pt>
                <c:pt idx="3">
                  <c:v>1.3680551911402992</c:v>
                </c:pt>
                <c:pt idx="4">
                  <c:v>2.6529306616081487</c:v>
                </c:pt>
                <c:pt idx="5">
                  <c:v>0.77184081746126565</c:v>
                </c:pt>
                <c:pt idx="6">
                  <c:v>0.88829242640269479</c:v>
                </c:pt>
                <c:pt idx="7">
                  <c:v>0.51683077448693748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MCGLOTHLIN FARMS 4X-214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75.514186468944857</c:v>
                </c:pt>
                <c:pt idx="1">
                  <c:v>14.064734063459353</c:v>
                </c:pt>
                <c:pt idx="2">
                  <c:v>6.4540732321354595</c:v>
                </c:pt>
                <c:pt idx="3">
                  <c:v>0.84428345319155718</c:v>
                </c:pt>
                <c:pt idx="4">
                  <c:v>1.9696406377803035</c:v>
                </c:pt>
                <c:pt idx="5">
                  <c:v>0.39303582999606962</c:v>
                </c:pt>
                <c:pt idx="6">
                  <c:v>0.43573864179564259</c:v>
                </c:pt>
                <c:pt idx="7">
                  <c:v>0.32430767269675692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MCGLOTHLIN FARMS 4X-214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27.28685615267554</c:v>
                </c:pt>
              </c:numCache>
            </c:numRef>
          </c:xVal>
          <c:yVal>
            <c:numRef>
              <c:f>'Data Summary'!$O$19</c:f>
              <c:numCache>
                <c:formatCode>0.0</c:formatCode>
                <c:ptCount val="1"/>
                <c:pt idx="0">
                  <c:v>-51.6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MCGLOTHLIN FARMS 4X-214 Production gas</c:v>
                </c:pt>
              </c:strCache>
            </c:strRef>
          </c:tx>
          <c:spPr>
            <a:ln w="28575">
              <a:noFill/>
            </a:ln>
          </c:spPr>
          <c:marker>
            <c:spPr>
              <a:ln>
                <a:solidFill>
                  <a:schemeClr val="tx1"/>
                </a:solidFill>
              </a:ln>
            </c:spPr>
          </c:marker>
          <c:xVal>
            <c:numRef>
              <c:f>'Data Summary'!$K$20</c:f>
              <c:numCache>
                <c:formatCode>0.0</c:formatCode>
                <c:ptCount val="1"/>
                <c:pt idx="0">
                  <c:v>24.485813531055143</c:v>
                </c:pt>
              </c:numCache>
            </c:numRef>
          </c:xVal>
          <c:yVal>
            <c:numRef>
              <c:f>'Data Summary'!$O$20</c:f>
              <c:numCache>
                <c:formatCode>0.0</c:formatCode>
                <c:ptCount val="1"/>
                <c:pt idx="0">
                  <c:v>-48.1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MCGLOTHLIN FARMS 4X-214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-32.200000000000003</c:v>
                </c:pt>
              </c:numCache>
            </c:numRef>
          </c:xVal>
          <c:yVal>
            <c:numRef>
              <c:f>'Data Summary'!$Q$19</c:f>
              <c:numCache>
                <c:formatCode>0.0</c:formatCode>
                <c:ptCount val="1"/>
                <c:pt idx="0">
                  <c:v>-27.8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MCGLOTHLIN FARMS 4X-214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-31.4</c:v>
                </c:pt>
              </c:numCache>
            </c:numRef>
          </c:xVal>
          <c:yVal>
            <c:numRef>
              <c:f>'Data Summary'!$Q$20</c:f>
              <c:numCache>
                <c:formatCode>0.0</c:formatCode>
                <c:ptCount val="1"/>
                <c:pt idx="0">
                  <c:v>-27.5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MCGLOTHLIN FARMS 4X-214 Bradenhead gas</c:v>
                </c:pt>
              </c:strCache>
            </c:strRef>
          </c:tx>
          <c:spPr>
            <a:ln>
              <a:noFill/>
            </a:ln>
          </c:spPr>
          <c:marker>
            <c:symbol val="diamond"/>
            <c:size val="8"/>
            <c:spPr>
              <a:ln>
                <a:solidFill>
                  <a:schemeClr val="tx1"/>
                </a:solidFill>
              </a:ln>
            </c:spPr>
          </c:marker>
          <c:xVal>
            <c:numRef>
              <c:f>'Data Summary'!$M$19</c:f>
              <c:numCache>
                <c:formatCode>0.0</c:formatCode>
                <c:ptCount val="1"/>
                <c:pt idx="0">
                  <c:v>5.8666394371190114</c:v>
                </c:pt>
              </c:numCache>
            </c:numRef>
          </c:xVal>
          <c:yVal>
            <c:numRef>
              <c:f>'Data Summary'!$K$19</c:f>
              <c:numCache>
                <c:formatCode>0.0</c:formatCode>
                <c:ptCount val="1"/>
                <c:pt idx="0">
                  <c:v>27.28685615267554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MCGLOTHLIN FARMS 4X-214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8.8720357706470274</c:v>
                </c:pt>
              </c:numCache>
            </c:numRef>
          </c:xVal>
          <c:yVal>
            <c:numRef>
              <c:f>'Data Summary'!$K$20</c:f>
              <c:numCache>
                <c:formatCode>0.0</c:formatCode>
                <c:ptCount val="1"/>
                <c:pt idx="0">
                  <c:v>24.485813531055143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MCGLOTHLIN FARMS 4X-214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-247</c:v>
                </c:pt>
              </c:numCache>
            </c:numRef>
          </c:xVal>
          <c:yVal>
            <c:numRef>
              <c:f>'Data Summary'!$O$19</c:f>
              <c:numCache>
                <c:formatCode>0.0</c:formatCode>
                <c:ptCount val="1"/>
                <c:pt idx="0">
                  <c:v>-51.6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MCGLOTHLIN FARMS 4X-214 Production gas</c:v>
                </c:pt>
              </c:strCache>
            </c:strRef>
          </c:tx>
          <c:spPr>
            <a:ln w="28575">
              <a:noFill/>
            </a:ln>
          </c:spPr>
          <c:marker>
            <c:spPr>
              <a:ln>
                <a:solidFill>
                  <a:schemeClr val="tx1"/>
                </a:solidFill>
              </a:ln>
            </c:spPr>
          </c:marker>
          <c:xVal>
            <c:numRef>
              <c:f>'Data Summary'!$W$20</c:f>
              <c:numCache>
                <c:formatCode>0</c:formatCode>
                <c:ptCount val="1"/>
                <c:pt idx="0">
                  <c:v>-253</c:v>
                </c:pt>
              </c:numCache>
            </c:numRef>
          </c:xVal>
          <c:yVal>
            <c:numRef>
              <c:f>'Data Summary'!$O$20</c:f>
              <c:numCache>
                <c:formatCode>0.0</c:formatCode>
                <c:ptCount val="1"/>
                <c:pt idx="0">
                  <c:v>-48.1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MCGLOTHLIN FARMS 4X-214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-51.6</c:v>
                </c:pt>
              </c:numCache>
            </c:numRef>
          </c:xVal>
          <c:yVal>
            <c:numRef>
              <c:f>'Data Summary'!$L$19</c:f>
              <c:numCache>
                <c:formatCode>0.0</c:formatCode>
                <c:ptCount val="1"/>
                <c:pt idx="0">
                  <c:v>3.4479333767464517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MCGLOTHLIN FARMS 4X-214 Production gas</c:v>
                </c:pt>
              </c:strCache>
            </c:strRef>
          </c:tx>
          <c:spPr>
            <a:ln w="28575">
              <a:noFill/>
            </a:ln>
          </c:spPr>
          <c:marker>
            <c:spPr>
              <a:ln>
                <a:solidFill>
                  <a:schemeClr val="tx1"/>
                </a:solidFill>
              </a:ln>
            </c:spPr>
          </c:marker>
          <c:xVal>
            <c:numRef>
              <c:f>'Data Summary'!$O$20</c:f>
              <c:numCache>
                <c:formatCode>0.0</c:formatCode>
                <c:ptCount val="1"/>
                <c:pt idx="0">
                  <c:v>-48.1</c:v>
                </c:pt>
              </c:numCache>
            </c:numRef>
          </c:xVal>
          <c:yVal>
            <c:numRef>
              <c:f>'Data Summary'!$L$20</c:f>
              <c:numCache>
                <c:formatCode>0.0</c:formatCode>
                <c:ptCount val="1"/>
                <c:pt idx="0">
                  <c:v>3.6802424907590519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0.85529</cdr:x>
      <cdr:y>0.58468</cdr:y>
    </cdr:from>
    <cdr:to>
      <cdr:x>0.93862</cdr:x>
      <cdr:y>0.61593</cdr:y>
    </cdr:to>
    <cdr:sp macro="" textlink="">
      <cdr:nvSpPr>
        <cdr:cNvPr id="2" name="TextBox 1"/>
        <cdr:cNvSpPr txBox="1"/>
      </cdr:nvSpPr>
      <cdr:spPr>
        <a:xfrm xmlns:a="http://schemas.openxmlformats.org/drawingml/2006/main">
          <a:off x="3980224" y="356419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0.48358</cdr:x>
      <cdr:y>0.31859</cdr:y>
    </cdr:from>
    <cdr:to>
      <cdr:x>0.57664</cdr:x>
      <cdr:y>0.37052</cdr:y>
    </cdr:to>
    <cdr:sp macro="" textlink="">
      <cdr:nvSpPr>
        <cdr:cNvPr id="5" name="TextBox 1"/>
        <cdr:cNvSpPr txBox="1"/>
      </cdr:nvSpPr>
      <cdr:spPr>
        <a:xfrm xmlns:a="http://schemas.openxmlformats.org/drawingml/2006/main">
          <a:off x="2250397" y="19421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0.31145</cdr:x>
      <cdr:y>0.23581</cdr:y>
    </cdr:from>
    <cdr:to>
      <cdr:x>0.40451</cdr:x>
      <cdr:y>0.28774</cdr:y>
    </cdr:to>
    <cdr:sp macro="" textlink="">
      <cdr:nvSpPr>
        <cdr:cNvPr id="6" name="TextBox 1"/>
        <cdr:cNvSpPr txBox="1"/>
      </cdr:nvSpPr>
      <cdr:spPr>
        <a:xfrm xmlns:a="http://schemas.openxmlformats.org/drawingml/2006/main">
          <a:off x="1449357" y="1437493"/>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0.22694</cdr:x>
      <cdr:y>0.22328</cdr:y>
    </cdr:from>
    <cdr:to>
      <cdr:x>0.32</cdr:x>
      <cdr:y>0.27521</cdr:y>
    </cdr:to>
    <cdr:sp macro="" textlink="">
      <cdr:nvSpPr>
        <cdr:cNvPr id="8" name="TextBox 1"/>
        <cdr:cNvSpPr txBox="1"/>
      </cdr:nvSpPr>
      <cdr:spPr>
        <a:xfrm xmlns:a="http://schemas.openxmlformats.org/drawingml/2006/main">
          <a:off x="1056089" y="136111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21167</xdr:colOff>
      <xdr:row>29</xdr:row>
      <xdr:rowOff>156111</xdr:rowOff>
    </xdr:to>
    <xdr:pic>
      <xdr:nvPicPr>
        <xdr:cNvPr id="2" name="Picture 1">
          <a:extLst>
            <a:ext uri="{FF2B5EF4-FFF2-40B4-BE49-F238E27FC236}">
              <a16:creationId xmlns:a16="http://schemas.microsoft.com/office/drawing/2014/main" id="{06950047-8E20-4C81-928E-55556C5DF461}"/>
            </a:ext>
          </a:extLst>
        </xdr:cNvPr>
        <xdr:cNvPicPr>
          <a:picLocks noChangeAspect="1"/>
        </xdr:cNvPicPr>
      </xdr:nvPicPr>
      <xdr:blipFill>
        <a:blip xmlns:r="http://schemas.openxmlformats.org/officeDocument/2006/relationships" r:embed="rId1"/>
        <a:stretch>
          <a:fillRect/>
        </a:stretch>
      </xdr:blipFill>
      <xdr:spPr>
        <a:xfrm>
          <a:off x="0" y="0"/>
          <a:ext cx="7387167" cy="568061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2" sqref="V22"/>
    </sheetView>
  </sheetViews>
  <sheetFormatPr defaultColWidth="10.7109375" defaultRowHeight="15" customHeight="1" x14ac:dyDescent="0.2"/>
  <cols>
    <col min="1" max="1" width="10.7109375" style="25" customWidth="1"/>
    <col min="2" max="2" width="12.28515625" style="25" bestFit="1" customWidth="1"/>
    <col min="3" max="3" width="39.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MCGLOTHLIN FARMS 4X-214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20124943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DIG-024239 - DIG-024240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20124943</v>
      </c>
      <c r="B12" s="171" t="s">
        <v>210</v>
      </c>
      <c r="C12" s="172" t="str">
        <f>Cover!D24&amp;" "&amp;D12</f>
        <v>MCGLOTHLIN FARMS 4X-214 Bradenhead gas</v>
      </c>
      <c r="D12" s="159" t="s">
        <v>212</v>
      </c>
      <c r="E12" s="174">
        <v>44172</v>
      </c>
      <c r="F12" s="187">
        <v>0.56944444444444442</v>
      </c>
      <c r="G12" s="95"/>
      <c r="H12" s="95"/>
      <c r="I12" s="114"/>
      <c r="J12" s="180">
        <v>44173</v>
      </c>
      <c r="K12" s="176">
        <v>98374.03</v>
      </c>
      <c r="L12" s="176">
        <v>7553.99</v>
      </c>
      <c r="M12" s="176" t="s">
        <v>214</v>
      </c>
      <c r="N12" s="176">
        <v>651256.38</v>
      </c>
      <c r="O12" s="176">
        <v>110005.32</v>
      </c>
      <c r="P12" s="176">
        <v>78878.11</v>
      </c>
      <c r="Q12" s="176">
        <v>12253</v>
      </c>
      <c r="R12" s="176">
        <v>23760.6</v>
      </c>
      <c r="S12" s="176">
        <v>6913.29</v>
      </c>
      <c r="T12" s="176">
        <v>7956.26</v>
      </c>
      <c r="U12" s="176">
        <v>4628.96</v>
      </c>
      <c r="V12" s="176" t="s">
        <v>214</v>
      </c>
      <c r="W12" s="176">
        <v>441.58</v>
      </c>
      <c r="X12" s="177">
        <v>3987.55</v>
      </c>
      <c r="Y12" s="166">
        <v>72.71314384732446</v>
      </c>
      <c r="Z12" s="97">
        <v>12.282127748419864</v>
      </c>
      <c r="AA12" s="97">
        <v>8.8067785331563293</v>
      </c>
      <c r="AB12" s="97">
        <v>1.3680551911402992</v>
      </c>
      <c r="AC12" s="97">
        <v>2.6529306616081487</v>
      </c>
      <c r="AD12" s="97">
        <v>0.77184081746126565</v>
      </c>
      <c r="AE12" s="97">
        <v>0.88829242640269479</v>
      </c>
      <c r="AF12" s="140">
        <v>0.51683077448693748</v>
      </c>
      <c r="AG12" s="138">
        <v>1247.9722650934175</v>
      </c>
      <c r="AH12" s="116">
        <v>1395.450778595681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20124943</v>
      </c>
      <c r="B13" s="170" t="s">
        <v>211</v>
      </c>
      <c r="C13" s="173" t="str">
        <f>Cover!D24&amp;" "&amp; D13</f>
        <v>MCGLOTHLIN FARMS 4X-214 Production gas</v>
      </c>
      <c r="D13" s="165" t="s">
        <v>213</v>
      </c>
      <c r="E13" s="175">
        <v>44172</v>
      </c>
      <c r="F13" s="188">
        <v>0.5625</v>
      </c>
      <c r="G13" s="110"/>
      <c r="H13" s="110"/>
      <c r="I13" s="115"/>
      <c r="J13" s="181">
        <v>44173</v>
      </c>
      <c r="K13" s="178">
        <v>26324.880000000001</v>
      </c>
      <c r="L13" s="178">
        <v>6619.87</v>
      </c>
      <c r="M13" s="178">
        <v>26077.94</v>
      </c>
      <c r="N13" s="178">
        <v>710883.09</v>
      </c>
      <c r="O13" s="178">
        <v>132404.28</v>
      </c>
      <c r="P13" s="178">
        <v>60758.48</v>
      </c>
      <c r="Q13" s="178">
        <v>7947.57</v>
      </c>
      <c r="R13" s="178">
        <v>18541.88</v>
      </c>
      <c r="S13" s="178">
        <v>3700.3</v>
      </c>
      <c r="T13" s="178">
        <v>4102.12</v>
      </c>
      <c r="U13" s="178">
        <v>3052.83</v>
      </c>
      <c r="V13" s="178" t="s">
        <v>214</v>
      </c>
      <c r="W13" s="178" t="s">
        <v>214</v>
      </c>
      <c r="X13" s="179" t="s">
        <v>214</v>
      </c>
      <c r="Y13" s="167">
        <v>75.514186468944857</v>
      </c>
      <c r="Z13" s="113">
        <v>14.064734063459353</v>
      </c>
      <c r="AA13" s="113">
        <v>6.4540732321354595</v>
      </c>
      <c r="AB13" s="113">
        <v>0.84428345319155718</v>
      </c>
      <c r="AC13" s="113">
        <v>1.9696406377803035</v>
      </c>
      <c r="AD13" s="113">
        <v>0.39303582999606962</v>
      </c>
      <c r="AE13" s="113">
        <v>0.43573864179564259</v>
      </c>
      <c r="AF13" s="141">
        <v>0.32430767269675692</v>
      </c>
      <c r="AG13" s="139">
        <v>1236.8310522754102</v>
      </c>
      <c r="AH13" s="117">
        <v>1314.3148328535462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20124943</v>
      </c>
      <c r="B19" s="95" t="str">
        <f t="shared" si="0"/>
        <v>DIG-024239</v>
      </c>
      <c r="C19" s="95" t="str">
        <f t="shared" si="0"/>
        <v>MCGLOTHLIN FARMS 4X-214 Bradenhead gas</v>
      </c>
      <c r="D19" s="96" t="str">
        <f t="shared" si="0"/>
        <v>Bradenhead gas</v>
      </c>
      <c r="E19" s="96">
        <f t="shared" si="0"/>
        <v>44172</v>
      </c>
      <c r="F19" s="185">
        <f t="shared" si="0"/>
        <v>0.56944444444444442</v>
      </c>
      <c r="G19" s="98"/>
      <c r="H19" s="98"/>
      <c r="I19" s="118"/>
      <c r="J19" s="119">
        <v>895651</v>
      </c>
      <c r="K19" s="90">
        <v>27.28685615267554</v>
      </c>
      <c r="L19" s="90">
        <v>3.4479333767464517</v>
      </c>
      <c r="M19" s="120">
        <v>5.8666394371190114</v>
      </c>
      <c r="N19" s="183">
        <v>44175</v>
      </c>
      <c r="O19" s="189">
        <v>-51.6</v>
      </c>
      <c r="P19" s="189">
        <v>-32.200000000000003</v>
      </c>
      <c r="Q19" s="189">
        <v>-27.8</v>
      </c>
      <c r="R19" s="191">
        <v>-30.3</v>
      </c>
      <c r="S19" s="191">
        <v>-27</v>
      </c>
      <c r="T19" s="189">
        <v>-26.8</v>
      </c>
      <c r="U19" s="189">
        <v>-27.8</v>
      </c>
      <c r="V19" s="193"/>
      <c r="W19" s="195">
        <v>-247</v>
      </c>
      <c r="X19" s="202"/>
      <c r="Y19" s="203"/>
      <c r="Z19" s="204"/>
      <c r="AC19" s="146" t="s">
        <v>62</v>
      </c>
      <c r="AF19" s="128">
        <v>0.82019474414190396</v>
      </c>
      <c r="AG19" s="125">
        <v>0.80166235956910181</v>
      </c>
      <c r="AR19" s="21"/>
      <c r="CF19" s="52"/>
      <c r="CG19" s="21"/>
    </row>
    <row r="20" spans="1:85" ht="15" customHeight="1" thickBot="1" x14ac:dyDescent="0.25">
      <c r="A20" s="143" t="str">
        <f t="shared" si="0"/>
        <v>20124943</v>
      </c>
      <c r="B20" s="110" t="str">
        <f t="shared" si="0"/>
        <v>DIG-024240</v>
      </c>
      <c r="C20" s="110" t="str">
        <f t="shared" si="0"/>
        <v>MCGLOTHLIN FARMS 4X-214 Production gas</v>
      </c>
      <c r="D20" s="111" t="str">
        <f t="shared" si="0"/>
        <v>Production gas</v>
      </c>
      <c r="E20" s="175">
        <f t="shared" si="0"/>
        <v>44172</v>
      </c>
      <c r="F20" s="186">
        <f t="shared" si="0"/>
        <v>0.5625</v>
      </c>
      <c r="G20" s="110"/>
      <c r="H20" s="110"/>
      <c r="I20" s="115"/>
      <c r="J20" s="121">
        <v>941390</v>
      </c>
      <c r="K20" s="112">
        <v>24.485813531055143</v>
      </c>
      <c r="L20" s="112">
        <v>3.6802424907590519</v>
      </c>
      <c r="M20" s="122">
        <v>8.8720357706470274</v>
      </c>
      <c r="N20" s="184">
        <v>44175</v>
      </c>
      <c r="O20" s="190">
        <v>-48.1</v>
      </c>
      <c r="P20" s="190">
        <v>-31.4</v>
      </c>
      <c r="Q20" s="190">
        <v>-27.5</v>
      </c>
      <c r="R20" s="192">
        <v>-30.1</v>
      </c>
      <c r="S20" s="190">
        <v>-27</v>
      </c>
      <c r="T20" s="192">
        <v>-27.4</v>
      </c>
      <c r="U20" s="192">
        <v>-27.6</v>
      </c>
      <c r="V20" s="194">
        <v>6.3</v>
      </c>
      <c r="W20" s="196">
        <v>-253</v>
      </c>
      <c r="X20" s="205"/>
      <c r="Y20" s="206"/>
      <c r="Z20" s="207"/>
      <c r="AC20" s="146" t="s">
        <v>60</v>
      </c>
      <c r="AF20" s="124">
        <v>0.77737000608668183</v>
      </c>
      <c r="AG20" s="126">
        <v>0.74921080623660119</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14" sqref="G1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44172.569444444445</v>
      </c>
      <c r="D4" s="151" t="s">
        <v>215</v>
      </c>
      <c r="E4" s="102" t="s">
        <v>210</v>
      </c>
      <c r="F4" s="157" t="s">
        <v>216</v>
      </c>
      <c r="G4" s="100" t="s">
        <v>98</v>
      </c>
      <c r="I4" s="100"/>
      <c r="J4" s="151" t="s">
        <v>217</v>
      </c>
      <c r="K4" s="156">
        <v>44173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0.751</v>
      </c>
      <c r="H8" s="152" t="s">
        <v>220</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5.0000000000000001E-3</v>
      </c>
      <c r="H9" s="161" t="s">
        <v>221</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9.7789999999999999</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4.3999999999999997E-2</v>
      </c>
      <c r="H11" s="161" t="s">
        <v>220</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0.39600000000000002</v>
      </c>
      <c r="H12" s="161" t="s">
        <v>220</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64.736999999999995</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10.935</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221</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7.8410000000000002</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1.218</v>
      </c>
      <c r="H17" s="161" t="s">
        <v>220</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2.3620000000000001</v>
      </c>
      <c r="H18" s="161" t="s">
        <v>220</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0.68700000000000006</v>
      </c>
      <c r="H19" s="161" t="s">
        <v>220</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0.79100000000000004</v>
      </c>
      <c r="H20" s="161" t="s">
        <v>220</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0.46</v>
      </c>
      <c r="H21" s="161" t="s">
        <v>220</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-51.6</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-247</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-32.200000000000003</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-27.8</v>
      </c>
      <c r="H25" s="152"/>
      <c r="T25" s="160" t="s">
        <v>206</v>
      </c>
    </row>
    <row r="26" spans="1:20" x14ac:dyDescent="0.25">
      <c r="B26" s="153" t="s">
        <v>166</v>
      </c>
      <c r="C26" s="154" t="s">
        <v>167</v>
      </c>
      <c r="D26" s="150" t="s">
        <v>136</v>
      </c>
      <c r="E26" s="147"/>
      <c r="F26" s="154" t="s">
        <v>159</v>
      </c>
      <c r="G26" s="155">
        <v>-30.3</v>
      </c>
      <c r="H26" s="152"/>
      <c r="K26" s="169"/>
      <c r="T26" s="160" t="s">
        <v>206</v>
      </c>
    </row>
    <row r="27" spans="1:20" x14ac:dyDescent="0.25">
      <c r="B27" s="153" t="s">
        <v>168</v>
      </c>
      <c r="C27" s="154" t="s">
        <v>169</v>
      </c>
      <c r="D27" s="150" t="s">
        <v>136</v>
      </c>
      <c r="E27" s="147"/>
      <c r="F27" s="154" t="s">
        <v>159</v>
      </c>
      <c r="G27" s="155">
        <v>-27</v>
      </c>
      <c r="H27" s="152"/>
      <c r="K27" s="182"/>
      <c r="T27" s="160" t="s">
        <v>206</v>
      </c>
    </row>
    <row r="28" spans="1:20" s="182" customFormat="1" x14ac:dyDescent="0.25">
      <c r="B28" s="162" t="s">
        <v>198</v>
      </c>
      <c r="C28" s="163" t="s">
        <v>199</v>
      </c>
      <c r="D28" s="160" t="s">
        <v>136</v>
      </c>
      <c r="E28" s="158"/>
      <c r="F28" s="163" t="s">
        <v>159</v>
      </c>
      <c r="G28" s="155">
        <v>-26.8</v>
      </c>
      <c r="H28" s="161"/>
      <c r="T28" s="160" t="s">
        <v>206</v>
      </c>
    </row>
    <row r="29" spans="1:20" s="182" customFormat="1" x14ac:dyDescent="0.25">
      <c r="B29" s="162" t="s">
        <v>200</v>
      </c>
      <c r="C29" s="163" t="s">
        <v>201</v>
      </c>
      <c r="D29" s="160" t="s">
        <v>136</v>
      </c>
      <c r="E29" s="158"/>
      <c r="F29" s="163" t="s">
        <v>159</v>
      </c>
      <c r="G29" s="155">
        <v>-27.8</v>
      </c>
      <c r="H29" s="161"/>
      <c r="T29" s="160" t="s">
        <v>206</v>
      </c>
    </row>
    <row r="30" spans="1:20" x14ac:dyDescent="0.25">
      <c r="B30" s="162" t="s">
        <v>191</v>
      </c>
      <c r="C30" s="163" t="s">
        <v>192</v>
      </c>
      <c r="D30" s="160" t="s">
        <v>136</v>
      </c>
      <c r="E30" s="158"/>
      <c r="F30" s="163" t="s">
        <v>193</v>
      </c>
      <c r="G30" s="164">
        <v>1247.9722650934175</v>
      </c>
      <c r="H30" s="161"/>
      <c r="T30" s="160" t="s">
        <v>206</v>
      </c>
    </row>
    <row r="31" spans="1:20" x14ac:dyDescent="0.25">
      <c r="B31" s="162" t="s">
        <v>194</v>
      </c>
      <c r="C31" s="163" t="s">
        <v>195</v>
      </c>
      <c r="D31" s="160" t="s">
        <v>136</v>
      </c>
      <c r="E31" s="158"/>
      <c r="F31" s="163" t="s">
        <v>205</v>
      </c>
      <c r="G31" s="168">
        <v>0.82019474414190396</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16" sqref="G1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44172.5625</v>
      </c>
      <c r="D4" s="151" t="s">
        <v>215</v>
      </c>
      <c r="E4" s="102" t="s">
        <v>211</v>
      </c>
      <c r="F4" s="157" t="s">
        <v>218</v>
      </c>
      <c r="G4" s="100" t="s">
        <v>98</v>
      </c>
      <c r="I4" s="100"/>
      <c r="J4" s="151" t="s">
        <v>217</v>
      </c>
      <c r="K4" s="156">
        <v>44173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0.66200000000000003</v>
      </c>
      <c r="H8" s="161" t="s">
        <v>220</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2.6070000000000002</v>
      </c>
      <c r="H9" s="161" t="s">
        <v>220</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2.6309999999999998</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71.058999999999997</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13.234999999999999</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6.0730000000000004</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0.79400000000000004</v>
      </c>
      <c r="H17" s="161" t="s">
        <v>220</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1.853</v>
      </c>
      <c r="H18" s="161" t="s">
        <v>220</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0.37</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0.41</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0.30499999999999999</v>
      </c>
      <c r="H21" s="161" t="s">
        <v>220</v>
      </c>
      <c r="I21" s="108"/>
      <c r="J21" s="103"/>
      <c r="K21" s="103"/>
      <c r="M21" s="103"/>
      <c r="N21" s="103"/>
      <c r="O21" s="103"/>
      <c r="P21" s="105">
        <v>5.0000000000000001E-3</v>
      </c>
      <c r="Q21" s="105">
        <v>5.0000000000000001E-3</v>
      </c>
      <c r="R21" s="105">
        <v>5.0000000000000001E-3</v>
      </c>
      <c r="S21" s="103"/>
      <c r="T21" s="160" t="s">
        <v>206</v>
      </c>
    </row>
    <row r="22" spans="1:20" s="182" customFormat="1" x14ac:dyDescent="0.25">
      <c r="A22" s="158"/>
      <c r="B22" s="162" t="s">
        <v>157</v>
      </c>
      <c r="C22" s="162" t="s">
        <v>158</v>
      </c>
      <c r="D22" s="160" t="s">
        <v>136</v>
      </c>
      <c r="E22" s="151"/>
      <c r="F22" s="163" t="s">
        <v>159</v>
      </c>
      <c r="G22" s="155">
        <v>-48.1</v>
      </c>
      <c r="H22" s="161"/>
      <c r="I22" s="108"/>
      <c r="J22" s="151"/>
      <c r="K22" s="151"/>
      <c r="M22" s="151"/>
      <c r="N22" s="151"/>
      <c r="O22" s="151"/>
      <c r="P22" s="105"/>
      <c r="Q22" s="105"/>
      <c r="R22" s="105"/>
      <c r="S22" s="151"/>
      <c r="T22" s="160" t="s">
        <v>206</v>
      </c>
    </row>
    <row r="23" spans="1:20" s="182" customFormat="1" x14ac:dyDescent="0.25">
      <c r="A23" s="158"/>
      <c r="B23" s="162" t="s">
        <v>160</v>
      </c>
      <c r="C23" s="162" t="s">
        <v>161</v>
      </c>
      <c r="D23" s="160" t="s">
        <v>136</v>
      </c>
      <c r="E23" s="151"/>
      <c r="F23" s="163" t="s">
        <v>159</v>
      </c>
      <c r="G23" s="164">
        <v>-253</v>
      </c>
      <c r="H23" s="161"/>
      <c r="I23" s="108"/>
      <c r="J23" s="151"/>
      <c r="K23" s="151"/>
      <c r="M23" s="151"/>
      <c r="N23" s="151"/>
      <c r="O23" s="151"/>
      <c r="P23" s="105"/>
      <c r="Q23" s="105"/>
      <c r="R23" s="105"/>
      <c r="S23" s="151"/>
      <c r="T23" s="160" t="s">
        <v>206</v>
      </c>
    </row>
    <row r="24" spans="1:20" s="182" customFormat="1" x14ac:dyDescent="0.25">
      <c r="A24" s="158"/>
      <c r="B24" s="162" t="s">
        <v>162</v>
      </c>
      <c r="C24" s="163" t="s">
        <v>163</v>
      </c>
      <c r="D24" s="160" t="s">
        <v>136</v>
      </c>
      <c r="E24" s="158"/>
      <c r="F24" s="163" t="s">
        <v>159</v>
      </c>
      <c r="G24" s="155">
        <v>-31.4</v>
      </c>
      <c r="H24" s="161"/>
      <c r="I24" s="108"/>
      <c r="J24" s="151"/>
      <c r="K24" s="151"/>
      <c r="M24" s="151"/>
      <c r="N24" s="151"/>
      <c r="O24" s="151"/>
      <c r="P24" s="105"/>
      <c r="Q24" s="105"/>
      <c r="R24" s="105"/>
      <c r="S24" s="151"/>
      <c r="T24" s="160" t="s">
        <v>206</v>
      </c>
    </row>
    <row r="25" spans="1:20" s="182" customFormat="1" x14ac:dyDescent="0.25">
      <c r="A25" s="158"/>
      <c r="B25" s="162" t="s">
        <v>164</v>
      </c>
      <c r="C25" s="163" t="s">
        <v>165</v>
      </c>
      <c r="D25" s="160" t="s">
        <v>136</v>
      </c>
      <c r="E25" s="158"/>
      <c r="F25" s="163" t="s">
        <v>159</v>
      </c>
      <c r="G25" s="155">
        <v>-27.5</v>
      </c>
      <c r="H25" s="161"/>
      <c r="I25" s="108"/>
      <c r="J25" s="151"/>
      <c r="K25" s="151"/>
      <c r="M25" s="151"/>
      <c r="N25" s="151"/>
      <c r="O25" s="151"/>
      <c r="P25" s="105"/>
      <c r="Q25" s="105"/>
      <c r="R25" s="105"/>
      <c r="S25" s="151"/>
      <c r="T25" s="160" t="s">
        <v>206</v>
      </c>
    </row>
    <row r="26" spans="1:20" s="182" customFormat="1" x14ac:dyDescent="0.25">
      <c r="A26" s="158"/>
      <c r="B26" s="162" t="s">
        <v>166</v>
      </c>
      <c r="C26" s="163" t="s">
        <v>167</v>
      </c>
      <c r="D26" s="160" t="s">
        <v>136</v>
      </c>
      <c r="E26" s="158"/>
      <c r="F26" s="163" t="s">
        <v>159</v>
      </c>
      <c r="G26" s="155">
        <v>-30.1</v>
      </c>
      <c r="H26" s="161"/>
      <c r="I26" s="108"/>
      <c r="J26" s="151"/>
      <c r="K26" s="197" t="s">
        <v>222</v>
      </c>
      <c r="M26" s="151"/>
      <c r="N26" s="151"/>
      <c r="O26" s="151"/>
      <c r="P26" s="105"/>
      <c r="Q26" s="105"/>
      <c r="R26" s="105"/>
      <c r="S26" s="151"/>
      <c r="T26" s="160" t="s">
        <v>206</v>
      </c>
    </row>
    <row r="27" spans="1:20" s="182" customFormat="1" x14ac:dyDescent="0.25">
      <c r="A27" s="158"/>
      <c r="B27" s="162" t="s">
        <v>168</v>
      </c>
      <c r="C27" s="163" t="s">
        <v>169</v>
      </c>
      <c r="D27" s="160" t="s">
        <v>136</v>
      </c>
      <c r="E27" s="158"/>
      <c r="F27" s="163" t="s">
        <v>159</v>
      </c>
      <c r="G27" s="155">
        <v>-27</v>
      </c>
      <c r="H27" s="161"/>
      <c r="I27" s="108"/>
      <c r="J27" s="151"/>
      <c r="K27" s="151"/>
      <c r="M27" s="151"/>
      <c r="N27" s="151"/>
      <c r="O27" s="151"/>
      <c r="P27" s="105"/>
      <c r="Q27" s="105"/>
      <c r="R27" s="105"/>
      <c r="S27" s="151"/>
      <c r="T27" s="160" t="s">
        <v>206</v>
      </c>
    </row>
    <row r="28" spans="1:20" s="182" customFormat="1" x14ac:dyDescent="0.25">
      <c r="A28" s="158"/>
      <c r="B28" s="162" t="s">
        <v>198</v>
      </c>
      <c r="C28" s="163" t="s">
        <v>199</v>
      </c>
      <c r="D28" s="160" t="s">
        <v>136</v>
      </c>
      <c r="E28" s="158"/>
      <c r="F28" s="163" t="s">
        <v>159</v>
      </c>
      <c r="G28" s="155">
        <v>-27.4</v>
      </c>
      <c r="H28" s="161"/>
      <c r="I28" s="108"/>
      <c r="J28" s="151"/>
      <c r="K28" s="197" t="s">
        <v>222</v>
      </c>
      <c r="M28" s="151"/>
      <c r="N28" s="151"/>
      <c r="O28" s="151"/>
      <c r="P28" s="105"/>
      <c r="Q28" s="105"/>
      <c r="R28" s="105"/>
      <c r="S28" s="151"/>
      <c r="T28" s="160" t="s">
        <v>206</v>
      </c>
    </row>
    <row r="29" spans="1:20" s="182" customFormat="1" x14ac:dyDescent="0.25">
      <c r="A29" s="158"/>
      <c r="B29" s="162" t="s">
        <v>200</v>
      </c>
      <c r="C29" s="163" t="s">
        <v>201</v>
      </c>
      <c r="D29" s="160" t="s">
        <v>136</v>
      </c>
      <c r="E29" s="158"/>
      <c r="F29" s="163" t="s">
        <v>159</v>
      </c>
      <c r="G29" s="155">
        <v>-27.6</v>
      </c>
      <c r="H29" s="161"/>
      <c r="I29" s="108"/>
      <c r="J29" s="151"/>
      <c r="K29" s="197" t="s">
        <v>222</v>
      </c>
      <c r="M29" s="151"/>
      <c r="N29" s="151"/>
      <c r="O29" s="151"/>
      <c r="P29" s="105"/>
      <c r="Q29" s="105"/>
      <c r="R29" s="105"/>
      <c r="S29" s="151"/>
      <c r="T29" s="160" t="s">
        <v>206</v>
      </c>
    </row>
    <row r="30" spans="1:20" s="182" customFormat="1" x14ac:dyDescent="0.25">
      <c r="A30" s="158"/>
      <c r="B30" s="162" t="s">
        <v>202</v>
      </c>
      <c r="C30" s="163" t="s">
        <v>203</v>
      </c>
      <c r="D30" s="160" t="s">
        <v>136</v>
      </c>
      <c r="E30" s="158"/>
      <c r="F30" s="163" t="s">
        <v>159</v>
      </c>
      <c r="G30" s="155">
        <v>6.3</v>
      </c>
      <c r="H30" s="161"/>
      <c r="I30" s="108"/>
      <c r="J30" s="151"/>
      <c r="K30" s="197" t="s">
        <v>222</v>
      </c>
      <c r="M30" s="151"/>
      <c r="N30" s="151"/>
      <c r="O30" s="151"/>
      <c r="P30" s="105"/>
      <c r="Q30" s="105"/>
      <c r="R30" s="105"/>
      <c r="S30" s="151"/>
      <c r="T30" s="160" t="s">
        <v>206</v>
      </c>
    </row>
    <row r="31" spans="1:20" x14ac:dyDescent="0.25">
      <c r="B31" s="162" t="s">
        <v>191</v>
      </c>
      <c r="C31" s="163" t="s">
        <v>192</v>
      </c>
      <c r="D31" s="160" t="s">
        <v>136</v>
      </c>
      <c r="E31" s="158"/>
      <c r="F31" s="163" t="s">
        <v>193</v>
      </c>
      <c r="G31" s="164">
        <v>1236.8310522754102</v>
      </c>
      <c r="H31" s="161"/>
      <c r="T31" s="160" t="s">
        <v>206</v>
      </c>
    </row>
    <row r="32" spans="1:20" x14ac:dyDescent="0.25">
      <c r="B32" s="162" t="s">
        <v>194</v>
      </c>
      <c r="C32" s="163" t="s">
        <v>195</v>
      </c>
      <c r="D32" s="160" t="s">
        <v>136</v>
      </c>
      <c r="E32" s="158"/>
      <c r="F32" s="163" t="s">
        <v>205</v>
      </c>
      <c r="G32" s="168">
        <v>0.77737000608668183</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2020-12-22T23:42:25Z</dcterms:modified>
</cp:coreProperties>
</file>