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2EDC08D-4416-400F-A5FD-A333A076125C}"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<sst xmlns="http://schemas.openxmlformats.org/spreadsheetml/2006/main" count="597" uniqueCount="224">
  <si>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</si>
  <si>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</si>
  <si>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</si>
  <si>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</si>
  <si>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</si>
  <si>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</si>
  <si>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</si>
  <si>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</si>
  <si>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</si>
  <si>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</si>
  <si>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</si>
  <si>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</si>
  <si>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</si>
  <si>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</si>
  <si>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</si>
  <si>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</si>
  <si>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</si>
  <si>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</si>
  <si>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</si>
  <si>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</si>
  <si>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</si>
  <si>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</si>
  <si>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</si>
  <si>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</si>
  <si>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</si>
  <si>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</si>
  <si>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</si>
  <si>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</si>
  <si>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</si>
  <si>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</si>
  <si>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</si>
  <si>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</si>
  <si>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</si>
  <si>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</si>
  <si>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</si>
  <si>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</si>
  <si>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</si>
  <si>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</si>
  <si>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</si>
  <si>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</si>
  <si>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</si>
  <si>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</si>
  <si>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</si>
  <si>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</si>
  <si>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</si>
  <si>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</si>
  <si>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</si>
  <si>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</si>
  <si>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</si>
  <si>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</si>
  <si>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</si>
  <si>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</si>
  <si>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</si>
  <si>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</si>
  <si>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</si>
  <si>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</si>
  <si>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</si>
  <si>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</si>
  <si>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</si>
  <si>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</si>
  <si>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</si>
  <si>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</si>
  <si>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</si>
  <si>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</si>
  <si>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</si>
  <si>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</si>
  <si>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</si>
  <si>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</si>
  <si>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</si>
  <si>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</si>
  <si>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</si>
  <si>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</si>
  <si>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</si>
  <si>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</si>
  <si>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</si>
  <si>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</si>
  <si>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</si>
  <si>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</si>
  <si>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</si>
  <si>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</si>
  <si>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</si>
  <si>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</si>
  <si>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</si>
  <si>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</si>
  <si>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</si>
  <si>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</si>
  <si>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</si>
  <si>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</si>
  <si>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</si>
  <si>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</si>
  <si>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</si>
  <si>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</si>
  <si>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</si>
  <si>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</si>
  <si>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</si>
  <si>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</si>
  <si>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</si>
  <si>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</si>
  <si>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</si>
  <si>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</si>
  <si>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</si>
  <si>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</si>
  <si>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</si>
  <si>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</si>
  <si>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</si>
  <si>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</si>
  <si>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</si>
  <si>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</si>
  <si>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</si>
  <si>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</si>
  <si>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</si>
  <si>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</si>
  <si>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</si>
  <si>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</si>
  <si>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</si>
  <si>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</si>
  <si>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</si>
  <si>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</si>
  <si>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</si>
  <si>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</si>
  <si>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</si>
  <si>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</si>
  <si>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</si>
  <si>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</si>
  <si>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</si>
  <si>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</si>
  <si>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</si>
  <si>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</si>
  <si>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</si>
  <si>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</si>
  <si>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</si>
  <si>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</si>
  <si>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</si>
  <si>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</si>
  <si>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</si>
  <si>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</si>
  <si>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</si>
  <si>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</si>
  <si>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</si>
  <si>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</si>
  <si>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</si>
  <si>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</si>
  <si>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</si>
  <si>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</si>
  <si>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</si>
  <si>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</si>
  <si>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</si>
  <si>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</si>
  <si>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</si>
  <si>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</si>
  <si>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</si>
  <si>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</si>
  <si>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</si>
  <si>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</si>
  <si>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</si>
  <si>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</si>
  <si>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</si>
  <si>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</si>
  <si>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</si>
  <si>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</si>
  <si>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</si>
  <si>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</si>
  <si>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</si>
  <si>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</si>
  <si>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</si>
  <si>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</si>
  <si>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</si>
  <si>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</si>
  <si>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</si>
  <si>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</si>
  <si>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</si>
  <si>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</si>
  <si>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</si>
  <si>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</si>
  <si>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</si>
  <si>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</si>
  <si>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</si>
  <si>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</si>
  <si>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</si>
  <si>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</si>
  <si>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</si>
  <si>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</si>
  <si>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</si>
  <si>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</si>
  <si>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</si>
  <si>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</si>
  <si>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</si>
  <si>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</si>
  <si>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</si>
  <si>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</si>
  <si>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</si>
  <si>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</si>
  <si>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</si>
  <si>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</si>
  <si>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</si>
  <si>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</si>
  <si>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</si>
  <si>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</si>
  <si>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</si>
  <si>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</si>
  <si>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</si>
  <si>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</si>
  <si>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</si>
  <si>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</si>
  <si>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</si>
  <si>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</si>
  <si>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20124912</t>
  </si>
  <si>
    <t>DIG-024189 - DIG-024190</t>
  </si>
  <si>
    <t>05-123-39509</t>
  </si>
  <si>
    <t>DIG-024189</t>
  </si>
  <si>
    <t>DIG-024190</t>
  </si>
  <si>
    <t>Bradenhead gas</t>
  </si>
  <si>
    <t>Production gas</t>
  </si>
  <si>
    <t>nd</t>
  </si>
  <si>
    <t>123-39509</t>
  </si>
  <si>
    <t>BDH</t>
  </si>
  <si>
    <t>Holton I-12HN b</t>
  </si>
  <si>
    <t>PRDG</t>
  </si>
  <si>
    <t>Holton I-12HN p</t>
  </si>
  <si>
    <t>WSP</t>
  </si>
  <si>
    <t>Holton I-12HN</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</si>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</sst>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Holton I-12HN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-49.6</c:v>
                </c:pt>
                <c:pt idx="1">
                  <c:v>-32.6</c:v>
                </c:pt>
                <c:pt idx="2">
                  <c:v>-28.9</c:v>
                </c:pt>
                <c:pt idx="3">
                  <c:v>-30.9</c:v>
                </c:pt>
                <c:pt idx="4">
                  <c:v>-27.1</c:v>
                </c:pt>
                <c:pt idx="5">
                  <c:v>-27</c:v>
                </c:pt>
                <c:pt idx="6">
                  <c:v>-27.7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Holton I-12HN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-48.7</c:v>
                </c:pt>
                <c:pt idx="1">
                  <c:v>-32.799999999999997</c:v>
                </c:pt>
                <c:pt idx="2">
                  <c:v>-28.7</c:v>
                </c:pt>
                <c:pt idx="3">
                  <c:v>-30.4</c:v>
                </c:pt>
                <c:pt idx="4">
                  <c:v>-27.8</c:v>
                </c:pt>
                <c:pt idx="5">
                  <c:v>-27.2</c:v>
                </c:pt>
                <c:pt idx="6">
                  <c:v>-27.7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Holton I-12HN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73.715699780385776</c:v>
                </c:pt>
                <c:pt idx="1">
                  <c:v>13.25891905918192</c:v>
                </c:pt>
                <c:pt idx="2">
                  <c:v>7.1742758110009639</c:v>
                </c:pt>
                <c:pt idx="3">
                  <c:v>1.2419490604688057</c:v>
                </c:pt>
                <c:pt idx="4">
                  <c:v>2.2212470965986166</c:v>
                </c:pt>
                <c:pt idx="5">
                  <c:v>0.97507874256613214</c:v>
                </c:pt>
                <c:pt idx="6">
                  <c:v>0.68584616877596183</c:v>
                </c:pt>
                <c:pt idx="7">
                  <c:v>0.72698428102182855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Holton I-12HN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76.459545178061731</c:v>
                </c:pt>
                <c:pt idx="1">
                  <c:v>14.268785541171292</c:v>
                </c:pt>
                <c:pt idx="2">
                  <c:v>6.5061157340824405</c:v>
                </c:pt>
                <c:pt idx="3">
                  <c:v>0.70029173569607384</c:v>
                </c:pt>
                <c:pt idx="4">
                  <c:v>1.3037234383420755</c:v>
                </c:pt>
                <c:pt idx="5">
                  <c:v>0.23006884206036629</c:v>
                </c:pt>
                <c:pt idx="6">
                  <c:v>0.30129563425987693</c:v>
                </c:pt>
                <c:pt idx="7">
                  <c:v>0.23017389632614726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Holton I-12HN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26.284300219614231</c:v>
                </c:pt>
              </c:numCache>
            </c:numRef>
          </c:xVal>
          <c:yVal>
            <c:numRef>
              <c:f>'Data Summary'!$O$19</c:f>
              <c:numCache>
                <c:formatCode>0.0</c:formatCode>
                <c:ptCount val="1"/>
                <c:pt idx="0">
                  <c:v>-49.6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Holton I-12HN Production gas</c:v>
                </c:pt>
              </c:strCache>
            </c:strRef>
          </c:tx>
          <c:spPr>
            <a:ln w="28575">
              <a:noFill/>
            </a:ln>
          </c:spPr>
          <c:marker>
            <c:spPr>
              <a:ln>
                <a:solidFill>
                  <a:schemeClr val="tx1"/>
                </a:solidFill>
              </a:ln>
            </c:spPr>
          </c:marker>
          <c:xVal>
            <c:numRef>
              <c:f>'Data Summary'!$K$20</c:f>
              <c:numCache>
                <c:formatCode>0.0</c:formatCode>
                <c:ptCount val="1"/>
                <c:pt idx="0">
                  <c:v>23.540454821938273</c:v>
                </c:pt>
              </c:numCache>
            </c:numRef>
          </c:xVal>
          <c:yVal>
            <c:numRef>
              <c:f>'Data Summary'!$O$20</c:f>
              <c:numCache>
                <c:formatCode>0.0</c:formatCode>
                <c:ptCount val="1"/>
                <c:pt idx="0">
                  <c:v>-48.7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Holton I-12HN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-32.6</c:v>
                </c:pt>
              </c:numCache>
            </c:numRef>
          </c:xVal>
          <c:yVal>
            <c:numRef>
              <c:f>'Data Summary'!$Q$19</c:f>
              <c:numCache>
                <c:formatCode>0.0</c:formatCode>
                <c:ptCount val="1"/>
                <c:pt idx="0">
                  <c:v>-28.9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Holton I-12HN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-32.799999999999997</c:v>
                </c:pt>
              </c:numCache>
            </c:numRef>
          </c:xVal>
          <c:yVal>
            <c:numRef>
              <c:f>'Data Summary'!$Q$20</c:f>
              <c:numCache>
                <c:formatCode>0.0</c:formatCode>
                <c:ptCount val="1"/>
                <c:pt idx="0">
                  <c:v>-28.7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Holton I-12HN Bradenhead gas</c:v>
                </c:pt>
              </c:strCache>
            </c:strRef>
          </c:tx>
          <c:spPr>
            <a:ln>
              <a:noFill/>
            </a:ln>
          </c:spPr>
          <c:marker>
            <c:symbol val="diamond"/>
            <c:size val="8"/>
            <c:spPr>
              <a:ln>
                <a:solidFill>
                  <a:schemeClr val="tx1"/>
                </a:solidFill>
              </a:ln>
            </c:spPr>
          </c:marker>
          <c:xVal>
            <c:numRef>
              <c:f>'Data Summary'!$M$19</c:f>
              <c:numCache>
                <c:formatCode>0.0</c:formatCode>
                <c:ptCount val="1"/>
                <c:pt idx="0">
                  <c:v>7.0720289556744884</c:v>
                </c:pt>
              </c:numCache>
            </c:numRef>
          </c:xVal>
          <c:yVal>
            <c:numRef>
              <c:f>'Data Summary'!$K$19</c:f>
              <c:numCache>
                <c:formatCode>0.0</c:formatCode>
                <c:ptCount val="1"/>
                <c:pt idx="0">
                  <c:v>26.284300219614231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Holton I-12HN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10.034659850113286</c:v>
                </c:pt>
              </c:numCache>
            </c:numRef>
          </c:xVal>
          <c:yVal>
            <c:numRef>
              <c:f>'Data Summary'!$K$20</c:f>
              <c:numCache>
                <c:formatCode>0.0</c:formatCode>
                <c:ptCount val="1"/>
                <c:pt idx="0">
                  <c:v>23.540454821938273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Holton I-12HN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-262</c:v>
                </c:pt>
              </c:numCache>
            </c:numRef>
          </c:xVal>
          <c:yVal>
            <c:numRef>
              <c:f>'Data Summary'!$O$19</c:f>
              <c:numCache>
                <c:formatCode>0.0</c:formatCode>
                <c:ptCount val="1"/>
                <c:pt idx="0">
                  <c:v>-49.6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Holton I-12HN Production gas</c:v>
                </c:pt>
              </c:strCache>
            </c:strRef>
          </c:tx>
          <c:spPr>
            <a:ln w="28575">
              <a:noFill/>
            </a:ln>
          </c:spPr>
          <c:marker>
            <c:spPr>
              <a:ln>
                <a:solidFill>
                  <a:schemeClr val="tx1"/>
                </a:solidFill>
              </a:ln>
            </c:spPr>
          </c:marker>
          <c:xVal>
            <c:numRef>
              <c:f>'Data Summary'!$W$20</c:f>
              <c:numCache>
                <c:formatCode>0</c:formatCode>
                <c:ptCount val="1"/>
                <c:pt idx="0">
                  <c:v>-258</c:v>
                </c:pt>
              </c:numCache>
            </c:numRef>
          </c:xVal>
          <c:yVal>
            <c:numRef>
              <c:f>'Data Summary'!$O$20</c:f>
              <c:numCache>
                <c:formatCode>0.0</c:formatCode>
                <c:ptCount val="1"/>
                <c:pt idx="0">
                  <c:v>-48.7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Holton I-12HN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-49.6</c:v>
                </c:pt>
              </c:numCache>
            </c:numRef>
          </c:xVal>
          <c:yVal>
            <c:numRef>
              <c:f>'Data Summary'!$L$19</c:f>
              <c:numCache>
                <c:formatCode>0.0</c:formatCode>
                <c:ptCount val="1"/>
                <c:pt idx="0">
                  <c:v>3.6076443379862893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Holton I-12HN Production gas</c:v>
                </c:pt>
              </c:strCache>
            </c:strRef>
          </c:tx>
          <c:spPr>
            <a:ln w="28575">
              <a:noFill/>
            </a:ln>
          </c:spPr>
          <c:marker>
            <c:spPr>
              <a:ln>
                <a:solidFill>
                  <a:schemeClr val="tx1"/>
                </a:solidFill>
              </a:ln>
            </c:spPr>
          </c:marker>
          <c:xVal>
            <c:numRef>
              <c:f>'Data Summary'!$O$20</c:f>
              <c:numCache>
                <c:formatCode>0.0</c:formatCode>
                <c:ptCount val="1"/>
                <c:pt idx="0">
                  <c:v>-48.7</c:v>
                </c:pt>
              </c:numCache>
            </c:numRef>
          </c:xVal>
          <c:yVal>
            <c:numRef>
              <c:f>'Data Summary'!$L$20</c:f>
              <c:numCache>
                <c:formatCode>0.0</c:formatCode>
                <c:ptCount val="1"/>
                <c:pt idx="0">
                  <c:v>3.6803806749800256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0.60477</cdr:y>
    </cdr:from>
    <cdr:to>
      <cdr:x>0.93277</cdr:x>
      <cdr:y>0.63602</cdr:y>
    </cdr:to>
    <cdr:sp macro="" textlink="">
      <cdr:nvSpPr>
        <cdr:cNvPr id="2" name="TextBox 1"/>
        <cdr:cNvSpPr txBox="1"/>
      </cdr:nvSpPr>
      <cdr:spPr>
        <a:xfrm xmlns:a="http://schemas.openxmlformats.org/drawingml/2006/main">
          <a:off x="3953009" y="3686656"/>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0.47188</cdr:x>
      <cdr:y>0.34092</cdr:y>
    </cdr:from>
    <cdr:to>
      <cdr:x>0.56494</cdr:x>
      <cdr:y>0.39285</cdr:y>
    </cdr:to>
    <cdr:sp macro="" textlink="">
      <cdr:nvSpPr>
        <cdr:cNvPr id="5" name="TextBox 1"/>
        <cdr:cNvSpPr txBox="1"/>
      </cdr:nvSpPr>
      <cdr:spPr>
        <a:xfrm xmlns:a="http://schemas.openxmlformats.org/drawingml/2006/main">
          <a:off x="2195970" y="207822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12</xdr:col>
      <xdr:colOff>27214</xdr:colOff>
      <xdr:row>29</xdr:row>
      <xdr:rowOff>168947</xdr:rowOff>
    </xdr:to>
    <xdr:pic>
      <xdr:nvPicPr>
        <xdr:cNvPr id="2" name="Picture 1">
          <a:extLst>
            <a:ext uri="{FF2B5EF4-FFF2-40B4-BE49-F238E27FC236}">
              <a16:creationId xmlns:a16="http://schemas.microsoft.com/office/drawing/2014/main" id="{FADEFAD4-3DCE-4AD8-ABE1-7796828F36A9}"/>
            </a:ext>
          </a:extLst>
        </xdr:cNvPr>
        <xdr:cNvPicPr>
          <a:picLocks noChangeAspect="1"/>
        </xdr:cNvPicPr>
      </xdr:nvPicPr>
      <xdr:blipFill>
        <a:blip xmlns:r="http://schemas.openxmlformats.org/officeDocument/2006/relationships" r:embed="rId1"/>
        <a:stretch>
          <a:fillRect/>
        </a:stretch>
      </xdr:blipFill>
      <xdr:spPr>
        <a:xfrm>
          <a:off x="0" y="1"/>
          <a:ext cx="7375071" cy="56934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220</v>
      </c>
      <c r="E24" s="43"/>
      <c r="F24" s="45"/>
      <c r="G24" s="37"/>
      <c r="H24" s="37"/>
      <c r="I24" s="37"/>
      <c r="J24" s="36"/>
    </row>
    <row r="25" spans="1:10" ht="15" customHeight="1" x14ac:dyDescent="0.25">
      <c r="A25" s="36"/>
      <c r="B25" s="43" t="s">
        <v>204</v>
      </c>
      <c r="C25" s="46"/>
      <c r="D25" s="43" t="s">
        <v>208</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P23" sqref="P23"/>
    </sheetView>
  </sheetViews>
  <sheetFormatPr defaultColWidth="10.7109375" defaultRowHeight="15" customHeight="1" x14ac:dyDescent="0.2"/>
  <cols>
    <col min="1" max="1" width="10.7109375" style="25" customWidth="1"/>
    <col min="2" max="2" width="12.28515625" style="25" bestFit="1" customWidth="1"/>
    <col min="3" max="3" width="30.5703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Holton I-12HN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20124912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DIG-024189 - DIG-024190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20124912</v>
      </c>
      <c r="B12" s="170" t="s">
        <v>209</v>
      </c>
      <c r="C12" s="171" t="str">
        <f>Cover!D24&amp;" "&amp;D12</f>
        <v>Holton I-12HN Bradenhead gas</v>
      </c>
      <c r="D12" s="159" t="s">
        <v>211</v>
      </c>
      <c r="E12" s="173">
        <v>44167</v>
      </c>
      <c r="F12" s="186">
        <v>0.61111111111111105</v>
      </c>
      <c r="G12" s="95"/>
      <c r="H12" s="95"/>
      <c r="I12" s="114"/>
      <c r="J12" s="179">
        <v>44169</v>
      </c>
      <c r="K12" s="175">
        <v>513679.31</v>
      </c>
      <c r="L12" s="175">
        <v>18923.12</v>
      </c>
      <c r="M12" s="175">
        <v>11669.12</v>
      </c>
      <c r="N12" s="175">
        <v>349422.2</v>
      </c>
      <c r="O12" s="175">
        <v>62849.39</v>
      </c>
      <c r="P12" s="175">
        <v>34006.629999999997</v>
      </c>
      <c r="Q12" s="175">
        <v>5886.62</v>
      </c>
      <c r="R12" s="175">
        <v>10528.77</v>
      </c>
      <c r="S12" s="175">
        <v>4622.03</v>
      </c>
      <c r="T12" s="175">
        <v>3251.44</v>
      </c>
      <c r="U12" s="175">
        <v>3445.96</v>
      </c>
      <c r="V12" s="175" t="s">
        <v>213</v>
      </c>
      <c r="W12" s="175" t="s">
        <v>213</v>
      </c>
      <c r="X12" s="176">
        <v>4540.8100000000004</v>
      </c>
      <c r="Y12" s="166">
        <v>73.715699780385776</v>
      </c>
      <c r="Z12" s="97">
        <v>13.25891905918192</v>
      </c>
      <c r="AA12" s="97">
        <v>7.1742758110009639</v>
      </c>
      <c r="AB12" s="97">
        <v>1.2419490604688057</v>
      </c>
      <c r="AC12" s="97">
        <v>2.2212470965986166</v>
      </c>
      <c r="AD12" s="97">
        <v>0.97507874256613214</v>
      </c>
      <c r="AE12" s="97">
        <v>0.68584616877596183</v>
      </c>
      <c r="AF12" s="140">
        <v>0.72698428102182855</v>
      </c>
      <c r="AG12" s="138">
        <v>639.95441929756339</v>
      </c>
      <c r="AH12" s="116">
        <v>1373.6143837827231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20124912</v>
      </c>
      <c r="B13" s="169" t="s">
        <v>210</v>
      </c>
      <c r="C13" s="172" t="str">
        <f>Cover!D24&amp;" "&amp; D13</f>
        <v>Holton I-12HN Production gas</v>
      </c>
      <c r="D13" s="165" t="s">
        <v>212</v>
      </c>
      <c r="E13" s="174">
        <v>44167</v>
      </c>
      <c r="F13" s="187">
        <v>0.60416666666666663</v>
      </c>
      <c r="G13" s="110"/>
      <c r="H13" s="110"/>
      <c r="I13" s="115"/>
      <c r="J13" s="180">
        <v>44169</v>
      </c>
      <c r="K13" s="177">
        <v>25055.34</v>
      </c>
      <c r="L13" s="177">
        <v>5877.16</v>
      </c>
      <c r="M13" s="177">
        <v>25784.18</v>
      </c>
      <c r="N13" s="177">
        <v>727810.15</v>
      </c>
      <c r="O13" s="177">
        <v>135822.75</v>
      </c>
      <c r="P13" s="177">
        <v>61931.49</v>
      </c>
      <c r="Q13" s="177">
        <v>6665.66</v>
      </c>
      <c r="R13" s="177">
        <v>12410.36</v>
      </c>
      <c r="S13" s="177">
        <v>2189.69</v>
      </c>
      <c r="T13" s="177">
        <v>2867.5</v>
      </c>
      <c r="U13" s="177">
        <v>2191.19</v>
      </c>
      <c r="V13" s="177" t="s">
        <v>213</v>
      </c>
      <c r="W13" s="177" t="s">
        <v>213</v>
      </c>
      <c r="X13" s="178" t="s">
        <v>213</v>
      </c>
      <c r="Y13" s="167">
        <v>76.459545178061731</v>
      </c>
      <c r="Z13" s="113">
        <v>14.268785541171292</v>
      </c>
      <c r="AA13" s="113">
        <v>6.5061157340824405</v>
      </c>
      <c r="AB13" s="113">
        <v>0.70029173569607384</v>
      </c>
      <c r="AC13" s="113">
        <v>1.3037234383420755</v>
      </c>
      <c r="AD13" s="113">
        <v>0.23006884206036629</v>
      </c>
      <c r="AE13" s="113">
        <v>0.30129563425987693</v>
      </c>
      <c r="AF13" s="141">
        <v>0.23017389632614726</v>
      </c>
      <c r="AG13" s="139">
        <v>1213.7326070166221</v>
      </c>
      <c r="AH13" s="117">
        <v>1285.9903414158584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20124912</v>
      </c>
      <c r="B19" s="95" t="str">
        <f t="shared" si="0"/>
        <v>DIG-024189</v>
      </c>
      <c r="C19" s="95" t="str">
        <f t="shared" si="0"/>
        <v>Holton I-12HN Bradenhead gas</v>
      </c>
      <c r="D19" s="96" t="str">
        <f t="shared" si="0"/>
        <v>Bradenhead gas</v>
      </c>
      <c r="E19" s="96">
        <f t="shared" si="0"/>
        <v>44167</v>
      </c>
      <c r="F19" s="184">
        <f t="shared" si="0"/>
        <v>0.61111111111111105</v>
      </c>
      <c r="G19" s="98"/>
      <c r="H19" s="98"/>
      <c r="I19" s="118"/>
      <c r="J19" s="119">
        <v>474013</v>
      </c>
      <c r="K19" s="90">
        <v>26.284300219614231</v>
      </c>
      <c r="L19" s="90">
        <v>3.6076443379862893</v>
      </c>
      <c r="M19" s="120">
        <v>7.0720289556744884</v>
      </c>
      <c r="N19" s="182">
        <v>44174</v>
      </c>
      <c r="O19" s="188">
        <v>-49.6</v>
      </c>
      <c r="P19" s="188">
        <v>-32.6</v>
      </c>
      <c r="Q19" s="188">
        <v>-28.9</v>
      </c>
      <c r="R19" s="190">
        <v>-30.9</v>
      </c>
      <c r="S19" s="192">
        <v>-27.1</v>
      </c>
      <c r="T19" s="193">
        <v>-27</v>
      </c>
      <c r="U19" s="193">
        <v>-27.7</v>
      </c>
      <c r="V19" s="194">
        <v>1.8</v>
      </c>
      <c r="W19" s="196">
        <v>-262</v>
      </c>
      <c r="X19" s="203"/>
      <c r="Y19" s="204"/>
      <c r="Z19" s="205"/>
      <c r="AC19" s="146" t="s">
        <v>62</v>
      </c>
      <c r="AF19" s="128">
        <v>0.89240849386694288</v>
      </c>
      <c r="AG19" s="125">
        <v>0.78758277609122973</v>
      </c>
      <c r="AR19" s="21"/>
      <c r="CF19" s="52"/>
      <c r="CG19" s="21"/>
    </row>
    <row r="20" spans="1:85" ht="15" customHeight="1" thickBot="1" x14ac:dyDescent="0.25">
      <c r="A20" s="143" t="str">
        <f t="shared" si="0"/>
        <v>20124912</v>
      </c>
      <c r="B20" s="110" t="str">
        <f t="shared" si="0"/>
        <v>DIG-024190</v>
      </c>
      <c r="C20" s="110" t="str">
        <f t="shared" si="0"/>
        <v>Holton I-12HN Production gas</v>
      </c>
      <c r="D20" s="111" t="str">
        <f t="shared" si="0"/>
        <v>Production gas</v>
      </c>
      <c r="E20" s="174">
        <f t="shared" si="0"/>
        <v>44167</v>
      </c>
      <c r="F20" s="185">
        <f t="shared" si="0"/>
        <v>0.60416666666666663</v>
      </c>
      <c r="G20" s="110"/>
      <c r="H20" s="110"/>
      <c r="I20" s="115"/>
      <c r="J20" s="121">
        <v>951889</v>
      </c>
      <c r="K20" s="112">
        <v>23.540454821938273</v>
      </c>
      <c r="L20" s="112">
        <v>3.6803806749800256</v>
      </c>
      <c r="M20" s="122">
        <v>10.034659850113286</v>
      </c>
      <c r="N20" s="183">
        <v>44174</v>
      </c>
      <c r="O20" s="189">
        <v>-48.7</v>
      </c>
      <c r="P20" s="189">
        <v>-32.799999999999997</v>
      </c>
      <c r="Q20" s="189">
        <v>-28.7</v>
      </c>
      <c r="R20" s="191">
        <v>-30.4</v>
      </c>
      <c r="S20" s="189">
        <v>-27.8</v>
      </c>
      <c r="T20" s="191">
        <v>-27.2</v>
      </c>
      <c r="U20" s="191">
        <v>-27.7</v>
      </c>
      <c r="V20" s="195">
        <v>5.3</v>
      </c>
      <c r="W20" s="197">
        <v>-258</v>
      </c>
      <c r="X20" s="206"/>
      <c r="Y20" s="207"/>
      <c r="Z20" s="208"/>
      <c r="AC20" s="146" t="s">
        <v>60</v>
      </c>
      <c r="AF20" s="124">
        <v>0.75909747454103016</v>
      </c>
      <c r="AG20" s="126">
        <v>0.73089786673919255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G56" sqref="G5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44167.611111111109</v>
      </c>
      <c r="D4" s="151" t="s">
        <v>214</v>
      </c>
      <c r="E4" s="102" t="s">
        <v>209</v>
      </c>
      <c r="F4" s="157" t="s">
        <v>215</v>
      </c>
      <c r="G4" s="100" t="s">
        <v>98</v>
      </c>
      <c r="I4" s="100"/>
      <c r="J4" s="151" t="s">
        <v>216</v>
      </c>
      <c r="K4" s="156">
        <v>44167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1.85</v>
      </c>
      <c r="H8" s="152" t="s">
        <v>222</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1.141</v>
      </c>
      <c r="H9" s="161" t="s">
        <v>222</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50.222000000000001</v>
      </c>
      <c r="H10" s="161" t="s">
        <v>222</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223</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0.44400000000000001</v>
      </c>
      <c r="H12" s="161" t="s">
        <v>222</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34.161999999999999</v>
      </c>
      <c r="H13" s="161" t="s">
        <v>222</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6.1449999999999996</v>
      </c>
      <c r="H14" s="161" t="s">
        <v>222</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223</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3.3250000000000002</v>
      </c>
      <c r="H16" s="161" t="s">
        <v>222</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0.57599999999999996</v>
      </c>
      <c r="H17" s="161" t="s">
        <v>222</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1.0289999999999999</v>
      </c>
      <c r="H18" s="161" t="s">
        <v>222</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0.45200000000000001</v>
      </c>
      <c r="H19" s="161" t="s">
        <v>222</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0.318</v>
      </c>
      <c r="H20" s="161" t="s">
        <v>222</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0.33700000000000002</v>
      </c>
      <c r="H21" s="161" t="s">
        <v>222</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-49.6</v>
      </c>
      <c r="H22" s="152"/>
      <c r="I22" s="151"/>
      <c r="J22" s="151"/>
      <c r="K22" s="151"/>
      <c r="M22" s="151"/>
      <c r="N22" s="151"/>
      <c r="O22" s="151"/>
      <c r="P22" s="151"/>
      <c r="Q22" s="151"/>
      <c r="R22" s="151"/>
      <c r="S22" s="151"/>
      <c r="T22" s="150" t="s">
        <v>206</v>
      </c>
    </row>
    <row r="23" spans="1:20" x14ac:dyDescent="0.25">
      <c r="A23" s="147"/>
      <c r="B23" s="153" t="s">
        <v>160</v>
      </c>
      <c r="C23" s="153" t="s">
        <v>161</v>
      </c>
      <c r="D23" s="150" t="s">
        <v>136</v>
      </c>
      <c r="E23" s="151"/>
      <c r="F23" s="154" t="s">
        <v>159</v>
      </c>
      <c r="G23" s="106">
        <v>-262</v>
      </c>
      <c r="H23" s="152"/>
      <c r="I23" s="151"/>
      <c r="J23" s="151"/>
      <c r="K23" s="151"/>
      <c r="M23" s="151"/>
      <c r="N23" s="151"/>
      <c r="O23" s="151"/>
      <c r="P23" s="151"/>
      <c r="Q23" s="151"/>
      <c r="R23" s="151"/>
      <c r="S23" s="151"/>
      <c r="T23" s="160" t="s">
        <v>206</v>
      </c>
    </row>
    <row r="24" spans="1:20" x14ac:dyDescent="0.25">
      <c r="A24" s="147"/>
      <c r="B24" s="153" t="s">
        <v>162</v>
      </c>
      <c r="C24" s="154" t="s">
        <v>163</v>
      </c>
      <c r="D24" s="150" t="s">
        <v>136</v>
      </c>
      <c r="E24" s="147"/>
      <c r="F24" s="154" t="s">
        <v>159</v>
      </c>
      <c r="G24" s="155">
        <v>-32.6</v>
      </c>
      <c r="H24" s="152"/>
      <c r="I24" s="151"/>
      <c r="J24" s="151"/>
      <c r="K24" s="151"/>
      <c r="M24" s="151"/>
      <c r="N24" s="151"/>
      <c r="O24" s="151"/>
      <c r="P24" s="151"/>
      <c r="Q24" s="151"/>
      <c r="R24" s="151"/>
      <c r="S24" s="151"/>
      <c r="T24" s="160" t="s">
        <v>206</v>
      </c>
    </row>
    <row r="25" spans="1:20" x14ac:dyDescent="0.25">
      <c r="B25" s="153" t="s">
        <v>164</v>
      </c>
      <c r="C25" s="154" t="s">
        <v>165</v>
      </c>
      <c r="D25" s="150" t="s">
        <v>136</v>
      </c>
      <c r="E25" s="147"/>
      <c r="F25" s="154" t="s">
        <v>159</v>
      </c>
      <c r="G25" s="155">
        <v>-28.9</v>
      </c>
      <c r="H25" s="152"/>
      <c r="T25" s="160" t="s">
        <v>206</v>
      </c>
    </row>
    <row r="26" spans="1:20" x14ac:dyDescent="0.25">
      <c r="B26" s="153" t="s">
        <v>166</v>
      </c>
      <c r="C26" s="154" t="s">
        <v>167</v>
      </c>
      <c r="D26" s="150" t="s">
        <v>136</v>
      </c>
      <c r="E26" s="147"/>
      <c r="F26" s="154" t="s">
        <v>159</v>
      </c>
      <c r="G26" s="155">
        <v>-30.9</v>
      </c>
      <c r="H26" s="152"/>
      <c r="K26" s="198" t="s">
        <v>221</v>
      </c>
      <c r="T26" s="160" t="s">
        <v>206</v>
      </c>
    </row>
    <row r="27" spans="1:20" x14ac:dyDescent="0.25">
      <c r="B27" s="153" t="s">
        <v>168</v>
      </c>
      <c r="C27" s="154" t="s">
        <v>169</v>
      </c>
      <c r="D27" s="150" t="s">
        <v>136</v>
      </c>
      <c r="E27" s="147"/>
      <c r="F27" s="154" t="s">
        <v>159</v>
      </c>
      <c r="G27" s="155">
        <v>-27.1</v>
      </c>
      <c r="H27" s="152"/>
      <c r="K27" s="181"/>
      <c r="T27" s="160" t="s">
        <v>206</v>
      </c>
    </row>
    <row r="28" spans="1:20" s="181" customFormat="1" x14ac:dyDescent="0.25">
      <c r="B28" s="162" t="s">
        <v>198</v>
      </c>
      <c r="C28" s="163" t="s">
        <v>199</v>
      </c>
      <c r="D28" s="160" t="s">
        <v>136</v>
      </c>
      <c r="E28" s="158"/>
      <c r="F28" s="163" t="s">
        <v>159</v>
      </c>
      <c r="G28" s="155">
        <v>-27</v>
      </c>
      <c r="H28" s="161"/>
      <c r="K28" s="198" t="s">
        <v>221</v>
      </c>
      <c r="T28" s="160" t="s">
        <v>206</v>
      </c>
    </row>
    <row r="29" spans="1:20" s="181" customFormat="1" x14ac:dyDescent="0.25">
      <c r="B29" s="162" t="s">
        <v>200</v>
      </c>
      <c r="C29" s="163" t="s">
        <v>201</v>
      </c>
      <c r="D29" s="160" t="s">
        <v>136</v>
      </c>
      <c r="E29" s="158"/>
      <c r="F29" s="163" t="s">
        <v>159</v>
      </c>
      <c r="G29" s="155">
        <v>-27.7</v>
      </c>
      <c r="H29" s="161"/>
      <c r="K29" s="198" t="s">
        <v>221</v>
      </c>
      <c r="T29" s="160" t="s">
        <v>206</v>
      </c>
    </row>
    <row r="30" spans="1:20" s="181" customFormat="1" x14ac:dyDescent="0.25">
      <c r="B30" s="162" t="s">
        <v>202</v>
      </c>
      <c r="C30" s="163" t="s">
        <v>203</v>
      </c>
      <c r="D30" s="160" t="s">
        <v>136</v>
      </c>
      <c r="E30" s="158"/>
      <c r="F30" s="163" t="s">
        <v>159</v>
      </c>
      <c r="G30" s="155">
        <v>1.8</v>
      </c>
      <c r="H30" s="161"/>
      <c r="K30" s="198" t="s">
        <v>221</v>
      </c>
      <c r="T30" s="160" t="s">
        <v>206</v>
      </c>
    </row>
    <row r="31" spans="1:20" x14ac:dyDescent="0.25">
      <c r="B31" s="162" t="s">
        <v>191</v>
      </c>
      <c r="C31" s="163" t="s">
        <v>192</v>
      </c>
      <c r="D31" s="160" t="s">
        <v>136</v>
      </c>
      <c r="E31" s="158"/>
      <c r="F31" s="163" t="s">
        <v>193</v>
      </c>
      <c r="G31" s="164">
        <v>639.95441929756339</v>
      </c>
      <c r="H31" s="161"/>
      <c r="T31" s="160" t="s">
        <v>206</v>
      </c>
    </row>
    <row r="32" spans="1:20" x14ac:dyDescent="0.25">
      <c r="B32" s="162" t="s">
        <v>194</v>
      </c>
      <c r="C32" s="163" t="s">
        <v>195</v>
      </c>
      <c r="D32" s="160" t="s">
        <v>136</v>
      </c>
      <c r="E32" s="158"/>
      <c r="F32" s="163" t="s">
        <v>205</v>
      </c>
      <c r="G32" s="168">
        <v>0.89240849386694288</v>
      </c>
      <c r="H32" s="161"/>
      <c r="T32"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R49" sqref="R49"/>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44167.604166666664</v>
      </c>
      <c r="D4" s="151" t="s">
        <v>214</v>
      </c>
      <c r="E4" s="102" t="s">
        <v>210</v>
      </c>
      <c r="F4" s="157" t="s">
        <v>217</v>
      </c>
      <c r="G4" s="100" t="s">
        <v>98</v>
      </c>
      <c r="I4" s="100"/>
      <c r="J4" s="151" t="s">
        <v>218</v>
      </c>
      <c r="K4" s="156">
        <v>44167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0.58299999999999996</v>
      </c>
      <c r="H8" s="161" t="s">
        <v>222</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2.556</v>
      </c>
      <c r="H9" s="161" t="s">
        <v>222</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2.484</v>
      </c>
      <c r="H10" s="161" t="s">
        <v>222</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223</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223</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72.16</v>
      </c>
      <c r="H13" s="161" t="s">
        <v>222</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13.465999999999999</v>
      </c>
      <c r="H14" s="161" t="s">
        <v>222</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223</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6.14</v>
      </c>
      <c r="H16" s="161" t="s">
        <v>222</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0.66100000000000003</v>
      </c>
      <c r="H17" s="161" t="s">
        <v>222</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1.23</v>
      </c>
      <c r="H18" s="161" t="s">
        <v>222</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0.217</v>
      </c>
      <c r="H19" s="161" t="s">
        <v>222</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0.28399999999999997</v>
      </c>
      <c r="H20" s="161" t="s">
        <v>222</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0.217</v>
      </c>
      <c r="H21" s="161" t="s">
        <v>222</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-48.7</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-258</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-32.799999999999997</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-28.7</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-30.4</v>
      </c>
      <c r="H26" s="161"/>
      <c r="I26" s="108"/>
      <c r="J26" s="151"/>
      <c r="K26" s="198" t="s">
        <v>221</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-27.8</v>
      </c>
      <c r="H27" s="161"/>
      <c r="I27" s="108"/>
      <c r="J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-27.2</v>
      </c>
      <c r="H28" s="161"/>
      <c r="I28" s="108"/>
      <c r="J28" s="151"/>
      <c r="K28" s="198" t="s">
        <v>221</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-27.7</v>
      </c>
      <c r="H29" s="161"/>
      <c r="I29" s="108"/>
      <c r="J29" s="151"/>
      <c r="K29" s="198" t="s">
        <v>221</v>
      </c>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5.3</v>
      </c>
      <c r="H30" s="161"/>
      <c r="I30" s="108"/>
      <c r="J30" s="151"/>
      <c r="K30" s="198" t="s">
        <v>221</v>
      </c>
      <c r="M30" s="151"/>
      <c r="N30" s="151"/>
      <c r="O30" s="151"/>
      <c r="P30" s="105"/>
      <c r="Q30" s="105"/>
      <c r="R30" s="105"/>
      <c r="S30" s="151"/>
      <c r="T30" s="160" t="s">
        <v>206</v>
      </c>
    </row>
    <row r="31" spans="1:20" x14ac:dyDescent="0.25">
      <c r="B31" s="162" t="s">
        <v>191</v>
      </c>
      <c r="C31" s="163" t="s">
        <v>192</v>
      </c>
      <c r="D31" s="160" t="s">
        <v>136</v>
      </c>
      <c r="E31" s="158"/>
      <c r="F31" s="163" t="s">
        <v>193</v>
      </c>
      <c r="G31" s="164">
        <v>1213.7326070166221</v>
      </c>
      <c r="H31" s="161"/>
      <c r="T31" s="160" t="s">
        <v>206</v>
      </c>
    </row>
    <row r="32" spans="1:20" x14ac:dyDescent="0.25">
      <c r="B32" s="162" t="s">
        <v>194</v>
      </c>
      <c r="C32" s="163" t="s">
        <v>195</v>
      </c>
      <c r="D32" s="160" t="s">
        <v>136</v>
      </c>
      <c r="E32" s="158"/>
      <c r="F32" s="163" t="s">
        <v>205</v>
      </c>
      <c r="G32" s="168">
        <v>0.75909747454103016</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2020-12-16T23:36:27Z</dcterms:modified>
</cp:coreProperties>
</file>