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defaultThemeVersion="124226"/>
  <mc:AlternateContent xmlns:mc="http://schemas.openxmlformats.org/markup-compatibility/2006">
    <mc:Choice Requires="x15">
      <x15ac:absPath xmlns:x15ac="http://schemas.microsoft.com/office/spreadsheetml/2010/11/ac" url="\\server1\lab\6_Reporting\1_Lab Reports (Master)\All Reports post Mar2020 (PythonGen)\Production Gas\"/>
    </mc:Choice>
  </mc:AlternateContent>
  <xr:revisionPtr revIDLastSave="0" documentId="13_ncr:1_{57983D08-9E19-4E28-9D49-4C6598A84324}" xr6:coauthVersionLast="45" xr6:coauthVersionMax="45" xr10:uidLastSave="{00000000-0000-0000-0000-000000000000}"/>
  <bookViews>
    <workbookView xWindow="-28920" yWindow="-15" windowWidth="29040" windowHeight="15225"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<sst xmlns="http://schemas.openxmlformats.org/spreadsheetml/2006/main" count="591" uniqueCount="222">
  <si>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</si>
  <si>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</si>
  <si>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</si>
  <si>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</si>
  <si>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</si>
  <si>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</si>
  <si>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</si>
  <si>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</si>
  <si>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</si>
  <si>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</si>
  <si>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</si>
  <si>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</si>
  <si>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</si>
  <si>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</si>
  <si>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</si>
  <si>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</si>
  <si>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</si>
  <si>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</si>
  <si>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</si>
  <si>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</si>
  <si>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</si>
  <si>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</si>
  <si>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</si>
  <si>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</si>
  <si>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</si>
  <si>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</si>
  <si>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</si>
  <si>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</si>
  <si>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</si>
  <si>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</si>
  <si>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</si>
  <si>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</si>
  <si>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</si>
  <si>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</si>
  <si>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</si>
  <si>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</si>
  <si>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</si>
  <si>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</si>
  <si>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</si>
  <si>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</si>
  <si>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</si>
  <si>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</si>
  <si>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</si>
  <si>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</si>
  <si>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</si>
  <si>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</si>
  <si>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</si>
  <si>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</si>
  <si>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</si>
  <si>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</si>
  <si>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</si>
  <si>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</si>
  <si>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</si>
  <si>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</si>
  <si>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</si>
  <si>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</si>
  <si>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</si>
  <si>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</si>
  <si>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</si>
  <si>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</si>
  <si>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</si>
  <si>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</si>
  <si>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</si>
  <si>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</si>
  <si>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</si>
  <si>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</si>
  <si>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</si>
  <si>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</si>
  <si>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</si>
  <si>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</si>
  <si>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</si>
  <si>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</si>
  <si>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</si>
  <si>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</si>
  <si>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</si>
  <si>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</si>
  <si>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</si>
  <si>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</si>
  <si>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</si>
  <si>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</si>
  <si>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</si>
  <si>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</si>
  <si>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</si>
  <si>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</si>
  <si>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</si>
  <si>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</si>
  <si>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</si>
  <si>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</si>
  <si>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</si>
  <si>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</si>
  <si>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</si>
  <si>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</si>
  <si>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</si>
  <si>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</si>
  <si>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</si>
  <si>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</si>
  <si>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</si>
  <si>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</si>
  <si>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</si>
  <si>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</si>
  <si>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</si>
  <si>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</si>
  <si>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</si>
  <si>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</si>
  <si>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</si>
  <si>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</si>
  <si>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</si>
  <si>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</si>
  <si>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</si>
  <si>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</si>
  <si>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</si>
  <si>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</si>
  <si>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</si>
  <si>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</si>
  <si>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</si>
  <si>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</si>
  <si>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</si>
  <si>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</si>
  <si>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</si>
  <si>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</si>
  <si>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</si>
  <si>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</si>
  <si>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</si>
  <si>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</si>
  <si>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</si>
  <si>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</si>
  <si>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</si>
  <si>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</si>
  <si>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</si>
  <si>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</si>
  <si>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</si>
  <si>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</si>
  <si>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</si>
  <si>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</si>
  <si>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</si>
  <si>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</si>
  <si>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</si>
  <si>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</si>
  <si>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</si>
  <si>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</si>
  <si>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</si>
  <si>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</si>
  <si>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</si>
  <si>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</si>
  <si>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</si>
  <si>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</si>
  <si>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</si>
  <si>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</si>
  <si>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</si>
  <si>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</si>
  <si>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</si>
  <si>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</si>
  <si>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</si>
  <si>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</si>
  <si>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</si>
  <si>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</si>
  <si>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</si>
  <si>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</si>
  <si>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</si>
  <si>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</si>
  <si>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</si>
  <si>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</si>
  <si>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</si>
  <si>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</si>
  <si>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</si>
  <si>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</si>
  <si>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</si>
  <si>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</si>
  <si>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</si>
  <si>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</si>
  <si>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</si>
  <si>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</si>
  <si>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</si>
  <si>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</si>
  <si>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</si>
  <si>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</si>
  <si>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</si>
  <si>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</si>
  <si>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</si>
  <si>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</si>
  <si>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</si>
  <si>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</si>
  <si>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</si>
  <si>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</si>
  <si>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</si>
  <si>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</si>
  <si>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</si>
  <si>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</si>
  <si>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</si>
  <si>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</si>
  <si>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</si>
  <si>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</si>
  <si>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</si>
  <si>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</si>
  <si>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</si>
  <si>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</si>
  <si>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</si>
  <si>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</si>
  <si>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</si>
  <si>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</si>
  <si>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</si>
  <si>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</si>
  <si>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</si>
  <si>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</si>
  <si>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</si>
  <si>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</si>
  <si>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20114873</t>
  </si>
  <si>
    <t>DIG-024135 - DIG-024136</t>
  </si>
  <si>
    <t>BROWN 23P-221</t>
  </si>
  <si>
    <t>05-123-42657</t>
  </si>
  <si>
    <t>DIG-024135</t>
  </si>
  <si>
    <t>DIG-024136</t>
  </si>
  <si>
    <t>Bradenhead gas</t>
  </si>
  <si>
    <t>Production gas</t>
  </si>
  <si>
    <t>nd</t>
  </si>
  <si>
    <t>123-42657</t>
  </si>
  <si>
    <t>BDH</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</si>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</sst>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BROWN 23P-221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-48.5</c:v>
                </c:pt>
                <c:pt idx="1">
                  <c:v>-33.200000000000003</c:v>
                </c:pt>
                <c:pt idx="2">
                  <c:v>-28.8</c:v>
                </c:pt>
                <c:pt idx="3">
                  <c:v>-30.9</c:v>
                </c:pt>
                <c:pt idx="4">
                  <c:v>-27.6</c:v>
                </c:pt>
                <c:pt idx="5">
                  <c:v>-27.8</c:v>
                </c:pt>
                <c:pt idx="6">
                  <c:v>-27.4</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BROWN 23P-221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-46.3</c:v>
                </c:pt>
                <c:pt idx="1">
                  <c:v>-30</c:v>
                </c:pt>
                <c:pt idx="2">
                  <c:v>-26.7</c:v>
                </c:pt>
                <c:pt idx="3">
                  <c:v>-29.6</c:v>
                </c:pt>
                <c:pt idx="4">
                  <c:v>-26.5</c:v>
                </c:pt>
                <c:pt idx="5">
                  <c:v>-27.6</c:v>
                </c:pt>
                <c:pt idx="6">
                  <c:v>-27.6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BROWN 23P-221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80.354911681290972</c:v>
                </c:pt>
                <c:pt idx="1">
                  <c:v>10.701802821266329</c:v>
                </c:pt>
                <c:pt idx="2">
                  <c:v>5.3711437291916058</c:v>
                </c:pt>
                <c:pt idx="3">
                  <c:v>0.79397902873972748</c:v>
                </c:pt>
                <c:pt idx="4">
                  <c:v>1.6018166798887381</c:v>
                </c:pt>
                <c:pt idx="5">
                  <c:v>0.46726473351615078</c:v>
                </c:pt>
                <c:pt idx="6">
                  <c:v>0.40855655354611592</c:v>
                </c:pt>
                <c:pt idx="7">
                  <c:v>0.30052477256036414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BROWN 23P-221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77.807048286396949</c:v>
                </c:pt>
                <c:pt idx="1">
                  <c:v>13.025151450914139</c:v>
                </c:pt>
                <c:pt idx="2">
                  <c:v>5.4890903144916718</c:v>
                </c:pt>
                <c:pt idx="3">
                  <c:v>0.80351274509908355</c:v>
                </c:pt>
                <c:pt idx="4">
                  <c:v>1.7189825225591822</c:v>
                </c:pt>
                <c:pt idx="5">
                  <c:v>0.39776171154712686</c:v>
                </c:pt>
                <c:pt idx="6">
                  <c:v>0.42354059054937776</c:v>
                </c:pt>
                <c:pt idx="7">
                  <c:v>0.33491237844246569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BROWN 23P-221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19.645088318709032</c:v>
                </c:pt>
              </c:numCache>
            </c:numRef>
          </c:xVal>
          <c:yVal>
            <c:numRef>
              <c:f>'Data Summary'!$O$19</c:f>
              <c:numCache>
                <c:formatCode>0.0</c:formatCode>
                <c:ptCount val="1"/>
                <c:pt idx="0">
                  <c:v>-48.5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BROWN 23P-221 Production gas</c:v>
                </c:pt>
              </c:strCache>
            </c:strRef>
          </c:tx>
          <c:spPr>
            <a:ln w="28575">
              <a:noFill/>
            </a:ln>
          </c:spPr>
          <c:marker>
            <c:spPr>
              <a:ln>
                <a:solidFill>
                  <a:schemeClr val="tx1"/>
                </a:solidFill>
              </a:ln>
            </c:spPr>
          </c:marker>
          <c:xVal>
            <c:numRef>
              <c:f>'Data Summary'!$K$20</c:f>
              <c:numCache>
                <c:formatCode>0.0</c:formatCode>
                <c:ptCount val="1"/>
                <c:pt idx="0">
                  <c:v>22.192951713603044</c:v>
                </c:pt>
              </c:numCache>
            </c:numRef>
          </c:xVal>
          <c:yVal>
            <c:numRef>
              <c:f>'Data Summary'!$O$20</c:f>
              <c:numCache>
                <c:formatCode>0.0</c:formatCode>
                <c:ptCount val="1"/>
                <c:pt idx="0">
                  <c:v>-46.3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BROWN 23P-221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-33.200000000000003</c:v>
                </c:pt>
              </c:numCache>
            </c:numRef>
          </c:xVal>
          <c:yVal>
            <c:numRef>
              <c:f>'Data Summary'!$Q$19</c:f>
              <c:numCache>
                <c:formatCode>0.0</c:formatCode>
                <c:ptCount val="1"/>
                <c:pt idx="0">
                  <c:v>-28.8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BROWN 23P-221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c:v>
                </c:pt>
              </c:numCache>
            </c:numRef>
          </c:xVal>
          <c:yVal>
            <c:numRef>
              <c:f>'Data Summary'!$Q$20</c:f>
              <c:numCache>
                <c:formatCode>0.0</c:formatCode>
                <c:ptCount val="1"/>
                <c:pt idx="0">
                  <c:v>-26.7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BROWN 23P-221 Bradenhead gas</c:v>
                </c:pt>
              </c:strCache>
            </c:strRef>
          </c:tx>
          <c:spPr>
            <a:ln>
              <a:noFill/>
            </a:ln>
          </c:spPr>
          <c:marker>
            <c:symbol val="diamond"/>
            <c:size val="8"/>
            <c:spPr>
              <a:ln>
                <a:solidFill>
                  <a:schemeClr val="tx1"/>
                </a:solidFill>
              </a:ln>
            </c:spPr>
          </c:marker>
          <c:xVal>
            <c:numRef>
              <c:f>'Data Summary'!$M$19</c:f>
              <c:numCache>
                <c:formatCode>0.0</c:formatCode>
                <c:ptCount val="1"/>
                <c:pt idx="0">
                  <c:v>10.535605161485821</c:v>
                </c:pt>
              </c:numCache>
            </c:numRef>
          </c:xVal>
          <c:yVal>
            <c:numRef>
              <c:f>'Data Summary'!$K$19</c:f>
              <c:numCache>
                <c:formatCode>0.0</c:formatCode>
                <c:ptCount val="1"/>
                <c:pt idx="0">
                  <c:v>19.645088318709032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BROWN 23P-221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10.283409110095395</c:v>
                </c:pt>
              </c:numCache>
            </c:numRef>
          </c:xVal>
          <c:yVal>
            <c:numRef>
              <c:f>'Data Summary'!$K$20</c:f>
              <c:numCache>
                <c:formatCode>0.0</c:formatCode>
                <c:ptCount val="1"/>
                <c:pt idx="0">
                  <c:v>22.192951713603044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BROWN 23P-221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-241</c:v>
                </c:pt>
              </c:numCache>
            </c:numRef>
          </c:xVal>
          <c:yVal>
            <c:numRef>
              <c:f>'Data Summary'!$O$19</c:f>
              <c:numCache>
                <c:formatCode>0.0</c:formatCode>
                <c:ptCount val="1"/>
                <c:pt idx="0">
                  <c:v>-48.5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BROWN 23P-221 Production gas</c:v>
                </c:pt>
              </c:strCache>
            </c:strRef>
          </c:tx>
          <c:spPr>
            <a:ln w="28575">
              <a:noFill/>
            </a:ln>
          </c:spPr>
          <c:marker>
            <c:spPr>
              <a:ln>
                <a:solidFill>
                  <a:schemeClr val="tx1"/>
                </a:solidFill>
              </a:ln>
            </c:spPr>
          </c:marker>
          <c:xVal>
            <c:numRef>
              <c:f>'Data Summary'!$W$20</c:f>
              <c:numCache>
                <c:formatCode>0</c:formatCode>
                <c:ptCount val="1"/>
                <c:pt idx="0">
                  <c:v>-232</c:v>
                </c:pt>
              </c:numCache>
            </c:numRef>
          </c:xVal>
          <c:yVal>
            <c:numRef>
              <c:f>'Data Summary'!$O$20</c:f>
              <c:numCache>
                <c:formatCode>0.0</c:formatCode>
                <c:ptCount val="1"/>
                <c:pt idx="0">
                  <c:v>-46.3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BROWN 23P-221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-48.5</c:v>
                </c:pt>
              </c:numCache>
            </c:numRef>
          </c:xVal>
          <c:yVal>
            <c:numRef>
              <c:f>'Data Summary'!$L$19</c:f>
              <c:numCache>
                <c:formatCode>0.0</c:formatCode>
                <c:ptCount val="1"/>
                <c:pt idx="0">
                  <c:v>4.9993889688509903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BROWN 23P-221 Production gas</c:v>
                </c:pt>
              </c:strCache>
            </c:strRef>
          </c:tx>
          <c:spPr>
            <a:ln w="28575">
              <a:noFill/>
            </a:ln>
          </c:spPr>
          <c:marker>
            <c:spPr>
              <a:ln>
                <a:solidFill>
                  <a:schemeClr val="tx1"/>
                </a:solidFill>
              </a:ln>
            </c:spPr>
          </c:marker>
          <c:xVal>
            <c:numRef>
              <c:f>'Data Summary'!$O$20</c:f>
              <c:numCache>
                <c:formatCode>0.0</c:formatCode>
                <c:ptCount val="1"/>
                <c:pt idx="0">
                  <c:v>-46.3</c:v>
                </c:pt>
              </c:numCache>
            </c:numRef>
          </c:xVal>
          <c:yVal>
            <c:numRef>
              <c:f>'Data Summary'!$L$20</c:f>
              <c:numCache>
                <c:formatCode>0.0</c:formatCode>
                <c:ptCount val="1"/>
                <c:pt idx="0">
                  <c:v>4.2025511642491784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19050</xdr:colOff>
      <xdr:row>29</xdr:row>
      <xdr:rowOff>155764</xdr:rowOff>
    </xdr:to>
    <xdr:pic>
      <xdr:nvPicPr>
        <xdr:cNvPr id="2" name="Picture 1">
          <a:extLst>
            <a:ext uri="{FF2B5EF4-FFF2-40B4-BE49-F238E27FC236}">
              <a16:creationId xmlns:a16="http://schemas.microsoft.com/office/drawing/2014/main" id="{773031AE-E207-4F1C-B1BE-5F1E5F2E6D9F}"/>
            </a:ext>
          </a:extLst>
        </xdr:cNvPr>
        <xdr:cNvPicPr>
          <a:picLocks noChangeAspect="1"/>
        </xdr:cNvPicPr>
      </xdr:nvPicPr>
      <xdr:blipFill>
        <a:blip xmlns:r="http://schemas.openxmlformats.org/officeDocument/2006/relationships" r:embed="rId1"/>
        <a:stretch>
          <a:fillRect/>
        </a:stretch>
      </xdr:blipFill>
      <xdr:spPr>
        <a:xfrm>
          <a:off x="0" y="0"/>
          <a:ext cx="7366907" cy="56802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F33" sqref="F33"/>
    </sheetView>
  </sheetViews>
  <sheetFormatPr defaultColWidth="10.7109375" defaultRowHeight="15" customHeight="1" x14ac:dyDescent="0.2"/>
  <cols>
    <col min="1" max="1" width="10.7109375" style="25" customWidth="1"/>
    <col min="2" max="2" width="12.28515625" style="25" bestFit="1" customWidth="1"/>
    <col min="3" max="3" width="29.71093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BROWN 23P-221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20114873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DIG-024135 - DIG-024136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20114873</v>
      </c>
      <c r="B12" s="170" t="s">
        <v>210</v>
      </c>
      <c r="C12" s="171" t="str">
        <f>Cover!D24&amp;" "&amp;D12</f>
        <v>BROWN 23P-221 Bradenhead gas</v>
      </c>
      <c r="D12" s="159" t="s">
        <v>212</v>
      </c>
      <c r="E12" s="173">
        <v>44158</v>
      </c>
      <c r="F12" s="186">
        <v>0.58333333333333337</v>
      </c>
      <c r="G12" s="95"/>
      <c r="H12" s="95"/>
      <c r="I12" s="114"/>
      <c r="J12" s="179">
        <v>44159</v>
      </c>
      <c r="K12" s="175">
        <v>38677.65</v>
      </c>
      <c r="L12" s="175">
        <v>6467.22</v>
      </c>
      <c r="M12" s="175" t="s">
        <v>214</v>
      </c>
      <c r="N12" s="175">
        <v>736370.41</v>
      </c>
      <c r="O12" s="175">
        <v>98071.28</v>
      </c>
      <c r="P12" s="175">
        <v>49221.15</v>
      </c>
      <c r="Q12" s="175">
        <v>7276.34</v>
      </c>
      <c r="R12" s="175">
        <v>14679.38</v>
      </c>
      <c r="S12" s="175">
        <v>4281.9399999999996</v>
      </c>
      <c r="T12" s="175">
        <v>3743.58</v>
      </c>
      <c r="U12" s="175">
        <v>2753.59</v>
      </c>
      <c r="V12" s="175" t="s">
        <v>214</v>
      </c>
      <c r="W12" s="175">
        <v>199.89</v>
      </c>
      <c r="X12" s="176">
        <v>35041.01</v>
      </c>
      <c r="Y12" s="166">
        <v>80.354911681290972</v>
      </c>
      <c r="Z12" s="97">
        <v>10.701802821266329</v>
      </c>
      <c r="AA12" s="97">
        <v>5.3711437291916058</v>
      </c>
      <c r="AB12" s="97">
        <v>0.79397902873972748</v>
      </c>
      <c r="AC12" s="97">
        <v>1.6018166798887381</v>
      </c>
      <c r="AD12" s="97">
        <v>0.46726473351615078</v>
      </c>
      <c r="AE12" s="97">
        <v>0.40855655354611592</v>
      </c>
      <c r="AF12" s="140">
        <v>0.30052477256036414</v>
      </c>
      <c r="AG12" s="138">
        <v>1204.2805754714821</v>
      </c>
      <c r="AH12" s="116">
        <v>1263.5584884062257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20114873</v>
      </c>
      <c r="B13" s="169" t="s">
        <v>211</v>
      </c>
      <c r="C13" s="172" t="str">
        <f>Cover!D24&amp;" "&amp; D13</f>
        <v>BROWN 23P-221 Production gas</v>
      </c>
      <c r="D13" s="165" t="s">
        <v>213</v>
      </c>
      <c r="E13" s="174">
        <v>44158</v>
      </c>
      <c r="F13" s="187">
        <v>0.57638888888888895</v>
      </c>
      <c r="G13" s="110"/>
      <c r="H13" s="110"/>
      <c r="I13" s="115"/>
      <c r="J13" s="180">
        <v>44159</v>
      </c>
      <c r="K13" s="177">
        <v>25484.01</v>
      </c>
      <c r="L13" s="177">
        <v>6418.45</v>
      </c>
      <c r="M13" s="177">
        <v>26631.06</v>
      </c>
      <c r="N13" s="177">
        <v>730415.53</v>
      </c>
      <c r="O13" s="177">
        <v>122274.43</v>
      </c>
      <c r="P13" s="177">
        <v>51528.89</v>
      </c>
      <c r="Q13" s="177">
        <v>7543.4</v>
      </c>
      <c r="R13" s="177">
        <v>16137.24</v>
      </c>
      <c r="S13" s="177">
        <v>3733.64</v>
      </c>
      <c r="T13" s="177">
        <v>3975.54</v>
      </c>
      <c r="U13" s="177">
        <v>3143.91</v>
      </c>
      <c r="V13" s="177" t="s">
        <v>214</v>
      </c>
      <c r="W13" s="177" t="s">
        <v>214</v>
      </c>
      <c r="X13" s="178" t="s">
        <v>214</v>
      </c>
      <c r="Y13" s="167">
        <v>77.807048286396949</v>
      </c>
      <c r="Z13" s="113">
        <v>13.025151450914139</v>
      </c>
      <c r="AA13" s="113">
        <v>5.4890903144916718</v>
      </c>
      <c r="AB13" s="113">
        <v>0.80351274509908355</v>
      </c>
      <c r="AC13" s="113">
        <v>1.7189825225591822</v>
      </c>
      <c r="AD13" s="113">
        <v>0.39776171154712686</v>
      </c>
      <c r="AE13" s="113">
        <v>0.42354059054937776</v>
      </c>
      <c r="AF13" s="141">
        <v>0.33491237844246569</v>
      </c>
      <c r="AG13" s="139">
        <v>1210.106655362654</v>
      </c>
      <c r="AH13" s="117">
        <v>1285.4967098906741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20114873</v>
      </c>
      <c r="B19" s="95" t="str">
        <f t="shared" si="0"/>
        <v>DIG-024135</v>
      </c>
      <c r="C19" s="95" t="str">
        <f t="shared" si="0"/>
        <v>BROWN 23P-221 Bradenhead gas</v>
      </c>
      <c r="D19" s="96" t="str">
        <f t="shared" si="0"/>
        <v>Bradenhead gas</v>
      </c>
      <c r="E19" s="96">
        <f t="shared" si="0"/>
        <v>44158</v>
      </c>
      <c r="F19" s="184">
        <f t="shared" si="0"/>
        <v>0.58333333333333337</v>
      </c>
      <c r="G19" s="98"/>
      <c r="H19" s="98"/>
      <c r="I19" s="118"/>
      <c r="J19" s="119">
        <v>916397</v>
      </c>
      <c r="K19" s="90">
        <v>19.645088318709032</v>
      </c>
      <c r="L19" s="90">
        <v>4.9993889688509903</v>
      </c>
      <c r="M19" s="120">
        <v>10.535605161485821</v>
      </c>
      <c r="N19" s="182">
        <v>44161</v>
      </c>
      <c r="O19" s="188">
        <v>-48.5</v>
      </c>
      <c r="P19" s="188">
        <v>-33.200000000000003</v>
      </c>
      <c r="Q19" s="188">
        <v>-28.8</v>
      </c>
      <c r="R19" s="190">
        <v>-30.9</v>
      </c>
      <c r="S19" s="192">
        <v>-27.6</v>
      </c>
      <c r="T19" s="193">
        <v>-27.8</v>
      </c>
      <c r="U19" s="193">
        <v>-27.4</v>
      </c>
      <c r="V19" s="194"/>
      <c r="W19" s="196">
        <v>-241</v>
      </c>
      <c r="X19" s="203"/>
      <c r="Y19" s="204"/>
      <c r="Z19" s="205"/>
      <c r="AC19" s="146" t="s">
        <v>62</v>
      </c>
      <c r="AF19" s="128">
        <v>0.72938126221975896</v>
      </c>
      <c r="AG19" s="125">
        <v>0.71670045217041844</v>
      </c>
      <c r="AR19" s="21"/>
      <c r="CF19" s="52"/>
      <c r="CG19" s="21"/>
    </row>
    <row r="20" spans="1:85" ht="15" customHeight="1" thickBot="1" x14ac:dyDescent="0.25">
      <c r="A20" s="143" t="str">
        <f t="shared" si="0"/>
        <v>20114873</v>
      </c>
      <c r="B20" s="110" t="str">
        <f t="shared" si="0"/>
        <v>DIG-024136</v>
      </c>
      <c r="C20" s="110" t="str">
        <f t="shared" si="0"/>
        <v>BROWN 23P-221 Production gas</v>
      </c>
      <c r="D20" s="111" t="str">
        <f t="shared" si="0"/>
        <v>Production gas</v>
      </c>
      <c r="E20" s="174">
        <f t="shared" si="0"/>
        <v>44158</v>
      </c>
      <c r="F20" s="185">
        <f t="shared" si="0"/>
        <v>0.57638888888888895</v>
      </c>
      <c r="G20" s="110"/>
      <c r="H20" s="110"/>
      <c r="I20" s="115"/>
      <c r="J20" s="121">
        <v>938753</v>
      </c>
      <c r="K20" s="112">
        <v>22.192951713603044</v>
      </c>
      <c r="L20" s="112">
        <v>4.2025511642491784</v>
      </c>
      <c r="M20" s="122">
        <v>10.283409110095395</v>
      </c>
      <c r="N20" s="183">
        <v>44161</v>
      </c>
      <c r="O20" s="189">
        <v>-46.3</v>
      </c>
      <c r="P20" s="189">
        <v>-30</v>
      </c>
      <c r="Q20" s="189">
        <v>-26.7</v>
      </c>
      <c r="R20" s="191">
        <v>-29.6</v>
      </c>
      <c r="S20" s="189">
        <v>-26.5</v>
      </c>
      <c r="T20" s="191">
        <v>-27.6</v>
      </c>
      <c r="U20" s="191">
        <v>-27.6</v>
      </c>
      <c r="V20" s="195">
        <v>7.3</v>
      </c>
      <c r="W20" s="197">
        <v>-232</v>
      </c>
      <c r="X20" s="206"/>
      <c r="Y20" s="207"/>
      <c r="Z20" s="208"/>
      <c r="AC20" s="146" t="s">
        <v>60</v>
      </c>
      <c r="AF20" s="124">
        <v>0.76021466868738763</v>
      </c>
      <c r="AG20" s="126">
        <v>0.73071002870175628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25" sqref="G2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44158.583333333336</v>
      </c>
      <c r="D4" s="151" t="s">
        <v>215</v>
      </c>
      <c r="E4" s="102" t="s">
        <v>210</v>
      </c>
      <c r="F4" s="157" t="s">
        <v>216</v>
      </c>
      <c r="G4" s="100" t="s">
        <v>98</v>
      </c>
      <c r="I4" s="100"/>
      <c r="J4" s="151" t="s">
        <v>208</v>
      </c>
      <c r="K4" s="156">
        <v>44159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0.64900000000000002</v>
      </c>
      <c r="H8" s="152" t="s">
        <v>220</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221</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3.88</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0.02</v>
      </c>
      <c r="H11" s="161" t="s">
        <v>220</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3.5150000000000001</v>
      </c>
      <c r="H12" s="161" t="s">
        <v>220</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73.875</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9.8390000000000004</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4.9379999999999997</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0.73</v>
      </c>
      <c r="H17" s="161" t="s">
        <v>220</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1.4730000000000001</v>
      </c>
      <c r="H18" s="161" t="s">
        <v>220</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0.43</v>
      </c>
      <c r="H19" s="161" t="s">
        <v>220</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0.376</v>
      </c>
      <c r="H20" s="161" t="s">
        <v>220</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0.27600000000000002</v>
      </c>
      <c r="H21" s="161" t="s">
        <v>220</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-48.5</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-241</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-33.200000000000003</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-28.8</v>
      </c>
      <c r="H25" s="152"/>
      <c r="T25" s="160" t="s">
        <v>206</v>
      </c>
    </row>
    <row r="26" spans="1:20" x14ac:dyDescent="0.25">
      <c r="B26" s="153" t="s">
        <v>166</v>
      </c>
      <c r="C26" s="154" t="s">
        <v>167</v>
      </c>
      <c r="D26" s="150" t="s">
        <v>136</v>
      </c>
      <c r="E26" s="147"/>
      <c r="F26" s="154" t="s">
        <v>159</v>
      </c>
      <c r="G26" s="155">
        <v>-30.9</v>
      </c>
      <c r="H26" s="152"/>
      <c r="K26" s="198" t="s">
        <v>219</v>
      </c>
      <c r="T26" s="160" t="s">
        <v>206</v>
      </c>
    </row>
    <row r="27" spans="1:20" x14ac:dyDescent="0.25">
      <c r="B27" s="153" t="s">
        <v>168</v>
      </c>
      <c r="C27" s="154" t="s">
        <v>169</v>
      </c>
      <c r="D27" s="150" t="s">
        <v>136</v>
      </c>
      <c r="E27" s="147"/>
      <c r="F27" s="154" t="s">
        <v>159</v>
      </c>
      <c r="G27" s="155">
        <v>-27.6</v>
      </c>
      <c r="H27" s="152"/>
      <c r="K27" s="181"/>
      <c r="T27" s="160" t="s">
        <v>206</v>
      </c>
    </row>
    <row r="28" spans="1:20" s="181" customFormat="1" x14ac:dyDescent="0.25">
      <c r="B28" s="162" t="s">
        <v>198</v>
      </c>
      <c r="C28" s="163" t="s">
        <v>199</v>
      </c>
      <c r="D28" s="160" t="s">
        <v>136</v>
      </c>
      <c r="E28" s="158"/>
      <c r="F28" s="163" t="s">
        <v>159</v>
      </c>
      <c r="G28" s="155">
        <v>-27.8</v>
      </c>
      <c r="H28" s="161"/>
      <c r="K28" s="198" t="s">
        <v>219</v>
      </c>
      <c r="T28" s="160" t="s">
        <v>206</v>
      </c>
    </row>
    <row r="29" spans="1:20" s="181" customFormat="1" x14ac:dyDescent="0.25">
      <c r="B29" s="162" t="s">
        <v>200</v>
      </c>
      <c r="C29" s="163" t="s">
        <v>201</v>
      </c>
      <c r="D29" s="160" t="s">
        <v>136</v>
      </c>
      <c r="E29" s="158"/>
      <c r="F29" s="163" t="s">
        <v>159</v>
      </c>
      <c r="G29" s="155">
        <v>-27.4</v>
      </c>
      <c r="H29" s="161"/>
      <c r="K29" s="198" t="s">
        <v>219</v>
      </c>
      <c r="T29" s="160" t="s">
        <v>206</v>
      </c>
    </row>
    <row r="30" spans="1:20" x14ac:dyDescent="0.25">
      <c r="B30" s="162" t="s">
        <v>191</v>
      </c>
      <c r="C30" s="163" t="s">
        <v>192</v>
      </c>
      <c r="D30" s="160" t="s">
        <v>136</v>
      </c>
      <c r="E30" s="158"/>
      <c r="F30" s="163" t="s">
        <v>193</v>
      </c>
      <c r="G30" s="164">
        <v>1204.2805754714821</v>
      </c>
      <c r="H30" s="161"/>
      <c r="T30" s="160" t="s">
        <v>206</v>
      </c>
    </row>
    <row r="31" spans="1:20" x14ac:dyDescent="0.25">
      <c r="B31" s="162" t="s">
        <v>194</v>
      </c>
      <c r="C31" s="163" t="s">
        <v>195</v>
      </c>
      <c r="D31" s="160" t="s">
        <v>136</v>
      </c>
      <c r="E31" s="158"/>
      <c r="F31" s="163" t="s">
        <v>205</v>
      </c>
      <c r="G31" s="168">
        <v>0.72938126221975896</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18" sqref="G1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44158.576388888891</v>
      </c>
      <c r="D4" s="151" t="s">
        <v>215</v>
      </c>
      <c r="E4" s="102" t="s">
        <v>211</v>
      </c>
      <c r="F4" s="157" t="s">
        <v>217</v>
      </c>
      <c r="G4" s="100" t="s">
        <v>98</v>
      </c>
      <c r="I4" s="100"/>
      <c r="J4" s="151" t="s">
        <v>208</v>
      </c>
      <c r="K4" s="156">
        <v>44159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0.64400000000000002</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2.67</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2.5550000000000002</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73.239999999999995</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12.260999999999999</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5.1669999999999998</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0.75600000000000001</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1.6180000000000001</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0.374</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0.39900000000000002</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0.315</v>
      </c>
      <c r="H21" s="161" t="s">
        <v>220</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-46.3</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-232</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-30</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-26.7</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-29.6</v>
      </c>
      <c r="H26" s="161"/>
      <c r="I26" s="108"/>
      <c r="J26" s="151"/>
      <c r="K26" s="198" t="s">
        <v>219</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-26.5</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-27.6</v>
      </c>
      <c r="H28" s="161"/>
      <c r="I28" s="108"/>
      <c r="J28" s="151"/>
      <c r="K28" s="198" t="s">
        <v>219</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-27.6</v>
      </c>
      <c r="H29" s="161"/>
      <c r="I29" s="108"/>
      <c r="J29" s="151"/>
      <c r="K29" s="198" t="s">
        <v>219</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7.3</v>
      </c>
      <c r="H30" s="161"/>
      <c r="I30" s="108"/>
      <c r="J30" s="151"/>
      <c r="K30" s="198" t="s">
        <v>219</v>
      </c>
      <c r="M30" s="151"/>
      <c r="N30" s="151"/>
      <c r="O30" s="151"/>
      <c r="P30" s="105"/>
      <c r="Q30" s="105"/>
      <c r="R30" s="105"/>
      <c r="S30" s="151"/>
      <c r="T30" s="160" t="s">
        <v>206</v>
      </c>
    </row>
    <row r="31" spans="1:20" x14ac:dyDescent="0.25">
      <c r="B31" s="162" t="s">
        <v>191</v>
      </c>
      <c r="C31" s="163" t="s">
        <v>192</v>
      </c>
      <c r="D31" s="160" t="s">
        <v>136</v>
      </c>
      <c r="E31" s="158"/>
      <c r="F31" s="163" t="s">
        <v>193</v>
      </c>
      <c r="G31" s="164">
        <v>1210.106655362654</v>
      </c>
      <c r="H31" s="161"/>
      <c r="T31" s="160" t="s">
        <v>206</v>
      </c>
    </row>
    <row r="32" spans="1:20" x14ac:dyDescent="0.25">
      <c r="B32" s="162" t="s">
        <v>194</v>
      </c>
      <c r="C32" s="163" t="s">
        <v>195</v>
      </c>
      <c r="D32" s="160" t="s">
        <v>136</v>
      </c>
      <c r="E32" s="158"/>
      <c r="F32" s="163" t="s">
        <v>205</v>
      </c>
      <c r="G32" s="168">
        <v>0.76021466868738763</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Patrick Travers</cp:lastModifiedBy>
  <cp:lastPrinted>2014-01-27T19:05:32Z</cp:lastPrinted>
  <dcterms:created xsi:type="dcterms:W3CDTF">2011-11-29T19:20:00Z</dcterms:created>
  <dcterms:modified xsi:type="dcterms:W3CDTF">2020-12-10T23:20:13Z</dcterms:modified>
</cp:coreProperties>
</file>