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437E5AA3-03EA-4E41-91F5-70566578C2FC}"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<sst xmlns="http://schemas.openxmlformats.org/spreadsheetml/2006/main" count="572" uniqueCount="223">
  <si>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</si>
  <si>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</si>
  <si>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</si>
  <si>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</si>
  <si>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</si>
  <si>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</si>
  <si>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</si>
  <si>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</si>
  <si>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</si>
  <si>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</si>
  <si>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</si>
  <si>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</si>
  <si>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</si>
  <si>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</si>
  <si>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</si>
  <si>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</si>
  <si>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</si>
  <si>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</si>
  <si>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</si>
  <si>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</si>
  <si>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</si>
  <si>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</si>
  <si>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</si>
  <si>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</si>
  <si>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</si>
  <si>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</si>
  <si>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</si>
  <si>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</si>
  <si>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</si>
  <si>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</si>
  <si>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</si>
  <si>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</si>
  <si>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</si>
  <si>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</si>
  <si>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</si>
  <si>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</si>
  <si>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</si>
  <si>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</si>
  <si>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</si>
  <si>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</si>
  <si>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</si>
  <si>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</si>
  <si>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</si>
  <si>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</si>
  <si>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</si>
  <si>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</si>
  <si>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</si>
  <si>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</si>
  <si>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</si>
  <si>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</si>
  <si>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</si>
  <si>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</si>
  <si>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</si>
  <si>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</si>
  <si>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</si>
  <si>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</si>
  <si>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</si>
  <si>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</si>
  <si>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</si>
  <si>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</si>
  <si>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</si>
  <si>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</si>
  <si>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</si>
  <si>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</si>
  <si>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</si>
  <si>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</si>
  <si>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</si>
  <si>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</si>
  <si>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</si>
  <si>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</si>
  <si>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</si>
  <si>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</si>
  <si>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</si>
  <si>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</si>
  <si>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</si>
  <si>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</si>
  <si>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</si>
  <si>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</si>
  <si>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</si>
  <si>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</si>
  <si>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</si>
  <si>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</si>
  <si>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</si>
  <si>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</si>
  <si>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</si>
  <si>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</si>
  <si>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</si>
  <si>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</si>
  <si>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</si>
  <si>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</si>
  <si>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</si>
  <si>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</si>
  <si>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</si>
  <si>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</si>
  <si>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</si>
  <si>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</si>
  <si>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</si>
  <si>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</si>
  <si>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</si>
  <si>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</si>
  <si>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</si>
  <si>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</si>
  <si>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</si>
  <si>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</si>
  <si>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</si>
  <si>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</si>
  <si>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</si>
  <si>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</si>
  <si>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</si>
  <si>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</si>
  <si>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</si>
  <si>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</si>
  <si>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</si>
  <si>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</si>
  <si>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</si>
  <si>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</si>
  <si>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</si>
  <si>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</si>
  <si>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</si>
  <si>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</si>
  <si>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</si>
  <si>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</si>
  <si>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</si>
  <si>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</si>
  <si>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</si>
  <si>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</si>
  <si>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</si>
  <si>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</si>
  <si>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</si>
  <si>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</si>
  <si>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</si>
  <si>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</si>
  <si>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</si>
  <si>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</si>
  <si>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</si>
  <si>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</si>
  <si>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</si>
  <si>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</si>
  <si>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</si>
  <si>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</si>
  <si>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</si>
  <si>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</si>
  <si>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</si>
  <si>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</si>
  <si>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</si>
  <si>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</si>
  <si>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</si>
  <si>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</si>
  <si>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</si>
  <si>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</si>
  <si>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</si>
  <si>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</si>
  <si>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</si>
  <si>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</si>
  <si>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</si>
  <si>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</si>
  <si>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</si>
  <si>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</si>
  <si>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</si>
  <si>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</si>
  <si>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</si>
  <si>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</si>
  <si>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</si>
  <si>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</si>
  <si>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</si>
  <si>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</si>
  <si>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</si>
  <si>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</si>
  <si>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</si>
  <si>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</si>
  <si>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</si>
  <si>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</si>
  <si>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</si>
  <si>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</si>
  <si>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</si>
  <si>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</si>
  <si>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</si>
  <si>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</si>
  <si>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</si>
  <si>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</si>
  <si>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</si>
  <si>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</si>
  <si>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</si>
  <si>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</si>
  <si>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</si>
  <si>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</si>
  <si>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</si>
  <si>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</si>
  <si>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</si>
  <si>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</si>
  <si>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</si>
  <si>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</si>
  <si>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</si>
  <si>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</si>
  <si>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</si>
  <si>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</si>
  <si>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</si>
  <si>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</si>
  <si>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</si>
  <si>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</si>
  <si>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</si>
  <si>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</si>
  <si>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</si>
  <si>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</si>
  <si>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</si>
  <si>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</si>
  <si>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20104697</t>
  </si>
  <si>
    <t>DIG-023899 - DIG-023900</t>
  </si>
  <si>
    <t>GOETZEL 33C-30-M</t>
  </si>
  <si>
    <t>05-123-44192</t>
  </si>
  <si>
    <t>DIG-023899</t>
  </si>
  <si>
    <t>DIG-023900</t>
  </si>
  <si>
    <t>Bradenhead gas</t>
  </si>
  <si>
    <t>Production gas</t>
  </si>
  <si>
    <t>nd</t>
  </si>
  <si>
    <t>123-44192</t>
  </si>
  <si>
    <t>BDH</t>
  </si>
  <si>
    <t>GOETZEL 33C-30-</t>
  </si>
  <si>
    <t>PRDG</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</si>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</sst>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4" fontId="61" fillId="0" borderId="32"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GOETZEL 33C-30-M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c:v>
                </c:pt>
                <c:pt idx="1">
                  <c:v>-33.4</c:v>
                </c:pt>
                <c:pt idx="2">
                  <c:v>-29.8</c:v>
                </c:pt>
                <c:pt idx="3">
                  <c:v>-31.8</c:v>
                </c:pt>
                <c:pt idx="4">
                  <c:v>-28.7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GOETZEL 33C-30-M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c:v>
                </c:pt>
                <c:pt idx="1">
                  <c:v>-33.799999999999997</c:v>
                </c:pt>
                <c:pt idx="2">
                  <c:v>-29.5</c:v>
                </c:pt>
                <c:pt idx="4">
                  <c:v>-28.6</c:v>
                </c:pt>
                <c:pt idx="5">
                  <c:v>-28.6</c:v>
                </c:pt>
                <c:pt idx="6">
                  <c:v>-28.3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GOETZEL 33C-30-M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78.202315627439802</c:v>
                </c:pt>
                <c:pt idx="1">
                  <c:v>13.342155825890508</c:v>
                </c:pt>
                <c:pt idx="2">
                  <c:v>5.0658087807795171</c:v>
                </c:pt>
                <c:pt idx="3">
                  <c:v>0.60399005531592087</c:v>
                </c:pt>
                <c:pt idx="4">
                  <c:v>1.4910381563574548</c:v>
                </c:pt>
                <c:pt idx="5">
                  <c:v>0.33754339725026161</c:v>
                </c:pt>
                <c:pt idx="6">
                  <c:v>0.37508513336175725</c:v>
                </c:pt>
                <c:pt idx="7">
                  <c:v>0.5820630236047819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GOETZEL 33C-30-M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34.506729678557875</c:v>
                </c:pt>
                <c:pt idx="1">
                  <c:v>18.896276966423439</c:v>
                </c:pt>
                <c:pt idx="2">
                  <c:v>20.193109718311973</c:v>
                </c:pt>
                <c:pt idx="3">
                  <c:v>4.2218896276966422</c:v>
                </c:pt>
                <c:pt idx="4">
                  <c:v>11.935664401640768</c:v>
                </c:pt>
                <c:pt idx="5">
                  <c:v>3.2523742031490221</c:v>
                </c:pt>
                <c:pt idx="6">
                  <c:v>3.6654608923873258</c:v>
                </c:pt>
                <c:pt idx="7">
                  <c:v>3.3284945118329556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GOETZEL 33C-30-M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21.797684372560202</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GOETZEL 33C-30-M Production gas</c:v>
                </c:pt>
              </c:strCache>
            </c:strRef>
          </c:tx>
          <c:spPr>
            <a:ln w="28575">
              <a:noFill/>
            </a:ln>
          </c:spPr>
          <c:marker>
            <c:spPr>
              <a:ln>
                <a:solidFill>
                  <a:schemeClr val="tx1"/>
                </a:solidFill>
              </a:ln>
            </c:spPr>
          </c:marker>
          <c:xVal>
            <c:numRef>
              <c:f>'Data Summary'!$K$20</c:f>
              <c:numCache>
                <c:formatCode>0.0</c:formatCode>
                <c:ptCount val="1"/>
                <c:pt idx="0">
                  <c:v>65.493270321442125</c:v>
                </c:pt>
              </c:numCache>
            </c:numRef>
          </c:xVal>
          <c:yVal>
            <c:numRef>
              <c:f>'Data Summary'!$O$20</c:f>
              <c:numCache>
                <c:formatCode>0.0</c:formatCode>
                <c:ptCount val="1"/>
                <c:pt idx="0">
                  <c:v>-49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GOETZEL 33C-30-M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-33.4</c:v>
                </c:pt>
              </c:numCache>
            </c:numRef>
          </c:xVal>
          <c:yVal>
            <c:numRef>
              <c:f>'Data Summary'!$Q$19</c:f>
              <c:numCache>
                <c:formatCode>0.0</c:formatCode>
                <c:ptCount val="1"/>
                <c:pt idx="0">
                  <c:v>-29.8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GOETZEL 33C-30-M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-33.799999999999997</c:v>
                </c:pt>
              </c:numCache>
            </c:numRef>
          </c:xVal>
          <c:yVal>
            <c:numRef>
              <c:f>'Data Summary'!$Q$20</c:f>
              <c:numCache>
                <c:formatCode>0.0</c:formatCode>
                <c:ptCount val="1"/>
                <c:pt idx="0">
                  <c:v>-29.5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GOETZEL 33C-30-M Bradenhead gas</c:v>
                </c:pt>
              </c:strCache>
            </c:strRef>
          </c:tx>
          <c:spPr>
            <a:ln>
              <a:noFill/>
            </a:ln>
          </c:spPr>
          <c:marker>
            <c:symbol val="diamond"/>
            <c:size val="8"/>
            <c:spPr>
              <a:ln>
                <a:solidFill>
                  <a:schemeClr val="tx1"/>
                </a:solidFill>
              </a:ln>
            </c:spPr>
          </c:marker>
          <c:xVal>
            <c:numRef>
              <c:f>'Data Summary'!$M$19</c:f>
              <c:numCache>
                <c:formatCode>0.0</c:formatCode>
                <c:ptCount val="1"/>
                <c:pt idx="0">
                  <c:v>11.626960349944442</c:v>
                </c:pt>
              </c:numCache>
            </c:numRef>
          </c:xVal>
          <c:yVal>
            <c:numRef>
              <c:f>'Data Summary'!$K$19</c:f>
              <c:numCache>
                <c:formatCode>0.0</c:formatCode>
                <c:ptCount val="1"/>
                <c:pt idx="0">
                  <c:v>21.797684372560202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GOETZEL 33C-30-M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1.2342236979037613</c:v>
                </c:pt>
              </c:numCache>
            </c:numRef>
          </c:xVal>
          <c:yVal>
            <c:numRef>
              <c:f>'Data Summary'!$K$20</c:f>
              <c:numCache>
                <c:formatCode>0.0</c:formatCode>
                <c:ptCount val="1"/>
                <c:pt idx="0">
                  <c:v>65.493270321442125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GOETZEL 33C-30-M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-273</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GOETZEL 33C-30-M Production gas</c:v>
                </c:pt>
              </c:strCache>
            </c:strRef>
          </c:tx>
          <c:spPr>
            <a:ln w="28575">
              <a:noFill/>
            </a:ln>
          </c:spPr>
          <c:marker>
            <c:spPr>
              <a:ln>
                <a:solidFill>
                  <a:schemeClr val="tx1"/>
                </a:solidFill>
              </a:ln>
            </c:spPr>
          </c:marker>
          <c:xVal>
            <c:numRef>
              <c:f>'Data Summary'!$W$20</c:f>
              <c:numCache>
                <c:formatCode>0</c:formatCode>
                <c:ptCount val="1"/>
                <c:pt idx="0">
                  <c:v>-278</c:v>
                </c:pt>
              </c:numCache>
            </c:numRef>
          </c:xVal>
          <c:yVal>
            <c:numRef>
              <c:f>'Data Summary'!$O$20</c:f>
              <c:numCache>
                <c:formatCode>0.0</c:formatCode>
                <c:ptCount val="1"/>
                <c:pt idx="0">
                  <c:v>-49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GOETZEL 33C-30-M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c:v>
                </c:pt>
              </c:numCache>
            </c:numRef>
          </c:xVal>
          <c:yVal>
            <c:numRef>
              <c:f>'Data Summary'!$L$19</c:f>
              <c:numCache>
                <c:formatCode>0.0</c:formatCode>
                <c:ptCount val="1"/>
                <c:pt idx="0">
                  <c:v>4.2482869398338385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GOETZEL 33C-30-M Production gas</c:v>
                </c:pt>
              </c:strCache>
            </c:strRef>
          </c:tx>
          <c:spPr>
            <a:ln w="28575">
              <a:noFill/>
            </a:ln>
          </c:spPr>
          <c:marker>
            <c:spPr>
              <a:ln>
                <a:solidFill>
                  <a:schemeClr val="tx1"/>
                </a:solidFill>
              </a:ln>
            </c:spPr>
          </c:marker>
          <c:xVal>
            <c:numRef>
              <c:f>'Data Summary'!$O$20</c:f>
              <c:numCache>
                <c:formatCode>0.0</c:formatCode>
                <c:ptCount val="1"/>
                <c:pt idx="0">
                  <c:v>-49</c:v>
                </c:pt>
              </c:numCache>
            </c:numRef>
          </c:xVal>
          <c:yVal>
            <c:numRef>
              <c:f>'Data Summary'!$L$20</c:f>
              <c:numCache>
                <c:formatCode>0.0</c:formatCode>
                <c:ptCount val="1"/>
                <c:pt idx="0">
                  <c:v>0.88276467361492039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593333</xdr:colOff>
      <xdr:row>41</xdr:row>
      <xdr:rowOff>141881</xdr:rowOff>
    </xdr:to>
    <xdr:pic>
      <xdr:nvPicPr>
        <xdr:cNvPr id="2" name="Picture 1">
          <a:extLst>
            <a:ext uri="{FF2B5EF4-FFF2-40B4-BE49-F238E27FC236}">
              <a16:creationId xmlns:a16="http://schemas.microsoft.com/office/drawing/2014/main" id="{341327FE-7BC3-49E5-A95B-B5404E9ECC85}"/>
            </a:ext>
          </a:extLst>
        </xdr:cNvPr>
        <xdr:cNvPicPr>
          <a:picLocks noChangeAspect="1"/>
        </xdr:cNvPicPr>
      </xdr:nvPicPr>
      <xdr:blipFill>
        <a:blip xmlns:r="http://schemas.openxmlformats.org/officeDocument/2006/relationships" r:embed="rId1"/>
        <a:stretch>
          <a:fillRect/>
        </a:stretch>
      </xdr:blipFill>
      <xdr:spPr>
        <a:xfrm>
          <a:off x="0" y="0"/>
          <a:ext cx="10390476" cy="7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M24" sqref="M24"/>
    </sheetView>
  </sheetViews>
  <sheetFormatPr defaultColWidth="10.7109375" defaultRowHeight="15" customHeight="1" x14ac:dyDescent="0.2"/>
  <cols>
    <col min="1" max="1" width="10.7109375" style="25" customWidth="1"/>
    <col min="2" max="2" width="12.28515625" style="25" bestFit="1" customWidth="1"/>
    <col min="3" max="3" width="58.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GOETZEL 33C-30-M</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20104697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DIG-023899 - DIG-023900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20104697</v>
      </c>
      <c r="B12" s="170" t="s">
        <v>210</v>
      </c>
      <c r="C12" s="171" t="str">
        <f>Cover!D24&amp;" "&amp;D12</f>
        <v>GOETZEL 33C-30-M Bradenhead gas</v>
      </c>
      <c r="D12" s="159" t="s">
        <v>212</v>
      </c>
      <c r="E12" s="173">
        <v>44124</v>
      </c>
      <c r="F12" s="186">
        <v>0.58333333333333337</v>
      </c>
      <c r="G12" s="95"/>
      <c r="H12" s="95"/>
      <c r="I12" s="114"/>
      <c r="J12" s="179">
        <v>44125</v>
      </c>
      <c r="K12" s="175">
        <v>52545.69</v>
      </c>
      <c r="L12" s="175">
        <v>2181.13</v>
      </c>
      <c r="M12" s="175" t="s">
        <v>214</v>
      </c>
      <c r="N12" s="175">
        <v>706163.4</v>
      </c>
      <c r="O12" s="175">
        <v>120478.88</v>
      </c>
      <c r="P12" s="175">
        <v>45744.01</v>
      </c>
      <c r="Q12" s="175">
        <v>5453.82</v>
      </c>
      <c r="R12" s="175">
        <v>13463.98</v>
      </c>
      <c r="S12" s="175">
        <v>3048.08</v>
      </c>
      <c r="T12" s="175">
        <v>3386.54</v>
      </c>
      <c r="U12" s="175">
        <v>5255.98</v>
      </c>
      <c r="V12" s="175">
        <v>82.36</v>
      </c>
      <c r="W12" s="175" t="s">
        <v>214</v>
      </c>
      <c r="X12" s="176">
        <v>33253.599999999999</v>
      </c>
      <c r="Y12" s="166">
        <v>78.202315627439802</v>
      </c>
      <c r="Z12" s="97">
        <v>13.342155825890508</v>
      </c>
      <c r="AA12" s="97">
        <v>5.0658087807795171</v>
      </c>
      <c r="AB12" s="97">
        <v>0.60399005531592087</v>
      </c>
      <c r="AC12" s="97">
        <v>1.4910381563574548</v>
      </c>
      <c r="AD12" s="97">
        <v>0.33754339725026161</v>
      </c>
      <c r="AE12" s="97">
        <v>0.37508513336175725</v>
      </c>
      <c r="AF12" s="140">
        <v>0.5820630236047819</v>
      </c>
      <c r="AG12" s="138">
        <v>1204.9594892881232</v>
      </c>
      <c r="AH12" s="116">
        <v>1277.9267714660655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20104697</v>
      </c>
      <c r="B13" s="169" t="s">
        <v>211</v>
      </c>
      <c r="C13" s="172" t="str">
        <f>Cover!D24&amp;" "&amp; D13</f>
        <v>GOETZEL 33C-30-M Production gas</v>
      </c>
      <c r="D13" s="165" t="s">
        <v>213</v>
      </c>
      <c r="E13" s="174">
        <v>44124</v>
      </c>
      <c r="F13" s="187">
        <v>0.57638888888888895</v>
      </c>
      <c r="G13" s="110"/>
      <c r="H13" s="110"/>
      <c r="I13" s="115"/>
      <c r="J13" s="180">
        <v>44125</v>
      </c>
      <c r="K13" s="177">
        <v>34995.39</v>
      </c>
      <c r="L13" s="177">
        <v>9213.17</v>
      </c>
      <c r="M13" s="177">
        <v>13789.04</v>
      </c>
      <c r="N13" s="177">
        <v>321856.43</v>
      </c>
      <c r="O13" s="177">
        <v>176252.13</v>
      </c>
      <c r="P13" s="177">
        <v>188347.89</v>
      </c>
      <c r="Q13" s="177">
        <v>39379.129999999997</v>
      </c>
      <c r="R13" s="177">
        <v>111327.54</v>
      </c>
      <c r="S13" s="177">
        <v>30335.86</v>
      </c>
      <c r="T13" s="177">
        <v>34189.129999999997</v>
      </c>
      <c r="U13" s="177">
        <v>31046.080000000002</v>
      </c>
      <c r="V13" s="177" t="s">
        <v>214</v>
      </c>
      <c r="W13" s="177" t="s">
        <v>214</v>
      </c>
      <c r="X13" s="178" t="s">
        <v>214</v>
      </c>
      <c r="Y13" s="167">
        <v>34.506729678557875</v>
      </c>
      <c r="Z13" s="113">
        <v>18.896276966423439</v>
      </c>
      <c r="AA13" s="113">
        <v>20.193109718311973</v>
      </c>
      <c r="AB13" s="113">
        <v>4.2218896276966422</v>
      </c>
      <c r="AC13" s="113">
        <v>11.935664401640768</v>
      </c>
      <c r="AD13" s="113">
        <v>3.2523742031490221</v>
      </c>
      <c r="AE13" s="113">
        <v>3.6654608923873258</v>
      </c>
      <c r="AF13" s="141">
        <v>3.3284945118329556</v>
      </c>
      <c r="AG13" s="139">
        <v>2027.0552216494686</v>
      </c>
      <c r="AH13" s="117">
        <v>2153.034466203655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5" t="s">
        <v>2</v>
      </c>
      <c r="Y16" s="195"/>
      <c r="Z16" s="196"/>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7"/>
      <c r="Y17" s="197"/>
      <c r="Z17" s="198"/>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20104697</v>
      </c>
      <c r="B19" s="95" t="str">
        <f t="shared" si="0"/>
        <v>DIG-023899</v>
      </c>
      <c r="C19" s="95" t="str">
        <f t="shared" si="0"/>
        <v>GOETZEL 33C-30-M Bradenhead gas</v>
      </c>
      <c r="D19" s="96" t="str">
        <f t="shared" si="0"/>
        <v>Bradenhead gas</v>
      </c>
      <c r="E19" s="96">
        <f t="shared" si="0"/>
        <v>44124</v>
      </c>
      <c r="F19" s="184">
        <f t="shared" si="0"/>
        <v>0.58333333333333337</v>
      </c>
      <c r="G19" s="98"/>
      <c r="H19" s="98"/>
      <c r="I19" s="118"/>
      <c r="J19" s="119">
        <v>902995</v>
      </c>
      <c r="K19" s="90">
        <v>21.797684372560202</v>
      </c>
      <c r="L19" s="90">
        <v>4.2482869398338385</v>
      </c>
      <c r="M19" s="120">
        <v>11.626960349944442</v>
      </c>
      <c r="N19" s="182">
        <v>44141</v>
      </c>
      <c r="O19" s="188">
        <v>-49</v>
      </c>
      <c r="P19" s="188">
        <v>-33.4</v>
      </c>
      <c r="Q19" s="188">
        <v>-29.8</v>
      </c>
      <c r="R19" s="193">
        <v>-31.8</v>
      </c>
      <c r="S19" s="193">
        <v>-28.7</v>
      </c>
      <c r="T19" s="188"/>
      <c r="U19" s="188"/>
      <c r="V19" s="190"/>
      <c r="W19" s="191">
        <v>-273</v>
      </c>
      <c r="X19" s="199"/>
      <c r="Y19" s="200"/>
      <c r="Z19" s="201"/>
      <c r="AC19" s="146" t="s">
        <v>62</v>
      </c>
      <c r="AF19" s="128">
        <v>0.73991486892449931</v>
      </c>
      <c r="AG19" s="125">
        <v>0.72581498449751092</v>
      </c>
      <c r="AR19" s="21"/>
      <c r="CF19" s="52"/>
      <c r="CG19" s="21"/>
    </row>
    <row r="20" spans="1:85" ht="15" customHeight="1" thickBot="1" x14ac:dyDescent="0.25">
      <c r="A20" s="143" t="str">
        <f t="shared" si="0"/>
        <v>20104697</v>
      </c>
      <c r="B20" s="110" t="str">
        <f t="shared" si="0"/>
        <v>DIG-023900</v>
      </c>
      <c r="C20" s="110" t="str">
        <f t="shared" si="0"/>
        <v>GOETZEL 33C-30-M Production gas</v>
      </c>
      <c r="D20" s="111" t="str">
        <f t="shared" si="0"/>
        <v>Production gas</v>
      </c>
      <c r="E20" s="174">
        <f t="shared" si="0"/>
        <v>44124</v>
      </c>
      <c r="F20" s="185">
        <f t="shared" si="0"/>
        <v>0.57638888888888895</v>
      </c>
      <c r="G20" s="110"/>
      <c r="H20" s="110"/>
      <c r="I20" s="115"/>
      <c r="J20" s="121">
        <v>932734</v>
      </c>
      <c r="K20" s="112">
        <v>65.493270321442125</v>
      </c>
      <c r="L20" s="112">
        <v>0.88276467361492039</v>
      </c>
      <c r="M20" s="122">
        <v>1.2342236979037613</v>
      </c>
      <c r="N20" s="183">
        <v>44141</v>
      </c>
      <c r="O20" s="189">
        <v>-49</v>
      </c>
      <c r="P20" s="189">
        <v>-33.799999999999997</v>
      </c>
      <c r="Q20" s="189">
        <v>-29.5</v>
      </c>
      <c r="R20" s="189"/>
      <c r="S20" s="189">
        <v>-28.6</v>
      </c>
      <c r="T20" s="189">
        <v>-28.6</v>
      </c>
      <c r="U20" s="189">
        <v>-28.3</v>
      </c>
      <c r="V20" s="194">
        <v>3.9</v>
      </c>
      <c r="W20" s="192">
        <v>-278</v>
      </c>
      <c r="X20" s="202"/>
      <c r="Y20" s="203"/>
      <c r="Z20" s="204"/>
      <c r="AC20" s="146" t="s">
        <v>60</v>
      </c>
      <c r="AF20" s="124">
        <v>1.2802276826255585</v>
      </c>
      <c r="AG20" s="126">
        <v>1.2901764371064472</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P44" sqref="P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44124.583333333336</v>
      </c>
      <c r="D4" s="151" t="s">
        <v>215</v>
      </c>
      <c r="E4" s="102" t="s">
        <v>210</v>
      </c>
      <c r="F4" s="157" t="s">
        <v>216</v>
      </c>
      <c r="G4" s="100" t="s">
        <v>98</v>
      </c>
      <c r="I4" s="100"/>
      <c r="J4" s="151" t="s">
        <v>217</v>
      </c>
      <c r="K4" s="156">
        <v>44125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0.22</v>
      </c>
      <c r="H8" s="152" t="s">
        <v>221</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222</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5.3019999999999996</v>
      </c>
      <c r="H10" s="161" t="s">
        <v>221</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222</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3.355</v>
      </c>
      <c r="H12" s="161" t="s">
        <v>221</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71.254000000000005</v>
      </c>
      <c r="H13" s="161" t="s">
        <v>221</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12.157</v>
      </c>
      <c r="H14" s="161" t="s">
        <v>221</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8.0000000000000002E-3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4.6159999999999997</v>
      </c>
      <c r="H16" s="161" t="s">
        <v>221</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0.55000000000000004</v>
      </c>
      <c r="H17" s="161" t="s">
        <v>221</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1.359</v>
      </c>
      <c r="H18" s="161" t="s">
        <v>221</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0.308</v>
      </c>
      <c r="H19" s="161" t="s">
        <v>221</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0.34200000000000003</v>
      </c>
      <c r="H20" s="161" t="s">
        <v>221</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0.53</v>
      </c>
      <c r="H21" s="161" t="s">
        <v>221</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-49</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-273</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-33.4</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-29.8</v>
      </c>
      <c r="H25" s="152"/>
      <c r="T25" s="160" t="s">
        <v>206</v>
      </c>
    </row>
    <row r="26" spans="1:20" x14ac:dyDescent="0.25">
      <c r="B26" s="153" t="s">
        <v>166</v>
      </c>
      <c r="C26" s="154" t="s">
        <v>167</v>
      </c>
      <c r="D26" s="150" t="s">
        <v>136</v>
      </c>
      <c r="E26" s="147"/>
      <c r="F26" s="154" t="s">
        <v>159</v>
      </c>
      <c r="G26" s="155">
        <v>-31.8</v>
      </c>
      <c r="H26" s="152"/>
      <c r="K26" s="205" t="s">
        <v>220</v>
      </c>
      <c r="T26" s="160" t="s">
        <v>206</v>
      </c>
    </row>
    <row r="27" spans="1:20" x14ac:dyDescent="0.25">
      <c r="B27" s="153" t="s">
        <v>168</v>
      </c>
      <c r="C27" s="154" t="s">
        <v>169</v>
      </c>
      <c r="D27" s="150" t="s">
        <v>136</v>
      </c>
      <c r="E27" s="147"/>
      <c r="F27" s="154" t="s">
        <v>159</v>
      </c>
      <c r="G27" s="155">
        <v>-28.7</v>
      </c>
      <c r="H27" s="152"/>
      <c r="K27" s="205" t="s">
        <v>220</v>
      </c>
      <c r="T27" s="160" t="s">
        <v>206</v>
      </c>
    </row>
    <row r="28" spans="1:20" x14ac:dyDescent="0.25">
      <c r="B28" s="162" t="s">
        <v>191</v>
      </c>
      <c r="C28" s="163" t="s">
        <v>192</v>
      </c>
      <c r="D28" s="160" t="s">
        <v>136</v>
      </c>
      <c r="E28" s="158"/>
      <c r="F28" s="163" t="s">
        <v>193</v>
      </c>
      <c r="G28" s="164">
        <v>1204.9594892881232</v>
      </c>
      <c r="H28" s="161"/>
      <c r="T28" s="160" t="s">
        <v>206</v>
      </c>
    </row>
    <row r="29" spans="1:20" x14ac:dyDescent="0.25">
      <c r="B29" s="162" t="s">
        <v>194</v>
      </c>
      <c r="C29" s="163" t="s">
        <v>195</v>
      </c>
      <c r="D29" s="160" t="s">
        <v>136</v>
      </c>
      <c r="E29" s="158"/>
      <c r="F29" s="163" t="s">
        <v>205</v>
      </c>
      <c r="G29" s="168">
        <v>0.73991486892449931</v>
      </c>
      <c r="H29" s="161"/>
      <c r="T29"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zoomScale="55" zoomScaleNormal="55" workbookViewId="0">
      <selection activeCell="I55" sqref="I5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44124.576388888891</v>
      </c>
      <c r="D4" s="151" t="s">
        <v>215</v>
      </c>
      <c r="E4" s="102" t="s">
        <v>211</v>
      </c>
      <c r="F4" s="157" t="s">
        <v>218</v>
      </c>
      <c r="G4" s="100" t="s">
        <v>98</v>
      </c>
      <c r="I4" s="100"/>
      <c r="J4" s="151" t="s">
        <v>217</v>
      </c>
      <c r="K4" s="156">
        <v>44125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0.93</v>
      </c>
      <c r="H8" s="161" t="s">
        <v>221</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1.3919999999999999</v>
      </c>
      <c r="H9" s="161" t="s">
        <v>221</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3.532</v>
      </c>
      <c r="H10" s="161" t="s">
        <v>221</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222</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222</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32.487000000000002</v>
      </c>
      <c r="H13" s="161" t="s">
        <v>221</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17.79</v>
      </c>
      <c r="H14" s="161" t="s">
        <v>221</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222</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19.010999999999999</v>
      </c>
      <c r="H16" s="161" t="s">
        <v>221</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3.9750000000000001</v>
      </c>
      <c r="H17" s="161" t="s">
        <v>221</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11.237</v>
      </c>
      <c r="H18" s="161" t="s">
        <v>221</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3.0619999999999998</v>
      </c>
      <c r="H19" s="161" t="s">
        <v>221</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3.4510000000000001</v>
      </c>
      <c r="H20" s="161" t="s">
        <v>221</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3.1339999999999999</v>
      </c>
      <c r="H21" s="161" t="s">
        <v>221</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-49</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-278</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-33.799999999999997</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-29.5</v>
      </c>
      <c r="H25" s="161"/>
      <c r="I25" s="108"/>
      <c r="J25" s="151"/>
      <c r="K25" s="151"/>
      <c r="M25" s="151"/>
      <c r="N25" s="151"/>
      <c r="O25" s="151"/>
      <c r="P25" s="105"/>
      <c r="Q25" s="105"/>
      <c r="R25" s="105"/>
      <c r="S25" s="151"/>
      <c r="T25" s="160" t="s">
        <v>206</v>
      </c>
    </row>
    <row r="26" spans="1:20" s="181" customFormat="1" x14ac:dyDescent="0.25">
      <c r="A26" s="158"/>
      <c r="B26" s="162" t="s">
        <v>168</v>
      </c>
      <c r="C26" s="163" t="s">
        <v>169</v>
      </c>
      <c r="D26" s="160" t="s">
        <v>136</v>
      </c>
      <c r="E26" s="158"/>
      <c r="F26" s="163" t="s">
        <v>159</v>
      </c>
      <c r="G26" s="155">
        <v>-28.6</v>
      </c>
      <c r="H26" s="161"/>
      <c r="I26" s="108"/>
      <c r="J26" s="151"/>
      <c r="K26" s="151"/>
      <c r="M26" s="151"/>
      <c r="N26" s="151"/>
      <c r="O26" s="151"/>
      <c r="P26" s="105"/>
      <c r="Q26" s="105"/>
      <c r="R26" s="105"/>
      <c r="S26" s="151"/>
      <c r="T26" s="160" t="s">
        <v>206</v>
      </c>
    </row>
    <row r="27" spans="1:20" s="181" customFormat="1" x14ac:dyDescent="0.25">
      <c r="A27" s="158"/>
      <c r="B27" s="162" t="s">
        <v>198</v>
      </c>
      <c r="C27" s="163" t="s">
        <v>199</v>
      </c>
      <c r="D27" s="160" t="s">
        <v>136</v>
      </c>
      <c r="E27" s="158"/>
      <c r="F27" s="163" t="s">
        <v>159</v>
      </c>
      <c r="G27" s="155">
        <v>-28.6</v>
      </c>
      <c r="H27" s="161"/>
      <c r="I27" s="108"/>
      <c r="J27" s="151"/>
      <c r="K27" s="151"/>
      <c r="M27" s="151"/>
      <c r="N27" s="151"/>
      <c r="O27" s="151"/>
      <c r="P27" s="105"/>
      <c r="Q27" s="105"/>
      <c r="R27" s="105"/>
      <c r="S27" s="151"/>
      <c r="T27" s="160" t="s">
        <v>206</v>
      </c>
    </row>
    <row r="28" spans="1:20" s="181" customFormat="1" x14ac:dyDescent="0.25">
      <c r="A28" s="158"/>
      <c r="B28" s="162" t="s">
        <v>200</v>
      </c>
      <c r="C28" s="163" t="s">
        <v>201</v>
      </c>
      <c r="D28" s="160" t="s">
        <v>136</v>
      </c>
      <c r="E28" s="158"/>
      <c r="F28" s="163" t="s">
        <v>159</v>
      </c>
      <c r="G28" s="155">
        <v>-28.3</v>
      </c>
      <c r="H28" s="161"/>
      <c r="I28" s="108"/>
      <c r="J28" s="151"/>
      <c r="K28" s="151"/>
      <c r="M28" s="151"/>
      <c r="N28" s="151"/>
      <c r="O28" s="151"/>
      <c r="P28" s="105"/>
      <c r="Q28" s="105"/>
      <c r="R28" s="105"/>
      <c r="S28" s="151"/>
      <c r="T28" s="160" t="s">
        <v>206</v>
      </c>
    </row>
    <row r="29" spans="1:20" s="181" customFormat="1" x14ac:dyDescent="0.25">
      <c r="A29" s="158"/>
      <c r="B29" s="162" t="s">
        <v>202</v>
      </c>
      <c r="C29" s="163" t="s">
        <v>203</v>
      </c>
      <c r="D29" s="160" t="s">
        <v>136</v>
      </c>
      <c r="E29" s="158"/>
      <c r="F29" s="163" t="s">
        <v>159</v>
      </c>
      <c r="G29" s="155">
        <v>3.9</v>
      </c>
      <c r="H29" s="161"/>
      <c r="I29" s="108"/>
      <c r="J29" s="151"/>
      <c r="K29" s="206" t="s">
        <v>220</v>
      </c>
      <c r="M29" s="151"/>
      <c r="N29" s="151"/>
      <c r="O29" s="151"/>
      <c r="P29" s="105"/>
      <c r="Q29" s="105"/>
      <c r="R29" s="105"/>
      <c r="S29" s="151"/>
      <c r="T29" s="160" t="s">
        <v>206</v>
      </c>
    </row>
    <row r="30" spans="1:20" x14ac:dyDescent="0.25">
      <c r="B30" s="162" t="s">
        <v>191</v>
      </c>
      <c r="C30" s="163" t="s">
        <v>192</v>
      </c>
      <c r="D30" s="160" t="s">
        <v>136</v>
      </c>
      <c r="E30" s="158"/>
      <c r="F30" s="163" t="s">
        <v>193</v>
      </c>
      <c r="G30" s="164">
        <v>2027.0552216494686</v>
      </c>
      <c r="H30" s="161"/>
      <c r="T30" s="160" t="s">
        <v>206</v>
      </c>
    </row>
    <row r="31" spans="1:20" x14ac:dyDescent="0.25">
      <c r="B31" s="162" t="s">
        <v>194</v>
      </c>
      <c r="C31" s="163" t="s">
        <v>195</v>
      </c>
      <c r="D31" s="160" t="s">
        <v>136</v>
      </c>
      <c r="E31" s="158"/>
      <c r="F31" s="163" t="s">
        <v>205</v>
      </c>
      <c r="G31" s="168">
        <v>1.2802276826255585</v>
      </c>
      <c r="H31" s="161"/>
      <c r="T31"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2020-11-12T23:08:51Z</dcterms:modified>
</cp:coreProperties>
</file>