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3E1CFFD8-2457-48DF-8219-82DE4EB32F2D}"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<sst xmlns="http://schemas.openxmlformats.org/spreadsheetml/2006/main" count="577" uniqueCount="223">
  <si>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</si>
  <si>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</si>
  <si>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</si>
  <si>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</si>
  <si>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</si>
  <si>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</si>
  <si>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</si>
  <si>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</si>
  <si>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</si>
  <si>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</si>
  <si>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</si>
  <si>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</si>
  <si>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</si>
  <si>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</si>
  <si>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</si>
  <si>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</si>
  <si>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</si>
  <si>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</si>
  <si>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</si>
  <si>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</si>
  <si>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</si>
  <si>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</si>
  <si>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</si>
  <si>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</si>
  <si>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</si>
  <si>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</si>
  <si>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</si>
  <si>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</si>
  <si>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</si>
  <si>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</si>
  <si>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</si>
  <si>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</si>
  <si>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</si>
  <si>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</si>
  <si>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</si>
  <si>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</si>
  <si>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</si>
  <si>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</si>
  <si>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</si>
  <si>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</si>
  <si>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</si>
  <si>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</si>
  <si>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</si>
  <si>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</si>
  <si>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</si>
  <si>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</si>
  <si>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</si>
  <si>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</si>
  <si>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</si>
  <si>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</si>
  <si>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</si>
  <si>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</si>
  <si>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</si>
  <si>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</si>
  <si>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</si>
  <si>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</si>
  <si>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</si>
  <si>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</si>
  <si>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</si>
  <si>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</si>
  <si>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</si>
  <si>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</si>
  <si>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</si>
  <si>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</si>
  <si>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</si>
  <si>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</si>
  <si>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</si>
  <si>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</si>
  <si>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</si>
  <si>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</si>
  <si>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</si>
  <si>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</si>
  <si>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</si>
  <si>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</si>
  <si>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</si>
  <si>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</si>
  <si>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</si>
  <si>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</si>
  <si>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</si>
  <si>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</si>
  <si>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</si>
  <si>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</si>
  <si>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</si>
  <si>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</si>
  <si>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</si>
  <si>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</si>
  <si>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</si>
  <si>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</si>
  <si>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</si>
  <si>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</si>
  <si>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</si>
  <si>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</si>
  <si>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</si>
  <si>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</si>
  <si>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</si>
  <si>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</si>
  <si>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</si>
  <si>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</si>
  <si>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</si>
  <si>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</si>
  <si>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</si>
  <si>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</si>
  <si>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</si>
  <si>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</si>
  <si>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</si>
  <si>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</si>
  <si>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</si>
  <si>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</si>
  <si>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</si>
  <si>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</si>
  <si>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</si>
  <si>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</si>
  <si>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</si>
  <si>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</si>
  <si>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</si>
  <si>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</si>
  <si>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</si>
  <si>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</si>
  <si>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</si>
  <si>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</si>
  <si>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</si>
  <si>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</si>
  <si>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</si>
  <si>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</si>
  <si>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</si>
  <si>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</si>
  <si>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</si>
  <si>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</si>
  <si>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</si>
  <si>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</si>
  <si>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</si>
  <si>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</si>
  <si>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</si>
  <si>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</si>
  <si>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</si>
  <si>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</si>
  <si>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</si>
  <si>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</si>
  <si>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</si>
  <si>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</si>
  <si>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</si>
  <si>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</si>
  <si>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</si>
  <si>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</si>
  <si>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</si>
  <si>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</si>
  <si>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</si>
  <si>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</si>
  <si>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</si>
  <si>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</si>
  <si>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</si>
  <si>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</si>
  <si>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</si>
  <si>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</si>
  <si>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</si>
  <si>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</si>
  <si>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</si>
  <si>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</si>
  <si>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</si>
  <si>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</si>
  <si>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</si>
  <si>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</si>
  <si>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</si>
  <si>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</si>
  <si>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</si>
  <si>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</si>
  <si>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</si>
  <si>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</si>
  <si>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</si>
  <si>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</si>
  <si>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</si>
  <si>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</si>
  <si>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</si>
  <si>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</si>
  <si>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</si>
  <si>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</si>
  <si>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</si>
  <si>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</si>
  <si>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</si>
  <si>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</si>
  <si>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</si>
  <si>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</si>
  <si>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</si>
  <si>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</si>
  <si>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</si>
  <si>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</si>
  <si>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</si>
  <si>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</si>
  <si>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</si>
  <si>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</si>
  <si>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</si>
  <si>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</si>
  <si>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</si>
  <si>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</si>
  <si>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</si>
  <si>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</si>
  <si>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</si>
  <si>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</si>
  <si>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</si>
  <si>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</si>
  <si>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</si>
  <si>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</si>
  <si>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</si>
  <si>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</si>
  <si>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</si>
  <si>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</si>
  <si>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20104696</t>
  </si>
  <si>
    <t>DIG-023897 - DIG-023898</t>
  </si>
  <si>
    <t>GOETZEL 12N-30C-M</t>
  </si>
  <si>
    <t>05-123-44199</t>
  </si>
  <si>
    <t>DIG-023897</t>
  </si>
  <si>
    <t>DIG-023898</t>
  </si>
  <si>
    <t>Bradenhead gas</t>
  </si>
  <si>
    <t>Production gas</t>
  </si>
  <si>
    <t>nd</t>
  </si>
  <si>
    <t>123-44199</t>
  </si>
  <si>
    <t>BDH</t>
  </si>
  <si>
    <t>GOETZEL 12N-30C</t>
  </si>
  <si>
    <t>PRDG</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</si>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</sst>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4" fontId="61" fillId="34" borderId="19" xfId="0" applyNumberFormat="1" applyFont="1" applyFill="1" applyBorder="1" applyAlignment="1">
      <alignment horizontal="center"/>
    </xf>
    <xf numFmtId="164" fontId="61" fillId="0" borderId="32" xfId="55"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GOETZEL 12N-30C-M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-48.7</c:v>
                </c:pt>
                <c:pt idx="1">
                  <c:v>-33.299999999999997</c:v>
                </c:pt>
                <c:pt idx="2">
                  <c:v>-29.3</c:v>
                </c:pt>
                <c:pt idx="3">
                  <c:v>-33.299999999999997</c:v>
                </c:pt>
                <c:pt idx="4">
                  <c:v>-28.7</c:v>
                </c:pt>
                <c:pt idx="6">
                  <c:v>-27.3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GOETZEL 12N-30C-M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-49.5</c:v>
                </c:pt>
                <c:pt idx="1">
                  <c:v>-34.5</c:v>
                </c:pt>
                <c:pt idx="2">
                  <c:v>-30.2</c:v>
                </c:pt>
                <c:pt idx="4">
                  <c:v>-29.1</c:v>
                </c:pt>
                <c:pt idx="5">
                  <c:v>-28.5</c:v>
                </c:pt>
                <c:pt idx="6">
                  <c:v>-28.5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GOETZEL 12N-30C-M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78.499223310771029</c:v>
                </c:pt>
                <c:pt idx="1">
                  <c:v>13.339090740854974</c:v>
                </c:pt>
                <c:pt idx="2">
                  <c:v>5.0430403598005844</c:v>
                </c:pt>
                <c:pt idx="3">
                  <c:v>0.59678893680497525</c:v>
                </c:pt>
                <c:pt idx="4">
                  <c:v>1.4628675254176458</c:v>
                </c:pt>
                <c:pt idx="5">
                  <c:v>0.32435888089456655</c:v>
                </c:pt>
                <c:pt idx="6">
                  <c:v>0.35441703444911143</c:v>
                </c:pt>
                <c:pt idx="7">
                  <c:v>0.38021321100711636</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GOETZEL 12N-30C-M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38.590975009983396</c:v>
                </c:pt>
                <c:pt idx="1">
                  <c:v>16.330313793900672</c:v>
                </c:pt>
                <c:pt idx="2">
                  <c:v>17.380882322032829</c:v>
                </c:pt>
                <c:pt idx="3">
                  <c:v>3.6365833666113203</c:v>
                </c:pt>
                <c:pt idx="4">
                  <c:v>11.589356648941759</c:v>
                </c:pt>
                <c:pt idx="5">
                  <c:v>3.4876731331049413</c:v>
                </c:pt>
                <c:pt idx="6">
                  <c:v>4.6417537148742092</c:v>
                </c:pt>
                <c:pt idx="7">
                  <c:v>4.3424620105508733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GOETZEL 12N-30C-M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21.500776689228974</c:v>
                </c:pt>
              </c:numCache>
            </c:numRef>
          </c:xVal>
          <c:yVal>
            <c:numRef>
              <c:f>'Data Summary'!$O$19</c:f>
              <c:numCache>
                <c:formatCode>0.0</c:formatCode>
                <c:ptCount val="1"/>
                <c:pt idx="0">
                  <c:v>-48.7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GOETZEL 12N-30C-M Production gas</c:v>
                </c:pt>
              </c:strCache>
            </c:strRef>
          </c:tx>
          <c:spPr>
            <a:ln w="28575">
              <a:noFill/>
            </a:ln>
          </c:spPr>
          <c:marker>
            <c:spPr>
              <a:ln>
                <a:solidFill>
                  <a:schemeClr val="tx1"/>
                </a:solidFill>
              </a:ln>
            </c:spPr>
          </c:marker>
          <c:xVal>
            <c:numRef>
              <c:f>'Data Summary'!$K$20</c:f>
              <c:numCache>
                <c:formatCode>0.0</c:formatCode>
                <c:ptCount val="1"/>
                <c:pt idx="0">
                  <c:v>61.409024990016604</c:v>
                </c:pt>
              </c:numCache>
            </c:numRef>
          </c:xVal>
          <c:yVal>
            <c:numRef>
              <c:f>'Data Summary'!$O$20</c:f>
              <c:numCache>
                <c:formatCode>0.0</c:formatCode>
                <c:ptCount val="1"/>
                <c:pt idx="0">
                  <c:v>-49.5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GOETZEL 12N-30C-M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-33.299999999999997</c:v>
                </c:pt>
              </c:numCache>
            </c:numRef>
          </c:xVal>
          <c:yVal>
            <c:numRef>
              <c:f>'Data Summary'!$Q$19</c:f>
              <c:numCache>
                <c:formatCode>0.0</c:formatCode>
                <c:ptCount val="1"/>
                <c:pt idx="0">
                  <c:v>-29.3</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GOETZEL 12N-30C-M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-34.5</c:v>
                </c:pt>
              </c:numCache>
            </c:numRef>
          </c:xVal>
          <c:yVal>
            <c:numRef>
              <c:f>'Data Summary'!$Q$20</c:f>
              <c:numCache>
                <c:formatCode>0.0</c:formatCode>
                <c:ptCount val="1"/>
                <c:pt idx="0">
                  <c:v>-30.2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GOETZEL 12N-30C-M Bradenhead gas</c:v>
                </c:pt>
              </c:strCache>
            </c:strRef>
          </c:tx>
          <c:spPr>
            <a:ln>
              <a:noFill/>
            </a:ln>
          </c:spPr>
          <c:marker>
            <c:symbol val="diamond"/>
            <c:size val="8"/>
            <c:spPr>
              <a:ln>
                <a:solidFill>
                  <a:schemeClr val="tx1"/>
                </a:solidFill>
              </a:ln>
            </c:spPr>
          </c:marker>
          <c:xVal>
            <c:numRef>
              <c:f>'Data Summary'!$M$19</c:f>
              <c:numCache>
                <c:formatCode>0.0</c:formatCode>
                <c:ptCount val="1"/>
                <c:pt idx="0">
                  <c:v>11.802176419717497</c:v>
                </c:pt>
              </c:numCache>
            </c:numRef>
          </c:xVal>
          <c:yVal>
            <c:numRef>
              <c:f>'Data Summary'!$K$19</c:f>
              <c:numCache>
                <c:formatCode>0.0</c:formatCode>
                <c:ptCount val="1"/>
                <c:pt idx="0">
                  <c:v>21.500776689228974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GOETZEL 12N-30C-M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1.3482166351080132</c:v>
                </c:pt>
              </c:numCache>
            </c:numRef>
          </c:xVal>
          <c:yVal>
            <c:numRef>
              <c:f>'Data Summary'!$K$20</c:f>
              <c:numCache>
                <c:formatCode>0.0</c:formatCode>
                <c:ptCount val="1"/>
                <c:pt idx="0">
                  <c:v>61.409024990016604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GOETZEL 12N-30C-M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-275</c:v>
                </c:pt>
              </c:numCache>
            </c:numRef>
          </c:xVal>
          <c:yVal>
            <c:numRef>
              <c:f>'Data Summary'!$O$19</c:f>
              <c:numCache>
                <c:formatCode>0.0</c:formatCode>
                <c:ptCount val="1"/>
                <c:pt idx="0">
                  <c:v>-48.7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GOETZEL 12N-30C-M Production gas</c:v>
                </c:pt>
              </c:strCache>
            </c:strRef>
          </c:tx>
          <c:spPr>
            <a:ln w="28575">
              <a:noFill/>
            </a:ln>
          </c:spPr>
          <c:marker>
            <c:spPr>
              <a:ln>
                <a:solidFill>
                  <a:schemeClr val="tx1"/>
                </a:solidFill>
              </a:ln>
            </c:spPr>
          </c:marker>
          <c:xVal>
            <c:numRef>
              <c:f>'Data Summary'!$W$20</c:f>
              <c:numCache>
                <c:formatCode>0</c:formatCode>
                <c:ptCount val="1"/>
                <c:pt idx="0">
                  <c:v>-279</c:v>
                </c:pt>
              </c:numCache>
            </c:numRef>
          </c:xVal>
          <c:yVal>
            <c:numRef>
              <c:f>'Data Summary'!$O$20</c:f>
              <c:numCache>
                <c:formatCode>0.0</c:formatCode>
                <c:ptCount val="1"/>
                <c:pt idx="0">
                  <c:v>-49.5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GOETZEL 12N-30C-M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-48.7</c:v>
                </c:pt>
              </c:numCache>
            </c:numRef>
          </c:xVal>
          <c:yVal>
            <c:numRef>
              <c:f>'Data Summary'!$L$19</c:f>
              <c:numCache>
                <c:formatCode>0.0</c:formatCode>
                <c:ptCount val="1"/>
                <c:pt idx="0">
                  <c:v>4.2704092839361545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GOETZEL 12N-30C-M Production gas</c:v>
                </c:pt>
              </c:strCache>
            </c:strRef>
          </c:tx>
          <c:spPr>
            <a:ln w="28575">
              <a:noFill/>
            </a:ln>
          </c:spPr>
          <c:marker>
            <c:spPr>
              <a:ln>
                <a:solidFill>
                  <a:schemeClr val="tx1"/>
                </a:solidFill>
              </a:ln>
            </c:spPr>
          </c:marker>
          <c:xVal>
            <c:numRef>
              <c:f>'Data Summary'!$O$20</c:f>
              <c:numCache>
                <c:formatCode>0.0</c:formatCode>
                <c:ptCount val="1"/>
                <c:pt idx="0">
                  <c:v>-49.5</c:v>
                </c:pt>
              </c:numCache>
            </c:numRef>
          </c:xVal>
          <c:yVal>
            <c:numRef>
              <c:f>'Data Summary'!$L$20</c:f>
              <c:numCache>
                <c:formatCode>0.0</c:formatCode>
                <c:ptCount val="1"/>
                <c:pt idx="0">
                  <c:v>1.1447524696919158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593333</xdr:colOff>
      <xdr:row>41</xdr:row>
      <xdr:rowOff>141881</xdr:rowOff>
    </xdr:to>
    <xdr:pic>
      <xdr:nvPicPr>
        <xdr:cNvPr id="2" name="Picture 1">
          <a:extLst>
            <a:ext uri="{FF2B5EF4-FFF2-40B4-BE49-F238E27FC236}">
              <a16:creationId xmlns:a16="http://schemas.microsoft.com/office/drawing/2014/main" id="{9459D0D3-9BE3-4F27-BBC5-5A8143C50051}"/>
            </a:ext>
          </a:extLst>
        </xdr:cNvPr>
        <xdr:cNvPicPr>
          <a:picLocks noChangeAspect="1"/>
        </xdr:cNvPicPr>
      </xdr:nvPicPr>
      <xdr:blipFill>
        <a:blip xmlns:r="http://schemas.openxmlformats.org/officeDocument/2006/relationships" r:embed="rId1"/>
        <a:stretch>
          <a:fillRect/>
        </a:stretch>
      </xdr:blipFill>
      <xdr:spPr>
        <a:xfrm>
          <a:off x="0" y="0"/>
          <a:ext cx="10390476" cy="7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2" sqref="V22"/>
    </sheetView>
  </sheetViews>
  <sheetFormatPr defaultColWidth="10.7109375" defaultRowHeight="15" customHeight="1" x14ac:dyDescent="0.2"/>
  <cols>
    <col min="1" max="1" width="10.7109375" style="25" customWidth="1"/>
    <col min="2" max="2" width="12.28515625" style="25" bestFit="1" customWidth="1"/>
    <col min="3" max="3" width="45.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GOETZEL 12N-30C-M</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20104696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DIG-023897 - DIG-023898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20104696</v>
      </c>
      <c r="B12" s="170" t="s">
        <v>210</v>
      </c>
      <c r="C12" s="171" t="str">
        <f>Cover!D24&amp;" "&amp;D12</f>
        <v>GOETZEL 12N-30C-M Bradenhead gas</v>
      </c>
      <c r="D12" s="159" t="s">
        <v>212</v>
      </c>
      <c r="E12" s="173">
        <v>44124</v>
      </c>
      <c r="F12" s="186">
        <v>0.5625</v>
      </c>
      <c r="G12" s="95"/>
      <c r="H12" s="95"/>
      <c r="I12" s="114"/>
      <c r="J12" s="179">
        <v>44125</v>
      </c>
      <c r="K12" s="175">
        <v>64104.9</v>
      </c>
      <c r="L12" s="175">
        <v>5002.3599999999997</v>
      </c>
      <c r="M12" s="175" t="s">
        <v>214</v>
      </c>
      <c r="N12" s="175">
        <v>699903.17</v>
      </c>
      <c r="O12" s="175">
        <v>118931.87</v>
      </c>
      <c r="P12" s="175">
        <v>44964.46</v>
      </c>
      <c r="Q12" s="175">
        <v>5321.03</v>
      </c>
      <c r="R12" s="175">
        <v>13043.15</v>
      </c>
      <c r="S12" s="175">
        <v>2891.71</v>
      </c>
      <c r="T12" s="175">
        <v>3160.41</v>
      </c>
      <c r="U12" s="175">
        <v>3390.15</v>
      </c>
      <c r="V12" s="175">
        <v>82.06</v>
      </c>
      <c r="W12" s="175" t="s">
        <v>214</v>
      </c>
      <c r="X12" s="176">
        <v>32694.78</v>
      </c>
      <c r="Y12" s="166">
        <v>78.499223310771029</v>
      </c>
      <c r="Z12" s="97">
        <v>13.339090740854974</v>
      </c>
      <c r="AA12" s="97">
        <v>5.0430403598005844</v>
      </c>
      <c r="AB12" s="97">
        <v>0.59678893680497525</v>
      </c>
      <c r="AC12" s="97">
        <v>1.4628675254176458</v>
      </c>
      <c r="AD12" s="97">
        <v>0.32435888089456655</v>
      </c>
      <c r="AE12" s="97">
        <v>0.35441703444911143</v>
      </c>
      <c r="AF12" s="140">
        <v>0.38021321100711636</v>
      </c>
      <c r="AG12" s="138">
        <v>1177.0365649643179</v>
      </c>
      <c r="AH12" s="116">
        <v>1268.1894397182609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20104696</v>
      </c>
      <c r="B13" s="169" t="s">
        <v>211</v>
      </c>
      <c r="C13" s="172" t="str">
        <f>Cover!D24&amp;" "&amp; D13</f>
        <v>GOETZEL 12N-30C-M Production gas</v>
      </c>
      <c r="D13" s="165" t="s">
        <v>213</v>
      </c>
      <c r="E13" s="174">
        <v>44124</v>
      </c>
      <c r="F13" s="187">
        <v>0.55555555555555558</v>
      </c>
      <c r="G13" s="110"/>
      <c r="H13" s="110"/>
      <c r="I13" s="115"/>
      <c r="J13" s="180">
        <v>44125</v>
      </c>
      <c r="K13" s="177">
        <v>21267.73</v>
      </c>
      <c r="L13" s="177">
        <v>5342.86</v>
      </c>
      <c r="M13" s="177">
        <v>14647.52</v>
      </c>
      <c r="N13" s="177">
        <v>367223.79</v>
      </c>
      <c r="O13" s="177">
        <v>155395.56</v>
      </c>
      <c r="P13" s="177">
        <v>165392.85999999999</v>
      </c>
      <c r="Q13" s="177">
        <v>34605.31</v>
      </c>
      <c r="R13" s="177">
        <v>110282.1</v>
      </c>
      <c r="S13" s="177">
        <v>33187.769999999997</v>
      </c>
      <c r="T13" s="177">
        <v>44170.48</v>
      </c>
      <c r="U13" s="177">
        <v>41322.29</v>
      </c>
      <c r="V13" s="177" t="s">
        <v>214</v>
      </c>
      <c r="W13" s="177" t="s">
        <v>214</v>
      </c>
      <c r="X13" s="178" t="s">
        <v>214</v>
      </c>
      <c r="Y13" s="167">
        <v>38.590975009983396</v>
      </c>
      <c r="Z13" s="113">
        <v>16.330313793900672</v>
      </c>
      <c r="AA13" s="113">
        <v>17.380882322032829</v>
      </c>
      <c r="AB13" s="113">
        <v>3.6365833666113203</v>
      </c>
      <c r="AC13" s="113">
        <v>11.589356648941759</v>
      </c>
      <c r="AD13" s="113">
        <v>3.4876731331049413</v>
      </c>
      <c r="AE13" s="113">
        <v>4.6417537148742092</v>
      </c>
      <c r="AF13" s="141">
        <v>4.3424620105508733</v>
      </c>
      <c r="AG13" s="139">
        <v>2055.48084190891</v>
      </c>
      <c r="AH13" s="117">
        <v>2144.5598736837678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20104696</v>
      </c>
      <c r="B19" s="95" t="str">
        <f t="shared" si="0"/>
        <v>DIG-023897</v>
      </c>
      <c r="C19" s="95" t="str">
        <f t="shared" si="0"/>
        <v>GOETZEL 12N-30C-M Bradenhead gas</v>
      </c>
      <c r="D19" s="96" t="str">
        <f t="shared" si="0"/>
        <v>Bradenhead gas</v>
      </c>
      <c r="E19" s="96">
        <f t="shared" si="0"/>
        <v>44124</v>
      </c>
      <c r="F19" s="184">
        <f t="shared" si="0"/>
        <v>0.5625</v>
      </c>
      <c r="G19" s="98"/>
      <c r="H19" s="98"/>
      <c r="I19" s="118"/>
      <c r="J19" s="119">
        <v>891605</v>
      </c>
      <c r="K19" s="90">
        <v>21.500776689228974</v>
      </c>
      <c r="L19" s="90">
        <v>4.2704092839361545</v>
      </c>
      <c r="M19" s="120">
        <v>11.802176419717497</v>
      </c>
      <c r="N19" s="182">
        <v>44139</v>
      </c>
      <c r="O19" s="188">
        <v>-48.7</v>
      </c>
      <c r="P19" s="188">
        <v>-33.299999999999997</v>
      </c>
      <c r="Q19" s="188">
        <v>-29.3</v>
      </c>
      <c r="R19" s="194">
        <v>-33.299999999999997</v>
      </c>
      <c r="S19" s="190">
        <v>-28.7</v>
      </c>
      <c r="T19" s="188"/>
      <c r="U19" s="195">
        <v>-27.3</v>
      </c>
      <c r="V19" s="191"/>
      <c r="W19" s="192">
        <v>-275</v>
      </c>
      <c r="X19" s="201"/>
      <c r="Y19" s="202"/>
      <c r="Z19" s="203"/>
      <c r="AC19" s="146" t="s">
        <v>62</v>
      </c>
      <c r="AF19" s="128">
        <v>0.73804692700248897</v>
      </c>
      <c r="AG19" s="125">
        <v>0.71952306351116824</v>
      </c>
      <c r="AR19" s="21"/>
      <c r="CF19" s="52"/>
      <c r="CG19" s="21"/>
    </row>
    <row r="20" spans="1:85" ht="15" customHeight="1" thickBot="1" x14ac:dyDescent="0.25">
      <c r="A20" s="143" t="str">
        <f t="shared" si="0"/>
        <v>20104696</v>
      </c>
      <c r="B20" s="110" t="str">
        <f t="shared" si="0"/>
        <v>DIG-023898</v>
      </c>
      <c r="C20" s="110" t="str">
        <f t="shared" si="0"/>
        <v>GOETZEL 12N-30C-M Production gas</v>
      </c>
      <c r="D20" s="111" t="str">
        <f t="shared" si="0"/>
        <v>Production gas</v>
      </c>
      <c r="E20" s="174">
        <f t="shared" si="0"/>
        <v>44124</v>
      </c>
      <c r="F20" s="185">
        <f t="shared" si="0"/>
        <v>0.55555555555555558</v>
      </c>
      <c r="G20" s="110"/>
      <c r="H20" s="110"/>
      <c r="I20" s="115"/>
      <c r="J20" s="121">
        <v>951580</v>
      </c>
      <c r="K20" s="112">
        <v>61.409024990016604</v>
      </c>
      <c r="L20" s="112">
        <v>1.1447524696919158</v>
      </c>
      <c r="M20" s="122">
        <v>1.3482166351080132</v>
      </c>
      <c r="N20" s="183">
        <v>44139</v>
      </c>
      <c r="O20" s="189">
        <v>-49.5</v>
      </c>
      <c r="P20" s="189">
        <v>-34.5</v>
      </c>
      <c r="Q20" s="189">
        <v>-30.2</v>
      </c>
      <c r="R20" s="189"/>
      <c r="S20" s="189">
        <v>-29.1</v>
      </c>
      <c r="T20" s="189">
        <v>-28.5</v>
      </c>
      <c r="U20" s="189">
        <v>-28.5</v>
      </c>
      <c r="V20" s="196">
        <v>3.6</v>
      </c>
      <c r="W20" s="193">
        <v>-279</v>
      </c>
      <c r="X20" s="204"/>
      <c r="Y20" s="205"/>
      <c r="Z20" s="206"/>
      <c r="AC20" s="146" t="s">
        <v>60</v>
      </c>
      <c r="AF20" s="124">
        <v>1.2806758943953658</v>
      </c>
      <c r="AG20" s="126">
        <v>1.2849999240071017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Q39" sqref="Q3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44124.5625</v>
      </c>
      <c r="D4" s="151" t="s">
        <v>215</v>
      </c>
      <c r="E4" s="102" t="s">
        <v>210</v>
      </c>
      <c r="F4" s="157" t="s">
        <v>216</v>
      </c>
      <c r="G4" s="100" t="s">
        <v>98</v>
      </c>
      <c r="I4" s="100"/>
      <c r="J4" s="151" t="s">
        <v>217</v>
      </c>
      <c r="K4" s="156">
        <v>44125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0.504</v>
      </c>
      <c r="H8" s="152" t="s">
        <v>221</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222</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6.452</v>
      </c>
      <c r="H10" s="161" t="s">
        <v>221</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222</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3.2909999999999999</v>
      </c>
      <c r="H12" s="161" t="s">
        <v>221</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70.448999999999998</v>
      </c>
      <c r="H13" s="161" t="s">
        <v>221</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11.971</v>
      </c>
      <c r="H14" s="161" t="s">
        <v>221</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8.0000000000000002E-3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4.5259999999999998</v>
      </c>
      <c r="H16" s="161" t="s">
        <v>221</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0.53600000000000003</v>
      </c>
      <c r="H17" s="161" t="s">
        <v>221</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1.3129999999999999</v>
      </c>
      <c r="H18" s="161" t="s">
        <v>221</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0.29099999999999998</v>
      </c>
      <c r="H19" s="161" t="s">
        <v>221</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0.318</v>
      </c>
      <c r="H20" s="161" t="s">
        <v>221</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0.34100000000000003</v>
      </c>
      <c r="H21" s="161" t="s">
        <v>221</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-48.7</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-275</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-33.299999999999997</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-29.3</v>
      </c>
      <c r="H25" s="152"/>
      <c r="T25" s="160" t="s">
        <v>206</v>
      </c>
    </row>
    <row r="26" spans="1:20" x14ac:dyDescent="0.25">
      <c r="B26" s="153" t="s">
        <v>166</v>
      </c>
      <c r="C26" s="154" t="s">
        <v>167</v>
      </c>
      <c r="D26" s="150" t="s">
        <v>136</v>
      </c>
      <c r="E26" s="147"/>
      <c r="F26" s="154" t="s">
        <v>159</v>
      </c>
      <c r="G26" s="155">
        <v>-33.299999999999997</v>
      </c>
      <c r="H26" s="152"/>
      <c r="K26" s="207" t="s">
        <v>220</v>
      </c>
      <c r="T26" s="160" t="s">
        <v>206</v>
      </c>
    </row>
    <row r="27" spans="1:20" x14ac:dyDescent="0.25">
      <c r="B27" s="153" t="s">
        <v>168</v>
      </c>
      <c r="C27" s="154" t="s">
        <v>169</v>
      </c>
      <c r="D27" s="150" t="s">
        <v>136</v>
      </c>
      <c r="E27" s="147"/>
      <c r="F27" s="154" t="s">
        <v>159</v>
      </c>
      <c r="G27" s="155">
        <v>-28.7</v>
      </c>
      <c r="H27" s="152"/>
      <c r="K27" s="181"/>
      <c r="T27" s="160" t="s">
        <v>206</v>
      </c>
    </row>
    <row r="28" spans="1:20" s="181" customFormat="1" x14ac:dyDescent="0.25">
      <c r="B28" s="162" t="s">
        <v>200</v>
      </c>
      <c r="C28" s="163" t="s">
        <v>201</v>
      </c>
      <c r="D28" s="160" t="s">
        <v>136</v>
      </c>
      <c r="E28" s="158"/>
      <c r="F28" s="163" t="s">
        <v>159</v>
      </c>
      <c r="G28" s="155">
        <v>-27.3</v>
      </c>
      <c r="H28" s="161"/>
      <c r="K28" s="207" t="s">
        <v>220</v>
      </c>
      <c r="T28" s="160" t="s">
        <v>206</v>
      </c>
    </row>
    <row r="29" spans="1:20" x14ac:dyDescent="0.25">
      <c r="B29" s="162" t="s">
        <v>191</v>
      </c>
      <c r="C29" s="163" t="s">
        <v>192</v>
      </c>
      <c r="D29" s="160" t="s">
        <v>136</v>
      </c>
      <c r="E29" s="158"/>
      <c r="F29" s="163" t="s">
        <v>193</v>
      </c>
      <c r="G29" s="164">
        <v>1177.0365649643179</v>
      </c>
      <c r="H29" s="161"/>
      <c r="T29" s="160" t="s">
        <v>206</v>
      </c>
    </row>
    <row r="30" spans="1:20" x14ac:dyDescent="0.25">
      <c r="B30" s="162" t="s">
        <v>194</v>
      </c>
      <c r="C30" s="163" t="s">
        <v>195</v>
      </c>
      <c r="D30" s="160" t="s">
        <v>136</v>
      </c>
      <c r="E30" s="158"/>
      <c r="F30" s="163" t="s">
        <v>205</v>
      </c>
      <c r="G30" s="168">
        <v>0.73804692700248897</v>
      </c>
      <c r="H30" s="161"/>
      <c r="T30"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1"/>
  <sheetViews>
    <sheetView zoomScale="55" zoomScaleNormal="55" workbookViewId="0">
      <selection activeCell="S45" sqref="S4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44124.555555555555</v>
      </c>
      <c r="D4" s="151" t="s">
        <v>215</v>
      </c>
      <c r="E4" s="102" t="s">
        <v>211</v>
      </c>
      <c r="F4" s="157" t="s">
        <v>218</v>
      </c>
      <c r="G4" s="100" t="s">
        <v>98</v>
      </c>
      <c r="I4" s="100"/>
      <c r="J4" s="151" t="s">
        <v>217</v>
      </c>
      <c r="K4" s="156">
        <v>44125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0.53800000000000003</v>
      </c>
      <c r="H8" s="161" t="s">
        <v>221</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1.4750000000000001</v>
      </c>
      <c r="H9" s="161" t="s">
        <v>221</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2.1419999999999999</v>
      </c>
      <c r="H10" s="161" t="s">
        <v>221</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222</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222</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36.987000000000002</v>
      </c>
      <c r="H13" s="161" t="s">
        <v>221</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15.651999999999999</v>
      </c>
      <c r="H14" s="161" t="s">
        <v>221</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222</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16.658999999999999</v>
      </c>
      <c r="H16" s="161" t="s">
        <v>221</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3.4849999999999999</v>
      </c>
      <c r="H17" s="161" t="s">
        <v>221</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11.108000000000001</v>
      </c>
      <c r="H18" s="161" t="s">
        <v>221</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3.343</v>
      </c>
      <c r="H19" s="161" t="s">
        <v>221</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4.4489999999999998</v>
      </c>
      <c r="H20" s="161" t="s">
        <v>221</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4.1619999999999999</v>
      </c>
      <c r="H21" s="161" t="s">
        <v>221</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-49.5</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-279</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-34.5</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-30.2</v>
      </c>
      <c r="H25" s="161"/>
      <c r="I25" s="108"/>
      <c r="J25" s="151"/>
      <c r="K25" s="151"/>
      <c r="M25" s="151"/>
      <c r="N25" s="151"/>
      <c r="O25" s="151"/>
      <c r="P25" s="105"/>
      <c r="Q25" s="105"/>
      <c r="R25" s="105"/>
      <c r="S25" s="151"/>
      <c r="T25" s="160" t="s">
        <v>206</v>
      </c>
    </row>
    <row r="26" spans="1:20" s="181" customFormat="1" x14ac:dyDescent="0.25">
      <c r="A26" s="158"/>
      <c r="B26" s="162" t="s">
        <v>168</v>
      </c>
      <c r="C26" s="163" t="s">
        <v>169</v>
      </c>
      <c r="D26" s="160" t="s">
        <v>136</v>
      </c>
      <c r="E26" s="158"/>
      <c r="F26" s="163" t="s">
        <v>159</v>
      </c>
      <c r="G26" s="155">
        <v>-29.1</v>
      </c>
      <c r="H26" s="161"/>
      <c r="I26" s="108"/>
      <c r="J26" s="151"/>
      <c r="K26" s="151"/>
      <c r="M26" s="151"/>
      <c r="N26" s="151"/>
      <c r="O26" s="151"/>
      <c r="P26" s="105"/>
      <c r="Q26" s="105"/>
      <c r="R26" s="105"/>
      <c r="S26" s="151"/>
      <c r="T26" s="160" t="s">
        <v>206</v>
      </c>
    </row>
    <row r="27" spans="1:20" s="181" customFormat="1" x14ac:dyDescent="0.25">
      <c r="A27" s="158"/>
      <c r="B27" s="162" t="s">
        <v>198</v>
      </c>
      <c r="C27" s="163" t="s">
        <v>199</v>
      </c>
      <c r="D27" s="160" t="s">
        <v>136</v>
      </c>
      <c r="E27" s="158"/>
      <c r="F27" s="163" t="s">
        <v>159</v>
      </c>
      <c r="G27" s="155">
        <v>-28.5</v>
      </c>
      <c r="H27" s="161"/>
      <c r="I27" s="108"/>
      <c r="J27" s="151"/>
      <c r="K27" s="151"/>
      <c r="M27" s="151"/>
      <c r="N27" s="151"/>
      <c r="O27" s="151"/>
      <c r="P27" s="105"/>
      <c r="Q27" s="105"/>
      <c r="R27" s="105"/>
      <c r="S27" s="151"/>
      <c r="T27" s="160" t="s">
        <v>206</v>
      </c>
    </row>
    <row r="28" spans="1:20" s="181" customFormat="1" x14ac:dyDescent="0.25">
      <c r="A28" s="158"/>
      <c r="B28" s="162" t="s">
        <v>200</v>
      </c>
      <c r="C28" s="163" t="s">
        <v>201</v>
      </c>
      <c r="D28" s="160" t="s">
        <v>136</v>
      </c>
      <c r="E28" s="158"/>
      <c r="F28" s="163" t="s">
        <v>159</v>
      </c>
      <c r="G28" s="155">
        <v>-28.5</v>
      </c>
      <c r="H28" s="161"/>
      <c r="I28" s="108"/>
      <c r="J28" s="151"/>
      <c r="K28" s="151"/>
      <c r="M28" s="151"/>
      <c r="N28" s="151"/>
      <c r="O28" s="151"/>
      <c r="P28" s="105"/>
      <c r="Q28" s="105"/>
      <c r="R28" s="105"/>
      <c r="S28" s="151"/>
      <c r="T28" s="160" t="s">
        <v>206</v>
      </c>
    </row>
    <row r="29" spans="1:20" s="181" customFormat="1" x14ac:dyDescent="0.25">
      <c r="A29" s="158"/>
      <c r="B29" s="162" t="s">
        <v>202</v>
      </c>
      <c r="C29" s="163" t="s">
        <v>203</v>
      </c>
      <c r="D29" s="160" t="s">
        <v>136</v>
      </c>
      <c r="E29" s="158"/>
      <c r="F29" s="163" t="s">
        <v>159</v>
      </c>
      <c r="G29" s="155">
        <v>3.6</v>
      </c>
      <c r="H29" s="161"/>
      <c r="I29" s="108"/>
      <c r="J29" s="151"/>
      <c r="K29" s="208" t="s">
        <v>220</v>
      </c>
      <c r="M29" s="151"/>
      <c r="N29" s="151"/>
      <c r="O29" s="151"/>
      <c r="P29" s="105"/>
      <c r="Q29" s="105"/>
      <c r="R29" s="105"/>
      <c r="S29" s="151"/>
      <c r="T29" s="160" t="s">
        <v>206</v>
      </c>
    </row>
    <row r="30" spans="1:20" x14ac:dyDescent="0.25">
      <c r="B30" s="162" t="s">
        <v>191</v>
      </c>
      <c r="C30" s="163" t="s">
        <v>192</v>
      </c>
      <c r="D30" s="160" t="s">
        <v>136</v>
      </c>
      <c r="E30" s="158"/>
      <c r="F30" s="163" t="s">
        <v>193</v>
      </c>
      <c r="G30" s="164">
        <v>2055.48084190891</v>
      </c>
      <c r="H30" s="161"/>
      <c r="T30" s="160" t="s">
        <v>206</v>
      </c>
    </row>
    <row r="31" spans="1:20" x14ac:dyDescent="0.25">
      <c r="B31" s="162" t="s">
        <v>194</v>
      </c>
      <c r="C31" s="163" t="s">
        <v>195</v>
      </c>
      <c r="D31" s="160" t="s">
        <v>136</v>
      </c>
      <c r="E31" s="158"/>
      <c r="F31" s="163" t="s">
        <v>205</v>
      </c>
      <c r="G31" s="168">
        <v>1.2806758943953658</v>
      </c>
      <c r="H31" s="161"/>
      <c r="T31"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2020-11-12T23:05:41Z</dcterms:modified>
</cp:coreProperties>
</file>