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986E7609-6877-4DA3-B17D-50EE49C7DD16}" xr6:coauthVersionLast="45" xr6:coauthVersionMax="45" xr10:uidLastSave="{00000000-0000-0000-0000-000000000000}"/>
  <bookViews>
    <workbookView xWindow="-120" yWindow="-120" windowWidth="25440" windowHeight="1539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<sst xmlns="http://schemas.openxmlformats.org/spreadsheetml/2006/main" count="591" uniqueCount="222">
  <si>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</si>
  <si>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</si>
  <si>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</si>
  <si>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</si>
  <si>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</si>
  <si>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</si>
  <si>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</si>
  <si>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</si>
  <si>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</si>
  <si>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</si>
  <si>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</si>
  <si>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</si>
  <si>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</si>
  <si>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</si>
  <si>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</si>
  <si>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</si>
  <si>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</si>
  <si>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</si>
  <si>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</si>
  <si>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</si>
  <si>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</si>
  <si>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</si>
  <si>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</si>
  <si>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</si>
  <si>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</si>
  <si>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</si>
  <si>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</si>
  <si>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</si>
  <si>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</si>
  <si>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</si>
  <si>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</si>
  <si>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</si>
  <si>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</si>
  <si>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</si>
  <si>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</si>
  <si>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</si>
  <si>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</si>
  <si>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</si>
  <si>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</si>
  <si>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</si>
  <si>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</si>
  <si>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</si>
  <si>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</si>
  <si>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</si>
  <si>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</si>
  <si>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</si>
  <si>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</si>
  <si>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</si>
  <si>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</si>
  <si>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</si>
  <si>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</si>
  <si>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</si>
  <si>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</si>
  <si>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</si>
  <si>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</si>
  <si>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</si>
  <si>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</si>
  <si>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</si>
  <si>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</si>
  <si>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</si>
  <si>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</si>
  <si>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</si>
  <si>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</si>
  <si>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</si>
  <si>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</si>
  <si>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</si>
  <si>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</si>
  <si>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</si>
  <si>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</si>
  <si>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</si>
  <si>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</si>
  <si>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</si>
  <si>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</si>
  <si>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</si>
  <si>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</si>
  <si>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</si>
  <si>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</si>
  <si>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</si>
  <si>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</si>
  <si>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</si>
  <si>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</si>
  <si>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</si>
  <si>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</si>
  <si>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</si>
  <si>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</si>
  <si>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</si>
  <si>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</si>
  <si>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</si>
  <si>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</si>
  <si>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</si>
  <si>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</si>
  <si>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</si>
  <si>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</si>
  <si>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</si>
  <si>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</si>
  <si>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</si>
  <si>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</si>
  <si>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</si>
  <si>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</si>
  <si>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</si>
  <si>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</si>
  <si>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</si>
  <si>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</si>
  <si>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</si>
  <si>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</si>
  <si>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</si>
  <si>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</si>
  <si>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</si>
  <si>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</si>
  <si>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</si>
  <si>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</si>
  <si>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</si>
  <si>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</si>
  <si>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</si>
  <si>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</si>
  <si>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</si>
  <si>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</si>
  <si>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</si>
  <si>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</si>
  <si>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</si>
  <si>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</si>
  <si>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</si>
  <si>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</si>
  <si>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</si>
  <si>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</si>
  <si>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</si>
  <si>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</si>
  <si>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</si>
  <si>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</si>
  <si>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</si>
  <si>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</si>
  <si>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</si>
  <si>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</si>
  <si>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</si>
  <si>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</si>
  <si>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</si>
  <si>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</si>
  <si>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</si>
  <si>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</si>
  <si>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</si>
  <si>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</si>
  <si>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</si>
  <si>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</si>
  <si>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</si>
  <si>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</si>
  <si>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</si>
  <si>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</si>
  <si>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</si>
  <si>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</si>
  <si>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</si>
  <si>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</si>
  <si>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</si>
  <si>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</si>
  <si>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</si>
  <si>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</si>
  <si>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</si>
  <si>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</si>
  <si>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</si>
  <si>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</si>
  <si>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</si>
  <si>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</si>
  <si>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</si>
  <si>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</si>
  <si>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</si>
  <si>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</si>
  <si>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</si>
  <si>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</si>
  <si>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</si>
  <si>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</si>
  <si>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</si>
  <si>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</si>
  <si>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</si>
  <si>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</si>
  <si>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</si>
  <si>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</si>
  <si>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</si>
  <si>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</si>
  <si>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</si>
  <si>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</si>
  <si>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</si>
  <si>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</si>
  <si>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</si>
  <si>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</si>
  <si>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</si>
  <si>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</si>
  <si>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</si>
  <si>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</si>
  <si>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</si>
  <si>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</si>
  <si>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</si>
  <si>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</si>
  <si>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</si>
  <si>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</si>
  <si>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</si>
  <si>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</si>
  <si>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</si>
  <si>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</si>
  <si>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</si>
  <si>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</si>
  <si>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</si>
  <si>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</si>
  <si>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</si>
  <si>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</si>
  <si>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</si>
  <si>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</si>
  <si>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</si>
  <si>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20124955</t>
  </si>
  <si>
    <t>DIG-024262 - DIG-024263</t>
  </si>
  <si>
    <t>Sandin 24N-241</t>
  </si>
  <si>
    <t>05-123-44667</t>
  </si>
  <si>
    <t>DIG-024262</t>
  </si>
  <si>
    <t>DIG-024263</t>
  </si>
  <si>
    <t>Bradenhead gas</t>
  </si>
  <si>
    <t>Production gas</t>
  </si>
  <si>
    <t>nd</t>
  </si>
  <si>
    <t>123-44667</t>
  </si>
  <si>
    <t>BDH</t>
  </si>
  <si>
    <t>PRDG</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</si>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</sst>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Sandin 24N-241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-48.1</c:v>
                </c:pt>
                <c:pt idx="1">
                  <c:v>-31.5</c:v>
                </c:pt>
                <c:pt idx="2">
                  <c:v>-27.9</c:v>
                </c:pt>
                <c:pt idx="3">
                  <c:v>-30.8</c:v>
                </c:pt>
                <c:pt idx="4">
                  <c:v>-27.6</c:v>
                </c:pt>
                <c:pt idx="5">
                  <c:v>-27.6</c:v>
                </c:pt>
                <c:pt idx="6">
                  <c:v>-28.2</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Sandin 24N-241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-47.2</c:v>
                </c:pt>
                <c:pt idx="1">
                  <c:v>-31.3</c:v>
                </c:pt>
                <c:pt idx="2">
                  <c:v>-27.8</c:v>
                </c:pt>
                <c:pt idx="3">
                  <c:v>-30.9</c:v>
                </c:pt>
                <c:pt idx="4">
                  <c:v>-27.6</c:v>
                </c:pt>
                <c:pt idx="5">
                  <c:v>-27.9</c:v>
                </c:pt>
                <c:pt idx="6">
                  <c:v>-28.2</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Sandin 24N-241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78.523509874741663</c:v>
                </c:pt>
                <c:pt idx="1">
                  <c:v>13.098201571066665</c:v>
                </c:pt>
                <c:pt idx="2">
                  <c:v>5.2587153701735039</c:v>
                </c:pt>
                <c:pt idx="3">
                  <c:v>0.68054610964011608</c:v>
                </c:pt>
                <c:pt idx="4">
                  <c:v>1.4385670674669466</c:v>
                </c:pt>
                <c:pt idx="5">
                  <c:v>0.33201934230016661</c:v>
                </c:pt>
                <c:pt idx="6">
                  <c:v>0.37042661789272813</c:v>
                </c:pt>
                <c:pt idx="7">
                  <c:v>0.29801404671821385</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Sandin 24N-241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76.901831670509395</c:v>
                </c:pt>
                <c:pt idx="1">
                  <c:v>13.366430656368935</c:v>
                </c:pt>
                <c:pt idx="2">
                  <c:v>5.8714679359514808</c:v>
                </c:pt>
                <c:pt idx="3">
                  <c:v>0.84097899886787209</c:v>
                </c:pt>
                <c:pt idx="4">
                  <c:v>1.8522546534489581</c:v>
                </c:pt>
                <c:pt idx="5">
                  <c:v>0.39948094003753953</c:v>
                </c:pt>
                <c:pt idx="6">
                  <c:v>0.43736000925225443</c:v>
                </c:pt>
                <c:pt idx="7">
                  <c:v>0.33019513556356522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Sandin 24N-241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21.476490125258341</c:v>
                </c:pt>
              </c:numCache>
            </c:numRef>
          </c:xVal>
          <c:yVal>
            <c:numRef>
              <c:f>'Data Summary'!$O$19</c:f>
              <c:numCache>
                <c:formatCode>0.0</c:formatCode>
                <c:ptCount val="1"/>
                <c:pt idx="0">
                  <c:v>-48.1</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Sandin 24N-241 Production gas</c:v>
                </c:pt>
              </c:strCache>
            </c:strRef>
          </c:tx>
          <c:spPr>
            <a:ln w="28575">
              <a:noFill/>
            </a:ln>
          </c:spPr>
          <c:marker>
            <c:spPr>
              <a:ln>
                <a:solidFill>
                  <a:schemeClr val="tx1"/>
                </a:solidFill>
              </a:ln>
            </c:spPr>
          </c:marker>
          <c:xVal>
            <c:numRef>
              <c:f>'Data Summary'!$K$20</c:f>
              <c:numCache>
                <c:formatCode>0.0</c:formatCode>
                <c:ptCount val="1"/>
                <c:pt idx="0">
                  <c:v>23.098168329490605</c:v>
                </c:pt>
              </c:numCache>
            </c:numRef>
          </c:xVal>
          <c:yVal>
            <c:numRef>
              <c:f>'Data Summary'!$O$20</c:f>
              <c:numCache>
                <c:formatCode>0.0</c:formatCode>
                <c:ptCount val="1"/>
                <c:pt idx="0">
                  <c:v>-47.2</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Sandin 24N-241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-31.5</c:v>
                </c:pt>
              </c:numCache>
            </c:numRef>
          </c:xVal>
          <c:yVal>
            <c:numRef>
              <c:f>'Data Summary'!$Q$19</c:f>
              <c:numCache>
                <c:formatCode>0.0</c:formatCode>
                <c:ptCount val="1"/>
                <c:pt idx="0">
                  <c:v>-27.9</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Sandin 24N-241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-31.3</c:v>
                </c:pt>
              </c:numCache>
            </c:numRef>
          </c:xVal>
          <c:yVal>
            <c:numRef>
              <c:f>'Data Summary'!$Q$20</c:f>
              <c:numCache>
                <c:formatCode>0.0</c:formatCode>
                <c:ptCount val="1"/>
                <c:pt idx="0">
                  <c:v>-27.8</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Sandin 24N-241 Bradenhead gas</c:v>
                </c:pt>
              </c:strCache>
            </c:strRef>
          </c:tx>
          <c:spPr>
            <a:ln>
              <a:noFill/>
            </a:ln>
          </c:spPr>
          <c:marker>
            <c:symbol val="diamond"/>
            <c:size val="8"/>
            <c:spPr>
              <a:ln>
                <a:solidFill>
                  <a:schemeClr val="tx1"/>
                </a:solidFill>
              </a:ln>
            </c:spPr>
          </c:marker>
          <c:xVal>
            <c:numRef>
              <c:f>'Data Summary'!$M$19</c:f>
              <c:numCache>
                <c:formatCode>0.0</c:formatCode>
                <c:ptCount val="1"/>
                <c:pt idx="0">
                  <c:v>11.338935497929832</c:v>
                </c:pt>
              </c:numCache>
            </c:numRef>
          </c:xVal>
          <c:yVal>
            <c:numRef>
              <c:f>'Data Summary'!$K$19</c:f>
              <c:numCache>
                <c:formatCode>0.0</c:formatCode>
                <c:ptCount val="1"/>
                <c:pt idx="0">
                  <c:v>21.476490125258341</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Sandin 24N-241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9.6014310381798271</c:v>
                </c:pt>
              </c:numCache>
            </c:numRef>
          </c:xVal>
          <c:yVal>
            <c:numRef>
              <c:f>'Data Summary'!$K$20</c:f>
              <c:numCache>
                <c:formatCode>0.0</c:formatCode>
                <c:ptCount val="1"/>
                <c:pt idx="0">
                  <c:v>23.098168329490605</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Sandin 24N-241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-239</c:v>
                </c:pt>
              </c:numCache>
            </c:numRef>
          </c:xVal>
          <c:yVal>
            <c:numRef>
              <c:f>'Data Summary'!$O$19</c:f>
              <c:numCache>
                <c:formatCode>0.0</c:formatCode>
                <c:ptCount val="1"/>
                <c:pt idx="0">
                  <c:v>-48.1</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Sandin 24N-241 Production gas</c:v>
                </c:pt>
              </c:strCache>
            </c:strRef>
          </c:tx>
          <c:spPr>
            <a:ln w="28575">
              <a:noFill/>
            </a:ln>
          </c:spPr>
          <c:marker>
            <c:spPr>
              <a:ln>
                <a:solidFill>
                  <a:schemeClr val="tx1"/>
                </a:solidFill>
              </a:ln>
            </c:spPr>
          </c:marker>
          <c:xVal>
            <c:numRef>
              <c:f>'Data Summary'!$W$20</c:f>
              <c:numCache>
                <c:formatCode>0</c:formatCode>
                <c:ptCount val="1"/>
                <c:pt idx="0">
                  <c:v>-240</c:v>
                </c:pt>
              </c:numCache>
            </c:numRef>
          </c:xVal>
          <c:yVal>
            <c:numRef>
              <c:f>'Data Summary'!$O$20</c:f>
              <c:numCache>
                <c:formatCode>0.0</c:formatCode>
                <c:ptCount val="1"/>
                <c:pt idx="0">
                  <c:v>-47.2</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Sandin 24N-241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-48.1</c:v>
                </c:pt>
              </c:numCache>
            </c:numRef>
          </c:xVal>
          <c:yVal>
            <c:numRef>
              <c:f>'Data Summary'!$L$19</c:f>
              <c:numCache>
                <c:formatCode>0.0</c:formatCode>
                <c:ptCount val="1"/>
                <c:pt idx="0">
                  <c:v>4.2775979281320824</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Sandin 24N-241 Production gas</c:v>
                </c:pt>
              </c:strCache>
            </c:strRef>
          </c:tx>
          <c:spPr>
            <a:ln w="28575">
              <a:noFill/>
            </a:ln>
          </c:spPr>
          <c:marker>
            <c:spPr>
              <a:ln>
                <a:solidFill>
                  <a:schemeClr val="tx1"/>
                </a:solidFill>
              </a:ln>
            </c:spPr>
          </c:marker>
          <c:xVal>
            <c:numRef>
              <c:f>'Data Summary'!$O$20</c:f>
              <c:numCache>
                <c:formatCode>0.0</c:formatCode>
                <c:ptCount val="1"/>
                <c:pt idx="0">
                  <c:v>-47.2</c:v>
                </c:pt>
              </c:numCache>
            </c:numRef>
          </c:xVal>
          <c:yVal>
            <c:numRef>
              <c:f>'Data Summary'!$L$20</c:f>
              <c:numCache>
                <c:formatCode>0.0</c:formatCode>
                <c:ptCount val="1"/>
                <c:pt idx="0">
                  <c:v>3.9974132986233677</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0.48065</cdr:x>
      <cdr:y>0.30967</cdr:y>
    </cdr:from>
    <cdr:to>
      <cdr:x>0.57371</cdr:x>
      <cdr:y>0.3616</cdr:y>
    </cdr:to>
    <cdr:sp macro="" textlink="">
      <cdr:nvSpPr>
        <cdr:cNvPr id="5" name="TextBox 1"/>
        <cdr:cNvSpPr txBox="1"/>
      </cdr:nvSpPr>
      <cdr:spPr>
        <a:xfrm xmlns:a="http://schemas.openxmlformats.org/drawingml/2006/main">
          <a:off x="2236791" y="1887721"/>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0.31437</cdr:x>
      <cdr:y>0.24251</cdr:y>
    </cdr:from>
    <cdr:to>
      <cdr:x>0.40743</cdr:x>
      <cdr:y>0.29444</cdr:y>
    </cdr:to>
    <cdr:sp macro="" textlink="">
      <cdr:nvSpPr>
        <cdr:cNvPr id="6" name="TextBox 1"/>
        <cdr:cNvSpPr txBox="1"/>
      </cdr:nvSpPr>
      <cdr:spPr>
        <a:xfrm xmlns:a="http://schemas.openxmlformats.org/drawingml/2006/main">
          <a:off x="1462964" y="1478315"/>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0.23279</cdr:x>
      <cdr:y>0.23444</cdr:y>
    </cdr:from>
    <cdr:to>
      <cdr:x>0.32585</cdr:x>
      <cdr:y>0.28637</cdr:y>
    </cdr:to>
    <cdr:sp macro="" textlink="">
      <cdr:nvSpPr>
        <cdr:cNvPr id="8" name="TextBox 1"/>
        <cdr:cNvSpPr txBox="1"/>
      </cdr:nvSpPr>
      <cdr:spPr>
        <a:xfrm xmlns:a="http://schemas.openxmlformats.org/drawingml/2006/main">
          <a:off x="1083303" y="142914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0.24743</cdr:y>
    </cdr:from>
    <cdr:to>
      <cdr:x>0.26585</cdr:x>
      <cdr:y>0.29936</cdr:y>
    </cdr:to>
    <cdr:sp macro="" textlink="">
      <cdr:nvSpPr>
        <cdr:cNvPr id="9" name="TextBox 1"/>
        <cdr:cNvSpPr txBox="1"/>
      </cdr:nvSpPr>
      <cdr:spPr>
        <a:xfrm xmlns:a="http://schemas.openxmlformats.org/drawingml/2006/main">
          <a:off x="804103" y="1508338"/>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240952</xdr:colOff>
      <xdr:row>40</xdr:row>
      <xdr:rowOff>113333</xdr:rowOff>
    </xdr:to>
    <xdr:pic>
      <xdr:nvPicPr>
        <xdr:cNvPr id="2" name="Picture 1">
          <a:extLst>
            <a:ext uri="{FF2B5EF4-FFF2-40B4-BE49-F238E27FC236}">
              <a16:creationId xmlns:a16="http://schemas.microsoft.com/office/drawing/2014/main" id="{898734BF-3A7B-41D8-95FD-1AD105F1125E}"/>
            </a:ext>
          </a:extLst>
        </xdr:cNvPr>
        <xdr:cNvPicPr>
          <a:picLocks noChangeAspect="1"/>
        </xdr:cNvPicPr>
      </xdr:nvPicPr>
      <xdr:blipFill>
        <a:blip xmlns:r="http://schemas.openxmlformats.org/officeDocument/2006/relationships" r:embed="rId1"/>
        <a:stretch>
          <a:fillRect/>
        </a:stretch>
      </xdr:blipFill>
      <xdr:spPr>
        <a:xfrm>
          <a:off x="0" y="0"/>
          <a:ext cx="10038095" cy="77333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218</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t="s">
        <v>204</v>
      </c>
      <c r="C25" s="46"/>
      <c r="D25" s="43" t="s">
        <v>209</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39" sqref="V39"/>
    </sheetView>
  </sheetViews>
  <sheetFormatPr defaultColWidth="10.7109375" defaultRowHeight="15" customHeight="1" x14ac:dyDescent="0.2"/>
  <cols>
    <col min="1" max="1" width="10.7109375" style="25" customWidth="1"/>
    <col min="2" max="2" width="12.28515625" style="25" bestFit="1" customWidth="1"/>
    <col min="3" max="3" width="29.5703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Sandin 24N-241</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20124955</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DIG-024262 - DIG-024263</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20124955</v>
      </c>
      <c r="B12" s="170" t="s">
        <v>210</v>
      </c>
      <c r="C12" s="171" t="str">
        <f>Cover!D24&amp;" "&amp;D12</f>
        <v>Sandin 24N-241 Bradenhead gas</v>
      </c>
      <c r="D12" s="159" t="s">
        <v>212</v>
      </c>
      <c r="E12" s="173">
        <v>44173</v>
      </c>
      <c r="F12" s="186">
        <v>0.59027777777777779</v>
      </c>
      <c r="G12" s="95"/>
      <c r="H12" s="95"/>
      <c r="I12" s="114"/>
      <c r="J12" s="179">
        <v>44174</v>
      </c>
      <c r="K12" s="175">
        <v>67569.83</v>
      </c>
      <c r="L12" s="175">
        <v>4106.6099999999997</v>
      </c>
      <c r="M12" s="175">
        <v>1932.16</v>
      </c>
      <c r="N12" s="175">
        <v>713528.94</v>
      </c>
      <c r="O12" s="175">
        <v>119020.65</v>
      </c>
      <c r="P12" s="175">
        <v>47785.02</v>
      </c>
      <c r="Q12" s="175">
        <v>6184.34</v>
      </c>
      <c r="R12" s="175">
        <v>13071.67</v>
      </c>
      <c r="S12" s="175">
        <v>3017.41</v>
      </c>
      <c r="T12" s="175">
        <v>3366.38</v>
      </c>
      <c r="U12" s="175">
        <v>2708.35</v>
      </c>
      <c r="V12" s="175" t="s">
        <v>214</v>
      </c>
      <c r="W12" s="175" t="s">
        <v>214</v>
      </c>
      <c r="X12" s="176">
        <v>149.82</v>
      </c>
      <c r="Y12" s="166">
        <v>78.523509874741663</v>
      </c>
      <c r="Z12" s="97">
        <v>13.098201571066665</v>
      </c>
      <c r="AA12" s="97">
        <v>5.2587153701735039</v>
      </c>
      <c r="AB12" s="97">
        <v>0.68054610964011608</v>
      </c>
      <c r="AC12" s="97">
        <v>1.4385670674669466</v>
      </c>
      <c r="AD12" s="97">
        <v>0.33201934230016661</v>
      </c>
      <c r="AE12" s="97">
        <v>0.37042661789272813</v>
      </c>
      <c r="AF12" s="140">
        <v>0.29801404671821385</v>
      </c>
      <c r="AG12" s="138">
        <v>1173.5816709101475</v>
      </c>
      <c r="AH12" s="116">
        <v>1268.5682164937791</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20124955</v>
      </c>
      <c r="B13" s="169" t="s">
        <v>211</v>
      </c>
      <c r="C13" s="172" t="str">
        <f>Cover!D24&amp;" "&amp; D13</f>
        <v>Sandin 24N-241 Production gas</v>
      </c>
      <c r="D13" s="165" t="s">
        <v>213</v>
      </c>
      <c r="E13" s="174">
        <v>44173</v>
      </c>
      <c r="F13" s="187">
        <v>0.58333333333333337</v>
      </c>
      <c r="G13" s="110"/>
      <c r="H13" s="110"/>
      <c r="I13" s="115"/>
      <c r="J13" s="180">
        <v>44174</v>
      </c>
      <c r="K13" s="177">
        <v>10624.54</v>
      </c>
      <c r="L13" s="177">
        <v>2350.79</v>
      </c>
      <c r="M13" s="177">
        <v>26752.58</v>
      </c>
      <c r="N13" s="177">
        <v>724778.68</v>
      </c>
      <c r="O13" s="177">
        <v>125974.55</v>
      </c>
      <c r="P13" s="177">
        <v>55336.639999999999</v>
      </c>
      <c r="Q13" s="177">
        <v>7925.86</v>
      </c>
      <c r="R13" s="177">
        <v>17457.41</v>
      </c>
      <c r="S13" s="177">
        <v>3764.62</v>
      </c>
      <c r="T13" s="177">
        <v>4122.18</v>
      </c>
      <c r="U13" s="177">
        <v>3112.23</v>
      </c>
      <c r="V13" s="177" t="s">
        <v>214</v>
      </c>
      <c r="W13" s="177" t="s">
        <v>214</v>
      </c>
      <c r="X13" s="178" t="s">
        <v>214</v>
      </c>
      <c r="Y13" s="167">
        <v>76.901831670509395</v>
      </c>
      <c r="Z13" s="113">
        <v>13.366430656368935</v>
      </c>
      <c r="AA13" s="113">
        <v>5.8714679359514808</v>
      </c>
      <c r="AB13" s="113">
        <v>0.84097899886787209</v>
      </c>
      <c r="AC13" s="113">
        <v>1.8522546534489581</v>
      </c>
      <c r="AD13" s="113">
        <v>0.39948094003753953</v>
      </c>
      <c r="AE13" s="113">
        <v>0.43736000925225443</v>
      </c>
      <c r="AF13" s="141">
        <v>0.33019513556356522</v>
      </c>
      <c r="AG13" s="139">
        <v>1245.517768646368</v>
      </c>
      <c r="AH13" s="117">
        <v>1297.9791616311554</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9" t="s">
        <v>2</v>
      </c>
      <c r="Y16" s="199"/>
      <c r="Z16" s="200"/>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1"/>
      <c r="Y17" s="201"/>
      <c r="Z17" s="202"/>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20124955</v>
      </c>
      <c r="B19" s="95" t="str">
        <f t="shared" si="0"/>
        <v>DIG-024262</v>
      </c>
      <c r="C19" s="95" t="str">
        <f t="shared" si="0"/>
        <v>Sandin 24N-241 Bradenhead gas</v>
      </c>
      <c r="D19" s="96" t="str">
        <f t="shared" si="0"/>
        <v>Bradenhead gas</v>
      </c>
      <c r="E19" s="96">
        <f t="shared" si="0"/>
        <v>44173</v>
      </c>
      <c r="F19" s="184">
        <f t="shared" si="0"/>
        <v>0.59027777777777779</v>
      </c>
      <c r="G19" s="98"/>
      <c r="H19" s="98"/>
      <c r="I19" s="118"/>
      <c r="J19" s="119">
        <v>908682</v>
      </c>
      <c r="K19" s="90">
        <v>21.476490125258341</v>
      </c>
      <c r="L19" s="90">
        <v>4.2775979281320824</v>
      </c>
      <c r="M19" s="120">
        <v>11.338935497929832</v>
      </c>
      <c r="N19" s="182">
        <v>44180</v>
      </c>
      <c r="O19" s="188">
        <v>-48.1</v>
      </c>
      <c r="P19" s="188">
        <v>-31.5</v>
      </c>
      <c r="Q19" s="188">
        <v>-27.9</v>
      </c>
      <c r="R19" s="190">
        <v>-30.8</v>
      </c>
      <c r="S19" s="192">
        <v>-27.6</v>
      </c>
      <c r="T19" s="193">
        <v>-27.6</v>
      </c>
      <c r="U19" s="193">
        <v>-28.2</v>
      </c>
      <c r="V19" s="194"/>
      <c r="W19" s="196">
        <v>-239</v>
      </c>
      <c r="X19" s="203"/>
      <c r="Y19" s="204"/>
      <c r="Z19" s="205"/>
      <c r="AC19" s="146" t="s">
        <v>62</v>
      </c>
      <c r="AF19" s="128">
        <v>0.73997058708118968</v>
      </c>
      <c r="AG19" s="125">
        <v>0.71977735780707275</v>
      </c>
      <c r="AR19" s="21"/>
      <c r="CF19" s="52"/>
      <c r="CG19" s="21"/>
    </row>
    <row r="20" spans="1:85" ht="15" customHeight="1" thickBot="1" x14ac:dyDescent="0.25">
      <c r="A20" s="143" t="str">
        <f t="shared" si="0"/>
        <v>20124955</v>
      </c>
      <c r="B20" s="110" t="str">
        <f t="shared" si="0"/>
        <v>DIG-024263</v>
      </c>
      <c r="C20" s="110" t="str">
        <f t="shared" si="0"/>
        <v>Sandin 24N-241 Production gas</v>
      </c>
      <c r="D20" s="111" t="str">
        <f t="shared" si="0"/>
        <v>Production gas</v>
      </c>
      <c r="E20" s="174">
        <f t="shared" si="0"/>
        <v>44173</v>
      </c>
      <c r="F20" s="185">
        <f t="shared" si="0"/>
        <v>0.58333333333333337</v>
      </c>
      <c r="G20" s="110"/>
      <c r="H20" s="110"/>
      <c r="I20" s="115"/>
      <c r="J20" s="121">
        <v>942473</v>
      </c>
      <c r="K20" s="112">
        <v>23.098168329490605</v>
      </c>
      <c r="L20" s="112">
        <v>3.9974132986233677</v>
      </c>
      <c r="M20" s="122">
        <v>9.6014310381798271</v>
      </c>
      <c r="N20" s="183">
        <v>44180</v>
      </c>
      <c r="O20" s="189">
        <v>-47.2</v>
      </c>
      <c r="P20" s="189">
        <v>-31.3</v>
      </c>
      <c r="Q20" s="189">
        <v>-27.8</v>
      </c>
      <c r="R20" s="191">
        <v>-30.9</v>
      </c>
      <c r="S20" s="189">
        <v>-27.6</v>
      </c>
      <c r="T20" s="191">
        <v>-27.9</v>
      </c>
      <c r="U20" s="191">
        <v>-28.2</v>
      </c>
      <c r="V20" s="195">
        <v>4.2</v>
      </c>
      <c r="W20" s="197">
        <v>-240</v>
      </c>
      <c r="X20" s="206"/>
      <c r="Y20" s="207"/>
      <c r="Z20" s="208"/>
      <c r="AC20" s="146" t="s">
        <v>60</v>
      </c>
      <c r="AF20" s="124">
        <v>0.76333965761825295</v>
      </c>
      <c r="AG20" s="126">
        <v>0.73873275542897088</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N4" sqref="N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G12" sqref="G12"/>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44173.590277777781</v>
      </c>
      <c r="D4" s="151" t="s">
        <v>215</v>
      </c>
      <c r="E4" s="102" t="s">
        <v>210</v>
      </c>
      <c r="F4" s="157" t="s">
        <v>216</v>
      </c>
      <c r="G4" s="100" t="s">
        <v>98</v>
      </c>
      <c r="I4" s="100"/>
      <c r="J4" s="151" t="s">
        <v>208</v>
      </c>
      <c r="K4" s="156">
        <v>44174</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0.41799999999999998</v>
      </c>
      <c r="H8" s="152" t="s">
        <v>220</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0.19700000000000001</v>
      </c>
      <c r="H9" s="161" t="s">
        <v>220</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6.8780000000000001</v>
      </c>
      <c r="H10" s="161" t="s">
        <v>220</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5.0000000000000001E-3</v>
      </c>
      <c r="H11" s="161" t="s">
        <v>221</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1.4999999999999999E-2</v>
      </c>
      <c r="H12" s="161" t="s">
        <v>220</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72.628</v>
      </c>
      <c r="H13" s="161" t="s">
        <v>220</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12.115</v>
      </c>
      <c r="H14" s="161" t="s">
        <v>220</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5.0000000000000001E-3</v>
      </c>
      <c r="H15" s="161" t="s">
        <v>221</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4.8639999999999999</v>
      </c>
      <c r="H16" s="161" t="s">
        <v>220</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0.629</v>
      </c>
      <c r="H17" s="161" t="s">
        <v>220</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1.331</v>
      </c>
      <c r="H18" s="161" t="s">
        <v>220</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0.307</v>
      </c>
      <c r="H19" s="161" t="s">
        <v>220</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0.34300000000000003</v>
      </c>
      <c r="H20" s="161" t="s">
        <v>220</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0.27600000000000002</v>
      </c>
      <c r="H21" s="161" t="s">
        <v>220</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-48.1</v>
      </c>
      <c r="H22" s="152"/>
      <c r="I22" s="151"/>
      <c r="J22" s="151"/>
      <c r="K22" s="151"/>
      <c r="M22" s="151"/>
      <c r="N22" s="151"/>
      <c r="O22" s="151"/>
      <c r="P22" s="151"/>
      <c r="Q22" s="151"/>
      <c r="R22" s="151"/>
      <c r="S22" s="151"/>
      <c r="T22" s="150" t="s">
        <v>206</v>
      </c>
    </row>
    <row r="23" spans="1:20" x14ac:dyDescent="0.25">
      <c r="A23" s="147"/>
      <c r="B23" s="153" t="s">
        <v>160</v>
      </c>
      <c r="C23" s="153" t="s">
        <v>161</v>
      </c>
      <c r="D23" s="150" t="s">
        <v>136</v>
      </c>
      <c r="E23" s="151"/>
      <c r="F23" s="154" t="s">
        <v>159</v>
      </c>
      <c r="G23" s="106">
        <v>-239</v>
      </c>
      <c r="H23" s="152"/>
      <c r="I23" s="151"/>
      <c r="J23" s="151"/>
      <c r="K23" s="151"/>
      <c r="M23" s="151"/>
      <c r="N23" s="151"/>
      <c r="O23" s="151"/>
      <c r="P23" s="151"/>
      <c r="Q23" s="151"/>
      <c r="R23" s="151"/>
      <c r="S23" s="151"/>
      <c r="T23" s="160" t="s">
        <v>206</v>
      </c>
    </row>
    <row r="24" spans="1:20" x14ac:dyDescent="0.25">
      <c r="A24" s="147"/>
      <c r="B24" s="153" t="s">
        <v>162</v>
      </c>
      <c r="C24" s="154" t="s">
        <v>163</v>
      </c>
      <c r="D24" s="150" t="s">
        <v>136</v>
      </c>
      <c r="E24" s="147"/>
      <c r="F24" s="154" t="s">
        <v>159</v>
      </c>
      <c r="G24" s="155">
        <v>-31.5</v>
      </c>
      <c r="H24" s="152"/>
      <c r="I24" s="151"/>
      <c r="J24" s="151"/>
      <c r="K24" s="151"/>
      <c r="M24" s="151"/>
      <c r="N24" s="151"/>
      <c r="O24" s="151"/>
      <c r="P24" s="151"/>
      <c r="Q24" s="151"/>
      <c r="R24" s="151"/>
      <c r="S24" s="151"/>
      <c r="T24" s="160" t="s">
        <v>206</v>
      </c>
    </row>
    <row r="25" spans="1:20" x14ac:dyDescent="0.25">
      <c r="B25" s="153" t="s">
        <v>164</v>
      </c>
      <c r="C25" s="154" t="s">
        <v>165</v>
      </c>
      <c r="D25" s="150" t="s">
        <v>136</v>
      </c>
      <c r="E25" s="147"/>
      <c r="F25" s="154" t="s">
        <v>159</v>
      </c>
      <c r="G25" s="155">
        <v>-27.9</v>
      </c>
      <c r="H25" s="152"/>
      <c r="T25" s="160" t="s">
        <v>206</v>
      </c>
    </row>
    <row r="26" spans="1:20" x14ac:dyDescent="0.25">
      <c r="B26" s="153" t="s">
        <v>166</v>
      </c>
      <c r="C26" s="154" t="s">
        <v>167</v>
      </c>
      <c r="D26" s="150" t="s">
        <v>136</v>
      </c>
      <c r="E26" s="147"/>
      <c r="F26" s="154" t="s">
        <v>159</v>
      </c>
      <c r="G26" s="155">
        <v>-30.8</v>
      </c>
      <c r="H26" s="152"/>
      <c r="K26" s="198" t="s">
        <v>219</v>
      </c>
      <c r="T26" s="160" t="s">
        <v>206</v>
      </c>
    </row>
    <row r="27" spans="1:20" x14ac:dyDescent="0.25">
      <c r="B27" s="153" t="s">
        <v>168</v>
      </c>
      <c r="C27" s="154" t="s">
        <v>169</v>
      </c>
      <c r="D27" s="150" t="s">
        <v>136</v>
      </c>
      <c r="E27" s="147"/>
      <c r="F27" s="154" t="s">
        <v>159</v>
      </c>
      <c r="G27" s="155">
        <v>-27.6</v>
      </c>
      <c r="H27" s="152"/>
      <c r="K27" s="181"/>
      <c r="T27" s="160" t="s">
        <v>206</v>
      </c>
    </row>
    <row r="28" spans="1:20" s="181" customFormat="1" x14ac:dyDescent="0.25">
      <c r="B28" s="162" t="s">
        <v>198</v>
      </c>
      <c r="C28" s="163" t="s">
        <v>199</v>
      </c>
      <c r="D28" s="160" t="s">
        <v>136</v>
      </c>
      <c r="E28" s="158"/>
      <c r="F28" s="163" t="s">
        <v>159</v>
      </c>
      <c r="G28" s="155">
        <v>-27.6</v>
      </c>
      <c r="H28" s="161"/>
      <c r="K28" s="198" t="s">
        <v>219</v>
      </c>
      <c r="T28" s="160" t="s">
        <v>206</v>
      </c>
    </row>
    <row r="29" spans="1:20" s="181" customFormat="1" x14ac:dyDescent="0.25">
      <c r="B29" s="162" t="s">
        <v>200</v>
      </c>
      <c r="C29" s="163" t="s">
        <v>201</v>
      </c>
      <c r="D29" s="160" t="s">
        <v>136</v>
      </c>
      <c r="E29" s="158"/>
      <c r="F29" s="163" t="s">
        <v>159</v>
      </c>
      <c r="G29" s="155">
        <v>-28.2</v>
      </c>
      <c r="H29" s="161"/>
      <c r="K29" s="198" t="s">
        <v>219</v>
      </c>
      <c r="T29" s="160" t="s">
        <v>206</v>
      </c>
    </row>
    <row r="30" spans="1:20" x14ac:dyDescent="0.25">
      <c r="B30" s="162" t="s">
        <v>191</v>
      </c>
      <c r="C30" s="163" t="s">
        <v>192</v>
      </c>
      <c r="D30" s="160" t="s">
        <v>136</v>
      </c>
      <c r="E30" s="158"/>
      <c r="F30" s="163" t="s">
        <v>193</v>
      </c>
      <c r="G30" s="164">
        <v>1173.5816709101475</v>
      </c>
      <c r="H30" s="161"/>
      <c r="T30" s="160" t="s">
        <v>206</v>
      </c>
    </row>
    <row r="31" spans="1:20" x14ac:dyDescent="0.25">
      <c r="B31" s="162" t="s">
        <v>194</v>
      </c>
      <c r="C31" s="163" t="s">
        <v>195</v>
      </c>
      <c r="D31" s="160" t="s">
        <v>136</v>
      </c>
      <c r="E31" s="158"/>
      <c r="F31" s="163" t="s">
        <v>205</v>
      </c>
      <c r="G31" s="168">
        <v>0.73997058708118968</v>
      </c>
      <c r="H31" s="161"/>
      <c r="T31"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G12" sqref="G12"/>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44173.583333333336</v>
      </c>
      <c r="D4" s="151" t="s">
        <v>215</v>
      </c>
      <c r="E4" s="102" t="s">
        <v>211</v>
      </c>
      <c r="F4" s="157" t="s">
        <v>217</v>
      </c>
      <c r="G4" s="100" t="s">
        <v>98</v>
      </c>
      <c r="I4" s="100"/>
      <c r="J4" s="151" t="s">
        <v>208</v>
      </c>
      <c r="K4" s="156">
        <v>44174</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0.23899999999999999</v>
      </c>
      <c r="H8" s="161" t="s">
        <v>220</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2.7240000000000002</v>
      </c>
      <c r="H9" s="161" t="s">
        <v>220</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1.0820000000000001</v>
      </c>
      <c r="H10" s="161" t="s">
        <v>220</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221</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5.0000000000000001E-3</v>
      </c>
      <c r="H12" s="161" t="s">
        <v>221</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73.790999999999997</v>
      </c>
      <c r="H13" s="161" t="s">
        <v>220</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12.826000000000001</v>
      </c>
      <c r="H14" s="161" t="s">
        <v>220</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221</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5.6340000000000003</v>
      </c>
      <c r="H16" s="161" t="s">
        <v>220</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0.80700000000000005</v>
      </c>
      <c r="H17" s="161" t="s">
        <v>220</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1.7769999999999999</v>
      </c>
      <c r="H18" s="161" t="s">
        <v>220</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0.38300000000000001</v>
      </c>
      <c r="H19" s="161" t="s">
        <v>220</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0.42</v>
      </c>
      <c r="H20" s="161" t="s">
        <v>220</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0.317</v>
      </c>
      <c r="H21" s="161" t="s">
        <v>220</v>
      </c>
      <c r="I21" s="108"/>
      <c r="J21" s="103"/>
      <c r="K21" s="103"/>
      <c r="M21" s="103"/>
      <c r="N21" s="103"/>
      <c r="O21" s="103"/>
      <c r="P21" s="105">
        <v>5.0000000000000001E-3</v>
      </c>
      <c r="Q21" s="105">
        <v>5.0000000000000001E-3</v>
      </c>
      <c r="R21" s="105">
        <v>5.0000000000000001E-3</v>
      </c>
      <c r="S21" s="103"/>
      <c r="T21" s="160" t="s">
        <v>206</v>
      </c>
    </row>
    <row r="22" spans="1:20" s="181" customFormat="1" x14ac:dyDescent="0.25">
      <c r="A22" s="158"/>
      <c r="B22" s="162" t="s">
        <v>157</v>
      </c>
      <c r="C22" s="162" t="s">
        <v>158</v>
      </c>
      <c r="D22" s="160" t="s">
        <v>136</v>
      </c>
      <c r="E22" s="151"/>
      <c r="F22" s="163" t="s">
        <v>159</v>
      </c>
      <c r="G22" s="155">
        <v>-47.2</v>
      </c>
      <c r="H22" s="161"/>
      <c r="I22" s="108"/>
      <c r="J22" s="151"/>
      <c r="K22" s="151"/>
      <c r="M22" s="151"/>
      <c r="N22" s="151"/>
      <c r="O22" s="151"/>
      <c r="P22" s="105"/>
      <c r="Q22" s="105"/>
      <c r="R22" s="105"/>
      <c r="S22" s="151"/>
      <c r="T22" s="160" t="s">
        <v>206</v>
      </c>
    </row>
    <row r="23" spans="1:20" s="181" customFormat="1" x14ac:dyDescent="0.25">
      <c r="A23" s="158"/>
      <c r="B23" s="162" t="s">
        <v>160</v>
      </c>
      <c r="C23" s="162" t="s">
        <v>161</v>
      </c>
      <c r="D23" s="160" t="s">
        <v>136</v>
      </c>
      <c r="E23" s="151"/>
      <c r="F23" s="163" t="s">
        <v>159</v>
      </c>
      <c r="G23" s="164">
        <v>-240</v>
      </c>
      <c r="H23" s="161"/>
      <c r="I23" s="108"/>
      <c r="J23" s="151"/>
      <c r="K23" s="151"/>
      <c r="M23" s="151"/>
      <c r="N23" s="151"/>
      <c r="O23" s="151"/>
      <c r="P23" s="105"/>
      <c r="Q23" s="105"/>
      <c r="R23" s="105"/>
      <c r="S23" s="151"/>
      <c r="T23" s="160" t="s">
        <v>206</v>
      </c>
    </row>
    <row r="24" spans="1:20" s="181" customFormat="1" x14ac:dyDescent="0.25">
      <c r="A24" s="158"/>
      <c r="B24" s="162" t="s">
        <v>162</v>
      </c>
      <c r="C24" s="163" t="s">
        <v>163</v>
      </c>
      <c r="D24" s="160" t="s">
        <v>136</v>
      </c>
      <c r="E24" s="158"/>
      <c r="F24" s="163" t="s">
        <v>159</v>
      </c>
      <c r="G24" s="155">
        <v>-31.3</v>
      </c>
      <c r="H24" s="161"/>
      <c r="I24" s="108"/>
      <c r="J24" s="151"/>
      <c r="K24" s="151"/>
      <c r="M24" s="151"/>
      <c r="N24" s="151"/>
      <c r="O24" s="151"/>
      <c r="P24" s="105"/>
      <c r="Q24" s="105"/>
      <c r="R24" s="105"/>
      <c r="S24" s="151"/>
      <c r="T24" s="160" t="s">
        <v>206</v>
      </c>
    </row>
    <row r="25" spans="1:20" s="181" customFormat="1" x14ac:dyDescent="0.25">
      <c r="A25" s="158"/>
      <c r="B25" s="162" t="s">
        <v>164</v>
      </c>
      <c r="C25" s="163" t="s">
        <v>165</v>
      </c>
      <c r="D25" s="160" t="s">
        <v>136</v>
      </c>
      <c r="E25" s="158"/>
      <c r="F25" s="163" t="s">
        <v>159</v>
      </c>
      <c r="G25" s="155">
        <v>-27.8</v>
      </c>
      <c r="H25" s="161"/>
      <c r="I25" s="108"/>
      <c r="J25" s="151"/>
      <c r="K25" s="151"/>
      <c r="M25" s="151"/>
      <c r="N25" s="151"/>
      <c r="O25" s="151"/>
      <c r="P25" s="105"/>
      <c r="Q25" s="105"/>
      <c r="R25" s="105"/>
      <c r="S25" s="151"/>
      <c r="T25" s="160" t="s">
        <v>206</v>
      </c>
    </row>
    <row r="26" spans="1:20" s="181" customFormat="1" x14ac:dyDescent="0.25">
      <c r="A26" s="158"/>
      <c r="B26" s="162" t="s">
        <v>166</v>
      </c>
      <c r="C26" s="163" t="s">
        <v>167</v>
      </c>
      <c r="D26" s="160" t="s">
        <v>136</v>
      </c>
      <c r="E26" s="158"/>
      <c r="F26" s="163" t="s">
        <v>159</v>
      </c>
      <c r="G26" s="155">
        <v>-30.9</v>
      </c>
      <c r="H26" s="161"/>
      <c r="I26" s="108"/>
      <c r="J26" s="151"/>
      <c r="K26" s="198" t="s">
        <v>219</v>
      </c>
      <c r="M26" s="151"/>
      <c r="N26" s="151"/>
      <c r="O26" s="151"/>
      <c r="P26" s="105"/>
      <c r="Q26" s="105"/>
      <c r="R26" s="105"/>
      <c r="S26" s="151"/>
      <c r="T26" s="160" t="s">
        <v>206</v>
      </c>
    </row>
    <row r="27" spans="1:20" s="181" customFormat="1" x14ac:dyDescent="0.25">
      <c r="A27" s="158"/>
      <c r="B27" s="162" t="s">
        <v>168</v>
      </c>
      <c r="C27" s="163" t="s">
        <v>169</v>
      </c>
      <c r="D27" s="160" t="s">
        <v>136</v>
      </c>
      <c r="E27" s="158"/>
      <c r="F27" s="163" t="s">
        <v>159</v>
      </c>
      <c r="G27" s="155">
        <v>-27.6</v>
      </c>
      <c r="H27" s="161"/>
      <c r="I27" s="108"/>
      <c r="J27" s="151"/>
      <c r="M27" s="151"/>
      <c r="N27" s="151"/>
      <c r="O27" s="151"/>
      <c r="P27" s="105"/>
      <c r="Q27" s="105"/>
      <c r="R27" s="105"/>
      <c r="S27" s="151"/>
      <c r="T27" s="160" t="s">
        <v>206</v>
      </c>
    </row>
    <row r="28" spans="1:20" s="181" customFormat="1" x14ac:dyDescent="0.25">
      <c r="A28" s="158"/>
      <c r="B28" s="162" t="s">
        <v>198</v>
      </c>
      <c r="C28" s="163" t="s">
        <v>199</v>
      </c>
      <c r="D28" s="160" t="s">
        <v>136</v>
      </c>
      <c r="E28" s="158"/>
      <c r="F28" s="163" t="s">
        <v>159</v>
      </c>
      <c r="G28" s="155">
        <v>-27.9</v>
      </c>
      <c r="H28" s="161"/>
      <c r="I28" s="108"/>
      <c r="J28" s="151"/>
      <c r="K28" s="198" t="s">
        <v>219</v>
      </c>
      <c r="M28" s="151"/>
      <c r="N28" s="151"/>
      <c r="O28" s="151"/>
      <c r="P28" s="105"/>
      <c r="Q28" s="105"/>
      <c r="R28" s="105"/>
      <c r="S28" s="151"/>
      <c r="T28" s="160" t="s">
        <v>206</v>
      </c>
    </row>
    <row r="29" spans="1:20" s="181" customFormat="1" x14ac:dyDescent="0.25">
      <c r="A29" s="158"/>
      <c r="B29" s="162" t="s">
        <v>200</v>
      </c>
      <c r="C29" s="163" t="s">
        <v>201</v>
      </c>
      <c r="D29" s="160" t="s">
        <v>136</v>
      </c>
      <c r="E29" s="158"/>
      <c r="F29" s="163" t="s">
        <v>159</v>
      </c>
      <c r="G29" s="155">
        <v>-28.2</v>
      </c>
      <c r="H29" s="161"/>
      <c r="I29" s="108"/>
      <c r="J29" s="151"/>
      <c r="K29" s="198" t="s">
        <v>219</v>
      </c>
      <c r="M29" s="151"/>
      <c r="N29" s="151"/>
      <c r="O29" s="151"/>
      <c r="P29" s="105"/>
      <c r="Q29" s="105"/>
      <c r="R29" s="105"/>
      <c r="S29" s="151"/>
      <c r="T29" s="160" t="s">
        <v>206</v>
      </c>
    </row>
    <row r="30" spans="1:20" s="181" customFormat="1" x14ac:dyDescent="0.25">
      <c r="A30" s="158"/>
      <c r="B30" s="162" t="s">
        <v>202</v>
      </c>
      <c r="C30" s="163" t="s">
        <v>203</v>
      </c>
      <c r="D30" s="160" t="s">
        <v>136</v>
      </c>
      <c r="E30" s="158"/>
      <c r="F30" s="163" t="s">
        <v>159</v>
      </c>
      <c r="G30" s="155">
        <v>4.2</v>
      </c>
      <c r="H30" s="161"/>
      <c r="I30" s="108"/>
      <c r="J30" s="151"/>
      <c r="K30" s="198" t="s">
        <v>219</v>
      </c>
      <c r="M30" s="151"/>
      <c r="N30" s="151"/>
      <c r="O30" s="151"/>
      <c r="P30" s="105"/>
      <c r="Q30" s="105"/>
      <c r="R30" s="105"/>
      <c r="S30" s="151"/>
      <c r="T30" s="160" t="s">
        <v>206</v>
      </c>
    </row>
    <row r="31" spans="1:20" x14ac:dyDescent="0.25">
      <c r="B31" s="162" t="s">
        <v>191</v>
      </c>
      <c r="C31" s="163" t="s">
        <v>192</v>
      </c>
      <c r="D31" s="160" t="s">
        <v>136</v>
      </c>
      <c r="E31" s="158"/>
      <c r="F31" s="163" t="s">
        <v>193</v>
      </c>
      <c r="G31" s="164">
        <v>1245.517768646368</v>
      </c>
      <c r="H31" s="161"/>
      <c r="T31" s="160" t="s">
        <v>206</v>
      </c>
    </row>
    <row r="32" spans="1:20" x14ac:dyDescent="0.25">
      <c r="B32" s="162" t="s">
        <v>194</v>
      </c>
      <c r="C32" s="163" t="s">
        <v>195</v>
      </c>
      <c r="D32" s="160" t="s">
        <v>136</v>
      </c>
      <c r="E32" s="158"/>
      <c r="F32" s="163" t="s">
        <v>205</v>
      </c>
      <c r="G32" s="168">
        <v>0.76333965761825295</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2020-12-23T21:12:45Z</dcterms:modified>
</cp:coreProperties>
</file>