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6FA6A965-28F2-4CDA-9AF0-F7157BA46960}" xr6:coauthVersionLast="45" xr6:coauthVersionMax="45" xr10:uidLastSave="{00000000-0000-0000-0000-000000000000}"/>
  <bookViews>
    <workbookView xWindow="33315" yWindow="-160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<sst xmlns="http://schemas.openxmlformats.org/spreadsheetml/2006/main" count="594" uniqueCount="224">
  <si>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</si>
  <si>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</si>
  <si>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</si>
  <si>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</si>
  <si>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</si>
  <si>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</si>
  <si>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</si>
  <si>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</si>
  <si>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</si>
  <si>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</si>
  <si>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</si>
  <si>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</si>
  <si>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</si>
  <si>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</si>
  <si>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</si>
  <si>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</si>
  <si>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</si>
  <si>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</si>
  <si>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</si>
  <si>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</si>
  <si>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</si>
  <si>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</si>
  <si>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</si>
  <si>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</si>
  <si>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</si>
  <si>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</si>
  <si>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</si>
  <si>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</si>
  <si>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</si>
  <si>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</si>
  <si>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</si>
  <si>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</si>
  <si>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</si>
  <si>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</si>
  <si>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</si>
  <si>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</si>
  <si>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</si>
  <si>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</si>
  <si>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</si>
  <si>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</si>
  <si>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</si>
  <si>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</si>
  <si>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</si>
  <si>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</si>
  <si>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</si>
  <si>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</si>
  <si>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</si>
  <si>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</si>
  <si>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</si>
  <si>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</si>
  <si>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</si>
  <si>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</si>
  <si>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</si>
  <si>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</si>
  <si>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</si>
  <si>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</si>
  <si>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</si>
  <si>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</si>
  <si>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</si>
  <si>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</si>
  <si>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</si>
  <si>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</si>
  <si>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</si>
  <si>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</si>
  <si>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</si>
  <si>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</si>
  <si>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</si>
  <si>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</si>
  <si>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</si>
  <si>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</si>
  <si>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</si>
  <si>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</si>
  <si>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</si>
  <si>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</si>
  <si>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</si>
  <si>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</si>
  <si>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</si>
  <si>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</si>
  <si>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</si>
  <si>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</si>
  <si>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</si>
  <si>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</si>
  <si>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</si>
  <si>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</si>
  <si>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</si>
  <si>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</si>
  <si>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</si>
  <si>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</si>
  <si>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</si>
  <si>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</si>
  <si>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</si>
  <si>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</si>
  <si>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</si>
  <si>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</si>
  <si>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</si>
  <si>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</si>
  <si>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</si>
  <si>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</si>
  <si>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</si>
  <si>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</si>
  <si>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</si>
  <si>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</si>
  <si>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</si>
  <si>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</si>
  <si>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</si>
  <si>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</si>
  <si>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</si>
  <si>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</si>
  <si>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</si>
  <si>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</si>
  <si>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</si>
  <si>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</si>
  <si>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</si>
  <si>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</si>
  <si>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</si>
  <si>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</si>
  <si>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</si>
  <si>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</si>
  <si>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</si>
  <si>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</si>
  <si>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</si>
  <si>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</si>
  <si>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</si>
  <si>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</si>
  <si>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</si>
  <si>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</si>
  <si>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</si>
  <si>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</si>
  <si>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</si>
  <si>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</si>
  <si>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</si>
  <si>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</si>
  <si>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</si>
  <si>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</si>
  <si>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</si>
  <si>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</si>
  <si>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</si>
  <si>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</si>
  <si>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</si>
  <si>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</si>
  <si>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</si>
  <si>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</si>
  <si>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</si>
  <si>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</si>
  <si>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</si>
  <si>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</si>
  <si>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</si>
  <si>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</si>
  <si>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</si>
  <si>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</si>
  <si>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</si>
  <si>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</si>
  <si>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</si>
  <si>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</si>
  <si>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</si>
  <si>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</si>
  <si>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</si>
  <si>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</si>
  <si>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</si>
  <si>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</si>
  <si>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</si>
  <si>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</si>
  <si>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</si>
  <si>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</si>
  <si>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</si>
  <si>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</si>
  <si>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</si>
  <si>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</si>
  <si>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</si>
  <si>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</si>
  <si>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</si>
  <si>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</si>
  <si>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</si>
  <si>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</si>
  <si>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</si>
  <si>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</si>
  <si>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</si>
  <si>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</si>
  <si>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</si>
  <si>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</si>
  <si>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</si>
  <si>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</si>
  <si>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</si>
  <si>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</si>
  <si>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</si>
  <si>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</si>
  <si>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</si>
  <si>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</si>
  <si>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</si>
  <si>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</si>
  <si>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</si>
  <si>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</si>
  <si>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</si>
  <si>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</si>
  <si>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</si>
  <si>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</si>
  <si>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</si>
  <si>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</si>
  <si>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</si>
  <si>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</si>
  <si>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</si>
  <si>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</si>
  <si>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</si>
  <si>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</si>
  <si>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</si>
  <si>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</si>
  <si>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20094563</t>
  </si>
  <si>
    <t>DIG-023692 - DIG-023693</t>
  </si>
  <si>
    <t>PDC Energy &amp; LT Environmental, Inc.</t>
  </si>
  <si>
    <t>05-123-43528</t>
  </si>
  <si>
    <t>DIG-023692</t>
  </si>
  <si>
    <t>DIG-023693</t>
  </si>
  <si>
    <t>Bradenhead gas</t>
  </si>
  <si>
    <t>Production gas</t>
  </si>
  <si>
    <t>nd</t>
  </si>
  <si>
    <t>123-43528</t>
  </si>
  <si>
    <t>BDH</t>
  </si>
  <si>
    <t>BOULTER FARMS 2</t>
  </si>
  <si>
    <t>PRDG</t>
  </si>
  <si>
    <t>BOULTER FARMS 27G-332</t>
  </si>
  <si>
    <t>Low Signal</t>
  </si>
  <si>
    <t/>
  </si>
  <si>
    <t>ND</t>
  </si>
  <si>
    <t>LT Environmental,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</si>
</sst>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BOULTER FARMS 27G-332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-48.1</c:v>
                </c:pt>
                <c:pt idx="1">
                  <c:v>-32.200000000000003</c:v>
                </c:pt>
                <c:pt idx="2">
                  <c:v>-28.6</c:v>
                </c:pt>
                <c:pt idx="3">
                  <c:v>-32</c:v>
                </c:pt>
                <c:pt idx="4">
                  <c:v>-28.2</c:v>
                </c:pt>
                <c:pt idx="5">
                  <c:v>-29.1</c:v>
                </c:pt>
                <c:pt idx="6">
                  <c:v>-29.4</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BOULTER FARMS 27G-332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-45.3</c:v>
                </c:pt>
                <c:pt idx="1">
                  <c:v>-31.2</c:v>
                </c:pt>
                <c:pt idx="2">
                  <c:v>-27.8</c:v>
                </c:pt>
                <c:pt idx="3">
                  <c:v>-31.3</c:v>
                </c:pt>
                <c:pt idx="4">
                  <c:v>-28</c:v>
                </c:pt>
                <c:pt idx="5">
                  <c:v>-29.2</c:v>
                </c:pt>
                <c:pt idx="6">
                  <c:v>-28.7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BOULTER FARMS 27G-332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79.239051517726111</c:v>
                </c:pt>
                <c:pt idx="1">
                  <c:v>11.806699106614145</c:v>
                </c:pt>
                <c:pt idx="2">
                  <c:v>5.0838031976519655</c:v>
                </c:pt>
                <c:pt idx="3">
                  <c:v>0.77567518858937723</c:v>
                </c:pt>
                <c:pt idx="4">
                  <c:v>1.7252902860379495</c:v>
                </c:pt>
                <c:pt idx="5">
                  <c:v>0.48299477356401738</c:v>
                </c:pt>
                <c:pt idx="6">
                  <c:v>0.52212867845833011</c:v>
                </c:pt>
                <c:pt idx="7">
                  <c:v>0.36435725135810099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BOULTER FARMS 27G-332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79.017584861950382</c:v>
                </c:pt>
                <c:pt idx="1">
                  <c:v>12.849198661274864</c:v>
                </c:pt>
                <c:pt idx="2">
                  <c:v>5.0886931029004003</c:v>
                </c:pt>
                <c:pt idx="3">
                  <c:v>0.72727831849562552</c:v>
                </c:pt>
                <c:pt idx="4">
                  <c:v>1.4272901066572361</c:v>
                </c:pt>
                <c:pt idx="5">
                  <c:v>0.31602523691642193</c:v>
                </c:pt>
                <c:pt idx="6">
                  <c:v>0.32689084674877378</c:v>
                </c:pt>
                <c:pt idx="7">
                  <c:v>0.24703886505630129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BOULTER FARMS 27G-332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20.760948482273886</c:v>
                </c:pt>
              </c:numCache>
            </c:numRef>
          </c:xVal>
          <c:yVal>
            <c:numRef>
              <c:f>'Data Summary'!$O$19</c:f>
              <c:numCache>
                <c:formatCode>0.0</c:formatCode>
                <c:ptCount val="1"/>
                <c:pt idx="0">
                  <c:v>-48.1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BOULTER FARMS 27G-332 Production gas</c:v>
                </c:pt>
              </c:strCache>
            </c:strRef>
          </c:tx>
          <c:spPr>
            <a:ln w="28575">
              <a:noFill/>
            </a:ln>
          </c:spPr>
          <c:marker>
            <c:spPr>
              <a:ln>
                <a:solidFill>
                  <a:schemeClr val="tx1"/>
                </a:solidFill>
              </a:ln>
            </c:spPr>
          </c:marker>
          <c:xVal>
            <c:numRef>
              <c:f>'Data Summary'!$K$20</c:f>
              <c:numCache>
                <c:formatCode>0.0</c:formatCode>
                <c:ptCount val="1"/>
                <c:pt idx="0">
                  <c:v>20.982415138049625</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BOULTER FARMS 27G-332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-32.200000000000003</c:v>
                </c:pt>
              </c:numCache>
            </c:numRef>
          </c:xVal>
          <c:yVal>
            <c:numRef>
              <c:f>'Data Summary'!$Q$19</c:f>
              <c:numCache>
                <c:formatCode>0.0</c:formatCode>
                <c:ptCount val="1"/>
                <c:pt idx="0">
                  <c:v>-28.6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BOULTER FARMS 27G-332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-31.2</c:v>
                </c:pt>
              </c:numCache>
            </c:numRef>
          </c:xVal>
          <c:yVal>
            <c:numRef>
              <c:f>'Data Summary'!$Q$20</c:f>
              <c:numCache>
                <c:formatCode>0.0</c:formatCode>
                <c:ptCount val="1"/>
                <c:pt idx="0">
                  <c:v>-27.8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BOULTER FARMS 27G-332 Bradenhead gas</c:v>
                </c:pt>
              </c:strCache>
            </c:strRef>
          </c:tx>
          <c:spPr>
            <a:ln>
              <a:noFill/>
            </a:ln>
          </c:spPr>
          <c:marker>
            <c:symbol val="diamond"/>
            <c:size val="8"/>
            <c:spPr>
              <a:ln>
                <a:solidFill>
                  <a:schemeClr val="tx1"/>
                </a:solidFill>
              </a:ln>
            </c:spPr>
          </c:marker>
          <c:xVal>
            <c:numRef>
              <c:f>'Data Summary'!$M$19</c:f>
              <c:numCache>
                <c:formatCode>0.0</c:formatCode>
                <c:ptCount val="1"/>
                <c:pt idx="0">
                  <c:v>10.599172761059824</c:v>
                </c:pt>
              </c:numCache>
            </c:numRef>
          </c:xVal>
          <c:yVal>
            <c:numRef>
              <c:f>'Data Summary'!$K$19</c:f>
              <c:numCache>
                <c:formatCode>0.0</c:formatCode>
                <c:ptCount val="1"/>
                <c:pt idx="0">
                  <c:v>20.760948482273886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BOULTER FARMS 27G-332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11.649088829386228</c:v>
                </c:pt>
              </c:numCache>
            </c:numRef>
          </c:xVal>
          <c:yVal>
            <c:numRef>
              <c:f>'Data Summary'!$K$20</c:f>
              <c:numCache>
                <c:formatCode>0.0</c:formatCode>
                <c:ptCount val="1"/>
                <c:pt idx="0">
                  <c:v>20.982415138049625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BOULTER FARMS 27G-332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-244</c:v>
                </c:pt>
              </c:numCache>
            </c:numRef>
          </c:xVal>
          <c:yVal>
            <c:numRef>
              <c:f>'Data Summary'!$O$19</c:f>
              <c:numCache>
                <c:formatCode>0.0</c:formatCode>
                <c:ptCount val="1"/>
                <c:pt idx="0">
                  <c:v>-48.1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BOULTER FARMS 27G-332 Production gas</c:v>
                </c:pt>
              </c:strCache>
            </c:strRef>
          </c:tx>
          <c:spPr>
            <a:ln w="28575">
              <a:noFill/>
            </a:ln>
          </c:spPr>
          <c:marker>
            <c:spPr>
              <a:ln>
                <a:solidFill>
                  <a:schemeClr val="tx1"/>
                </a:solidFill>
              </a:ln>
            </c:spPr>
          </c:marker>
          <c:xVal>
            <c:numRef>
              <c:f>'Data Summary'!$W$20</c:f>
              <c:numCache>
                <c:formatCode>0</c:formatCode>
                <c:ptCount val="1"/>
                <c:pt idx="0">
                  <c:v>-235</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BOULTER FARMS 27G-332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-48.1</c:v>
                </c:pt>
              </c:numCache>
            </c:numRef>
          </c:xVal>
          <c:yVal>
            <c:numRef>
              <c:f>'Data Summary'!$L$19</c:f>
              <c:numCache>
                <c:formatCode>0.0</c:formatCode>
                <c:ptCount val="1"/>
                <c:pt idx="0">
                  <c:v>4.6913377761247723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BOULTER FARMS 27G-332 Production gas</c:v>
                </c:pt>
              </c:strCache>
            </c:strRef>
          </c:tx>
          <c:spPr>
            <a:ln w="28575">
              <a:noFill/>
            </a:ln>
          </c:spPr>
          <c:marker>
            <c:spPr>
              <a:ln>
                <a:solidFill>
                  <a:schemeClr val="tx1"/>
                </a:solidFill>
              </a:ln>
            </c:spPr>
          </c:marker>
          <c:xVal>
            <c:numRef>
              <c:f>'Data Summary'!$O$20</c:f>
              <c:numCache>
                <c:formatCode>0.0</c:formatCode>
                <c:ptCount val="1"/>
                <c:pt idx="0">
                  <c:v>-45.3</c:v>
                </c:pt>
              </c:numCache>
            </c:numRef>
          </c:xVal>
          <c:yVal>
            <c:numRef>
              <c:f>'Data Summary'!$L$20</c:f>
              <c:numCache>
                <c:formatCode>0.0</c:formatCode>
                <c:ptCount val="1"/>
                <c:pt idx="0">
                  <c:v>4.405065316525139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0.84944</cdr:x>
      <cdr:y>0.5512</cdr:y>
    </cdr:from>
    <cdr:to>
      <cdr:x>0.93277</cdr:x>
      <cdr:y>0.58245</cdr:y>
    </cdr:to>
    <cdr:sp macro="" textlink="">
      <cdr:nvSpPr>
        <cdr:cNvPr id="2" name="TextBox 1"/>
        <cdr:cNvSpPr txBox="1"/>
      </cdr:nvSpPr>
      <cdr:spPr>
        <a:xfrm xmlns:a="http://schemas.openxmlformats.org/drawingml/2006/main">
          <a:off x="3953010" y="3360085"/>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0.48065</cdr:x>
      <cdr:y>0.31413</cdr:y>
    </cdr:from>
    <cdr:to>
      <cdr:x>0.57371</cdr:x>
      <cdr:y>0.36606</cdr:y>
    </cdr:to>
    <cdr:sp macro="" textlink="">
      <cdr:nvSpPr>
        <cdr:cNvPr id="5" name="TextBox 1"/>
        <cdr:cNvSpPr txBox="1"/>
      </cdr:nvSpPr>
      <cdr:spPr>
        <a:xfrm xmlns:a="http://schemas.openxmlformats.org/drawingml/2006/main">
          <a:off x="2236790" y="191493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0.32022</cdr:x>
      <cdr:y>0.24027</cdr:y>
    </cdr:from>
    <cdr:to>
      <cdr:x>0.41328</cdr:x>
      <cdr:y>0.2922</cdr:y>
    </cdr:to>
    <cdr:sp macro="" textlink="">
      <cdr:nvSpPr>
        <cdr:cNvPr id="6" name="TextBox 1"/>
        <cdr:cNvSpPr txBox="1"/>
      </cdr:nvSpPr>
      <cdr:spPr>
        <a:xfrm xmlns:a="http://schemas.openxmlformats.org/drawingml/2006/main">
          <a:off x="1490179" y="1464707"/>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0.23571</cdr:x>
      <cdr:y>0.24114</cdr:y>
    </cdr:from>
    <cdr:to>
      <cdr:x>0.32877</cdr:x>
      <cdr:y>0.29307</cdr:y>
    </cdr:to>
    <cdr:sp macro="" textlink="">
      <cdr:nvSpPr>
        <cdr:cNvPr id="8" name="TextBox 1"/>
        <cdr:cNvSpPr txBox="1"/>
      </cdr:nvSpPr>
      <cdr:spPr>
        <a:xfrm xmlns:a="http://schemas.openxmlformats.org/drawingml/2006/main">
          <a:off x="1096910" y="1469967"/>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0.2452</cdr:y>
    </cdr:from>
    <cdr:to>
      <cdr:x>0.26585</cdr:x>
      <cdr:y>0.29713</cdr:y>
    </cdr:to>
    <cdr:sp macro="" textlink="">
      <cdr:nvSpPr>
        <cdr:cNvPr id="9" name="TextBox 1"/>
        <cdr:cNvSpPr txBox="1"/>
      </cdr:nvSpPr>
      <cdr:spPr>
        <a:xfrm xmlns:a="http://schemas.openxmlformats.org/drawingml/2006/main">
          <a:off x="804103" y="149473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10</xdr:col>
      <xdr:colOff>40823</xdr:colOff>
      <xdr:row>25</xdr:row>
      <xdr:rowOff>618</xdr:rowOff>
    </xdr:to>
    <xdr:pic>
      <xdr:nvPicPr>
        <xdr:cNvPr id="2" name="Picture 1">
          <a:extLst>
            <a:ext uri="{FF2B5EF4-FFF2-40B4-BE49-F238E27FC236}">
              <a16:creationId xmlns:a16="http://schemas.microsoft.com/office/drawing/2014/main" id="{5D567232-3077-4291-94C3-E642D3386045}"/>
            </a:ext>
          </a:extLst>
        </xdr:cNvPr>
        <xdr:cNvPicPr>
          <a:picLocks noChangeAspect="1"/>
        </xdr:cNvPicPr>
      </xdr:nvPicPr>
      <xdr:blipFill>
        <a:blip xmlns:r="http://schemas.openxmlformats.org/officeDocument/2006/relationships" r:embed="rId1"/>
        <a:stretch>
          <a:fillRect/>
        </a:stretch>
      </xdr:blipFill>
      <xdr:spPr>
        <a:xfrm>
          <a:off x="1" y="0"/>
          <a:ext cx="6164036" cy="476311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8" sqref="D28"/>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206</v>
      </c>
      <c r="E21" s="43"/>
      <c r="F21" s="37"/>
      <c r="G21" s="37"/>
      <c r="H21" s="37"/>
      <c r="I21" s="37"/>
      <c r="J21" s="36"/>
    </row>
    <row r="22" spans="1:10" ht="15" customHeight="1" x14ac:dyDescent="0.35">
      <c r="A22" s="36"/>
      <c r="B22" s="43" t="s">
        <v>45</v>
      </c>
      <c r="C22" s="44"/>
      <c r="D22" s="43" t="s">
        <v>207</v>
      </c>
      <c r="E22" s="43"/>
      <c r="F22" s="37"/>
      <c r="G22" s="37"/>
      <c r="H22" s="37"/>
      <c r="I22" s="37"/>
      <c r="J22" s="36"/>
    </row>
    <row r="23" spans="1:10" ht="15" customHeight="1" x14ac:dyDescent="0.35">
      <c r="A23" s="36"/>
      <c r="B23" s="43" t="s">
        <v>49</v>
      </c>
      <c r="C23" s="44"/>
      <c r="D23" s="43" t="s">
        <v>223</v>
      </c>
      <c r="E23" s="43"/>
      <c r="F23" s="45"/>
      <c r="G23" s="37"/>
      <c r="H23" s="37"/>
      <c r="I23" s="37"/>
      <c r="J23" s="36"/>
    </row>
    <row r="24" spans="1:10" ht="15" customHeight="1" x14ac:dyDescent="0.35">
      <c r="A24" s="36"/>
      <c r="B24" s="43" t="s">
        <v>50</v>
      </c>
      <c r="C24" s="44"/>
      <c r="D24" s="43" t="s">
        <v>219</v>
      </c>
      <c r="E24" s="43"/>
      <c r="F24" s="45"/>
      <c r="G24" s="37"/>
      <c r="H24" s="37"/>
      <c r="I24" s="37"/>
      <c r="J24" s="36"/>
    </row>
    <row r="25" spans="1:10" ht="15" customHeight="1" x14ac:dyDescent="0.35">
      <c r="A25" s="36"/>
      <c r="B25" s="43" t="s">
        <v>204</v>
      </c>
      <c r="C25" s="46"/>
      <c r="D25" s="43" t="s">
        <v>209</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F11" activePane="bottomRight" state="frozen"/>
      <selection pane="topRight" activeCell="C1" sqref="C1"/>
      <selection pane="bottomLeft" activeCell="A12" sqref="A12"/>
      <selection pane="bottomRight" activeCell="U26" sqref="U26"/>
    </sheetView>
  </sheetViews>
  <sheetFormatPr defaultColWidth="10.7265625" defaultRowHeight="15" customHeight="1" x14ac:dyDescent="0.3"/>
  <cols>
    <col min="1" max="1" width="10.7265625" style="25" customWidth="1"/>
    <col min="2" max="2" width="12.26953125" style="25" bestFit="1" customWidth="1"/>
    <col min="3" max="3" width="65.26953125"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LT Environmental, Inc. / BOULTER FARMS 27G-332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20094563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DIG-023692 - DIG-023693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2" t="str">
        <f>C5</f>
        <v>20094563</v>
      </c>
      <c r="B12" s="171" t="s">
        <v>210</v>
      </c>
      <c r="C12" s="172" t="str">
        <f>Cover!D24&amp;" "&amp;D12</f>
        <v>BOULTER FARMS 27G-332 Bradenhead gas</v>
      </c>
      <c r="D12" s="159" t="s">
        <v>212</v>
      </c>
      <c r="E12" s="174">
        <v>44096</v>
      </c>
      <c r="F12" s="187">
        <v>0.54861111111111105</v>
      </c>
      <c r="G12" s="95"/>
      <c r="H12" s="95"/>
      <c r="I12" s="114"/>
      <c r="J12" s="180">
        <v>44097</v>
      </c>
      <c r="K12" s="176">
        <v>28202.47</v>
      </c>
      <c r="L12" s="176">
        <v>6043.12</v>
      </c>
      <c r="M12" s="176">
        <v>11167.2</v>
      </c>
      <c r="N12" s="176">
        <v>769431.01</v>
      </c>
      <c r="O12" s="176">
        <v>114645.83</v>
      </c>
      <c r="P12" s="176">
        <v>49364.53</v>
      </c>
      <c r="Q12" s="176">
        <v>7532.06</v>
      </c>
      <c r="R12" s="176">
        <v>16753.419999999998</v>
      </c>
      <c r="S12" s="176">
        <v>4689.66</v>
      </c>
      <c r="T12" s="176">
        <v>5070.25</v>
      </c>
      <c r="U12" s="176">
        <v>3538.11</v>
      </c>
      <c r="V12" s="176" t="s">
        <v>214</v>
      </c>
      <c r="W12" s="176" t="s">
        <v>214</v>
      </c>
      <c r="X12" s="177">
        <v>99.4</v>
      </c>
      <c r="Y12" s="166">
        <v>79.239051517726111</v>
      </c>
      <c r="Z12" s="97">
        <v>11.806699106614145</v>
      </c>
      <c r="AA12" s="97">
        <v>5.0838031976519655</v>
      </c>
      <c r="AB12" s="97">
        <v>0.77567518858937723</v>
      </c>
      <c r="AC12" s="97">
        <v>1.7252902860379495</v>
      </c>
      <c r="AD12" s="97">
        <v>0.48299477356401738</v>
      </c>
      <c r="AE12" s="97">
        <v>0.52212867845833011</v>
      </c>
      <c r="AF12" s="140">
        <v>0.36435725135810099</v>
      </c>
      <c r="AG12" s="138">
        <v>1219.286932293885</v>
      </c>
      <c r="AH12" s="116">
        <v>1276.2626498802813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3" t="str">
        <f>A12</f>
        <v>20094563</v>
      </c>
      <c r="B13" s="170" t="s">
        <v>211</v>
      </c>
      <c r="C13" s="173" t="str">
        <f>Cover!D24&amp;" "&amp; D13</f>
        <v>BOULTER FARMS 27G-332 Production gas</v>
      </c>
      <c r="D13" s="165" t="s">
        <v>213</v>
      </c>
      <c r="E13" s="175">
        <v>44096</v>
      </c>
      <c r="F13" s="188">
        <v>0.54166666666666663</v>
      </c>
      <c r="G13" s="110"/>
      <c r="H13" s="110"/>
      <c r="I13" s="115"/>
      <c r="J13" s="181">
        <v>44097</v>
      </c>
      <c r="K13" s="178">
        <v>9539.9</v>
      </c>
      <c r="L13" s="178">
        <v>1915.68</v>
      </c>
      <c r="M13" s="178">
        <v>29559.21</v>
      </c>
      <c r="N13" s="178">
        <v>770859.52000000002</v>
      </c>
      <c r="O13" s="178">
        <v>125350.88</v>
      </c>
      <c r="P13" s="178">
        <v>49642.73</v>
      </c>
      <c r="Q13" s="178">
        <v>7094.66</v>
      </c>
      <c r="R13" s="178">
        <v>13924.48</v>
      </c>
      <c r="S13" s="178">
        <v>3083.01</v>
      </c>
      <c r="T13" s="178">
        <v>3188.69</v>
      </c>
      <c r="U13" s="178">
        <v>2409.94</v>
      </c>
      <c r="V13" s="178" t="s">
        <v>214</v>
      </c>
      <c r="W13" s="178" t="s">
        <v>214</v>
      </c>
      <c r="X13" s="179" t="s">
        <v>214</v>
      </c>
      <c r="Y13" s="167">
        <v>79.017584861950382</v>
      </c>
      <c r="Z13" s="113">
        <v>12.849198661274864</v>
      </c>
      <c r="AA13" s="113">
        <v>5.0886931029004003</v>
      </c>
      <c r="AB13" s="113">
        <v>0.72727831849562552</v>
      </c>
      <c r="AC13" s="113">
        <v>1.4272901066572361</v>
      </c>
      <c r="AD13" s="113">
        <v>0.31602523691642193</v>
      </c>
      <c r="AE13" s="113">
        <v>0.32689084674877378</v>
      </c>
      <c r="AF13" s="141">
        <v>0.24703886505630129</v>
      </c>
      <c r="AG13" s="139">
        <v>1210.3709195628435</v>
      </c>
      <c r="AH13" s="117">
        <v>1261.2161802256151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4">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200" t="s">
        <v>2</v>
      </c>
      <c r="Y16" s="200"/>
      <c r="Z16" s="201"/>
      <c r="AC16" s="144" t="s">
        <v>176</v>
      </c>
      <c r="AF16" s="53" t="s">
        <v>172</v>
      </c>
      <c r="AG16" s="109" t="s">
        <v>173</v>
      </c>
      <c r="AH16" s="79"/>
      <c r="AI16" s="79"/>
      <c r="AJ16" s="79"/>
      <c r="AK16" s="79"/>
      <c r="AL16" s="79"/>
      <c r="AM16" s="79"/>
      <c r="AR16" s="21"/>
      <c r="CF16" s="52"/>
      <c r="CG16" s="21"/>
    </row>
    <row r="17" spans="1:85" ht="14.25" customHeight="1" thickBot="1" x14ac:dyDescent="0.45">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2"/>
      <c r="Y17" s="202"/>
      <c r="Z17" s="203"/>
      <c r="AC17" s="145" t="s">
        <v>64</v>
      </c>
      <c r="AF17" s="131" t="s">
        <v>180</v>
      </c>
      <c r="AG17" s="132"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
      <c r="A19" s="142" t="str">
        <f t="shared" ref="A19:F20" si="0">A12</f>
        <v>20094563</v>
      </c>
      <c r="B19" s="95" t="str">
        <f t="shared" si="0"/>
        <v>DIG-023692</v>
      </c>
      <c r="C19" s="95" t="str">
        <f t="shared" si="0"/>
        <v>BOULTER FARMS 27G-332 Bradenhead gas</v>
      </c>
      <c r="D19" s="96" t="str">
        <f t="shared" si="0"/>
        <v>Bradenhead gas</v>
      </c>
      <c r="E19" s="96">
        <f t="shared" si="0"/>
        <v>44096</v>
      </c>
      <c r="F19" s="185">
        <f t="shared" si="0"/>
        <v>0.54861111111111105</v>
      </c>
      <c r="G19" s="98"/>
      <c r="H19" s="98"/>
      <c r="I19" s="118"/>
      <c r="J19" s="119">
        <v>971025</v>
      </c>
      <c r="K19" s="90">
        <v>20.760948482273886</v>
      </c>
      <c r="L19" s="90">
        <v>4.6913377761247723</v>
      </c>
      <c r="M19" s="120">
        <v>10.599172761059824</v>
      </c>
      <c r="N19" s="183">
        <v>44105</v>
      </c>
      <c r="O19" s="189">
        <v>-48.1</v>
      </c>
      <c r="P19" s="189">
        <v>-32.200000000000003</v>
      </c>
      <c r="Q19" s="189">
        <v>-28.6</v>
      </c>
      <c r="R19" s="191">
        <v>-32</v>
      </c>
      <c r="S19" s="191">
        <v>-28.2</v>
      </c>
      <c r="T19" s="193">
        <v>-29.1</v>
      </c>
      <c r="U19" s="189">
        <v>-29.4</v>
      </c>
      <c r="V19" s="194">
        <v>-3.1</v>
      </c>
      <c r="W19" s="196">
        <v>-244</v>
      </c>
      <c r="X19" s="204"/>
      <c r="Y19" s="205"/>
      <c r="Z19" s="206"/>
      <c r="AC19" s="146" t="s">
        <v>62</v>
      </c>
      <c r="AF19" s="128">
        <v>0.7425528969733135</v>
      </c>
      <c r="AG19" s="125">
        <v>0.72484557254656123</v>
      </c>
      <c r="AR19" s="21"/>
      <c r="CF19" s="52"/>
      <c r="CG19" s="21"/>
    </row>
    <row r="20" spans="1:85" ht="15" customHeight="1" thickBot="1" x14ac:dyDescent="0.35">
      <c r="A20" s="143" t="str">
        <f t="shared" si="0"/>
        <v>20094563</v>
      </c>
      <c r="B20" s="110" t="str">
        <f t="shared" si="0"/>
        <v>DIG-023693</v>
      </c>
      <c r="C20" s="110" t="str">
        <f t="shared" si="0"/>
        <v>BOULTER FARMS 27G-332 Production gas</v>
      </c>
      <c r="D20" s="111" t="str">
        <f t="shared" si="0"/>
        <v>Production gas</v>
      </c>
      <c r="E20" s="175">
        <f t="shared" si="0"/>
        <v>44096</v>
      </c>
      <c r="F20" s="186">
        <f t="shared" si="0"/>
        <v>0.54166666666666663</v>
      </c>
      <c r="G20" s="110"/>
      <c r="H20" s="110"/>
      <c r="I20" s="115"/>
      <c r="J20" s="121">
        <v>975555</v>
      </c>
      <c r="K20" s="112">
        <v>20.982415138049625</v>
      </c>
      <c r="L20" s="112">
        <v>4.405065316525139</v>
      </c>
      <c r="M20" s="122">
        <v>11.649088829386228</v>
      </c>
      <c r="N20" s="184">
        <v>44105</v>
      </c>
      <c r="O20" s="190">
        <v>-45.3</v>
      </c>
      <c r="P20" s="190">
        <v>-31.2</v>
      </c>
      <c r="Q20" s="190">
        <v>-27.8</v>
      </c>
      <c r="R20" s="192">
        <v>-31.3</v>
      </c>
      <c r="S20" s="190">
        <v>-28</v>
      </c>
      <c r="T20" s="192">
        <v>-29.2</v>
      </c>
      <c r="U20" s="192">
        <v>-28.7</v>
      </c>
      <c r="V20" s="195">
        <v>1.6</v>
      </c>
      <c r="W20" s="197">
        <v>-235</v>
      </c>
      <c r="X20" s="207"/>
      <c r="Y20" s="208"/>
      <c r="Z20" s="209"/>
      <c r="AC20" s="146" t="s">
        <v>60</v>
      </c>
      <c r="AF20" s="124">
        <v>0.74153754072557687</v>
      </c>
      <c r="AG20" s="126">
        <v>0.71505288402364886</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67</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5">
      <c r="A42"/>
      <c r="B42"/>
      <c r="C42"/>
      <c r="D42"/>
      <c r="E42"/>
      <c r="F42"/>
      <c r="G42"/>
      <c r="H42"/>
      <c r="I42"/>
      <c r="J42"/>
      <c r="K42"/>
      <c r="L42"/>
      <c r="N42"/>
      <c r="O42"/>
      <c r="P42"/>
      <c r="Q42"/>
      <c r="R42"/>
      <c r="S42"/>
      <c r="T42"/>
      <c r="U42"/>
      <c r="V42"/>
      <c r="W42"/>
      <c r="X42"/>
    </row>
    <row r="43" spans="1:24" ht="15" customHeight="1" x14ac:dyDescent="0.55000000000000004">
      <c r="A43" s="92" t="s">
        <v>66</v>
      </c>
      <c r="B43"/>
      <c r="C43"/>
      <c r="D43"/>
      <c r="E43"/>
      <c r="F43"/>
      <c r="G43" s="93" t="s">
        <v>70</v>
      </c>
      <c r="H43"/>
      <c r="I43"/>
      <c r="J43"/>
      <c r="K43"/>
      <c r="L43"/>
      <c r="M43" s="94" t="s">
        <v>71</v>
      </c>
      <c r="N43"/>
      <c r="O43"/>
      <c r="P43"/>
      <c r="Q43"/>
      <c r="R43"/>
      <c r="S43"/>
      <c r="T43"/>
      <c r="U43"/>
      <c r="V43"/>
      <c r="W43"/>
      <c r="X43"/>
    </row>
    <row r="44" spans="1:24" ht="15" customHeight="1" x14ac:dyDescent="0.45">
      <c r="A44" s="92"/>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69</v>
      </c>
      <c r="M76"/>
      <c r="N76"/>
      <c r="O76"/>
      <c r="P76"/>
      <c r="Q76"/>
      <c r="R76"/>
      <c r="S76"/>
      <c r="T76"/>
      <c r="U76"/>
      <c r="V76"/>
      <c r="W76"/>
      <c r="X76" s="13" t="s">
        <v>68</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C4" sqref="C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5"/>
      <c r="E2" s="150" t="s">
        <v>208</v>
      </c>
      <c r="G2" s="100"/>
    </row>
    <row r="3" spans="1:20" x14ac:dyDescent="0.35">
      <c r="A3" s="99" t="s">
        <v>0</v>
      </c>
      <c r="B3" s="99" t="s">
        <v>89</v>
      </c>
      <c r="C3" s="105" t="s">
        <v>90</v>
      </c>
      <c r="D3" s="105" t="s">
        <v>91</v>
      </c>
      <c r="E3" s="105" t="s">
        <v>92</v>
      </c>
      <c r="F3" s="99" t="s">
        <v>93</v>
      </c>
      <c r="G3" s="99" t="s">
        <v>94</v>
      </c>
      <c r="H3" s="99" t="s">
        <v>2</v>
      </c>
      <c r="I3" s="99" t="s">
        <v>95</v>
      </c>
      <c r="J3" s="99" t="s">
        <v>96</v>
      </c>
      <c r="K3" s="99" t="s">
        <v>97</v>
      </c>
    </row>
    <row r="4" spans="1:20" x14ac:dyDescent="0.35">
      <c r="B4" s="100"/>
      <c r="C4" s="107">
        <v>44096.548611111109</v>
      </c>
      <c r="D4" s="151" t="s">
        <v>215</v>
      </c>
      <c r="E4" s="102" t="s">
        <v>210</v>
      </c>
      <c r="F4" s="157" t="s">
        <v>216</v>
      </c>
      <c r="G4" s="100" t="s">
        <v>98</v>
      </c>
      <c r="I4" s="100"/>
      <c r="J4" s="151" t="s">
        <v>217</v>
      </c>
      <c r="K4" s="156">
        <v>44096</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50" t="s">
        <v>206</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51"/>
      <c r="B8" s="150" t="s">
        <v>134</v>
      </c>
      <c r="C8" s="100" t="s">
        <v>135</v>
      </c>
      <c r="D8" s="150" t="s">
        <v>136</v>
      </c>
      <c r="E8" s="151"/>
      <c r="F8" s="150" t="s">
        <v>137</v>
      </c>
      <c r="G8" s="152">
        <v>0.59399999999999997</v>
      </c>
      <c r="H8" s="152" t="s">
        <v>221</v>
      </c>
      <c r="I8" s="151"/>
      <c r="J8" s="151"/>
      <c r="K8" s="151"/>
      <c r="L8" s="151"/>
      <c r="M8" s="151"/>
      <c r="N8" s="151"/>
      <c r="O8" s="151"/>
      <c r="P8" s="105">
        <v>5.0000000000000001E-3</v>
      </c>
      <c r="Q8" s="105">
        <v>5.0000000000000001E-3</v>
      </c>
      <c r="R8" s="105">
        <v>5.0000000000000001E-3</v>
      </c>
      <c r="S8" s="151"/>
      <c r="T8" s="150" t="s">
        <v>206</v>
      </c>
    </row>
    <row r="9" spans="1:20" x14ac:dyDescent="0.35">
      <c r="A9" s="151"/>
      <c r="B9" s="150" t="s">
        <v>138</v>
      </c>
      <c r="C9" s="150" t="s">
        <v>139</v>
      </c>
      <c r="D9" s="150" t="s">
        <v>136</v>
      </c>
      <c r="E9" s="151"/>
      <c r="F9" s="150" t="s">
        <v>137</v>
      </c>
      <c r="G9" s="152">
        <v>1.099</v>
      </c>
      <c r="H9" s="161" t="s">
        <v>221</v>
      </c>
      <c r="I9" s="151"/>
      <c r="J9" s="151"/>
      <c r="K9" s="151"/>
      <c r="L9" s="151"/>
      <c r="M9" s="151"/>
      <c r="N9" s="151"/>
      <c r="O9" s="151"/>
      <c r="P9" s="105">
        <v>5.0000000000000001E-3</v>
      </c>
      <c r="Q9" s="105">
        <v>5.0000000000000001E-3</v>
      </c>
      <c r="R9" s="105">
        <v>5.0000000000000001E-3</v>
      </c>
      <c r="S9" s="151"/>
      <c r="T9" s="150" t="s">
        <v>206</v>
      </c>
    </row>
    <row r="10" spans="1:20" x14ac:dyDescent="0.35">
      <c r="A10" s="151"/>
      <c r="B10" s="150" t="s">
        <v>140</v>
      </c>
      <c r="C10" s="150" t="s">
        <v>141</v>
      </c>
      <c r="D10" s="150" t="s">
        <v>136</v>
      </c>
      <c r="E10" s="151"/>
      <c r="F10" s="150" t="s">
        <v>137</v>
      </c>
      <c r="G10" s="152">
        <v>2.774</v>
      </c>
      <c r="H10" s="161" t="s">
        <v>221</v>
      </c>
      <c r="I10" s="151"/>
      <c r="J10" s="151"/>
      <c r="K10" s="151"/>
      <c r="L10" s="151"/>
      <c r="M10" s="151"/>
      <c r="N10" s="151"/>
      <c r="O10" s="151"/>
      <c r="P10" s="105">
        <v>5.0000000000000001E-3</v>
      </c>
      <c r="Q10" s="105">
        <v>5.0000000000000001E-3</v>
      </c>
      <c r="R10" s="105">
        <v>5.0000000000000001E-3</v>
      </c>
      <c r="S10" s="151"/>
      <c r="T10" s="150" t="s">
        <v>206</v>
      </c>
    </row>
    <row r="11" spans="1:20" x14ac:dyDescent="0.35">
      <c r="A11" s="151"/>
      <c r="B11" s="150" t="s">
        <v>185</v>
      </c>
      <c r="C11" s="150" t="s">
        <v>186</v>
      </c>
      <c r="D11" s="150" t="s">
        <v>136</v>
      </c>
      <c r="E11" s="151"/>
      <c r="F11" s="150" t="s">
        <v>137</v>
      </c>
      <c r="G11" s="152">
        <v>5.0000000000000001E-3</v>
      </c>
      <c r="H11" s="161" t="s">
        <v>222</v>
      </c>
      <c r="P11" s="105">
        <v>5.0000000000000001E-3</v>
      </c>
      <c r="Q11" s="105">
        <v>5.0000000000000001E-3</v>
      </c>
      <c r="R11" s="105">
        <v>5.0000000000000001E-3</v>
      </c>
      <c r="S11" s="151"/>
      <c r="T11" s="150" t="s">
        <v>206</v>
      </c>
    </row>
    <row r="12" spans="1:20" x14ac:dyDescent="0.35">
      <c r="A12" s="151"/>
      <c r="B12" s="150" t="s">
        <v>187</v>
      </c>
      <c r="C12" s="150" t="s">
        <v>188</v>
      </c>
      <c r="D12" s="150" t="s">
        <v>136</v>
      </c>
      <c r="E12" s="151"/>
      <c r="F12" s="150" t="s">
        <v>137</v>
      </c>
      <c r="G12" s="152">
        <v>0.01</v>
      </c>
      <c r="H12" s="161" t="s">
        <v>221</v>
      </c>
      <c r="P12" s="105">
        <v>5.0000000000000001E-3</v>
      </c>
      <c r="Q12" s="105">
        <v>5.0000000000000001E-3</v>
      </c>
      <c r="R12" s="105">
        <v>5.0000000000000001E-3</v>
      </c>
      <c r="S12" s="151"/>
      <c r="T12" s="150" t="s">
        <v>206</v>
      </c>
    </row>
    <row r="13" spans="1:20" x14ac:dyDescent="0.35">
      <c r="A13" s="151"/>
      <c r="B13" s="150" t="s">
        <v>142</v>
      </c>
      <c r="C13" s="150" t="s">
        <v>143</v>
      </c>
      <c r="D13" s="150" t="s">
        <v>136</v>
      </c>
      <c r="E13" s="151"/>
      <c r="F13" s="150" t="s">
        <v>137</v>
      </c>
      <c r="G13" s="152">
        <v>75.691000000000003</v>
      </c>
      <c r="H13" s="161" t="s">
        <v>221</v>
      </c>
      <c r="I13" s="151"/>
      <c r="J13" s="151"/>
      <c r="K13" s="151"/>
      <c r="L13" s="151"/>
      <c r="M13" s="151"/>
      <c r="N13" s="151"/>
      <c r="O13" s="151"/>
      <c r="P13" s="105">
        <v>5.0000000000000001E-3</v>
      </c>
      <c r="Q13" s="105">
        <v>5.0000000000000001E-3</v>
      </c>
      <c r="R13" s="105">
        <v>5.0000000000000001E-3</v>
      </c>
      <c r="S13" s="151"/>
      <c r="T13" s="150" t="s">
        <v>206</v>
      </c>
    </row>
    <row r="14" spans="1:20" x14ac:dyDescent="0.35">
      <c r="A14" s="151"/>
      <c r="B14" s="150" t="s">
        <v>144</v>
      </c>
      <c r="C14" s="150" t="s">
        <v>145</v>
      </c>
      <c r="D14" s="150" t="s">
        <v>136</v>
      </c>
      <c r="E14" s="151"/>
      <c r="F14" s="150" t="s">
        <v>137</v>
      </c>
      <c r="G14" s="152">
        <v>11.278</v>
      </c>
      <c r="H14" s="161" t="s">
        <v>221</v>
      </c>
      <c r="I14" s="151"/>
      <c r="J14" s="151"/>
      <c r="K14" s="151"/>
      <c r="L14" s="151"/>
      <c r="M14" s="151"/>
      <c r="N14" s="151"/>
      <c r="O14" s="151"/>
      <c r="P14" s="105">
        <v>5.0000000000000001E-3</v>
      </c>
      <c r="Q14" s="105">
        <v>5.0000000000000001E-3</v>
      </c>
      <c r="R14" s="105">
        <v>5.0000000000000001E-3</v>
      </c>
      <c r="S14" s="151"/>
      <c r="T14" s="150" t="s">
        <v>206</v>
      </c>
    </row>
    <row r="15" spans="1:20" x14ac:dyDescent="0.35">
      <c r="A15" s="151"/>
      <c r="B15" s="150" t="s">
        <v>189</v>
      </c>
      <c r="C15" s="150" t="s">
        <v>190</v>
      </c>
      <c r="D15" s="150" t="s">
        <v>136</v>
      </c>
      <c r="E15" s="151"/>
      <c r="F15" s="150" t="s">
        <v>137</v>
      </c>
      <c r="G15" s="152">
        <v>5.0000000000000001E-3</v>
      </c>
      <c r="H15" s="161" t="s">
        <v>222</v>
      </c>
      <c r="P15" s="105">
        <v>5.0000000000000001E-3</v>
      </c>
      <c r="Q15" s="105">
        <v>5.0000000000000001E-3</v>
      </c>
      <c r="R15" s="105">
        <v>5.0000000000000001E-3</v>
      </c>
      <c r="S15" s="151"/>
      <c r="T15" s="150" t="s">
        <v>206</v>
      </c>
    </row>
    <row r="16" spans="1:20" x14ac:dyDescent="0.35">
      <c r="A16" s="151"/>
      <c r="B16" s="150" t="s">
        <v>146</v>
      </c>
      <c r="C16" s="150" t="s">
        <v>147</v>
      </c>
      <c r="D16" s="150" t="s">
        <v>136</v>
      </c>
      <c r="E16" s="151"/>
      <c r="F16" s="150" t="s">
        <v>137</v>
      </c>
      <c r="G16" s="152">
        <v>4.8559999999999999</v>
      </c>
      <c r="H16" s="161" t="s">
        <v>221</v>
      </c>
      <c r="I16" s="151"/>
      <c r="J16" s="151"/>
      <c r="K16" s="151"/>
      <c r="L16" s="151"/>
      <c r="M16" s="151"/>
      <c r="N16" s="151"/>
      <c r="O16" s="151"/>
      <c r="P16" s="105">
        <v>5.0000000000000001E-3</v>
      </c>
      <c r="Q16" s="105">
        <v>5.0000000000000001E-3</v>
      </c>
      <c r="R16" s="105">
        <v>5.0000000000000001E-3</v>
      </c>
      <c r="S16" s="151"/>
      <c r="T16" s="150" t="s">
        <v>206</v>
      </c>
    </row>
    <row r="17" spans="1:20" x14ac:dyDescent="0.35">
      <c r="A17" s="151"/>
      <c r="B17" s="150" t="s">
        <v>148</v>
      </c>
      <c r="C17" s="150" t="s">
        <v>149</v>
      </c>
      <c r="D17" s="150" t="s">
        <v>136</v>
      </c>
      <c r="E17" s="151"/>
      <c r="F17" s="150" t="s">
        <v>137</v>
      </c>
      <c r="G17" s="152">
        <v>0.74099999999999999</v>
      </c>
      <c r="H17" s="161" t="s">
        <v>221</v>
      </c>
      <c r="I17" s="151"/>
      <c r="J17" s="151"/>
      <c r="K17" s="151"/>
      <c r="M17" s="151"/>
      <c r="N17" s="151"/>
      <c r="O17" s="151"/>
      <c r="P17" s="105">
        <v>5.0000000000000001E-3</v>
      </c>
      <c r="Q17" s="105">
        <v>5.0000000000000001E-3</v>
      </c>
      <c r="R17" s="105">
        <v>5.0000000000000001E-3</v>
      </c>
      <c r="S17" s="151"/>
      <c r="T17" s="150" t="s">
        <v>206</v>
      </c>
    </row>
    <row r="18" spans="1:20" x14ac:dyDescent="0.35">
      <c r="A18" s="151"/>
      <c r="B18" s="150" t="s">
        <v>150</v>
      </c>
      <c r="C18" s="150" t="s">
        <v>151</v>
      </c>
      <c r="D18" s="150" t="s">
        <v>136</v>
      </c>
      <c r="E18" s="151"/>
      <c r="F18" s="150" t="s">
        <v>137</v>
      </c>
      <c r="G18" s="152">
        <v>1.6479999999999999</v>
      </c>
      <c r="H18" s="161" t="s">
        <v>221</v>
      </c>
      <c r="I18" s="151"/>
      <c r="J18" s="151"/>
      <c r="K18" s="151"/>
      <c r="M18" s="151"/>
      <c r="N18" s="151"/>
      <c r="O18" s="151"/>
      <c r="P18" s="105">
        <v>5.0000000000000001E-3</v>
      </c>
      <c r="Q18" s="105">
        <v>5.0000000000000001E-3</v>
      </c>
      <c r="R18" s="105">
        <v>5.0000000000000001E-3</v>
      </c>
      <c r="S18" s="151"/>
      <c r="T18" s="150" t="s">
        <v>206</v>
      </c>
    </row>
    <row r="19" spans="1:20" x14ac:dyDescent="0.35">
      <c r="A19" s="151"/>
      <c r="B19" s="150" t="s">
        <v>77</v>
      </c>
      <c r="C19" s="150" t="s">
        <v>152</v>
      </c>
      <c r="D19" s="150" t="s">
        <v>136</v>
      </c>
      <c r="E19" s="151"/>
      <c r="F19" s="150" t="s">
        <v>137</v>
      </c>
      <c r="G19" s="152">
        <v>0.46100000000000002</v>
      </c>
      <c r="H19" s="161" t="s">
        <v>221</v>
      </c>
      <c r="I19" s="151"/>
      <c r="J19" s="151"/>
      <c r="K19" s="151"/>
      <c r="L19" s="151"/>
      <c r="M19" s="151"/>
      <c r="N19" s="151"/>
      <c r="O19" s="151"/>
      <c r="P19" s="105">
        <v>5.0000000000000001E-3</v>
      </c>
      <c r="Q19" s="105">
        <v>5.0000000000000001E-3</v>
      </c>
      <c r="R19" s="105">
        <v>5.0000000000000001E-3</v>
      </c>
      <c r="S19" s="151"/>
      <c r="T19" s="150" t="s">
        <v>206</v>
      </c>
    </row>
    <row r="20" spans="1:20" x14ac:dyDescent="0.35">
      <c r="A20" s="151"/>
      <c r="B20" s="150" t="s">
        <v>153</v>
      </c>
      <c r="C20" s="150" t="s">
        <v>154</v>
      </c>
      <c r="D20" s="150" t="s">
        <v>136</v>
      </c>
      <c r="E20" s="151"/>
      <c r="F20" s="150" t="s">
        <v>137</v>
      </c>
      <c r="G20" s="152">
        <v>0.499</v>
      </c>
      <c r="H20" s="161" t="s">
        <v>221</v>
      </c>
      <c r="I20" s="151"/>
      <c r="J20" s="151"/>
      <c r="K20" s="151"/>
      <c r="L20" s="151"/>
      <c r="M20" s="151"/>
      <c r="N20" s="151"/>
      <c r="O20" s="151"/>
      <c r="P20" s="105">
        <v>5.0000000000000001E-3</v>
      </c>
      <c r="Q20" s="105">
        <v>5.0000000000000001E-3</v>
      </c>
      <c r="R20" s="105">
        <v>5.0000000000000001E-3</v>
      </c>
      <c r="S20" s="151"/>
      <c r="T20" s="150" t="s">
        <v>206</v>
      </c>
    </row>
    <row r="21" spans="1:20" x14ac:dyDescent="0.35">
      <c r="A21" s="147"/>
      <c r="B21" s="150" t="s">
        <v>155</v>
      </c>
      <c r="C21" s="150" t="s">
        <v>156</v>
      </c>
      <c r="D21" s="150" t="s">
        <v>136</v>
      </c>
      <c r="E21" s="151"/>
      <c r="F21" s="150" t="s">
        <v>137</v>
      </c>
      <c r="G21" s="152">
        <v>0.34799999999999998</v>
      </c>
      <c r="H21" s="161" t="s">
        <v>221</v>
      </c>
      <c r="I21" s="108"/>
      <c r="J21" s="151"/>
      <c r="K21" s="151"/>
      <c r="M21" s="151"/>
      <c r="N21" s="151"/>
      <c r="O21" s="151"/>
      <c r="P21" s="105">
        <v>5.0000000000000001E-3</v>
      </c>
      <c r="Q21" s="105">
        <v>5.0000000000000001E-3</v>
      </c>
      <c r="R21" s="105">
        <v>5.0000000000000001E-3</v>
      </c>
      <c r="S21" s="151"/>
      <c r="T21" s="150" t="s">
        <v>206</v>
      </c>
    </row>
    <row r="22" spans="1:20" x14ac:dyDescent="0.35">
      <c r="A22" s="147"/>
      <c r="B22" s="153" t="s">
        <v>157</v>
      </c>
      <c r="C22" s="153" t="s">
        <v>158</v>
      </c>
      <c r="D22" s="150" t="s">
        <v>136</v>
      </c>
      <c r="E22" s="151"/>
      <c r="F22" s="154" t="s">
        <v>159</v>
      </c>
      <c r="G22" s="155">
        <v>-48.1</v>
      </c>
      <c r="H22" s="152"/>
      <c r="I22" s="151"/>
      <c r="J22" s="151"/>
      <c r="K22" s="151"/>
      <c r="M22" s="151"/>
      <c r="N22" s="151"/>
      <c r="O22" s="151"/>
      <c r="P22" s="151"/>
      <c r="Q22" s="151"/>
      <c r="R22" s="151"/>
      <c r="S22" s="151"/>
      <c r="T22" s="150" t="s">
        <v>206</v>
      </c>
    </row>
    <row r="23" spans="1:20" x14ac:dyDescent="0.35">
      <c r="A23" s="147"/>
      <c r="B23" s="153" t="s">
        <v>160</v>
      </c>
      <c r="C23" s="153" t="s">
        <v>161</v>
      </c>
      <c r="D23" s="150" t="s">
        <v>136</v>
      </c>
      <c r="E23" s="151"/>
      <c r="F23" s="154" t="s">
        <v>159</v>
      </c>
      <c r="G23" s="106">
        <v>-244</v>
      </c>
      <c r="H23" s="152"/>
      <c r="I23" s="151"/>
      <c r="J23" s="151"/>
      <c r="K23" s="151"/>
      <c r="M23" s="151"/>
      <c r="N23" s="151"/>
      <c r="O23" s="151"/>
      <c r="P23" s="151"/>
      <c r="Q23" s="151"/>
      <c r="R23" s="151"/>
      <c r="S23" s="151"/>
      <c r="T23" s="160" t="s">
        <v>206</v>
      </c>
    </row>
    <row r="24" spans="1:20" x14ac:dyDescent="0.35">
      <c r="A24" s="147"/>
      <c r="B24" s="153" t="s">
        <v>162</v>
      </c>
      <c r="C24" s="154" t="s">
        <v>163</v>
      </c>
      <c r="D24" s="150" t="s">
        <v>136</v>
      </c>
      <c r="E24" s="147"/>
      <c r="F24" s="154" t="s">
        <v>159</v>
      </c>
      <c r="G24" s="155">
        <v>-32.200000000000003</v>
      </c>
      <c r="H24" s="152"/>
      <c r="I24" s="151"/>
      <c r="J24" s="151"/>
      <c r="K24" s="151"/>
      <c r="M24" s="151"/>
      <c r="N24" s="151"/>
      <c r="O24" s="151"/>
      <c r="P24" s="151"/>
      <c r="Q24" s="151"/>
      <c r="R24" s="151"/>
      <c r="S24" s="151"/>
      <c r="T24" s="160" t="s">
        <v>206</v>
      </c>
    </row>
    <row r="25" spans="1:20" x14ac:dyDescent="0.35">
      <c r="B25" s="153" t="s">
        <v>164</v>
      </c>
      <c r="C25" s="154" t="s">
        <v>165</v>
      </c>
      <c r="D25" s="150" t="s">
        <v>136</v>
      </c>
      <c r="E25" s="147"/>
      <c r="F25" s="154" t="s">
        <v>159</v>
      </c>
      <c r="G25" s="155">
        <v>-28.6</v>
      </c>
      <c r="H25" s="152"/>
      <c r="T25" s="160" t="s">
        <v>206</v>
      </c>
    </row>
    <row r="26" spans="1:20" x14ac:dyDescent="0.35">
      <c r="B26" s="153" t="s">
        <v>166</v>
      </c>
      <c r="C26" s="154" t="s">
        <v>167</v>
      </c>
      <c r="D26" s="150" t="s">
        <v>136</v>
      </c>
      <c r="E26" s="147"/>
      <c r="F26" s="154" t="s">
        <v>159</v>
      </c>
      <c r="G26" s="155">
        <v>-32</v>
      </c>
      <c r="H26" s="152"/>
      <c r="K26" s="169"/>
      <c r="T26" s="160" t="s">
        <v>206</v>
      </c>
    </row>
    <row r="27" spans="1:20" x14ac:dyDescent="0.35">
      <c r="B27" s="153" t="s">
        <v>168</v>
      </c>
      <c r="C27" s="154" t="s">
        <v>169</v>
      </c>
      <c r="D27" s="150" t="s">
        <v>136</v>
      </c>
      <c r="E27" s="147"/>
      <c r="F27" s="154" t="s">
        <v>159</v>
      </c>
      <c r="G27" s="155">
        <v>-28.2</v>
      </c>
      <c r="H27" s="152"/>
      <c r="K27" s="182"/>
      <c r="T27" s="160" t="s">
        <v>206</v>
      </c>
    </row>
    <row r="28" spans="1:20" s="182" customFormat="1" x14ac:dyDescent="0.35">
      <c r="B28" s="162" t="s">
        <v>198</v>
      </c>
      <c r="C28" s="163" t="s">
        <v>199</v>
      </c>
      <c r="D28" s="160" t="s">
        <v>136</v>
      </c>
      <c r="E28" s="158"/>
      <c r="F28" s="163" t="s">
        <v>159</v>
      </c>
      <c r="G28" s="155">
        <v>-29.1</v>
      </c>
      <c r="H28" s="161"/>
      <c r="K28" s="198" t="s">
        <v>220</v>
      </c>
      <c r="T28" s="160" t="s">
        <v>206</v>
      </c>
    </row>
    <row r="29" spans="1:20" s="182" customFormat="1" x14ac:dyDescent="0.35">
      <c r="B29" s="162" t="s">
        <v>200</v>
      </c>
      <c r="C29" s="163" t="s">
        <v>201</v>
      </c>
      <c r="D29" s="160" t="s">
        <v>136</v>
      </c>
      <c r="E29" s="158"/>
      <c r="F29" s="163" t="s">
        <v>159</v>
      </c>
      <c r="G29" s="155">
        <v>-29.4</v>
      </c>
      <c r="H29" s="161"/>
      <c r="T29" s="160" t="s">
        <v>206</v>
      </c>
    </row>
    <row r="30" spans="1:20" s="182" customFormat="1" x14ac:dyDescent="0.35">
      <c r="B30" s="162" t="s">
        <v>202</v>
      </c>
      <c r="C30" s="163" t="s">
        <v>203</v>
      </c>
      <c r="D30" s="160" t="s">
        <v>136</v>
      </c>
      <c r="E30" s="158"/>
      <c r="F30" s="163" t="s">
        <v>159</v>
      </c>
      <c r="G30" s="155">
        <v>-3.1</v>
      </c>
      <c r="H30" s="161"/>
      <c r="K30" s="198" t="s">
        <v>220</v>
      </c>
      <c r="T30" s="160" t="s">
        <v>206</v>
      </c>
    </row>
    <row r="31" spans="1:20" x14ac:dyDescent="0.35">
      <c r="B31" s="162" t="s">
        <v>191</v>
      </c>
      <c r="C31" s="163" t="s">
        <v>192</v>
      </c>
      <c r="D31" s="160" t="s">
        <v>136</v>
      </c>
      <c r="E31" s="158"/>
      <c r="F31" s="163" t="s">
        <v>193</v>
      </c>
      <c r="G31" s="164">
        <v>1219.286932293885</v>
      </c>
      <c r="H31" s="161"/>
      <c r="T31" s="160" t="s">
        <v>206</v>
      </c>
    </row>
    <row r="32" spans="1:20" x14ac:dyDescent="0.35">
      <c r="B32" s="162" t="s">
        <v>194</v>
      </c>
      <c r="C32" s="163" t="s">
        <v>195</v>
      </c>
      <c r="D32" s="160" t="s">
        <v>136</v>
      </c>
      <c r="E32" s="158"/>
      <c r="F32" s="163" t="s">
        <v>205</v>
      </c>
      <c r="G32" s="168">
        <v>0.7425528969733135</v>
      </c>
      <c r="H32" s="161"/>
      <c r="T32"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K26" sqref="K26"/>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5"/>
      <c r="E2" s="101" t="s">
        <v>208</v>
      </c>
      <c r="G2" s="100"/>
    </row>
    <row r="3" spans="1:20" x14ac:dyDescent="0.35">
      <c r="A3" s="99" t="s">
        <v>0</v>
      </c>
      <c r="B3" s="99" t="s">
        <v>89</v>
      </c>
      <c r="C3" s="105" t="s">
        <v>90</v>
      </c>
      <c r="D3" s="105" t="s">
        <v>91</v>
      </c>
      <c r="E3" s="105" t="s">
        <v>92</v>
      </c>
      <c r="F3" s="99" t="s">
        <v>93</v>
      </c>
      <c r="G3" s="99" t="s">
        <v>94</v>
      </c>
      <c r="H3" s="99" t="s">
        <v>2</v>
      </c>
      <c r="I3" s="99" t="s">
        <v>95</v>
      </c>
      <c r="J3" s="99" t="s">
        <v>96</v>
      </c>
      <c r="K3" s="99" t="s">
        <v>97</v>
      </c>
    </row>
    <row r="4" spans="1:20" x14ac:dyDescent="0.35">
      <c r="B4" s="100"/>
      <c r="C4" s="107">
        <v>44096.541666666664</v>
      </c>
      <c r="D4" s="151" t="s">
        <v>215</v>
      </c>
      <c r="E4" s="102" t="s">
        <v>211</v>
      </c>
      <c r="F4" s="157" t="s">
        <v>218</v>
      </c>
      <c r="G4" s="100" t="s">
        <v>98</v>
      </c>
      <c r="I4" s="100"/>
      <c r="J4" s="151" t="s">
        <v>217</v>
      </c>
      <c r="K4" s="156">
        <v>44096</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01" t="s">
        <v>206</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03"/>
      <c r="B8" s="101" t="s">
        <v>134</v>
      </c>
      <c r="C8" s="100" t="s">
        <v>135</v>
      </c>
      <c r="D8" s="101" t="s">
        <v>136</v>
      </c>
      <c r="E8" s="103"/>
      <c r="F8" s="101" t="s">
        <v>137</v>
      </c>
      <c r="G8" s="104">
        <v>0.188</v>
      </c>
      <c r="H8" s="161" t="s">
        <v>221</v>
      </c>
      <c r="I8" s="103"/>
      <c r="J8" s="103"/>
      <c r="K8" s="103"/>
      <c r="L8" s="103"/>
      <c r="M8" s="103"/>
      <c r="N8" s="103"/>
      <c r="O8" s="103"/>
      <c r="P8" s="105">
        <v>5.0000000000000001E-3</v>
      </c>
      <c r="Q8" s="105">
        <v>5.0000000000000001E-3</v>
      </c>
      <c r="R8" s="105">
        <v>5.0000000000000001E-3</v>
      </c>
      <c r="S8" s="103"/>
      <c r="T8" s="101" t="s">
        <v>206</v>
      </c>
    </row>
    <row r="9" spans="1:20" x14ac:dyDescent="0.35">
      <c r="A9" s="103"/>
      <c r="B9" s="101" t="s">
        <v>138</v>
      </c>
      <c r="C9" s="101" t="s">
        <v>139</v>
      </c>
      <c r="D9" s="101" t="s">
        <v>136</v>
      </c>
      <c r="E9" s="103"/>
      <c r="F9" s="101" t="s">
        <v>137</v>
      </c>
      <c r="G9" s="152">
        <v>2.9079999999999999</v>
      </c>
      <c r="H9" s="161" t="s">
        <v>221</v>
      </c>
      <c r="I9" s="103"/>
      <c r="J9" s="103"/>
      <c r="K9" s="103"/>
      <c r="L9" s="103"/>
      <c r="M9" s="103"/>
      <c r="N9" s="103"/>
      <c r="O9" s="103"/>
      <c r="P9" s="105">
        <v>5.0000000000000001E-3</v>
      </c>
      <c r="Q9" s="105">
        <v>5.0000000000000001E-3</v>
      </c>
      <c r="R9" s="105">
        <v>5.0000000000000001E-3</v>
      </c>
      <c r="S9" s="103"/>
      <c r="T9" s="101" t="s">
        <v>206</v>
      </c>
    </row>
    <row r="10" spans="1:20" x14ac:dyDescent="0.35">
      <c r="A10" s="103"/>
      <c r="B10" s="101" t="s">
        <v>140</v>
      </c>
      <c r="C10" s="101" t="s">
        <v>141</v>
      </c>
      <c r="D10" s="101" t="s">
        <v>136</v>
      </c>
      <c r="E10" s="103"/>
      <c r="F10" s="101" t="s">
        <v>137</v>
      </c>
      <c r="G10" s="152">
        <v>0.93799999999999994</v>
      </c>
      <c r="H10" s="161" t="s">
        <v>221</v>
      </c>
      <c r="I10" s="103"/>
      <c r="J10" s="103"/>
      <c r="K10" s="103"/>
      <c r="L10" s="103"/>
      <c r="M10" s="103"/>
      <c r="N10" s="103"/>
      <c r="O10" s="103"/>
      <c r="P10" s="105">
        <v>5.0000000000000001E-3</v>
      </c>
      <c r="Q10" s="105">
        <v>5.0000000000000001E-3</v>
      </c>
      <c r="R10" s="105">
        <v>5.0000000000000001E-3</v>
      </c>
      <c r="S10" s="103"/>
      <c r="T10" s="101" t="s">
        <v>206</v>
      </c>
    </row>
    <row r="11" spans="1:20" x14ac:dyDescent="0.35">
      <c r="A11" s="103"/>
      <c r="B11" s="148" t="s">
        <v>185</v>
      </c>
      <c r="C11" s="148" t="s">
        <v>186</v>
      </c>
      <c r="D11" s="148" t="s">
        <v>136</v>
      </c>
      <c r="E11" s="149"/>
      <c r="F11" s="148" t="s">
        <v>137</v>
      </c>
      <c r="G11" s="152">
        <v>5.0000000000000001E-3</v>
      </c>
      <c r="H11" s="161" t="s">
        <v>222</v>
      </c>
      <c r="P11" s="105">
        <v>5.0000000000000001E-3</v>
      </c>
      <c r="Q11" s="105">
        <v>5.0000000000000001E-3</v>
      </c>
      <c r="R11" s="105">
        <v>5.0000000000000001E-3</v>
      </c>
      <c r="S11" s="103"/>
      <c r="T11" s="101" t="s">
        <v>206</v>
      </c>
    </row>
    <row r="12" spans="1:20" x14ac:dyDescent="0.35">
      <c r="A12" s="103"/>
      <c r="B12" s="148" t="s">
        <v>187</v>
      </c>
      <c r="C12" s="148" t="s">
        <v>188</v>
      </c>
      <c r="D12" s="148" t="s">
        <v>136</v>
      </c>
      <c r="E12" s="149"/>
      <c r="F12" s="148" t="s">
        <v>137</v>
      </c>
      <c r="G12" s="152">
        <v>5.0000000000000001E-3</v>
      </c>
      <c r="H12" s="161" t="s">
        <v>222</v>
      </c>
      <c r="P12" s="105">
        <v>5.0000000000000001E-3</v>
      </c>
      <c r="Q12" s="105">
        <v>5.0000000000000001E-3</v>
      </c>
      <c r="R12" s="105">
        <v>5.0000000000000001E-3</v>
      </c>
      <c r="S12" s="103"/>
      <c r="T12" s="101" t="s">
        <v>206</v>
      </c>
    </row>
    <row r="13" spans="1:20" x14ac:dyDescent="0.35">
      <c r="A13" s="103"/>
      <c r="B13" s="101" t="s">
        <v>142</v>
      </c>
      <c r="C13" s="101" t="s">
        <v>143</v>
      </c>
      <c r="D13" s="101" t="s">
        <v>136</v>
      </c>
      <c r="E13" s="103"/>
      <c r="F13" s="101" t="s">
        <v>137</v>
      </c>
      <c r="G13" s="152">
        <v>75.83</v>
      </c>
      <c r="H13" s="161" t="s">
        <v>221</v>
      </c>
      <c r="I13" s="103"/>
      <c r="J13" s="103"/>
      <c r="K13" s="103"/>
      <c r="L13" s="103"/>
      <c r="M13" s="103"/>
      <c r="N13" s="103"/>
      <c r="O13" s="103"/>
      <c r="P13" s="105">
        <v>5.0000000000000001E-3</v>
      </c>
      <c r="Q13" s="105">
        <v>5.0000000000000001E-3</v>
      </c>
      <c r="R13" s="105">
        <v>5.0000000000000001E-3</v>
      </c>
      <c r="S13" s="103"/>
      <c r="T13" s="101" t="s">
        <v>206</v>
      </c>
    </row>
    <row r="14" spans="1:20" x14ac:dyDescent="0.35">
      <c r="A14" s="103"/>
      <c r="B14" s="101" t="s">
        <v>144</v>
      </c>
      <c r="C14" s="101" t="s">
        <v>145</v>
      </c>
      <c r="D14" s="101" t="s">
        <v>136</v>
      </c>
      <c r="E14" s="103"/>
      <c r="F14" s="101" t="s">
        <v>137</v>
      </c>
      <c r="G14" s="152">
        <v>12.331</v>
      </c>
      <c r="H14" s="161" t="s">
        <v>221</v>
      </c>
      <c r="I14" s="103"/>
      <c r="J14" s="103"/>
      <c r="K14" s="103"/>
      <c r="L14" s="103"/>
      <c r="M14" s="103"/>
      <c r="N14" s="103"/>
      <c r="O14" s="103"/>
      <c r="P14" s="105">
        <v>5.0000000000000001E-3</v>
      </c>
      <c r="Q14" s="105">
        <v>5.0000000000000001E-3</v>
      </c>
      <c r="R14" s="105">
        <v>5.0000000000000001E-3</v>
      </c>
      <c r="S14" s="103"/>
      <c r="T14" s="101" t="s">
        <v>206</v>
      </c>
    </row>
    <row r="15" spans="1:20" x14ac:dyDescent="0.35">
      <c r="A15" s="103"/>
      <c r="B15" s="150" t="s">
        <v>189</v>
      </c>
      <c r="C15" s="150" t="s">
        <v>190</v>
      </c>
      <c r="D15" s="150" t="s">
        <v>136</v>
      </c>
      <c r="E15" s="151"/>
      <c r="F15" s="150" t="s">
        <v>137</v>
      </c>
      <c r="G15" s="152">
        <v>5.0000000000000001E-3</v>
      </c>
      <c r="H15" s="152" t="s">
        <v>222</v>
      </c>
      <c r="P15" s="105">
        <v>5.0000000000000001E-3</v>
      </c>
      <c r="Q15" s="105">
        <v>5.0000000000000001E-3</v>
      </c>
      <c r="R15" s="105">
        <v>5.0000000000000001E-3</v>
      </c>
      <c r="S15" s="103"/>
      <c r="T15" s="101" t="s">
        <v>206</v>
      </c>
    </row>
    <row r="16" spans="1:20" x14ac:dyDescent="0.35">
      <c r="A16" s="103"/>
      <c r="B16" s="101" t="s">
        <v>146</v>
      </c>
      <c r="C16" s="101" t="s">
        <v>147</v>
      </c>
      <c r="D16" s="101" t="s">
        <v>136</v>
      </c>
      <c r="E16" s="103"/>
      <c r="F16" s="101" t="s">
        <v>137</v>
      </c>
      <c r="G16" s="152">
        <v>4.883</v>
      </c>
      <c r="H16" s="161" t="s">
        <v>221</v>
      </c>
      <c r="I16" s="103"/>
      <c r="J16" s="103"/>
      <c r="K16" s="103"/>
      <c r="L16" s="103"/>
      <c r="M16" s="103"/>
      <c r="N16" s="103"/>
      <c r="O16" s="103"/>
      <c r="P16" s="105">
        <v>5.0000000000000001E-3</v>
      </c>
      <c r="Q16" s="105">
        <v>5.0000000000000001E-3</v>
      </c>
      <c r="R16" s="105">
        <v>5.0000000000000001E-3</v>
      </c>
      <c r="S16" s="103"/>
      <c r="T16" s="101" t="s">
        <v>206</v>
      </c>
    </row>
    <row r="17" spans="1:20" x14ac:dyDescent="0.35">
      <c r="A17" s="103"/>
      <c r="B17" s="101" t="s">
        <v>148</v>
      </c>
      <c r="C17" s="101" t="s">
        <v>149</v>
      </c>
      <c r="D17" s="101" t="s">
        <v>136</v>
      </c>
      <c r="E17" s="103"/>
      <c r="F17" s="101" t="s">
        <v>137</v>
      </c>
      <c r="G17" s="152">
        <v>0.69799999999999995</v>
      </c>
      <c r="H17" s="161" t="s">
        <v>221</v>
      </c>
      <c r="I17" s="103"/>
      <c r="J17" s="103"/>
      <c r="K17" s="103"/>
      <c r="M17" s="103"/>
      <c r="N17" s="103"/>
      <c r="O17" s="103"/>
      <c r="P17" s="105">
        <v>5.0000000000000001E-3</v>
      </c>
      <c r="Q17" s="105">
        <v>5.0000000000000001E-3</v>
      </c>
      <c r="R17" s="105">
        <v>5.0000000000000001E-3</v>
      </c>
      <c r="S17" s="103"/>
      <c r="T17" s="101" t="s">
        <v>206</v>
      </c>
    </row>
    <row r="18" spans="1:20" x14ac:dyDescent="0.35">
      <c r="A18" s="103"/>
      <c r="B18" s="101" t="s">
        <v>150</v>
      </c>
      <c r="C18" s="101" t="s">
        <v>151</v>
      </c>
      <c r="D18" s="101" t="s">
        <v>136</v>
      </c>
      <c r="E18" s="103"/>
      <c r="F18" s="101" t="s">
        <v>137</v>
      </c>
      <c r="G18" s="152">
        <v>1.37</v>
      </c>
      <c r="H18" s="161" t="s">
        <v>221</v>
      </c>
      <c r="I18" s="103"/>
      <c r="J18" s="103"/>
      <c r="K18" s="103"/>
      <c r="M18" s="103"/>
      <c r="N18" s="103"/>
      <c r="O18" s="103"/>
      <c r="P18" s="105">
        <v>5.0000000000000001E-3</v>
      </c>
      <c r="Q18" s="105">
        <v>5.0000000000000001E-3</v>
      </c>
      <c r="R18" s="105">
        <v>5.0000000000000001E-3</v>
      </c>
      <c r="S18" s="103"/>
      <c r="T18" s="101" t="s">
        <v>206</v>
      </c>
    </row>
    <row r="19" spans="1:20" x14ac:dyDescent="0.35">
      <c r="A19" s="103"/>
      <c r="B19" s="101" t="s">
        <v>77</v>
      </c>
      <c r="C19" s="101" t="s">
        <v>152</v>
      </c>
      <c r="D19" s="101" t="s">
        <v>136</v>
      </c>
      <c r="E19" s="103"/>
      <c r="F19" s="101" t="s">
        <v>137</v>
      </c>
      <c r="G19" s="152">
        <v>0.30299999999999999</v>
      </c>
      <c r="H19" s="161" t="s">
        <v>221</v>
      </c>
      <c r="I19" s="103"/>
      <c r="J19" s="103"/>
      <c r="K19" s="103"/>
      <c r="L19" s="103"/>
      <c r="M19" s="103"/>
      <c r="N19" s="103"/>
      <c r="O19" s="103"/>
      <c r="P19" s="105">
        <v>5.0000000000000001E-3</v>
      </c>
      <c r="Q19" s="105">
        <v>5.0000000000000001E-3</v>
      </c>
      <c r="R19" s="105">
        <v>5.0000000000000001E-3</v>
      </c>
      <c r="S19" s="103"/>
      <c r="T19" s="101" t="s">
        <v>206</v>
      </c>
    </row>
    <row r="20" spans="1:20" x14ac:dyDescent="0.35">
      <c r="A20" s="103"/>
      <c r="B20" s="101" t="s">
        <v>153</v>
      </c>
      <c r="C20" s="101" t="s">
        <v>154</v>
      </c>
      <c r="D20" s="101" t="s">
        <v>136</v>
      </c>
      <c r="E20" s="103"/>
      <c r="F20" s="101" t="s">
        <v>137</v>
      </c>
      <c r="G20" s="152">
        <v>0.314</v>
      </c>
      <c r="H20" s="161" t="s">
        <v>221</v>
      </c>
      <c r="I20" s="103"/>
      <c r="J20" s="103"/>
      <c r="K20" s="103"/>
      <c r="L20" s="103"/>
      <c r="M20" s="103"/>
      <c r="N20" s="103"/>
      <c r="O20" s="103"/>
      <c r="P20" s="105">
        <v>5.0000000000000001E-3</v>
      </c>
      <c r="Q20" s="105">
        <v>5.0000000000000001E-3</v>
      </c>
      <c r="R20" s="105">
        <v>5.0000000000000001E-3</v>
      </c>
      <c r="S20" s="103"/>
      <c r="T20" s="101" t="s">
        <v>206</v>
      </c>
    </row>
    <row r="21" spans="1:20" x14ac:dyDescent="0.35">
      <c r="A21"/>
      <c r="B21" s="101" t="s">
        <v>155</v>
      </c>
      <c r="C21" s="101" t="s">
        <v>156</v>
      </c>
      <c r="D21" s="101" t="s">
        <v>136</v>
      </c>
      <c r="E21" s="103"/>
      <c r="F21" s="101" t="s">
        <v>137</v>
      </c>
      <c r="G21" s="152">
        <v>0.23699999999999999</v>
      </c>
      <c r="H21" s="161" t="s">
        <v>221</v>
      </c>
      <c r="I21" s="108"/>
      <c r="J21" s="103"/>
      <c r="K21" s="103"/>
      <c r="M21" s="103"/>
      <c r="N21" s="103"/>
      <c r="O21" s="103"/>
      <c r="P21" s="105">
        <v>5.0000000000000001E-3</v>
      </c>
      <c r="Q21" s="105">
        <v>5.0000000000000001E-3</v>
      </c>
      <c r="R21" s="105">
        <v>5.0000000000000001E-3</v>
      </c>
      <c r="S21" s="103"/>
      <c r="T21" s="160" t="s">
        <v>206</v>
      </c>
    </row>
    <row r="22" spans="1:20" s="182" customFormat="1" x14ac:dyDescent="0.35">
      <c r="A22" s="158"/>
      <c r="B22" s="162" t="s">
        <v>157</v>
      </c>
      <c r="C22" s="162" t="s">
        <v>158</v>
      </c>
      <c r="D22" s="160" t="s">
        <v>136</v>
      </c>
      <c r="E22" s="151"/>
      <c r="F22" s="163" t="s">
        <v>159</v>
      </c>
      <c r="G22" s="155">
        <v>-45.3</v>
      </c>
      <c r="H22" s="161"/>
      <c r="I22" s="108"/>
      <c r="J22" s="151"/>
      <c r="K22" s="151"/>
      <c r="M22" s="151"/>
      <c r="N22" s="151"/>
      <c r="O22" s="151"/>
      <c r="P22" s="105"/>
      <c r="Q22" s="105"/>
      <c r="R22" s="105"/>
      <c r="S22" s="151"/>
      <c r="T22" s="160" t="s">
        <v>206</v>
      </c>
    </row>
    <row r="23" spans="1:20" s="182" customFormat="1" x14ac:dyDescent="0.35">
      <c r="A23" s="158"/>
      <c r="B23" s="162" t="s">
        <v>160</v>
      </c>
      <c r="C23" s="162" t="s">
        <v>161</v>
      </c>
      <c r="D23" s="160" t="s">
        <v>136</v>
      </c>
      <c r="E23" s="151"/>
      <c r="F23" s="163" t="s">
        <v>159</v>
      </c>
      <c r="G23" s="164">
        <v>-235</v>
      </c>
      <c r="H23" s="161"/>
      <c r="I23" s="108"/>
      <c r="J23" s="151"/>
      <c r="K23" s="151"/>
      <c r="M23" s="151"/>
      <c r="N23" s="151"/>
      <c r="O23" s="151"/>
      <c r="P23" s="105"/>
      <c r="Q23" s="105"/>
      <c r="R23" s="105"/>
      <c r="S23" s="151"/>
      <c r="T23" s="160" t="s">
        <v>206</v>
      </c>
    </row>
    <row r="24" spans="1:20" s="182" customFormat="1" x14ac:dyDescent="0.35">
      <c r="A24" s="158"/>
      <c r="B24" s="162" t="s">
        <v>162</v>
      </c>
      <c r="C24" s="163" t="s">
        <v>163</v>
      </c>
      <c r="D24" s="160" t="s">
        <v>136</v>
      </c>
      <c r="E24" s="158"/>
      <c r="F24" s="163" t="s">
        <v>159</v>
      </c>
      <c r="G24" s="155">
        <v>-31.2</v>
      </c>
      <c r="H24" s="161"/>
      <c r="I24" s="108"/>
      <c r="J24" s="151"/>
      <c r="K24" s="151"/>
      <c r="M24" s="151"/>
      <c r="N24" s="151"/>
      <c r="O24" s="151"/>
      <c r="P24" s="105"/>
      <c r="Q24" s="105"/>
      <c r="R24" s="105"/>
      <c r="S24" s="151"/>
      <c r="T24" s="160" t="s">
        <v>206</v>
      </c>
    </row>
    <row r="25" spans="1:20" s="182" customFormat="1" x14ac:dyDescent="0.35">
      <c r="A25" s="158"/>
      <c r="B25" s="162" t="s">
        <v>164</v>
      </c>
      <c r="C25" s="163" t="s">
        <v>165</v>
      </c>
      <c r="D25" s="160" t="s">
        <v>136</v>
      </c>
      <c r="E25" s="158"/>
      <c r="F25" s="163" t="s">
        <v>159</v>
      </c>
      <c r="G25" s="155">
        <v>-27.8</v>
      </c>
      <c r="H25" s="161"/>
      <c r="I25" s="108"/>
      <c r="J25" s="151"/>
      <c r="K25" s="151"/>
      <c r="M25" s="151"/>
      <c r="N25" s="151"/>
      <c r="O25" s="151"/>
      <c r="P25" s="105"/>
      <c r="Q25" s="105"/>
      <c r="R25" s="105"/>
      <c r="S25" s="151"/>
      <c r="T25" s="160" t="s">
        <v>206</v>
      </c>
    </row>
    <row r="26" spans="1:20" s="182" customFormat="1" x14ac:dyDescent="0.35">
      <c r="A26" s="158"/>
      <c r="B26" s="162" t="s">
        <v>166</v>
      </c>
      <c r="C26" s="163" t="s">
        <v>167</v>
      </c>
      <c r="D26" s="160" t="s">
        <v>136</v>
      </c>
      <c r="E26" s="158"/>
      <c r="F26" s="163" t="s">
        <v>159</v>
      </c>
      <c r="G26" s="155">
        <v>-31.3</v>
      </c>
      <c r="H26" s="161"/>
      <c r="I26" s="108"/>
      <c r="J26" s="151"/>
      <c r="K26" s="199" t="s">
        <v>220</v>
      </c>
      <c r="M26" s="151"/>
      <c r="N26" s="151"/>
      <c r="O26" s="151"/>
      <c r="P26" s="105"/>
      <c r="Q26" s="105"/>
      <c r="R26" s="105"/>
      <c r="S26" s="151"/>
      <c r="T26" s="160" t="s">
        <v>206</v>
      </c>
    </row>
    <row r="27" spans="1:20" s="182" customFormat="1" x14ac:dyDescent="0.35">
      <c r="A27" s="158"/>
      <c r="B27" s="162" t="s">
        <v>168</v>
      </c>
      <c r="C27" s="163" t="s">
        <v>169</v>
      </c>
      <c r="D27" s="160" t="s">
        <v>136</v>
      </c>
      <c r="E27" s="158"/>
      <c r="F27" s="163" t="s">
        <v>159</v>
      </c>
      <c r="G27" s="155">
        <v>-28</v>
      </c>
      <c r="H27" s="161"/>
      <c r="I27" s="108"/>
      <c r="J27" s="151"/>
      <c r="K27" s="151"/>
      <c r="M27" s="151"/>
      <c r="N27" s="151"/>
      <c r="O27" s="151"/>
      <c r="P27" s="105"/>
      <c r="Q27" s="105"/>
      <c r="R27" s="105"/>
      <c r="S27" s="151"/>
      <c r="T27" s="160" t="s">
        <v>206</v>
      </c>
    </row>
    <row r="28" spans="1:20" s="182" customFormat="1" x14ac:dyDescent="0.35">
      <c r="A28" s="158"/>
      <c r="B28" s="162" t="s">
        <v>198</v>
      </c>
      <c r="C28" s="163" t="s">
        <v>199</v>
      </c>
      <c r="D28" s="160" t="s">
        <v>136</v>
      </c>
      <c r="E28" s="158"/>
      <c r="F28" s="163" t="s">
        <v>159</v>
      </c>
      <c r="G28" s="155">
        <v>-29.2</v>
      </c>
      <c r="H28" s="161"/>
      <c r="I28" s="108"/>
      <c r="J28" s="151"/>
      <c r="K28" s="199" t="s">
        <v>220</v>
      </c>
      <c r="M28" s="151"/>
      <c r="N28" s="151"/>
      <c r="O28" s="151"/>
      <c r="P28" s="105"/>
      <c r="Q28" s="105"/>
      <c r="R28" s="105"/>
      <c r="S28" s="151"/>
      <c r="T28" s="160" t="s">
        <v>206</v>
      </c>
    </row>
    <row r="29" spans="1:20" s="182" customFormat="1" x14ac:dyDescent="0.35">
      <c r="A29" s="158"/>
      <c r="B29" s="162" t="s">
        <v>200</v>
      </c>
      <c r="C29" s="163" t="s">
        <v>201</v>
      </c>
      <c r="D29" s="160" t="s">
        <v>136</v>
      </c>
      <c r="E29" s="158"/>
      <c r="F29" s="163" t="s">
        <v>159</v>
      </c>
      <c r="G29" s="155">
        <v>-28.7</v>
      </c>
      <c r="H29" s="161"/>
      <c r="I29" s="108"/>
      <c r="J29" s="151"/>
      <c r="K29" s="199" t="s">
        <v>220</v>
      </c>
      <c r="M29" s="151"/>
      <c r="N29" s="151"/>
      <c r="O29" s="151"/>
      <c r="P29" s="105"/>
      <c r="Q29" s="105"/>
      <c r="R29" s="105"/>
      <c r="S29" s="151"/>
      <c r="T29" s="160" t="s">
        <v>206</v>
      </c>
    </row>
    <row r="30" spans="1:20" s="182" customFormat="1" x14ac:dyDescent="0.35">
      <c r="A30" s="158"/>
      <c r="B30" s="162" t="s">
        <v>202</v>
      </c>
      <c r="C30" s="163" t="s">
        <v>203</v>
      </c>
      <c r="D30" s="160" t="s">
        <v>136</v>
      </c>
      <c r="E30" s="158"/>
      <c r="F30" s="163" t="s">
        <v>159</v>
      </c>
      <c r="G30" s="155">
        <v>1.6</v>
      </c>
      <c r="H30" s="161"/>
      <c r="I30" s="108"/>
      <c r="J30" s="151"/>
      <c r="K30" s="151"/>
      <c r="M30" s="151"/>
      <c r="N30" s="151"/>
      <c r="O30" s="151"/>
      <c r="P30" s="105"/>
      <c r="Q30" s="105"/>
      <c r="R30" s="105"/>
      <c r="S30" s="151"/>
      <c r="T30" s="160" t="s">
        <v>206</v>
      </c>
    </row>
    <row r="31" spans="1:20" x14ac:dyDescent="0.35">
      <c r="B31" s="162" t="s">
        <v>191</v>
      </c>
      <c r="C31" s="163" t="s">
        <v>192</v>
      </c>
      <c r="D31" s="160" t="s">
        <v>136</v>
      </c>
      <c r="E31" s="158"/>
      <c r="F31" s="163" t="s">
        <v>193</v>
      </c>
      <c r="G31" s="164">
        <v>1210.3709195628435</v>
      </c>
      <c r="H31" s="161"/>
      <c r="T31" s="160" t="s">
        <v>206</v>
      </c>
    </row>
    <row r="32" spans="1:20" x14ac:dyDescent="0.35">
      <c r="B32" s="162" t="s">
        <v>194</v>
      </c>
      <c r="C32" s="163" t="s">
        <v>195</v>
      </c>
      <c r="D32" s="160" t="s">
        <v>136</v>
      </c>
      <c r="E32" s="158"/>
      <c r="F32" s="163" t="s">
        <v>205</v>
      </c>
      <c r="G32" s="168">
        <v>0.74153754072557687</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election activeCell="L1" sqref="L1"/>
    </sheetView>
  </sheetViews>
  <sheetFormatPr defaultRowHeight="14.5" x14ac:dyDescent="0.3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2020-10-06T21:35:47Z</dcterms:modified>
</cp:coreProperties>
</file>