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S:\Operations\07 Well Info\Well Files\DJ Basin\Green 32-14\Regulatory\"/>
    </mc:Choice>
  </mc:AlternateContent>
  <xr:revisionPtr revIDLastSave="0" documentId="13_ncr:1_{FF6B8C02-823E-49F3-94BF-14DB8F64F9A9}" xr6:coauthVersionLast="45" xr6:coauthVersionMax="45" xr10:uidLastSave="{00000000-0000-0000-0000-000000000000}"/>
  <bookViews>
    <workbookView xWindow="31200" yWindow="1080" windowWidth="21600" windowHeight="11325"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<sst xmlns="http://schemas.openxmlformats.org/spreadsheetml/2006/main" count="576" uniqueCount="220">
  <si>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</si>
  <si>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</si>
  <si>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</si>
  <si>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</si>
  <si>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</si>
  <si>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</si>
  <si>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</si>
  <si>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</si>
  <si>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</si>
  <si>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</si>
  <si>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</si>
  <si>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</si>
  <si>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</si>
  <si>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</si>
  <si>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</si>
  <si>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</si>
  <si>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</si>
  <si>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</si>
  <si>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</si>
  <si>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</si>
  <si>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</si>
  <si>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</si>
  <si>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</si>
  <si>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</si>
  <si>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</si>
  <si>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</si>
  <si>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</si>
  <si>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</si>
  <si>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</si>
  <si>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</si>
  <si>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</si>
  <si>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</si>
  <si>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</si>
  <si>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</si>
  <si>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</si>
  <si>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</si>
  <si>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</si>
  <si>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</si>
  <si>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</si>
  <si>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</si>
  <si>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</si>
  <si>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</si>
  <si>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</si>
  <si>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</si>
  <si>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</si>
  <si>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</si>
  <si>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</si>
  <si>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</si>
  <si>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</si>
  <si>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</si>
  <si>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</si>
  <si>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</si>
  <si>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</si>
  <si>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</si>
  <si>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</si>
  <si>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</si>
  <si>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</si>
  <si>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</si>
  <si>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</si>
  <si>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</si>
  <si>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</si>
  <si>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</si>
  <si>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</si>
  <si>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</si>
  <si>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</si>
  <si>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</si>
  <si>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</si>
  <si>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</si>
  <si>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</si>
  <si>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</si>
  <si>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</si>
  <si>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</si>
  <si>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</si>
  <si>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</si>
  <si>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</si>
  <si>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</si>
  <si>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</si>
  <si>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</si>
  <si>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</si>
  <si>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</si>
  <si>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</si>
  <si>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</si>
  <si>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</si>
  <si>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</si>
  <si>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</si>
  <si>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</si>
  <si>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</si>
  <si>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</si>
  <si>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</si>
  <si>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</si>
  <si>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</si>
  <si>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</si>
  <si>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</si>
  <si>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</si>
  <si>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</si>
  <si>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</si>
  <si>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</si>
  <si>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</si>
  <si>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</si>
  <si>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</si>
  <si>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</si>
  <si>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</si>
  <si>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</si>
  <si>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</si>
  <si>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</si>
  <si>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</si>
  <si>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</si>
  <si>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</si>
  <si>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</si>
  <si>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</si>
  <si>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</si>
  <si>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</si>
  <si>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</si>
  <si>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</si>
  <si>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</si>
  <si>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</si>
  <si>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</si>
  <si>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</si>
  <si>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</si>
  <si>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</si>
  <si>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</si>
  <si>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</si>
  <si>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</si>
  <si>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</si>
  <si>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</si>
  <si>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</si>
  <si>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</si>
  <si>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</si>
  <si>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</si>
  <si>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</si>
  <si>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</si>
  <si>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</si>
  <si>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</si>
  <si>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</si>
  <si>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</si>
  <si>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</si>
  <si>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</si>
  <si>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</si>
  <si>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</si>
  <si>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</si>
  <si>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</si>
  <si>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</si>
  <si>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</si>
  <si>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</si>
  <si>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</si>
  <si>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</si>
  <si>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</si>
  <si>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</si>
  <si>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</si>
  <si>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</si>
  <si>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</si>
  <si>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</si>
  <si>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</si>
  <si>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</si>
  <si>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</si>
  <si>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</si>
  <si>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</si>
  <si>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</si>
  <si>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</si>
  <si>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</si>
  <si>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</si>
  <si>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</si>
  <si>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</si>
  <si>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</si>
  <si>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</si>
  <si>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</si>
  <si>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</si>
  <si>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</si>
  <si>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</si>
  <si>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</si>
  <si>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</si>
  <si>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</si>
  <si>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</si>
  <si>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</si>
  <si>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</si>
  <si>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</si>
  <si>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</si>
  <si>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</si>
  <si>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</si>
  <si>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</si>
  <si>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</si>
  <si>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</si>
  <si>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</si>
  <si>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</si>
  <si>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</si>
  <si>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</si>
  <si>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</si>
  <si>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</si>
  <si>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</si>
  <si>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</si>
  <si>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</si>
  <si>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</si>
  <si>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</si>
  <si>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</si>
  <si>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</si>
  <si>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</si>
  <si>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</si>
  <si>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</si>
  <si>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</si>
  <si>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</si>
  <si>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</si>
  <si>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</si>
  <si>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</si>
  <si>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</si>
  <si>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</si>
  <si>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</si>
  <si>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20094502</t>
  </si>
  <si>
    <t>DIG-023620 - DIG-023621</t>
  </si>
  <si>
    <t>Great Western Oil and Gas</t>
  </si>
  <si>
    <t>GREEN 32-14 1</t>
  </si>
  <si>
    <t>DIG-023620</t>
  </si>
  <si>
    <t>DIG-023621</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</si>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</sst>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GREEN 32-14 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-52.2</c:v>
                </c:pt>
                <c:pt idx="1">
                  <c:v>-34.4</c:v>
                </c:pt>
                <c:pt idx="2">
                  <c:v>-30.6</c:v>
                </c:pt>
                <c:pt idx="3">
                  <c:v>-32.6</c:v>
                </c:pt>
                <c:pt idx="4">
                  <c:v>-29.6</c:v>
                </c:pt>
                <c:pt idx="6">
                  <c:v>-29.7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GREEN 32-14 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-49.4</c:v>
                </c:pt>
                <c:pt idx="1">
                  <c:v>-33.700000000000003</c:v>
                </c:pt>
                <c:pt idx="2">
                  <c:v>-30.1</c:v>
                </c:pt>
                <c:pt idx="3">
                  <c:v>-32</c:v>
                </c:pt>
                <c:pt idx="4">
                  <c:v>-28.1</c:v>
                </c:pt>
                <c:pt idx="5">
                  <c:v>-28.2</c:v>
                </c:pt>
                <c:pt idx="6">
                  <c:v>-29.4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GREEN 32-14 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81.454039667785636</c:v>
                </c:pt>
                <c:pt idx="1">
                  <c:v>8.4502458618091687</c:v>
                </c:pt>
                <c:pt idx="2">
                  <c:v>6.696669386081056</c:v>
                </c:pt>
                <c:pt idx="3">
                  <c:v>0.95056907089647058</c:v>
                </c:pt>
                <c:pt idx="4">
                  <c:v>1.693949971691342</c:v>
                </c:pt>
                <c:pt idx="5">
                  <c:v>0.24463584366487898</c:v>
                </c:pt>
                <c:pt idx="6">
                  <c:v>0.23148457735396522</c:v>
                </c:pt>
                <c:pt idx="7">
                  <c:v>0.2784056207174796</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GREEN 32-14 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75.151629474261838</c:v>
                </c:pt>
                <c:pt idx="1">
                  <c:v>13.472221180218021</c:v>
                </c:pt>
                <c:pt idx="2">
                  <c:v>7.170286946521605</c:v>
                </c:pt>
                <c:pt idx="3">
                  <c:v>0.81819360771507055</c:v>
                </c:pt>
                <c:pt idx="4">
                  <c:v>1.5557896790138805</c:v>
                </c:pt>
                <c:pt idx="5">
                  <c:v>0.77885943768213484</c:v>
                </c:pt>
                <c:pt idx="6">
                  <c:v>1.0395153001347222</c:v>
                </c:pt>
                <c:pt idx="7">
                  <c:v>1.3504374452724507E-2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GREEN 32-14 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18.54596033221436</c:v>
                </c:pt>
              </c:numCache>
            </c:numRef>
          </c:xVal>
          <c:yVal>
            <c:numRef>
              <c:f>'Data Summary'!$O$19</c:f>
              <c:numCache>
                <c:formatCode>0.0</c:formatCode>
                <c:ptCount val="1"/>
                <c:pt idx="0">
                  <c:v>-52.2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GREEN 32-14 1 Production gas</c:v>
                </c:pt>
              </c:strCache>
            </c:strRef>
          </c:tx>
          <c:spPr>
            <a:ln w="28575">
              <a:noFill/>
            </a:ln>
          </c:spPr>
          <c:marker>
            <c:spPr>
              <a:ln>
                <a:solidFill>
                  <a:schemeClr val="tx1"/>
                </a:solidFill>
              </a:ln>
            </c:spPr>
          </c:marker>
          <c:xVal>
            <c:numRef>
              <c:f>'Data Summary'!$K$20</c:f>
              <c:numCache>
                <c:formatCode>0.0</c:formatCode>
                <c:ptCount val="1"/>
                <c:pt idx="0">
                  <c:v>24.848370525738158</c:v>
                </c:pt>
              </c:numCache>
            </c:numRef>
          </c:xVal>
          <c:yVal>
            <c:numRef>
              <c:f>'Data Summary'!$O$20</c:f>
              <c:numCache>
                <c:formatCode>0.0</c:formatCode>
                <c:ptCount val="1"/>
                <c:pt idx="0">
                  <c:v>-49.4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GREEN 32-14 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-34.4</c:v>
                </c:pt>
              </c:numCache>
            </c:numRef>
          </c:xVal>
          <c:yVal>
            <c:numRef>
              <c:f>'Data Summary'!$Q$19</c:f>
              <c:numCache>
                <c:formatCode>0.0</c:formatCode>
                <c:ptCount val="1"/>
                <c:pt idx="0">
                  <c:v>-30.6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GREEN 32-14 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-33.700000000000003</c:v>
                </c:pt>
              </c:numCache>
            </c:numRef>
          </c:xVal>
          <c:yVal>
            <c:numRef>
              <c:f>'Data Summary'!$Q$20</c:f>
              <c:numCache>
                <c:formatCode>0.0</c:formatCode>
                <c:ptCount val="1"/>
                <c:pt idx="0">
                  <c:v>-30.1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GREEN 32-14 1 Bradenhead gas</c:v>
                </c:pt>
              </c:strCache>
            </c:strRef>
          </c:tx>
          <c:spPr>
            <a:ln>
              <a:noFill/>
            </a:ln>
          </c:spPr>
          <c:marker>
            <c:symbol val="diamond"/>
            <c:size val="8"/>
            <c:spPr>
              <a:ln>
                <a:solidFill>
                  <a:schemeClr val="tx1"/>
                </a:solidFill>
              </a:ln>
            </c:spPr>
          </c:marker>
          <c:xVal>
            <c:numRef>
              <c:f>'Data Summary'!$M$19</c:f>
              <c:numCache>
                <c:formatCode>0.0</c:formatCode>
                <c:ptCount val="1"/>
                <c:pt idx="0">
                  <c:v>9.1577322162432164</c:v>
                </c:pt>
              </c:numCache>
            </c:numRef>
          </c:xVal>
          <c:yVal>
            <c:numRef>
              <c:f>'Data Summary'!$K$19</c:f>
              <c:numCache>
                <c:formatCode>0.0</c:formatCode>
                <c:ptCount val="1"/>
                <c:pt idx="0">
                  <c:v>18.54596033221436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GREEN 32-14 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7.7995793127517281</c:v>
                </c:pt>
              </c:numCache>
            </c:numRef>
          </c:xVal>
          <c:yVal>
            <c:numRef>
              <c:f>'Data Summary'!$K$20</c:f>
              <c:numCache>
                <c:formatCode>0.0</c:formatCode>
                <c:ptCount val="1"/>
                <c:pt idx="0">
                  <c:v>24.848370525738158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GREEN 32-14 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-258</c:v>
                </c:pt>
              </c:numCache>
            </c:numRef>
          </c:xVal>
          <c:yVal>
            <c:numRef>
              <c:f>'Data Summary'!$O$19</c:f>
              <c:numCache>
                <c:formatCode>0.0</c:formatCode>
                <c:ptCount val="1"/>
                <c:pt idx="0">
                  <c:v>-52.2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GREEN 32-14 1 Production gas</c:v>
                </c:pt>
              </c:strCache>
            </c:strRef>
          </c:tx>
          <c:spPr>
            <a:ln w="28575">
              <a:noFill/>
            </a:ln>
          </c:spPr>
          <c:marker>
            <c:spPr>
              <a:ln>
                <a:solidFill>
                  <a:schemeClr val="tx1"/>
                </a:solidFill>
              </a:ln>
            </c:spPr>
          </c:marker>
          <c:xVal>
            <c:numRef>
              <c:f>'Data Summary'!$W$20</c:f>
              <c:numCache>
                <c:formatCode>0</c:formatCode>
                <c:ptCount val="1"/>
                <c:pt idx="0">
                  <c:v>-263</c:v>
                </c:pt>
              </c:numCache>
            </c:numRef>
          </c:xVal>
          <c:yVal>
            <c:numRef>
              <c:f>'Data Summary'!$O$20</c:f>
              <c:numCache>
                <c:formatCode>0.0</c:formatCode>
                <c:ptCount val="1"/>
                <c:pt idx="0">
                  <c:v>-49.4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GREEN 32-14 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-52.2</c:v>
                </c:pt>
              </c:numCache>
            </c:numRef>
          </c:xVal>
          <c:yVal>
            <c:numRef>
              <c:f>'Data Summary'!$L$19</c:f>
              <c:numCache>
                <c:formatCode>0.0</c:formatCode>
                <c:ptCount val="1"/>
                <c:pt idx="0">
                  <c:v>5.3775992229923624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GREEN 32-14 1 Production gas</c:v>
                </c:pt>
              </c:strCache>
            </c:strRef>
          </c:tx>
          <c:spPr>
            <a:ln w="28575">
              <a:noFill/>
            </a:ln>
          </c:spPr>
          <c:marker>
            <c:spPr>
              <a:ln>
                <a:solidFill>
                  <a:schemeClr val="tx1"/>
                </a:solidFill>
              </a:ln>
            </c:spPr>
          </c:marker>
          <c:xVal>
            <c:numRef>
              <c:f>'Data Summary'!$O$20</c:f>
              <c:numCache>
                <c:formatCode>0.0</c:formatCode>
                <c:ptCount val="1"/>
                <c:pt idx="0">
                  <c:v>-49.4</c:v>
                </c:pt>
              </c:numCache>
            </c:numRef>
          </c:xVal>
          <c:yVal>
            <c:numRef>
              <c:f>'Data Summary'!$L$20</c:f>
              <c:numCache>
                <c:formatCode>0.0</c:formatCode>
                <c:ptCount val="1"/>
                <c:pt idx="0">
                  <c:v>3.6406249188737334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0.6137</cdr:y>
    </cdr:from>
    <cdr:to>
      <cdr:x>0.93862</cdr:x>
      <cdr:y>0.64495</cdr:y>
    </cdr:to>
    <cdr:sp macro="" textlink="">
      <cdr:nvSpPr>
        <cdr:cNvPr id="2" name="TextBox 1"/>
        <cdr:cNvSpPr txBox="1"/>
      </cdr:nvSpPr>
      <cdr:spPr>
        <a:xfrm xmlns:a="http://schemas.openxmlformats.org/drawingml/2006/main">
          <a:off x="3980224" y="374108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0.35208</cdr:y>
    </cdr:from>
    <cdr:to>
      <cdr:x>0.56787</cdr:x>
      <cdr:y>0.40401</cdr:y>
    </cdr:to>
    <cdr:sp macro="" textlink="">
      <cdr:nvSpPr>
        <cdr:cNvPr id="5" name="TextBox 1"/>
        <cdr:cNvSpPr txBox="1"/>
      </cdr:nvSpPr>
      <cdr:spPr>
        <a:xfrm xmlns:a="http://schemas.openxmlformats.org/drawingml/2006/main">
          <a:off x="2209577" y="214625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0.32899</cdr:x>
      <cdr:y>0.28938</cdr:y>
    </cdr:from>
    <cdr:to>
      <cdr:x>0.42205</cdr:x>
      <cdr:y>0.34131</cdr:y>
    </cdr:to>
    <cdr:sp macro="" textlink="">
      <cdr:nvSpPr>
        <cdr:cNvPr id="6" name="TextBox 1"/>
        <cdr:cNvSpPr txBox="1"/>
      </cdr:nvSpPr>
      <cdr:spPr>
        <a:xfrm xmlns:a="http://schemas.openxmlformats.org/drawingml/2006/main">
          <a:off x="1531000" y="176406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0.24114</cdr:y>
    </cdr:from>
    <cdr:to>
      <cdr:x>0.33169</cdr:x>
      <cdr:y>0.29307</cdr:y>
    </cdr:to>
    <cdr:sp macro="" textlink="">
      <cdr:nvSpPr>
        <cdr:cNvPr id="8" name="TextBox 1"/>
        <cdr:cNvSpPr txBox="1"/>
      </cdr:nvSpPr>
      <cdr:spPr>
        <a:xfrm xmlns:a="http://schemas.openxmlformats.org/drawingml/2006/main">
          <a:off x="1110517" y="146996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0.16987</cdr:x>
      <cdr:y>0.26082</cdr:y>
    </cdr:from>
    <cdr:to>
      <cdr:x>0.26293</cdr:x>
      <cdr:y>0.31275</cdr:y>
    </cdr:to>
    <cdr:sp macro="" textlink="">
      <cdr:nvSpPr>
        <cdr:cNvPr id="9" name="TextBox 1"/>
        <cdr:cNvSpPr txBox="1"/>
      </cdr:nvSpPr>
      <cdr:spPr>
        <a:xfrm xmlns:a="http://schemas.openxmlformats.org/drawingml/2006/main">
          <a:off x="790496" y="158998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242888</xdr:colOff>
      <xdr:row>43</xdr:row>
      <xdr:rowOff>71438</xdr:rowOff>
    </xdr:to>
    <xdr:pic>
      <xdr:nvPicPr>
        <xdr:cNvPr id="2" name="Picture 1">
          <a:extLst>
            <a:ext uri="{FF2B5EF4-FFF2-40B4-BE49-F238E27FC236}">
              <a16:creationId xmlns:a16="http://schemas.microsoft.com/office/drawing/2014/main" id="{992FBC27-3B8A-4B7D-8524-4D734694B1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72188" cy="7853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208</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L23" sqref="L23"/>
    </sheetView>
  </sheetViews>
  <sheetFormatPr defaultColWidth="10.7109375" defaultRowHeight="15" customHeight="1" x14ac:dyDescent="0.2"/>
  <cols>
    <col min="1" max="1" width="10.7109375" style="25" customWidth="1"/>
    <col min="2" max="2" width="12.28515625" style="25" bestFit="1" customWidth="1"/>
    <col min="3" max="3" width="44.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GREEN 32-14 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20094502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DIG-023620 - DIG-023621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20094502</v>
      </c>
      <c r="B12" s="170" t="s">
        <v>210</v>
      </c>
      <c r="C12" s="171" t="str">
        <f>Cover!D24&amp;" "&amp;D12</f>
        <v>GREEN 32-14 1 Bradenhead gas</v>
      </c>
      <c r="D12" s="159" t="s">
        <v>212</v>
      </c>
      <c r="E12" s="173">
        <v>44071</v>
      </c>
      <c r="F12" s="186">
        <v>0.46875</v>
      </c>
      <c r="G12" s="95"/>
      <c r="H12" s="95"/>
      <c r="I12" s="114"/>
      <c r="J12" s="179">
        <v>44083</v>
      </c>
      <c r="K12" s="175">
        <v>91160.33</v>
      </c>
      <c r="L12" s="175">
        <v>20952.25</v>
      </c>
      <c r="M12" s="175">
        <v>67.040000000000006</v>
      </c>
      <c r="N12" s="175">
        <v>730847.81</v>
      </c>
      <c r="O12" s="175">
        <v>75819.64</v>
      </c>
      <c r="P12" s="175">
        <v>60086.34</v>
      </c>
      <c r="Q12" s="175">
        <v>8528.51</v>
      </c>
      <c r="R12" s="175">
        <v>15199.16</v>
      </c>
      <c r="S12" s="175">
        <v>2194.73</v>
      </c>
      <c r="T12" s="175">
        <v>2076.83</v>
      </c>
      <c r="U12" s="175">
        <v>2497.85</v>
      </c>
      <c r="V12" s="175" t="s">
        <v>214</v>
      </c>
      <c r="W12" s="175">
        <v>530.58000000000004</v>
      </c>
      <c r="X12" s="176" t="s">
        <v>214</v>
      </c>
      <c r="Y12" s="166">
        <v>81.454039667785636</v>
      </c>
      <c r="Z12" s="97">
        <v>8.4502458618091687</v>
      </c>
      <c r="AA12" s="97">
        <v>6.696669386081056</v>
      </c>
      <c r="AB12" s="97">
        <v>0.95056907089647058</v>
      </c>
      <c r="AC12" s="97">
        <v>1.693949971691342</v>
      </c>
      <c r="AD12" s="97">
        <v>0.24463584366487898</v>
      </c>
      <c r="AE12" s="97">
        <v>0.23148457735396522</v>
      </c>
      <c r="AF12" s="140">
        <v>0.2784056207174796</v>
      </c>
      <c r="AG12" s="138">
        <v>1119.3802587794512</v>
      </c>
      <c r="AH12" s="116">
        <v>1259.2058362645053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20094502</v>
      </c>
      <c r="B13" s="169" t="s">
        <v>211</v>
      </c>
      <c r="C13" s="172" t="str">
        <f>Cover!D24&amp;" "&amp; D13</f>
        <v>GREEN 32-14 1 Production gas</v>
      </c>
      <c r="D13" s="165" t="s">
        <v>213</v>
      </c>
      <c r="E13" s="174">
        <v>44071</v>
      </c>
      <c r="F13" s="187">
        <v>0.50347222222222221</v>
      </c>
      <c r="G13" s="110"/>
      <c r="H13" s="110"/>
      <c r="I13" s="115"/>
      <c r="J13" s="180">
        <v>44083</v>
      </c>
      <c r="K13" s="177">
        <v>48009.22</v>
      </c>
      <c r="L13" s="177">
        <v>11737.29</v>
      </c>
      <c r="M13" s="177">
        <v>18022.669999999998</v>
      </c>
      <c r="N13" s="177">
        <v>701187.56</v>
      </c>
      <c r="O13" s="177">
        <v>125699.56</v>
      </c>
      <c r="P13" s="177">
        <v>66900.7</v>
      </c>
      <c r="Q13" s="177">
        <v>7633.69</v>
      </c>
      <c r="R13" s="177">
        <v>14516.29</v>
      </c>
      <c r="S13" s="177">
        <v>7267.36</v>
      </c>
      <c r="T13" s="177">
        <v>9699</v>
      </c>
      <c r="U13" s="177">
        <v>125.65</v>
      </c>
      <c r="V13" s="177" t="s">
        <v>214</v>
      </c>
      <c r="W13" s="177">
        <v>180.73</v>
      </c>
      <c r="X13" s="178">
        <v>169.88</v>
      </c>
      <c r="Y13" s="167">
        <v>75.151629474261838</v>
      </c>
      <c r="Z13" s="113">
        <v>13.472221180218021</v>
      </c>
      <c r="AA13" s="113">
        <v>7.170286946521605</v>
      </c>
      <c r="AB13" s="113">
        <v>0.81819360771507055</v>
      </c>
      <c r="AC13" s="113">
        <v>1.5557896790138805</v>
      </c>
      <c r="AD13" s="113">
        <v>0.77885943768213484</v>
      </c>
      <c r="AE13" s="113">
        <v>1.0395153001347222</v>
      </c>
      <c r="AF13" s="141">
        <v>1.3504374452724507E-2</v>
      </c>
      <c r="AG13" s="139">
        <v>1226.5465586664027</v>
      </c>
      <c r="AH13" s="117">
        <v>1328.6970020288718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2"/>
      <c r="Y17" s="202"/>
      <c r="Z17" s="203"/>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20094502</v>
      </c>
      <c r="B19" s="95" t="str">
        <f t="shared" si="0"/>
        <v>DIG-023620</v>
      </c>
      <c r="C19" s="95" t="str">
        <f t="shared" si="0"/>
        <v>GREEN 32-14 1 Bradenhead gas</v>
      </c>
      <c r="D19" s="96" t="str">
        <f t="shared" si="0"/>
        <v>Bradenhead gas</v>
      </c>
      <c r="E19" s="96">
        <f t="shared" si="0"/>
        <v>44071</v>
      </c>
      <c r="F19" s="184">
        <f t="shared" si="0"/>
        <v>0.46875</v>
      </c>
      <c r="G19" s="98"/>
      <c r="H19" s="98"/>
      <c r="I19" s="118"/>
      <c r="J19" s="119">
        <v>897252</v>
      </c>
      <c r="K19" s="90">
        <v>18.54596033221436</v>
      </c>
      <c r="L19" s="90">
        <v>5.3775992229923624</v>
      </c>
      <c r="M19" s="120">
        <v>9.1577322162432164</v>
      </c>
      <c r="N19" s="182">
        <v>44083</v>
      </c>
      <c r="O19" s="188">
        <v>-52.2</v>
      </c>
      <c r="P19" s="188">
        <v>-34.4</v>
      </c>
      <c r="Q19" s="188">
        <v>-30.6</v>
      </c>
      <c r="R19" s="190">
        <v>-32.6</v>
      </c>
      <c r="S19" s="192">
        <v>-29.6</v>
      </c>
      <c r="T19" s="188"/>
      <c r="U19" s="193">
        <v>-29.7</v>
      </c>
      <c r="V19" s="194"/>
      <c r="W19" s="196">
        <v>-258</v>
      </c>
      <c r="X19" s="204"/>
      <c r="Y19" s="205"/>
      <c r="Z19" s="206"/>
      <c r="AC19" s="146" t="s">
        <v>62</v>
      </c>
      <c r="AF19" s="128">
        <v>0.74499136018664003</v>
      </c>
      <c r="AG19" s="125">
        <v>0.71397073436211733</v>
      </c>
      <c r="AR19" s="21"/>
      <c r="CF19" s="52"/>
      <c r="CG19" s="21"/>
    </row>
    <row r="20" spans="1:85" ht="15" customHeight="1" thickBot="1" x14ac:dyDescent="0.25">
      <c r="A20" s="143" t="str">
        <f t="shared" si="0"/>
        <v>20094502</v>
      </c>
      <c r="B20" s="110" t="str">
        <f t="shared" si="0"/>
        <v>DIG-023621</v>
      </c>
      <c r="C20" s="110" t="str">
        <f t="shared" si="0"/>
        <v>GREEN 32-14 1 Production gas</v>
      </c>
      <c r="D20" s="111" t="str">
        <f t="shared" si="0"/>
        <v>Production gas</v>
      </c>
      <c r="E20" s="174">
        <f t="shared" si="0"/>
        <v>44071</v>
      </c>
      <c r="F20" s="185">
        <f t="shared" si="0"/>
        <v>0.50347222222222221</v>
      </c>
      <c r="G20" s="110"/>
      <c r="H20" s="110"/>
      <c r="I20" s="115"/>
      <c r="J20" s="121">
        <v>933031</v>
      </c>
      <c r="K20" s="112">
        <v>24.848370525738158</v>
      </c>
      <c r="L20" s="112">
        <v>3.6406249188737334</v>
      </c>
      <c r="M20" s="122">
        <v>7.7995793127517281</v>
      </c>
      <c r="N20" s="183">
        <v>44083</v>
      </c>
      <c r="O20" s="189">
        <v>-49.4</v>
      </c>
      <c r="P20" s="189">
        <v>-33.700000000000003</v>
      </c>
      <c r="Q20" s="189">
        <v>-30.1</v>
      </c>
      <c r="R20" s="191">
        <v>-32</v>
      </c>
      <c r="S20" s="189">
        <v>-28.1</v>
      </c>
      <c r="T20" s="189">
        <v>-28.2</v>
      </c>
      <c r="U20" s="189">
        <v>-29.4</v>
      </c>
      <c r="V20" s="195">
        <v>1.6</v>
      </c>
      <c r="W20" s="197">
        <v>-263</v>
      </c>
      <c r="X20" s="207"/>
      <c r="Y20" s="208"/>
      <c r="Z20" s="209"/>
      <c r="AC20" s="146" t="s">
        <v>60</v>
      </c>
      <c r="AF20" s="124">
        <v>0.78601893049387739</v>
      </c>
      <c r="AG20" s="126">
        <v>0.75852962720674943</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203428</v>
      </c>
      <c r="C4" s="107">
        <v>44071.46875</v>
      </c>
      <c r="D4" s="151"/>
      <c r="E4" s="102" t="s">
        <v>210</v>
      </c>
      <c r="F4" s="157" t="s">
        <v>215</v>
      </c>
      <c r="G4" s="100" t="s">
        <v>98</v>
      </c>
      <c r="I4" s="100"/>
      <c r="J4" s="151"/>
      <c r="K4" s="156">
        <v>44082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2.0750000000000002</v>
      </c>
      <c r="H8" s="152" t="s">
        <v>218</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7.0000000000000001E-3</v>
      </c>
      <c r="H9" s="161" t="s">
        <v>218</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9.0259999999999998</v>
      </c>
      <c r="H10" s="161" t="s">
        <v>218</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5.2999999999999999E-2</v>
      </c>
      <c r="H11" s="161" t="s">
        <v>218</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5.0000000000000001E-3</v>
      </c>
      <c r="H12" s="161" t="s">
        <v>219</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72.364000000000004</v>
      </c>
      <c r="H13" s="161" t="s">
        <v>218</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7.5069999999999997</v>
      </c>
      <c r="H14" s="161" t="s">
        <v>218</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5.9489999999999998</v>
      </c>
      <c r="H16" s="161" t="s">
        <v>218</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0.84399999999999997</v>
      </c>
      <c r="H17" s="161" t="s">
        <v>218</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1.5049999999999999</v>
      </c>
      <c r="H18" s="161" t="s">
        <v>218</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0.217</v>
      </c>
      <c r="H19" s="161" t="s">
        <v>218</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0.20599999999999999</v>
      </c>
      <c r="H20" s="161" t="s">
        <v>218</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0.247</v>
      </c>
      <c r="H21" s="161" t="s">
        <v>218</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-52.2</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-258</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-34.4</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-30.6</v>
      </c>
      <c r="H25" s="152"/>
      <c r="T25" s="160" t="s">
        <v>206</v>
      </c>
    </row>
    <row r="26" spans="1:20" x14ac:dyDescent="0.25">
      <c r="B26" s="153" t="s">
        <v>166</v>
      </c>
      <c r="C26" s="154" t="s">
        <v>167</v>
      </c>
      <c r="D26" s="150" t="s">
        <v>136</v>
      </c>
      <c r="E26" s="147"/>
      <c r="F26" s="154" t="s">
        <v>159</v>
      </c>
      <c r="G26" s="155">
        <v>-32.6</v>
      </c>
      <c r="H26" s="152"/>
      <c r="K26" s="198" t="s">
        <v>217</v>
      </c>
      <c r="T26" s="160" t="s">
        <v>206</v>
      </c>
    </row>
    <row r="27" spans="1:20" x14ac:dyDescent="0.25">
      <c r="B27" s="153" t="s">
        <v>168</v>
      </c>
      <c r="C27" s="154" t="s">
        <v>169</v>
      </c>
      <c r="D27" s="150" t="s">
        <v>136</v>
      </c>
      <c r="E27" s="147"/>
      <c r="F27" s="154" t="s">
        <v>159</v>
      </c>
      <c r="G27" s="155">
        <v>-29.6</v>
      </c>
      <c r="H27" s="152"/>
      <c r="K27" s="181"/>
      <c r="T27" s="160" t="s">
        <v>206</v>
      </c>
    </row>
    <row r="28" spans="1:20" s="181" customFormat="1" x14ac:dyDescent="0.25">
      <c r="B28" s="162" t="s">
        <v>200</v>
      </c>
      <c r="C28" s="163" t="s">
        <v>201</v>
      </c>
      <c r="D28" s="160" t="s">
        <v>136</v>
      </c>
      <c r="E28" s="158"/>
      <c r="F28" s="163" t="s">
        <v>159</v>
      </c>
      <c r="G28" s="155">
        <v>-29.7</v>
      </c>
      <c r="H28" s="161"/>
      <c r="K28" s="198" t="s">
        <v>217</v>
      </c>
      <c r="T28" s="160" t="s">
        <v>206</v>
      </c>
    </row>
    <row r="29" spans="1:20" x14ac:dyDescent="0.25">
      <c r="B29" s="162" t="s">
        <v>191</v>
      </c>
      <c r="C29" s="163" t="s">
        <v>192</v>
      </c>
      <c r="D29" s="160" t="s">
        <v>136</v>
      </c>
      <c r="E29" s="158"/>
      <c r="F29" s="163" t="s">
        <v>193</v>
      </c>
      <c r="G29" s="164">
        <v>1119.3802587794512</v>
      </c>
      <c r="H29" s="161"/>
      <c r="T29" s="160" t="s">
        <v>206</v>
      </c>
    </row>
    <row r="30" spans="1:20" x14ac:dyDescent="0.25">
      <c r="B30" s="162" t="s">
        <v>194</v>
      </c>
      <c r="C30" s="163" t="s">
        <v>195</v>
      </c>
      <c r="D30" s="160" t="s">
        <v>136</v>
      </c>
      <c r="E30" s="158"/>
      <c r="F30" s="163" t="s">
        <v>204</v>
      </c>
      <c r="G30" s="168">
        <v>0.74499136018664003</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K21" sqref="K2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203428</v>
      </c>
      <c r="C4" s="107">
        <v>44071.503472222219</v>
      </c>
      <c r="D4" s="151"/>
      <c r="E4" s="102" t="s">
        <v>211</v>
      </c>
      <c r="F4" s="157" t="s">
        <v>216</v>
      </c>
      <c r="G4" s="100" t="s">
        <v>98</v>
      </c>
      <c r="I4" s="100"/>
      <c r="J4" s="151"/>
      <c r="K4" s="156">
        <v>44082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1.161</v>
      </c>
      <c r="H8" s="161" t="s">
        <v>218</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1.782</v>
      </c>
      <c r="H9" s="161" t="s">
        <v>218</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4.7480000000000002</v>
      </c>
      <c r="H10" s="161" t="s">
        <v>218</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1.7999999999999999E-2</v>
      </c>
      <c r="H11" s="161" t="s">
        <v>218</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1.7000000000000001E-2</v>
      </c>
      <c r="H12" s="161" t="s">
        <v>218</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69.346000000000004</v>
      </c>
      <c r="H13" s="161" t="s">
        <v>218</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12.430999999999999</v>
      </c>
      <c r="H14" s="161" t="s">
        <v>218</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6.6159999999999997</v>
      </c>
      <c r="H16" s="161" t="s">
        <v>218</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0.755</v>
      </c>
      <c r="H17" s="161" t="s">
        <v>218</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1.4359999999999999</v>
      </c>
      <c r="H18" s="161" t="s">
        <v>218</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0.71899999999999997</v>
      </c>
      <c r="H19" s="161" t="s">
        <v>218</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0.95899999999999996</v>
      </c>
      <c r="H20" s="161" t="s">
        <v>218</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1.2E-2</v>
      </c>
      <c r="H21" s="161" t="s">
        <v>218</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-49.4</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-263</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-33.700000000000003</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-30.1</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-32</v>
      </c>
      <c r="H26" s="161"/>
      <c r="I26" s="108"/>
      <c r="J26" s="151"/>
      <c r="K26" s="199" t="s">
        <v>217</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-28.1</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-28.2</v>
      </c>
      <c r="H28" s="161"/>
      <c r="I28" s="108"/>
      <c r="J28" s="151"/>
      <c r="K28" s="151"/>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-29.4</v>
      </c>
      <c r="H29" s="161"/>
      <c r="I29" s="108"/>
      <c r="J29" s="151"/>
      <c r="K29" s="151"/>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1.6</v>
      </c>
      <c r="H30" s="161"/>
      <c r="I30" s="108"/>
      <c r="J30" s="151"/>
      <c r="K30" s="199" t="s">
        <v>217</v>
      </c>
      <c r="M30" s="151"/>
      <c r="N30" s="151"/>
      <c r="O30" s="151"/>
      <c r="P30" s="105"/>
      <c r="Q30" s="105"/>
      <c r="R30" s="105"/>
      <c r="S30" s="151"/>
      <c r="T30" s="160" t="s">
        <v>206</v>
      </c>
    </row>
    <row r="31" spans="1:20" x14ac:dyDescent="0.25">
      <c r="B31" s="162" t="s">
        <v>191</v>
      </c>
      <c r="C31" s="163" t="s">
        <v>192</v>
      </c>
      <c r="D31" s="160" t="s">
        <v>136</v>
      </c>
      <c r="E31" s="158"/>
      <c r="F31" s="163" t="s">
        <v>193</v>
      </c>
      <c r="G31" s="164">
        <v>1226.5465586664027</v>
      </c>
      <c r="H31" s="161"/>
      <c r="T31" s="160" t="s">
        <v>206</v>
      </c>
    </row>
    <row r="32" spans="1:20" x14ac:dyDescent="0.25">
      <c r="B32" s="162" t="s">
        <v>194</v>
      </c>
      <c r="C32" s="163" t="s">
        <v>195</v>
      </c>
      <c r="D32" s="160" t="s">
        <v>136</v>
      </c>
      <c r="E32" s="158"/>
      <c r="F32" s="163" t="s">
        <v>204</v>
      </c>
      <c r="G32" s="168">
        <v>0.78601893049387739</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2020-10-06T15:36:10Z</dcterms:modified>
</cp:coreProperties>
</file>