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theme/themeOverride1.xml" ContentType="application/vnd.openxmlformats-officedocument.themeOverride+xml"/>
  <Override PartName="/xl/drawings/drawing6.xml" ContentType="application/vnd.openxmlformats-officedocument.drawingml.chartshapes+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001"/>
  <workbookPr codeName="ThisWorkbook" defaultThemeVersion="124226"/>
  <mc:AlternateContent xmlns:mc="http://schemas.openxmlformats.org/markup-compatibility/2006">
    <mc:Choice Requires="x15">
      <x15ac:absPath xmlns:x15ac="http://schemas.microsoft.com/office/spreadsheetml/2010/11/ac" url="S:\Operations\07 Well Info\Well Files\DJ Basin\Campbell\3. Campbell JF 17-9D\4. Regulatory\"/>
    </mc:Choice>
  </mc:AlternateContent>
  <xr:revisionPtr revIDLastSave="0" documentId="13_ncr:1_{D103B342-21F7-4ED4-B596-63FBAECE79A8}" xr6:coauthVersionLast="45" xr6:coauthVersionMax="45" xr10:uidLastSave="{00000000-0000-0000-0000-000000000000}"/>
  <bookViews>
    <workbookView xWindow="-108" yWindow="-108" windowWidth="23256" windowHeight="12576" activeTab="3" xr2:uid="{00000000-000D-0000-FFFF-FFFF00000000}"/>
  </bookViews>
  <sheets>
    <sheet name="Cover" sheetId="16" r:id="rId1"/>
    <sheet name="Data Summary" sheetId="2" r:id="rId2"/>
    <sheet name="InterpretivePlots" sheetId="10" r:id="rId3"/>
    <sheet name="EDD 1" sheetId="26" r:id="rId4"/>
    <sheet name="COC" sheetId="25" r:id="rId5"/>
  </sheets>
  <externalReferences>
    <externalReference r:id="rId6"/>
  </externalReferences>
  <definedNames>
    <definedName name="_xlnm.Print_Area" localSheetId="0">Cover!$A$1:$J$49</definedName>
    <definedName name="_xlnm.Print_Area" localSheetId="1">'Data Summary'!$A$1:$AG$21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4" i="25" l="1"/>
  <c r="A3" i="25"/>
  <c r="A2" i="25"/>
  <c r="C12" i="2" l="1"/>
  <c r="A12" i="2" l="1"/>
  <c r="C4" i="2" l="1"/>
  <c r="C5" i="2"/>
  <c r="F18" i="2"/>
  <c r="E18" i="2"/>
  <c r="D18" i="2"/>
  <c r="C18" i="2"/>
  <c r="A18" i="2" l="1"/>
  <c r="C6" i="2" l="1"/>
  <c r="B12" i="2" s="1"/>
  <c r="B18" i="2" l="1"/>
</calcChain>
</file>

<file path=xl/sharedStrings.xml><?xml version="1.0" encoding="utf-8"?>
<sst xmlns="http://schemas.openxmlformats.org/spreadsheetml/2006/main" count="364" uniqueCount="208">
  <si>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</si>
  <si>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</si>
  <si>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</si>
  <si>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</si>
  <si>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</si>
  <si>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</si>
  <si>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</si>
  <si>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</si>
  <si>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</si>
  <si>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</si>
  <si>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</si>
  <si>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</si>
  <si>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</si>
  <si>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</si>
  <si>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</si>
  <si>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</si>
  <si>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</si>
  <si>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</si>
  <si>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</si>
  <si>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</si>
  <si>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</si>
  <si>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</si>
  <si>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</si>
  <si>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</si>
  <si>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</si>
  <si>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</si>
  <si>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</si>
  <si>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</si>
  <si>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</si>
  <si>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</si>
  <si>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</si>
  <si>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</si>
  <si>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</si>
  <si>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</si>
  <si>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</si>
  <si>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</si>
  <si>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</si>
  <si>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</si>
  <si>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</si>
  <si>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</si>
  <si>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</si>
  <si>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</si>
  <si>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</si>
  <si>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</si>
  <si>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</si>
  <si>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</si>
  <si>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</si>
  <si>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</si>
  <si>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</si>
  <si>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</si>
  <si>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</si>
  <si>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</si>
  <si>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</si>
  <si>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</si>
  <si>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</si>
  <si>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</si>
  <si>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</si>
  <si>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</si>
  <si>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</si>
  <si>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</si>
  <si>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</si>
  <si>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</si>
  <si>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t>Balance Ratio</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</si>
  <si>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</si>
  <si>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</si>
  <si>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</si>
  <si>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</si>
  <si>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</si>
  <si>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</si>
  <si>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</si>
  <si>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</si>
  <si>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</si>
  <si>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</si>
  <si>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</si>
  <si>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</si>
  <si>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</si>
  <si>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</si>
  <si>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</si>
  <si>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</si>
  <si>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</si>
  <si>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</si>
  <si>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</si>
  <si>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</si>
  <si>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</si>
  <si>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</si>
  <si>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</si>
  <si>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</si>
  <si>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</si>
  <si>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</si>
  <si>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</si>
  <si>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</si>
  <si>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</si>
  <si>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</si>
  <si>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</si>
  <si>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</si>
  <si>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</si>
  <si>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</si>
  <si>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</si>
  <si>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</si>
  <si>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</si>
  <si>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</si>
  <si>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</si>
  <si>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</si>
  <si>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</si>
  <si>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</si>
  <si>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</si>
  <si>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</si>
  <si>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</si>
  <si>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</si>
  <si>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</si>
  <si>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</si>
  <si>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</si>
  <si>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</si>
  <si>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</si>
  <si>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</si>
  <si>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</si>
  <si>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</si>
  <si>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</si>
  <si>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</si>
  <si>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</si>
  <si>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</si>
  <si>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</si>
  <si>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</si>
  <si>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</si>
  <si>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</si>
  <si>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</si>
  <si>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</si>
  <si>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</si>
  <si>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</si>
  <si>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</si>
  <si>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</si>
  <si>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</si>
  <si>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</si>
  <si>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</si>
  <si>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</si>
  <si>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</si>
  <si>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</si>
  <si>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</si>
  <si>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</si>
  <si>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</si>
  <si>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</si>
  <si>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</si>
  <si>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</si>
  <si>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</si>
  <si>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</si>
  <si>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</si>
  <si>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</si>
  <si>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</si>
  <si>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</si>
  <si>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</si>
  <si>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</si>
  <si>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</si>
  <si>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</si>
  <si>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</si>
  <si>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</si>
  <si>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</si>
  <si>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</si>
  <si>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</si>
  <si>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</si>
  <si>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</si>
  <si>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</si>
  <si>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</si>
  <si>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</si>
  <si>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</si>
  <si>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delta13C_nC4</t>
  </si>
  <si>
    <t>DELTA 13C nC4</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</si>
  <si>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</si>
  <si>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</si>
  <si>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</si>
  <si>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</si>
  <si>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</si>
  <si>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</si>
  <si>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</si>
  <si>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</si>
  <si>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</si>
  <si>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</si>
  <si>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</si>
  <si>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</si>
  <si>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</si>
  <si>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</si>
  <si>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</si>
  <si>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</si>
  <si>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</si>
  <si>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</si>
  <si>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</si>
  <si>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</si>
  <si>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</si>
  <si>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</si>
  <si>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</si>
  <si>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</si>
  <si>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</si>
  <si>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</si>
  <si>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</si>
  <si>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</si>
  <si>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r>
      <t xml:space="preserve">Precision </t>
    </r>
    <r>
      <rPr>
        <sz val="10"/>
        <rFont val="Symbol"/>
        <family val="1"/>
        <charset val="2"/>
      </rPr>
      <t>d</t>
    </r>
    <r>
      <rPr>
        <sz val="10"/>
        <rFont val="Cambria"/>
        <family val="1"/>
        <scheme val="major"/>
      </rPr>
      <t>13C</t>
    </r>
    <r>
      <rPr>
        <sz val="10"/>
        <rFont val="Calibri"/>
        <family val="2"/>
        <scheme val="minor"/>
      </rPr>
      <t xml:space="preserve"> &lt; 0.5 ‰</t>
    </r>
  </si>
  <si>
    <t>Values in red represent low signal; interpret with caution</t>
  </si>
  <si>
    <t>No Unit</t>
  </si>
  <si>
    <t>20074219</t>
  </si>
  <si>
    <t>DIG-023213</t>
  </si>
  <si>
    <t>Great Western Oil and Gas</t>
  </si>
  <si>
    <t>CAMPBELL17-9D</t>
  </si>
  <si>
    <t xml:space="preserve"> </t>
  </si>
  <si>
    <t>Bradenhead gas</t>
  </si>
  <si>
    <t>nd</t>
  </si>
  <si>
    <t>BDH</t>
  </si>
  <si>
    <t>Low Signal</t>
  </si>
  <si>
    <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</si>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</sst>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3"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
      <sz val="10"/>
      <color indexed="10"/>
      <name val="Calibri"/>
      <family val="2"/>
      <scheme val="minor"/>
    </font>
  </fonts>
  <fills count="39">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38">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0" fillId="0" borderId="0" applyNumberFormat="0" applyFill="0" applyBorder="0" applyAlignment="0" applyProtection="0"/>
  </cellStyleXfs>
  <cellXfs count="168">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4" borderId="0" xfId="0" applyFont="1" applyFill="1" applyBorder="1" applyAlignment="1">
      <alignment horizontal="center"/>
    </xf>
    <xf numFmtId="0" fontId="36" fillId="34" borderId="4" xfId="0" applyFont="1" applyFill="1" applyBorder="1" applyAlignment="1">
      <alignment horizontal="center"/>
    </xf>
    <xf numFmtId="0" fontId="34" fillId="0" borderId="0" xfId="0" applyFont="1" applyFill="1" applyAlignment="1">
      <alignment horizontal="center"/>
    </xf>
    <xf numFmtId="0" fontId="36" fillId="34" borderId="5" xfId="0" applyFont="1" applyFill="1" applyBorder="1" applyAlignment="1">
      <alignment horizontal="center"/>
    </xf>
    <xf numFmtId="0" fontId="36" fillId="34" borderId="6" xfId="0" applyFont="1" applyFill="1" applyBorder="1" applyAlignment="1">
      <alignment horizontal="center"/>
    </xf>
    <xf numFmtId="0" fontId="36" fillId="34"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6" borderId="0" xfId="0" applyNumberFormat="1" applyFont="1" applyFill="1" applyBorder="1" applyAlignment="1">
      <alignment horizontal="left" vertical="center"/>
    </xf>
    <xf numFmtId="49" fontId="34" fillId="36"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6" borderId="0" xfId="0" applyNumberFormat="1" applyFont="1" applyFill="1" applyBorder="1" applyAlignment="1">
      <alignment horizontal="left"/>
    </xf>
    <xf numFmtId="49" fontId="41" fillId="36" borderId="0" xfId="0" applyNumberFormat="1" applyFont="1" applyFill="1" applyBorder="1" applyAlignment="1">
      <alignment horizontal="left" vertical="center"/>
    </xf>
    <xf numFmtId="49" fontId="42" fillId="36" borderId="0" xfId="0" applyNumberFormat="1" applyFont="1" applyFill="1" applyBorder="1" applyAlignment="1">
      <alignment horizontal="left" vertical="center"/>
    </xf>
    <xf numFmtId="49" fontId="0" fillId="36" borderId="0" xfId="0" applyNumberFormat="1" applyFill="1" applyBorder="1" applyAlignment="1">
      <alignment horizontal="left"/>
    </xf>
    <xf numFmtId="49" fontId="39" fillId="36" borderId="0" xfId="0" applyNumberFormat="1" applyFont="1" applyFill="1" applyBorder="1" applyAlignment="1">
      <alignment horizontal="left" vertical="center"/>
    </xf>
    <xf numFmtId="49" fontId="40" fillId="36" borderId="0" xfId="0" applyNumberFormat="1" applyFont="1" applyFill="1" applyBorder="1" applyAlignment="1">
      <alignment horizontal="left" vertical="center"/>
    </xf>
    <xf numFmtId="49" fontId="43" fillId="36"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6" borderId="0" xfId="0" applyNumberFormat="1" applyFont="1" applyFill="1" applyBorder="1" applyAlignment="1">
      <alignment horizontal="left"/>
    </xf>
    <xf numFmtId="49" fontId="45" fillId="36"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4" borderId="1" xfId="0" applyFont="1" applyFill="1" applyBorder="1" applyAlignment="1">
      <alignment horizontal="center"/>
    </xf>
    <xf numFmtId="0" fontId="32" fillId="0" borderId="2" xfId="0" applyFont="1" applyFill="1" applyBorder="1" applyAlignment="1">
      <alignment horizontal="center"/>
    </xf>
    <xf numFmtId="0" fontId="61" fillId="0" borderId="0" xfId="0" applyFont="1" applyFill="1" applyBorder="1" applyAlignment="1">
      <alignment vertical="center"/>
    </xf>
    <xf numFmtId="0" fontId="61"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4" borderId="21" xfId="0" applyFont="1" applyFill="1" applyBorder="1" applyAlignment="1">
      <alignment horizontal="center"/>
    </xf>
    <xf numFmtId="2" fontId="36" fillId="35" borderId="0" xfId="0" applyNumberFormat="1" applyFont="1" applyFill="1" applyBorder="1" applyAlignment="1">
      <alignment horizontal="center"/>
    </xf>
    <xf numFmtId="2" fontId="36" fillId="35"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2" fillId="0" borderId="0" xfId="0" applyFont="1" applyFill="1" applyBorder="1" applyAlignment="1"/>
    <xf numFmtId="0" fontId="36" fillId="34" borderId="2" xfId="0" applyFont="1" applyFill="1" applyBorder="1" applyAlignment="1">
      <alignment horizontal="center"/>
    </xf>
    <xf numFmtId="0" fontId="36" fillId="34" borderId="2" xfId="0" applyFont="1" applyFill="1" applyBorder="1" applyAlignment="1">
      <alignment horizontal="center"/>
    </xf>
    <xf numFmtId="0" fontId="36" fillId="34" borderId="3" xfId="0" applyFont="1" applyFill="1" applyBorder="1" applyAlignment="1">
      <alignment horizontal="center"/>
    </xf>
    <xf numFmtId="0" fontId="36" fillId="34" borderId="2" xfId="0" applyFont="1" applyFill="1" applyBorder="1" applyAlignment="1">
      <alignment horizontal="center"/>
    </xf>
    <xf numFmtId="0" fontId="37" fillId="33" borderId="25" xfId="0" applyFont="1" applyFill="1" applyBorder="1" applyAlignment="1">
      <alignment vertical="center"/>
    </xf>
    <xf numFmtId="0" fontId="36" fillId="35" borderId="0" xfId="0" applyFont="1" applyFill="1" applyBorder="1" applyAlignment="1">
      <alignment horizontal="center"/>
    </xf>
    <xf numFmtId="0" fontId="36" fillId="34" borderId="2" xfId="0" applyFont="1" applyFill="1" applyBorder="1" applyAlignment="1">
      <alignment horizontal="center"/>
    </xf>
    <xf numFmtId="0" fontId="2" fillId="34" borderId="2" xfId="0" applyFont="1" applyFill="1" applyBorder="1" applyAlignment="1">
      <alignment horizontal="center"/>
    </xf>
    <xf numFmtId="0" fontId="36" fillId="34"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6" fillId="0" borderId="0" xfId="0" applyFont="1" applyAlignment="1">
      <alignment horizontal="left" readingOrder="1"/>
    </xf>
    <xf numFmtId="0" fontId="0" fillId="0" borderId="0" xfId="0" applyAlignment="1">
      <alignment horizontal="left"/>
    </xf>
    <xf numFmtId="0" fontId="50" fillId="30" borderId="0" xfId="61" applyAlignment="1">
      <alignment horizontal="left"/>
    </xf>
    <xf numFmtId="0" fontId="50" fillId="30" borderId="0" xfId="61"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4" borderId="3" xfId="0" applyFont="1" applyFill="1" applyBorder="1" applyAlignment="1">
      <alignment horizontal="center"/>
    </xf>
    <xf numFmtId="0" fontId="32" fillId="0" borderId="29" xfId="0" applyFont="1" applyFill="1" applyBorder="1" applyAlignment="1">
      <alignment horizontal="center"/>
    </xf>
    <xf numFmtId="166" fontId="33" fillId="0" borderId="29" xfId="0" applyNumberFormat="1" applyFont="1" applyFill="1" applyBorder="1" applyAlignment="1">
      <alignment horizontal="center"/>
    </xf>
    <xf numFmtId="164" fontId="32" fillId="0" borderId="29" xfId="0" applyNumberFormat="1" applyFont="1" applyFill="1" applyBorder="1" applyAlignment="1">
      <alignment horizontal="center"/>
    </xf>
    <xf numFmtId="2" fontId="32" fillId="0" borderId="29" xfId="0" applyNumberFormat="1" applyFont="1" applyFill="1" applyBorder="1" applyAlignment="1">
      <alignment horizontal="center"/>
    </xf>
    <xf numFmtId="0" fontId="32" fillId="0" borderId="31" xfId="0" applyFont="1" applyFill="1" applyBorder="1" applyAlignment="1">
      <alignment horizontal="center"/>
    </xf>
    <xf numFmtId="1" fontId="32" fillId="0" borderId="30" xfId="0" applyNumberFormat="1" applyFont="1" applyFill="1" applyBorder="1" applyAlignment="1">
      <alignment horizontal="center"/>
    </xf>
    <xf numFmtId="1" fontId="32" fillId="0" borderId="28" xfId="0" applyNumberFormat="1" applyFont="1" applyFill="1" applyBorder="1" applyAlignment="1">
      <alignment horizontal="center"/>
    </xf>
    <xf numFmtId="164" fontId="32" fillId="0" borderId="30" xfId="0" applyNumberFormat="1" applyFont="1" applyFill="1" applyBorder="1" applyAlignment="1">
      <alignment horizontal="center"/>
    </xf>
    <xf numFmtId="0" fontId="29" fillId="33" borderId="2" xfId="0" applyFont="1" applyFill="1" applyBorder="1" applyAlignment="1">
      <alignment vertical="center"/>
    </xf>
    <xf numFmtId="165" fontId="32" fillId="0" borderId="35" xfId="0" applyNumberFormat="1" applyFont="1" applyFill="1" applyBorder="1" applyAlignment="1">
      <alignment horizontal="center"/>
    </xf>
    <xf numFmtId="165" fontId="32" fillId="0" borderId="30" xfId="0" applyNumberFormat="1" applyFont="1" applyFill="1" applyBorder="1" applyAlignment="1">
      <alignment horizontal="center"/>
    </xf>
    <xf numFmtId="0" fontId="29" fillId="33" borderId="1" xfId="0" applyFont="1" applyFill="1" applyBorder="1" applyAlignment="1">
      <alignment vertical="center"/>
    </xf>
    <xf numFmtId="0" fontId="61" fillId="33" borderId="2" xfId="0" applyFont="1" applyFill="1" applyBorder="1" applyAlignment="1">
      <alignment vertical="center"/>
    </xf>
    <xf numFmtId="0" fontId="36" fillId="34" borderId="0" xfId="0" applyFont="1" applyFill="1" applyBorder="1" applyAlignment="1">
      <alignment horizontal="center"/>
    </xf>
    <xf numFmtId="0" fontId="36" fillId="34" borderId="5" xfId="0" applyFont="1" applyFill="1" applyBorder="1" applyAlignment="1">
      <alignment horizontal="center"/>
    </xf>
    <xf numFmtId="0" fontId="36" fillId="34" borderId="7" xfId="0" applyFont="1" applyFill="1" applyBorder="1" applyAlignment="1">
      <alignment horizontal="center"/>
    </xf>
    <xf numFmtId="0" fontId="36" fillId="37" borderId="33" xfId="0" applyFont="1" applyFill="1" applyBorder="1" applyAlignment="1">
      <alignment horizontal="center"/>
    </xf>
    <xf numFmtId="0" fontId="36" fillId="37" borderId="34" xfId="0" applyFont="1" applyFill="1" applyBorder="1" applyAlignment="1">
      <alignment horizontal="center"/>
    </xf>
    <xf numFmtId="0" fontId="61" fillId="33" borderId="3" xfId="0" applyFont="1" applyFill="1" applyBorder="1" applyAlignment="1">
      <alignment vertical="center"/>
    </xf>
    <xf numFmtId="0" fontId="36" fillId="37" borderId="1" xfId="0" applyFont="1" applyFill="1" applyBorder="1" applyAlignment="1">
      <alignment horizontal="center"/>
    </xf>
    <xf numFmtId="0" fontId="36" fillId="37" borderId="3" xfId="0" applyFont="1" applyFill="1" applyBorder="1" applyAlignment="1">
      <alignment horizontal="center"/>
    </xf>
    <xf numFmtId="1" fontId="32" fillId="0" borderId="32" xfId="0" applyNumberFormat="1" applyFont="1" applyFill="1" applyBorder="1" applyAlignment="1">
      <alignment horizontal="center"/>
    </xf>
    <xf numFmtId="2" fontId="32" fillId="0" borderId="30" xfId="0" applyNumberFormat="1" applyFont="1" applyFill="1" applyBorder="1" applyAlignment="1">
      <alignment horizontal="center"/>
    </xf>
    <xf numFmtId="49" fontId="32" fillId="0" borderId="28"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8" borderId="0" xfId="61" applyNumberFormat="1" applyFill="1" applyAlignment="1">
      <alignment horizontal="left"/>
    </xf>
    <xf numFmtId="0" fontId="50" fillId="38" borderId="0" xfId="61" applyFill="1" applyAlignment="1">
      <alignment horizontal="left"/>
    </xf>
    <xf numFmtId="0" fontId="0" fillId="0" borderId="0" xfId="0"/>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29" xfId="0" applyNumberFormat="1" applyFont="1" applyFill="1" applyBorder="1" applyAlignment="1">
      <alignment horizontal="center"/>
    </xf>
    <xf numFmtId="1" fontId="32" fillId="0" borderId="29" xfId="0" applyNumberFormat="1" applyFont="1" applyFill="1" applyBorder="1" applyAlignment="1">
      <alignment horizontal="center"/>
    </xf>
    <xf numFmtId="14" fontId="32" fillId="0" borderId="28" xfId="0" applyNumberFormat="1" applyFont="1" applyFill="1" applyBorder="1" applyAlignment="1">
      <alignment horizontal="center"/>
    </xf>
    <xf numFmtId="1" fontId="32" fillId="0" borderId="30" xfId="0" applyNumberFormat="1" applyFont="1" applyFill="1" applyBorder="1" applyAlignment="1">
      <alignment horizontal="center"/>
    </xf>
    <xf numFmtId="164" fontId="32" fillId="0" borderId="28" xfId="0" applyNumberFormat="1" applyFont="1" applyFill="1" applyBorder="1" applyAlignment="1">
      <alignment horizontal="center"/>
    </xf>
    <xf numFmtId="165" fontId="50" fillId="30" borderId="0" xfId="61" applyNumberFormat="1" applyAlignment="1">
      <alignment horizontal="left"/>
    </xf>
    <xf numFmtId="49" fontId="32" fillId="0" borderId="29" xfId="0" applyNumberFormat="1" applyFont="1" applyFill="1" applyBorder="1" applyAlignment="1">
      <alignment horizontal="center"/>
    </xf>
    <xf numFmtId="0" fontId="0" fillId="38" borderId="0" xfId="0" applyFill="1" applyAlignment="1">
      <alignment horizontal="left"/>
    </xf>
    <xf numFmtId="0" fontId="32" fillId="0" borderId="29" xfId="0" applyNumberFormat="1" applyFont="1" applyFill="1" applyBorder="1" applyAlignment="1">
      <alignment horizontal="center"/>
    </xf>
    <xf numFmtId="49" fontId="0" fillId="0" borderId="0" xfId="0" applyNumberFormat="1"/>
    <xf numFmtId="169" fontId="33" fillId="0" borderId="29" xfId="0" applyNumberFormat="1" applyFont="1" applyFill="1" applyBorder="1" applyAlignment="1">
      <alignment horizontal="center"/>
    </xf>
    <xf numFmtId="164" fontId="33" fillId="0" borderId="29" xfId="0" applyNumberFormat="1" applyFont="1" applyFill="1" applyBorder="1" applyAlignment="1">
      <alignment horizontal="center"/>
    </xf>
    <xf numFmtId="164" fontId="33" fillId="0" borderId="29" xfId="55" applyNumberFormat="1" applyFont="1" applyFill="1" applyBorder="1" applyAlignment="1">
      <alignment horizontal="center"/>
    </xf>
    <xf numFmtId="164" fontId="72" fillId="0" borderId="29" xfId="0" applyNumberFormat="1" applyFont="1" applyFill="1" applyBorder="1" applyAlignment="1">
      <alignment horizontal="center"/>
    </xf>
    <xf numFmtId="1" fontId="33" fillId="0" borderId="29" xfId="0" applyNumberFormat="1" applyFont="1" applyFill="1" applyBorder="1" applyAlignment="1">
      <alignment horizontal="center"/>
    </xf>
    <xf numFmtId="49" fontId="0" fillId="0" borderId="0" xfId="0" applyNumberFormat="1" applyFill="1" applyAlignment="1">
      <alignment horizontal="left"/>
    </xf>
    <xf numFmtId="0" fontId="0" fillId="0" borderId="0" xfId="0" applyFill="1" applyAlignment="1">
      <alignment horizontal="left"/>
    </xf>
    <xf numFmtId="0" fontId="36" fillId="34" borderId="2" xfId="0" applyFont="1" applyFill="1" applyBorder="1" applyAlignment="1">
      <alignment horizontal="center"/>
    </xf>
    <xf numFmtId="0" fontId="36" fillId="34" borderId="3" xfId="0" applyFont="1" applyFill="1" applyBorder="1" applyAlignment="1">
      <alignment horizontal="center"/>
    </xf>
    <xf numFmtId="0" fontId="36" fillId="34" borderId="6" xfId="0" applyFont="1" applyFill="1" applyBorder="1" applyAlignment="1">
      <alignment horizontal="center"/>
    </xf>
    <xf numFmtId="0" fontId="36" fillId="34" borderId="7" xfId="0" applyFont="1" applyFill="1" applyBorder="1" applyAlignment="1">
      <alignment horizontal="center"/>
    </xf>
    <xf numFmtId="0" fontId="60" fillId="0" borderId="31" xfId="0" applyFont="1" applyFill="1" applyBorder="1" applyAlignment="1">
      <alignment horizontal="center"/>
    </xf>
    <xf numFmtId="0" fontId="60" fillId="0" borderId="36" xfId="0" applyFont="1" applyFill="1" applyBorder="1" applyAlignment="1">
      <alignment horizontal="center"/>
    </xf>
    <xf numFmtId="0" fontId="60" fillId="0" borderId="37" xfId="0" applyFont="1" applyFill="1" applyBorder="1" applyAlignment="1">
      <alignment horizontal="center"/>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4">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image" Target="../media/image5.png"/></Relationships>
</file>

<file path=xl/charts/_rels/chart5.xml.rels><?xml version="1.0" encoding="UTF-8" standalone="yes"?>
<Relationships xmlns="http://schemas.openxmlformats.org/package/2006/relationships"><Relationship Id="rId1" Type="http://schemas.openxmlformats.org/officeDocument/2006/relationships/image" Target="../media/image6.png"/></Relationships>
</file>

<file path=xl/charts/_rels/chart6.xml.rels><?xml version="1.0" encoding="UTF-8" standalone="yes"?>
<Relationships xmlns="http://schemas.openxmlformats.org/package/2006/relationships"><Relationship Id="rId1" Type="http://schemas.openxmlformats.org/officeDocument/2006/relationships/image" Target="../media/image7.png"/></Relationships>
</file>

<file path=xl/charts/_rels/chart7.xml.rels><?xml version="1.0" encoding="UTF-8" standalone="yes"?>
<Relationships xmlns="http://schemas.openxmlformats.org/package/2006/relationships"><Relationship Id="rId2" Type="http://schemas.openxmlformats.org/officeDocument/2006/relationships/chartUserShapes" Target="../drawings/drawing6.xml"/><Relationship Id="rId1" Type="http://schemas.openxmlformats.org/officeDocument/2006/relationships/themeOverride" Target="../theme/themeOverrid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1"/>
          <c:order val="0"/>
          <c:tx>
            <c:strRef>
              <c:f>'Data Summary'!$C$18</c:f>
              <c:strCache>
                <c:ptCount val="1"/>
                <c:pt idx="0">
                  <c:v>CAMPBELL17-9D Bradenhead gas</c:v>
                </c:pt>
              </c:strCache>
            </c:strRef>
          </c:tx>
          <c:xVal>
            <c:numRef>
              <c:f>'Data Summary'!$O$17:$U$17</c:f>
              <c:numCache>
                <c:formatCode>0.00</c:formatCode>
                <c:ptCount val="7"/>
                <c:pt idx="0">
                  <c:v>1</c:v>
                </c:pt>
                <c:pt idx="1">
                  <c:v>0.5</c:v>
                </c:pt>
                <c:pt idx="2">
                  <c:v>0.33</c:v>
                </c:pt>
                <c:pt idx="4">
                  <c:v>0.25</c:v>
                </c:pt>
                <c:pt idx="6">
                  <c:v>0.2</c:v>
                </c:pt>
              </c:numCache>
            </c:numRef>
          </c:xVal>
          <c:yVal>
            <c:numRef>
              <c:f>'Data Summary'!$O$18:$U$18</c:f>
              <c:numCache>
                <c:formatCode>0.0</c:formatCode>
                <c:ptCount val="7"/>
                <c:pt idx="0">
                  <c:v>-52.7</c:v>
                </c:pt>
                <c:pt idx="1">
                  <c:v>-33.200000000000003</c:v>
                </c:pt>
                <c:pt idx="2">
                  <c:v>-28.8</c:v>
                </c:pt>
                <c:pt idx="4">
                  <c:v>-31.1</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1631408"/>
        <c:axId val="488699328"/>
      </c:scatterChart>
      <c:valAx>
        <c:axId val="191631408"/>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8699328"/>
        <c:crossesAt val="-70"/>
        <c:crossBetween val="midCat"/>
        <c:majorUnit val="0.2"/>
      </c:valAx>
      <c:valAx>
        <c:axId val="488699328"/>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1631408"/>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1"/>
          <c:order val="1"/>
          <c:tx>
            <c:strRef>
              <c:f>'Data Summary'!$C$12</c:f>
              <c:strCache>
                <c:ptCount val="1"/>
                <c:pt idx="0">
                  <c:v>CAMPBELL17-9D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88.441033591731269</c:v>
                </c:pt>
                <c:pt idx="1">
                  <c:v>7.470801033591731</c:v>
                </c:pt>
                <c:pt idx="2">
                  <c:v>2.916485788113695</c:v>
                </c:pt>
                <c:pt idx="3">
                  <c:v>0.2780361757105943</c:v>
                </c:pt>
                <c:pt idx="4">
                  <c:v>0.44868217054263565</c:v>
                </c:pt>
                <c:pt idx="5">
                  <c:v>9.7054263565891474E-2</c:v>
                </c:pt>
                <c:pt idx="6">
                  <c:v>0.1220671834625323</c:v>
                </c:pt>
                <c:pt idx="7">
                  <c:v>0.22583979328165374</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488698936"/>
        <c:axId val="188650632"/>
        <c:extLst>
          <c:ext xmlns:c15="http://schemas.microsoft.com/office/drawing/2012/chart" uri="{02D57815-91ED-43cb-92C2-25804820EDAC}">
            <c15:filteredLineSeries>
              <c15:ser>
                <c:idx val="0"/>
                <c:order val="0"/>
                <c:tx>
                  <c:strRef>
                    <c:extLst>
                      <c:ext uri="{02D57815-91ED-43cb-92C2-25804820EDAC}">
                        <c15:formulaRef>
                          <c15:sqref>'Data Summary'!#REF!</c15:sqref>
                        </c15:formulaRef>
                      </c:ext>
                    </c:extLst>
                    <c:strCache>
                      <c:ptCount val="1"/>
                      <c:pt idx="0">
                        <c:v>#REF!</c:v>
                      </c:pt>
                    </c:strCache>
                  </c:strRef>
                </c:tx>
                <c:cat>
                  <c:strRef>
                    <c:extLst>
                      <c:ext uri="{02D57815-91ED-43cb-92C2-25804820EDAC}">
                        <c15:formulaRef>
                          <c15:sqref>'Data Summary'!$Y$11:$AF$11</c15:sqref>
                        </c15:formulaRef>
                      </c:ext>
                    </c:extLst>
                    <c:strCache>
                      <c:ptCount val="8"/>
                      <c:pt idx="0">
                        <c:v>C1</c:v>
                      </c:pt>
                      <c:pt idx="1">
                        <c:v>C2</c:v>
                      </c:pt>
                      <c:pt idx="2">
                        <c:v>C3</c:v>
                      </c:pt>
                      <c:pt idx="3">
                        <c:v>iC4</c:v>
                      </c:pt>
                      <c:pt idx="4">
                        <c:v>nC4</c:v>
                      </c:pt>
                      <c:pt idx="5">
                        <c:v>iC5</c:v>
                      </c:pt>
                      <c:pt idx="6">
                        <c:v>nC5</c:v>
                      </c:pt>
                      <c:pt idx="7">
                        <c:v>C6+</c:v>
                      </c:pt>
                    </c:strCache>
                  </c:strRef>
                </c:cat>
                <c:val>
                  <c:numRef>
                    <c:extLst>
                      <c:ext uri="{02D57815-91ED-43cb-92C2-25804820EDAC}">
                        <c15:formulaRef>
                          <c15:sqref>'Data Summary'!#REF!</c15:sqref>
                        </c15:formulaRef>
                      </c:ext>
                    </c:extLst>
                    <c:numCache>
                      <c:formatCode>General</c:formatCode>
                      <c:ptCount val="1"/>
                      <c:pt idx="0">
                        <c:v>1</c:v>
                      </c:pt>
                    </c:numCache>
                  </c:numRef>
                </c:val>
                <c:smooth val="0"/>
                <c:extLst>
                  <c:ext xmlns:c16="http://schemas.microsoft.com/office/drawing/2014/chart" uri="{C3380CC4-5D6E-409C-BE32-E72D297353CC}">
                    <c16:uniqueId val="{00000000-FBB7-41DF-BD6A-87D3F81B09C1}"/>
                  </c:ext>
                </c:extLst>
              </c15:ser>
            </c15:filteredLineSeries>
          </c:ext>
        </c:extLst>
      </c:lineChart>
      <c:catAx>
        <c:axId val="488698936"/>
        <c:scaling>
          <c:orientation val="minMax"/>
        </c:scaling>
        <c:delete val="1"/>
        <c:axPos val="b"/>
        <c:majorGridlines/>
        <c:numFmt formatCode="General" sourceLinked="1"/>
        <c:majorTickMark val="in"/>
        <c:minorTickMark val="none"/>
        <c:tickLblPos val="nextTo"/>
        <c:crossAx val="188650632"/>
        <c:crossesAt val="1.0000000000000003E-4"/>
        <c:auto val="1"/>
        <c:lblAlgn val="ctr"/>
        <c:lblOffset val="100"/>
        <c:tickLblSkip val="1"/>
        <c:noMultiLvlLbl val="0"/>
      </c:catAx>
      <c:valAx>
        <c:axId val="18865063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8698936"/>
        <c:crosses val="autoZero"/>
        <c:crossBetween val="midCat"/>
      </c:valAx>
      <c:spPr>
        <a:ln w="22225">
          <a:solidFill>
            <a:srgbClr val="000000"/>
          </a:solidFill>
        </a:ln>
      </c:spPr>
    </c:plotArea>
    <c:legend>
      <c:legendPos val="b"/>
      <c:layout>
        <c:manualLayout>
          <c:xMode val="edge"/>
          <c:yMode val="edge"/>
          <c:x val="0.23488724047283333"/>
          <c:y val="0.71695601654482699"/>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1"/>
          <c:order val="1"/>
          <c:tx>
            <c:strRef>
              <c:f>'Data Summary'!$C$18</c:f>
              <c:strCache>
                <c:ptCount val="1"/>
                <c:pt idx="0">
                  <c:v>CAMPBELL17-9D Bradenhead gas</c:v>
                </c:pt>
              </c:strCache>
            </c:strRef>
          </c:tx>
          <c:spPr>
            <a:ln w="28575">
              <a:noFill/>
            </a:ln>
          </c:spPr>
          <c:marker>
            <c:spPr>
              <a:ln>
                <a:solidFill>
                  <a:schemeClr val="tx1"/>
                </a:solidFill>
              </a:ln>
            </c:spPr>
          </c:marker>
          <c:xVal>
            <c:numRef>
              <c:f>'Data Summary'!$K$18</c:f>
              <c:numCache>
                <c:formatCode>0.0</c:formatCode>
                <c:ptCount val="1"/>
                <c:pt idx="0">
                  <c:v>11.558966408268734</c:v>
                </c:pt>
              </c:numCache>
            </c:numRef>
          </c:xVal>
          <c:yVal>
            <c:numRef>
              <c:f>'Data Summary'!$O$18</c:f>
              <c:numCache>
                <c:formatCode>0.0</c:formatCode>
                <c:ptCount val="1"/>
                <c:pt idx="0">
                  <c:v>-52.7</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353034272"/>
        <c:axId val="188647496"/>
        <c:extLst>
          <c:ext xmlns:c15="http://schemas.microsoft.com/office/drawing/2012/chart" uri="{02D57815-91ED-43cb-92C2-25804820EDAC}">
            <c15:filteredScatterSeries>
              <c15:ser>
                <c:idx val="0"/>
                <c:order val="0"/>
                <c:tx>
                  <c:strRef>
                    <c:extLst>
                      <c:ext uri="{02D57815-91ED-43cb-92C2-25804820EDAC}">
                        <c15:formulaRef>
                          <c15:sqref>'Data Summary'!#REF!</c15:sqref>
                        </c15:formulaRef>
                      </c:ext>
                    </c:extLst>
                    <c:strCache>
                      <c:ptCount val="1"/>
                      <c:pt idx="0">
                        <c:v>#REF!</c:v>
                      </c:pt>
                    </c:strCache>
                  </c:strRef>
                </c:tx>
                <c:spPr>
                  <a:ln w="28575">
                    <a:noFill/>
                  </a:ln>
                </c:spPr>
                <c:marker>
                  <c:symbol val="diamond"/>
                  <c:size val="8"/>
                  <c:spPr>
                    <a:solidFill>
                      <a:schemeClr val="accent1"/>
                    </a:solidFill>
                    <a:ln>
                      <a:solidFill>
                        <a:schemeClr val="tx1"/>
                      </a:solidFill>
                    </a:ln>
                  </c:spPr>
                </c:marker>
                <c:xVal>
                  <c:numRef>
                    <c:extLst>
                      <c:ext uri="{02D57815-91ED-43cb-92C2-25804820EDAC}">
                        <c15:formulaRef>
                          <c15:sqref>'Data Summary'!#REF!</c15:sqref>
                        </c15:formulaRef>
                      </c:ext>
                    </c:extLst>
                  </c:numRef>
                </c:xVal>
                <c:yVal>
                  <c:numRef>
                    <c:extLst>
                      <c:ext uri="{02D57815-91ED-43cb-92C2-25804820EDAC}">
                        <c15:formulaRef>
                          <c15:sqref>'Data Summary'!#REF!</c15:sqref>
                        </c15:formulaRef>
                      </c:ext>
                    </c:extLst>
                    <c:numCache>
                      <c:formatCode>General</c:formatCode>
                      <c:ptCount val="1"/>
                      <c:pt idx="0">
                        <c:v>1</c:v>
                      </c:pt>
                    </c:numCache>
                  </c:numRef>
                </c:yVal>
                <c:smooth val="0"/>
                <c:extLst>
                  <c:ext xmlns:c16="http://schemas.microsoft.com/office/drawing/2014/chart" uri="{C3380CC4-5D6E-409C-BE32-E72D297353CC}">
                    <c16:uniqueId val="{00000000-AA97-45A9-B15F-A2D56D4198FC}"/>
                  </c:ext>
                </c:extLst>
              </c15:ser>
            </c15:filteredScatterSeries>
          </c:ext>
        </c:extLst>
      </c:scatterChart>
      <c:valAx>
        <c:axId val="353034272"/>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88647496"/>
        <c:crossesAt val="-20"/>
        <c:crossBetween val="midCat"/>
      </c:valAx>
      <c:valAx>
        <c:axId val="188647496"/>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272"/>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4450375561298166"/>
          <c:y val="3.4367618110236219E-2"/>
          <c:w val="0.49745085363021446"/>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2"/>
          <c:order val="2"/>
          <c:tx>
            <c:strRef>
              <c:f>'Data Summary'!$C$18</c:f>
              <c:strCache>
                <c:ptCount val="1"/>
                <c:pt idx="0">
                  <c:v>CAMPBELL17-9D Bradenhead gas</c:v>
                </c:pt>
              </c:strCache>
            </c:strRef>
          </c:tx>
          <c:spPr>
            <a:ln>
              <a:noFill/>
            </a:ln>
          </c:spPr>
          <c:marker>
            <c:symbol val="square"/>
            <c:size val="7"/>
            <c:spPr>
              <a:solidFill>
                <a:schemeClr val="accent2"/>
              </a:solidFill>
              <a:ln>
                <a:solidFill>
                  <a:schemeClr val="tx1"/>
                </a:solidFill>
              </a:ln>
            </c:spPr>
          </c:marker>
          <c:xVal>
            <c:numRef>
              <c:f>'Data Summary'!$M$18</c:f>
              <c:numCache>
                <c:formatCode>0.0</c:formatCode>
                <c:ptCount val="1"/>
                <c:pt idx="0">
                  <c:v>24.832664311710555</c:v>
                </c:pt>
              </c:numCache>
            </c:numRef>
          </c:xVal>
          <c:yVal>
            <c:numRef>
              <c:f>'Data Summary'!$K$18</c:f>
              <c:numCache>
                <c:formatCode>0.0</c:formatCode>
                <c:ptCount val="1"/>
                <c:pt idx="0">
                  <c:v>11.558966408268734</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486966360"/>
        <c:axId val="486966752"/>
        <c:extLst>
          <c:ext xmlns:c15="http://schemas.microsoft.com/office/drawing/2012/chart" uri="{02D57815-91ED-43cb-92C2-25804820EDAC}">
            <c15:filteredScatterSeries>
              <c15:ser>
                <c:idx val="0"/>
                <c:order val="1"/>
                <c:tx>
                  <c:strRef>
                    <c:extLst>
                      <c:ext uri="{02D57815-91ED-43cb-92C2-25804820EDAC}">
                        <c15:formulaRef>
                          <c15:sqref>'Data Summary'!#REF!</c15:sqref>
                        </c15:formulaRef>
                      </c:ext>
                    </c:extLst>
                    <c:strCache>
                      <c:ptCount val="1"/>
                      <c:pt idx="0">
                        <c:v>Bury Cranell 32-23 Production </c:v>
                      </c:pt>
                    </c:strCache>
                  </c:strRef>
                </c:tx>
                <c:spPr>
                  <a:ln>
                    <a:noFill/>
                  </a:ln>
                </c:spPr>
                <c:marker>
                  <c:symbol val="diamond"/>
                  <c:size val="8"/>
                  <c:spPr>
                    <a:ln>
                      <a:solidFill>
                        <a:schemeClr val="tx1"/>
                      </a:solidFill>
                    </a:ln>
                  </c:spPr>
                </c:marker>
                <c:xVal>
                  <c:numRef>
                    <c:extLst>
                      <c:ext uri="{02D57815-91ED-43cb-92C2-25804820EDAC}">
                        <c15:formulaRef>
                          <c15:sqref>'Data Summary'!#REF!</c15:sqref>
                        </c15:formulaRef>
                      </c:ext>
                    </c:extLst>
                    <c:numCache>
                      <c:formatCode>0.0</c:formatCode>
                      <c:ptCount val="1"/>
                      <c:pt idx="0">
                        <c:v>12.778204040061111</c:v>
                      </c:pt>
                    </c:numCache>
                  </c:numRef>
                </c:xVal>
                <c:yVal>
                  <c:numRef>
                    <c:extLst>
                      <c:ext uri="{02D57815-91ED-43cb-92C2-25804820EDAC}">
                        <c15:formulaRef>
                          <c15:sqref>'Data Summary'!#REF!</c15:sqref>
                        </c15:formulaRef>
                      </c:ext>
                    </c:extLst>
                    <c:numCache>
                      <c:formatCode>0.0</c:formatCode>
                      <c:ptCount val="1"/>
                      <c:pt idx="0">
                        <c:v>20.782560020668146</c:v>
                      </c:pt>
                    </c:numCache>
                  </c:numRef>
                </c:yVal>
                <c:smooth val="0"/>
                <c:extLst>
                  <c:ext xmlns:c16="http://schemas.microsoft.com/office/drawing/2014/chart" uri="{C3380CC4-5D6E-409C-BE32-E72D297353CC}">
                    <c16:uniqueId val="{00000001-0A36-4C75-92EC-ECB401D77BD1}"/>
                  </c:ext>
                </c:extLst>
              </c15:ser>
            </c15:filteredScatterSeries>
          </c:ext>
        </c:extLst>
      </c:scatterChart>
      <c:valAx>
        <c:axId val="486966360"/>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6966752"/>
        <c:crossesAt val="0.1"/>
        <c:crossBetween val="midCat"/>
      </c:valAx>
      <c:valAx>
        <c:axId val="486966752"/>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6966360"/>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1"/>
          <c:order val="1"/>
          <c:tx>
            <c:strRef>
              <c:f>'Data Summary'!$C$18</c:f>
              <c:strCache>
                <c:ptCount val="1"/>
                <c:pt idx="0">
                  <c:v>CAMPBELL17-9D Bradenhead gas</c:v>
                </c:pt>
              </c:strCache>
            </c:strRef>
          </c:tx>
          <c:spPr>
            <a:ln w="28575">
              <a:noFill/>
            </a:ln>
          </c:spPr>
          <c:marker>
            <c:spPr>
              <a:ln>
                <a:solidFill>
                  <a:schemeClr val="tx1"/>
                </a:solidFill>
              </a:ln>
            </c:spPr>
          </c:marker>
          <c:xVal>
            <c:numRef>
              <c:f>'Data Summary'!$W$18</c:f>
              <c:numCache>
                <c:formatCode>0</c:formatCode>
                <c:ptCount val="1"/>
                <c:pt idx="0">
                  <c:v>-254</c:v>
                </c:pt>
              </c:numCache>
            </c:numRef>
          </c:xVal>
          <c:yVal>
            <c:numRef>
              <c:f>'Data Summary'!$O$18</c:f>
              <c:numCache>
                <c:formatCode>0.0</c:formatCode>
                <c:ptCount val="1"/>
                <c:pt idx="0">
                  <c:v>-52.7</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486967536"/>
        <c:axId val="486967928"/>
        <c:extLst>
          <c:ext xmlns:c15="http://schemas.microsoft.com/office/drawing/2012/chart" uri="{02D57815-91ED-43cb-92C2-25804820EDAC}">
            <c15:filteredScatterSeries>
              <c15:ser>
                <c:idx val="0"/>
                <c:order val="0"/>
                <c:tx>
                  <c:strRef>
                    <c:extLst>
                      <c:ext uri="{02D57815-91ED-43cb-92C2-25804820EDAC}">
                        <c15:formulaRef>
                          <c15:sqref>'Data Summary'!#REF!</c15:sqref>
                        </c15:formulaRef>
                      </c:ext>
                    </c:extLst>
                    <c:strCache>
                      <c:ptCount val="1"/>
                      <c:pt idx="0">
                        <c:v>#REF!</c:v>
                      </c:pt>
                    </c:strCache>
                  </c:strRef>
                </c:tx>
                <c:spPr>
                  <a:ln w="28575">
                    <a:noFill/>
                  </a:ln>
                </c:spPr>
                <c:marker>
                  <c:symbol val="diamond"/>
                  <c:size val="8"/>
                  <c:spPr>
                    <a:ln>
                      <a:solidFill>
                        <a:schemeClr val="tx1"/>
                      </a:solidFill>
                    </a:ln>
                  </c:spPr>
                </c:marker>
                <c:xVal>
                  <c:numRef>
                    <c:extLst>
                      <c:ext uri="{02D57815-91ED-43cb-92C2-25804820EDAC}">
                        <c15:formulaRef>
                          <c15:sqref>'Data Summary'!#REF!</c15:sqref>
                        </c15:formulaRef>
                      </c:ext>
                    </c:extLst>
                  </c:numRef>
                </c:xVal>
                <c:yVal>
                  <c:numRef>
                    <c:extLst>
                      <c:ext uri="{02D57815-91ED-43cb-92C2-25804820EDAC}">
                        <c15:formulaRef>
                          <c15:sqref>'Data Summary'!#REF!</c15:sqref>
                        </c15:formulaRef>
                      </c:ext>
                    </c:extLst>
                    <c:numCache>
                      <c:formatCode>General</c:formatCode>
                      <c:ptCount val="1"/>
                      <c:pt idx="0">
                        <c:v>1</c:v>
                      </c:pt>
                    </c:numCache>
                  </c:numRef>
                </c:yVal>
                <c:smooth val="0"/>
                <c:extLst>
                  <c:ext xmlns:c16="http://schemas.microsoft.com/office/drawing/2014/chart" uri="{C3380CC4-5D6E-409C-BE32-E72D297353CC}">
                    <c16:uniqueId val="{00000000-D960-45C2-9E16-491643DFA747}"/>
                  </c:ext>
                </c:extLst>
              </c15:ser>
            </c15:filteredScatterSeries>
          </c:ext>
        </c:extLst>
      </c:scatterChart>
      <c:valAx>
        <c:axId val="486967536"/>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486967928"/>
        <c:crosses val="autoZero"/>
        <c:crossBetween val="midCat"/>
        <c:majorUnit val="50"/>
        <c:minorUnit val="10"/>
      </c:valAx>
      <c:valAx>
        <c:axId val="48696792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486967536"/>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1"/>
          <c:order val="1"/>
          <c:tx>
            <c:strRef>
              <c:f>'Data Summary'!$C$18</c:f>
              <c:strCache>
                <c:ptCount val="1"/>
                <c:pt idx="0">
                  <c:v>CAMPBELL17-9D Bradenhead gas</c:v>
                </c:pt>
              </c:strCache>
            </c:strRef>
          </c:tx>
          <c:spPr>
            <a:ln w="28575">
              <a:noFill/>
            </a:ln>
          </c:spPr>
          <c:marker>
            <c:spPr>
              <a:ln>
                <a:solidFill>
                  <a:schemeClr val="tx1"/>
                </a:solidFill>
              </a:ln>
            </c:spPr>
          </c:marker>
          <c:xVal>
            <c:numRef>
              <c:f>'Data Summary'!$O$18</c:f>
              <c:numCache>
                <c:formatCode>0.0</c:formatCode>
                <c:ptCount val="1"/>
                <c:pt idx="0">
                  <c:v>-52.7</c:v>
                </c:pt>
              </c:numCache>
            </c:numRef>
          </c:xVal>
          <c:yVal>
            <c:numRef>
              <c:f>'Data Summary'!$L$18</c:f>
              <c:numCache>
                <c:formatCode>0.0</c:formatCode>
                <c:ptCount val="1"/>
                <c:pt idx="0">
                  <c:v>8.5143536622983778</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486968712"/>
        <c:axId val="487176520"/>
        <c:extLst>
          <c:ext xmlns:c15="http://schemas.microsoft.com/office/drawing/2012/chart" uri="{02D57815-91ED-43cb-92C2-25804820EDAC}">
            <c15:filteredScatterSeries>
              <c15:ser>
                <c:idx val="0"/>
                <c:order val="0"/>
                <c:tx>
                  <c:strRef>
                    <c:extLst>
                      <c:ext uri="{02D57815-91ED-43cb-92C2-25804820EDAC}">
                        <c15:formulaRef>
                          <c15:sqref>'Data Summary'!#REF!</c15:sqref>
                        </c15:formulaRef>
                      </c:ext>
                    </c:extLst>
                    <c:strCache>
                      <c:ptCount val="1"/>
                      <c:pt idx="0">
                        <c:v>#REF!</c:v>
                      </c:pt>
                    </c:strCache>
                  </c:strRef>
                </c:tx>
                <c:spPr>
                  <a:ln w="28575">
                    <a:noFill/>
                  </a:ln>
                </c:spPr>
                <c:marker>
                  <c:symbol val="diamond"/>
                  <c:size val="10"/>
                  <c:spPr>
                    <a:ln>
                      <a:solidFill>
                        <a:schemeClr val="tx1"/>
                      </a:solidFill>
                    </a:ln>
                  </c:spPr>
                </c:marker>
                <c:xVal>
                  <c:numRef>
                    <c:extLst>
                      <c:ext uri="{02D57815-91ED-43cb-92C2-25804820EDAC}">
                        <c15:formulaRef>
                          <c15:sqref>'Data Summary'!#REF!</c15:sqref>
                        </c15:formulaRef>
                      </c:ext>
                    </c:extLst>
                  </c:numRef>
                </c:xVal>
                <c:yVal>
                  <c:numRef>
                    <c:extLst>
                      <c:ext uri="{02D57815-91ED-43cb-92C2-25804820EDAC}">
                        <c15:formulaRef>
                          <c15:sqref>'Data Summary'!#REF!</c15:sqref>
                        </c15:formulaRef>
                      </c:ext>
                    </c:extLst>
                    <c:numCache>
                      <c:formatCode>General</c:formatCode>
                      <c:ptCount val="1"/>
                      <c:pt idx="0">
                        <c:v>1</c:v>
                      </c:pt>
                    </c:numCache>
                  </c:numRef>
                </c:yVal>
                <c:smooth val="0"/>
                <c:extLst>
                  <c:ext xmlns:c16="http://schemas.microsoft.com/office/drawing/2014/chart" uri="{C3380CC4-5D6E-409C-BE32-E72D297353CC}">
                    <c16:uniqueId val="{00000000-4F14-4184-88E2-338A23BF4CC1}"/>
                  </c:ext>
                </c:extLst>
              </c15:ser>
            </c15:filteredScatterSeries>
          </c:ext>
        </c:extLst>
      </c:scatterChart>
      <c:valAx>
        <c:axId val="486968712"/>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487176520"/>
        <c:crosses val="autoZero"/>
        <c:crossBetween val="midCat"/>
      </c:valAx>
      <c:valAx>
        <c:axId val="487176520"/>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486968712"/>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71964620192666906"/>
          <c:y val="7.6561196724001121E-2"/>
          <c:w val="0.23058674425996287"/>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A4DA-4F67-9CDC-AC6FF3F5874F}"/>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A4DA-4F67-9CDC-AC6FF3F5874F}"/>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A4DA-4F67-9CDC-AC6FF3F5874F}"/>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A4DA-4F67-9CDC-AC6FF3F5874F}"/>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A4DA-4F67-9CDC-AC6FF3F5874F}"/>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A4DA-4F67-9CDC-AC6FF3F5874F}"/>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A4DA-4F67-9CDC-AC6FF3F5874F}"/>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A4DA-4F67-9CDC-AC6FF3F5874F}"/>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A4DA-4F67-9CDC-AC6FF3F5874F}"/>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A4DA-4F67-9CDC-AC6FF3F5874F}"/>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A4DA-4F67-9CDC-AC6FF3F5874F}"/>
            </c:ext>
          </c:extLst>
        </c:ser>
        <c:ser>
          <c:idx val="1"/>
          <c:order val="11"/>
          <c:tx>
            <c:strRef>
              <c:f>'Data Summary'!$C$12</c:f>
              <c:strCache>
                <c:ptCount val="1"/>
                <c:pt idx="0">
                  <c:v>CAMPBELL17-9D Bradenhead gas</c:v>
                </c:pt>
              </c:strCache>
            </c:strRef>
          </c:tx>
          <c:spPr>
            <a:ln>
              <a:solidFill>
                <a:srgbClr val="C0504D"/>
              </a:solidFill>
            </a:ln>
          </c:spPr>
          <c:marker>
            <c:symbol val="square"/>
            <c:size val="10"/>
            <c:spPr>
              <a:solidFill>
                <a:srgbClr val="C0504D"/>
              </a:solidFill>
              <a:ln>
                <a:noFill/>
              </a:ln>
            </c:spPr>
          </c:marker>
          <c:xVal>
            <c:numRef>
              <c:f>'Data Summary'!$P$18</c:f>
              <c:numCache>
                <c:formatCode>0.0</c:formatCode>
                <c:ptCount val="1"/>
                <c:pt idx="0">
                  <c:v>-33.200000000000003</c:v>
                </c:pt>
              </c:numCache>
            </c:numRef>
          </c:xVal>
          <c:yVal>
            <c:numRef>
              <c:f>'Data Summary'!$Q$18</c:f>
              <c:numCache>
                <c:formatCode>0.0</c:formatCode>
                <c:ptCount val="1"/>
                <c:pt idx="0">
                  <c:v>-28.8</c:v>
                </c:pt>
              </c:numCache>
            </c:numRef>
          </c:yVal>
          <c:smooth val="0"/>
          <c:extLst>
            <c:ext xmlns:c16="http://schemas.microsoft.com/office/drawing/2014/chart" uri="{C3380CC4-5D6E-409C-BE32-E72D297353CC}">
              <c16:uniqueId val="{00000010-A4DA-4F67-9CDC-AC6FF3F5874F}"/>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42224001647034815"/>
          <c:y val="0.75380265748031494"/>
          <c:w val="0.50915683027078495"/>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2"/>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emf"/></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©2014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2014</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22410</xdr:rowOff>
    </xdr:from>
    <xdr:to>
      <xdr:col>9</xdr:col>
      <xdr:colOff>581341</xdr:colOff>
      <xdr:row>8</xdr:row>
      <xdr:rowOff>168086</xdr:rowOff>
    </xdr:to>
    <xdr:pic>
      <xdr:nvPicPr>
        <xdr:cNvPr id="7" name="Picture 6">
          <a:extLst>
            <a:ext uri="{FF2B5EF4-FFF2-40B4-BE49-F238E27FC236}">
              <a16:creationId xmlns:a16="http://schemas.microsoft.com/office/drawing/2014/main" id="{E55CDCD4-45DA-4C5E-8BC8-BFDCE76B502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03410"/>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62865</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18</xdr:col>
      <xdr:colOff>0</xdr:colOff>
      <xdr:row>6</xdr:row>
      <xdr:rowOff>0</xdr:rowOff>
    </xdr:from>
    <xdr:to>
      <xdr:col>23</xdr:col>
      <xdr:colOff>629090</xdr:colOff>
      <xdr:row>38</xdr:row>
      <xdr:rowOff>0</xdr:rowOff>
    </xdr:to>
    <xdr:graphicFrame macro="">
      <xdr:nvGraphicFramePr>
        <xdr:cNvPr id="20" name="Chart 4">
          <a:extLst>
            <a:ext uri="{FF2B5EF4-FFF2-40B4-BE49-F238E27FC236}">
              <a16:creationId xmlns:a16="http://schemas.microsoft.com/office/drawing/2014/main" id="{DEFB3E4A-9925-4976-99EA-882780A92CA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DDC52BAA-F4D5-4A6D-803A-0CF45DE778C5}"/>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0.86406</cdr:x>
      <cdr:y>0.66503</cdr:y>
    </cdr:from>
    <cdr:to>
      <cdr:x>0.94739</cdr:x>
      <cdr:y>0.69628</cdr:y>
    </cdr:to>
    <cdr:sp macro="" textlink="">
      <cdr:nvSpPr>
        <cdr:cNvPr id="2" name="TextBox 1"/>
        <cdr:cNvSpPr txBox="1"/>
      </cdr:nvSpPr>
      <cdr:spPr>
        <a:xfrm xmlns:a="http://schemas.openxmlformats.org/drawingml/2006/main">
          <a:off x="4021045" y="4054049"/>
          <a:ext cx="387788"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0.47773</cdr:x>
      <cdr:y>0.34984</cdr:y>
    </cdr:from>
    <cdr:to>
      <cdr:x>0.57079</cdr:x>
      <cdr:y>0.40177</cdr:y>
    </cdr:to>
    <cdr:sp macro="" textlink="">
      <cdr:nvSpPr>
        <cdr:cNvPr id="5" name="TextBox 1"/>
        <cdr:cNvSpPr txBox="1"/>
      </cdr:nvSpPr>
      <cdr:spPr>
        <a:xfrm xmlns:a="http://schemas.openxmlformats.org/drawingml/2006/main">
          <a:off x="2223183" y="2132650"/>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0.31246</cdr:x>
      <cdr:y>0.27271</cdr:y>
    </cdr:from>
    <cdr:to>
      <cdr:x>0.40551</cdr:x>
      <cdr:y>0.32464</cdr:y>
    </cdr:to>
    <cdr:sp macro="" textlink="">
      <cdr:nvSpPr>
        <cdr:cNvPr id="6" name="TextBox 1"/>
        <cdr:cNvSpPr txBox="1"/>
      </cdr:nvSpPr>
      <cdr:spPr>
        <a:xfrm xmlns:a="http://schemas.openxmlformats.org/drawingml/2006/main">
          <a:off x="1344512" y="1662412"/>
          <a:ext cx="400442"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0.20682</cdr:x>
      <cdr:y>0.2561</cdr:y>
    </cdr:from>
    <cdr:to>
      <cdr:x>0.29988</cdr:x>
      <cdr:y>0.30803</cdr:y>
    </cdr:to>
    <cdr:sp macro="" textlink="">
      <cdr:nvSpPr>
        <cdr:cNvPr id="8" name="TextBox 1"/>
        <cdr:cNvSpPr txBox="1"/>
      </cdr:nvSpPr>
      <cdr:spPr>
        <a:xfrm xmlns:a="http://schemas.openxmlformats.org/drawingml/2006/main">
          <a:off x="962466" y="1561195"/>
          <a:ext cx="433068"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nC</a:t>
          </a:r>
          <a:r>
            <a:rPr lang="en-US" sz="1100" b="1" baseline="-25000"/>
            <a:t>4</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9</xdr:col>
      <xdr:colOff>242888</xdr:colOff>
      <xdr:row>43</xdr:row>
      <xdr:rowOff>71438</xdr:rowOff>
    </xdr:to>
    <xdr:pic>
      <xdr:nvPicPr>
        <xdr:cNvPr id="2" name="Picture 1">
          <a:extLst>
            <a:ext uri="{FF2B5EF4-FFF2-40B4-BE49-F238E27FC236}">
              <a16:creationId xmlns:a16="http://schemas.microsoft.com/office/drawing/2014/main" id="{5893E33E-A43A-4311-9582-EA9E6BA08BD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6072188" cy="7853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view="pageBreakPreview" zoomScale="85" zoomScaleNormal="70" zoomScaleSheetLayoutView="85" zoomScalePageLayoutView="85" workbookViewId="0">
      <selection activeCell="D25" sqref="D25"/>
    </sheetView>
  </sheetViews>
  <sheetFormatPr defaultColWidth="9.44140625" defaultRowHeight="15" customHeight="1" x14ac:dyDescent="0.3"/>
  <cols>
    <col min="1" max="3" width="9.44140625" style="49"/>
    <col min="4" max="4" width="10.5546875" style="49" bestFit="1" customWidth="1"/>
    <col min="5" max="7" width="9.44140625" style="49"/>
    <col min="8" max="16384" width="9.44140625" style="38"/>
  </cols>
  <sheetData>
    <row r="1" spans="1:10" ht="15" customHeight="1" x14ac:dyDescent="0.3">
      <c r="A1" s="36"/>
      <c r="B1" s="36"/>
      <c r="C1" s="36"/>
      <c r="D1" s="36"/>
      <c r="E1" s="36"/>
      <c r="F1" s="36"/>
      <c r="G1" s="36"/>
      <c r="H1" s="37"/>
      <c r="I1" s="37"/>
      <c r="J1" s="37"/>
    </row>
    <row r="2" spans="1:10" ht="15" customHeight="1" x14ac:dyDescent="0.3">
      <c r="A2" s="36"/>
      <c r="B2" s="36"/>
      <c r="C2" s="36"/>
      <c r="D2" s="36"/>
      <c r="E2" s="36"/>
      <c r="F2" s="36"/>
      <c r="G2" s="36"/>
      <c r="H2" s="37"/>
      <c r="I2" s="37"/>
      <c r="J2" s="37"/>
    </row>
    <row r="3" spans="1:10" ht="15" customHeight="1" x14ac:dyDescent="0.3">
      <c r="A3" s="36"/>
      <c r="B3" s="36"/>
      <c r="C3" s="36"/>
      <c r="D3" s="36"/>
      <c r="E3" s="36"/>
      <c r="F3" s="36"/>
      <c r="G3" s="36"/>
      <c r="H3" s="37"/>
      <c r="I3" s="37"/>
      <c r="J3" s="37"/>
    </row>
    <row r="4" spans="1:10" ht="15" customHeight="1" x14ac:dyDescent="0.3">
      <c r="A4" s="36"/>
      <c r="B4" s="37"/>
      <c r="C4" s="36"/>
      <c r="D4" s="36"/>
      <c r="E4" s="36"/>
      <c r="F4" s="36"/>
      <c r="G4" s="36"/>
      <c r="H4" s="37"/>
      <c r="I4" s="37"/>
      <c r="J4" s="37"/>
    </row>
    <row r="5" spans="1:10" ht="15" customHeight="1" x14ac:dyDescent="0.3">
      <c r="A5" s="36"/>
      <c r="B5" s="37"/>
      <c r="C5" s="36"/>
      <c r="D5" s="36"/>
      <c r="E5" s="36"/>
      <c r="F5" s="36"/>
      <c r="G5" s="36"/>
      <c r="H5" s="37"/>
      <c r="I5" s="37"/>
      <c r="J5" s="37"/>
    </row>
    <row r="6" spans="1:10" ht="15" customHeight="1" x14ac:dyDescent="0.3">
      <c r="A6" s="36"/>
      <c r="B6" s="37"/>
      <c r="C6" s="36"/>
      <c r="D6" s="36"/>
      <c r="E6" s="36"/>
      <c r="F6" s="36"/>
      <c r="G6" s="36"/>
      <c r="H6" s="37"/>
      <c r="I6" s="37"/>
      <c r="J6" s="37"/>
    </row>
    <row r="7" spans="1:10" ht="15" customHeight="1" x14ac:dyDescent="0.3">
      <c r="A7" s="36"/>
      <c r="B7" s="37"/>
      <c r="C7" s="36"/>
      <c r="D7" s="36"/>
      <c r="E7" s="36"/>
      <c r="F7" s="36"/>
      <c r="G7" s="36"/>
      <c r="H7" s="37"/>
      <c r="I7" s="37"/>
      <c r="J7" s="37"/>
    </row>
    <row r="8" spans="1:10" ht="15" customHeight="1" x14ac:dyDescent="0.3">
      <c r="A8" s="36"/>
      <c r="B8" s="37"/>
      <c r="C8" s="36"/>
      <c r="D8" s="36"/>
      <c r="E8" s="36"/>
      <c r="F8" s="36"/>
      <c r="G8" s="36"/>
      <c r="H8" s="37"/>
      <c r="I8" s="37"/>
      <c r="J8" s="37"/>
    </row>
    <row r="9" spans="1:10" ht="15" customHeight="1" x14ac:dyDescent="0.3">
      <c r="A9" s="36"/>
      <c r="B9" s="36"/>
      <c r="C9" s="36"/>
      <c r="D9" s="36"/>
      <c r="E9" s="36"/>
      <c r="F9" s="36"/>
      <c r="G9" s="36"/>
      <c r="H9" s="36"/>
      <c r="I9" s="36"/>
      <c r="J9" s="36"/>
    </row>
    <row r="10" spans="1:10" ht="15" customHeight="1" x14ac:dyDescent="0.3">
      <c r="A10" s="36"/>
      <c r="B10" s="36"/>
      <c r="C10" s="36"/>
      <c r="D10" s="36"/>
      <c r="E10" s="36"/>
      <c r="F10" s="36"/>
      <c r="G10" s="36"/>
      <c r="H10" s="36"/>
      <c r="I10" s="36"/>
      <c r="J10" s="36"/>
    </row>
    <row r="11" spans="1:10" ht="15" customHeight="1" x14ac:dyDescent="0.3">
      <c r="A11" s="36"/>
      <c r="B11" s="36"/>
      <c r="C11" s="36"/>
      <c r="D11" s="36"/>
      <c r="E11" s="36"/>
      <c r="F11" s="36"/>
      <c r="G11" s="36"/>
      <c r="H11" s="36"/>
      <c r="I11" s="36"/>
      <c r="J11" s="36"/>
    </row>
    <row r="12" spans="1:10" ht="15" customHeight="1" x14ac:dyDescent="0.3">
      <c r="A12" s="36"/>
      <c r="B12" s="36"/>
      <c r="C12" s="36"/>
      <c r="D12" s="36"/>
      <c r="E12" s="36"/>
      <c r="F12" s="36"/>
      <c r="G12" s="36"/>
      <c r="H12" s="36"/>
      <c r="I12" s="36"/>
      <c r="J12" s="36"/>
    </row>
    <row r="13" spans="1:10" ht="15" customHeight="1" x14ac:dyDescent="0.3">
      <c r="A13" s="36"/>
      <c r="B13" s="36"/>
      <c r="C13" s="36"/>
      <c r="D13" s="36"/>
      <c r="E13" s="36"/>
      <c r="F13" s="36"/>
      <c r="G13" s="36"/>
      <c r="H13" s="36"/>
      <c r="I13" s="36"/>
      <c r="J13" s="36"/>
    </row>
    <row r="14" spans="1:10" ht="15" customHeight="1" x14ac:dyDescent="0.3">
      <c r="A14" s="36"/>
      <c r="B14" s="36"/>
      <c r="C14" s="36"/>
      <c r="D14" s="36"/>
      <c r="E14" s="36"/>
      <c r="F14" s="36"/>
      <c r="G14" s="36"/>
      <c r="H14" s="36"/>
      <c r="I14" s="36"/>
      <c r="J14" s="36"/>
    </row>
    <row r="15" spans="1:10" ht="15" customHeight="1" x14ac:dyDescent="0.3">
      <c r="A15" s="36"/>
      <c r="B15" s="36"/>
      <c r="C15" s="36"/>
      <c r="D15" s="36"/>
      <c r="E15" s="36"/>
      <c r="F15" s="36"/>
      <c r="G15" s="36"/>
      <c r="H15" s="36"/>
      <c r="I15" s="36"/>
      <c r="J15" s="36"/>
    </row>
    <row r="16" spans="1:10" ht="15" customHeight="1" x14ac:dyDescent="0.3">
      <c r="A16" s="36"/>
      <c r="B16" s="36"/>
      <c r="C16" s="36"/>
      <c r="D16" s="36"/>
      <c r="E16" s="36"/>
      <c r="F16" s="36"/>
      <c r="G16" s="36"/>
      <c r="H16" s="36"/>
      <c r="I16" s="36"/>
      <c r="J16" s="36"/>
    </row>
    <row r="17" spans="1:10" ht="15" customHeight="1" x14ac:dyDescent="0.3">
      <c r="A17" s="36"/>
      <c r="B17" s="36"/>
      <c r="C17" s="36"/>
      <c r="D17" s="36"/>
      <c r="E17" s="36"/>
      <c r="F17" s="36"/>
      <c r="G17" s="36"/>
      <c r="H17" s="36"/>
      <c r="I17" s="36"/>
      <c r="J17" s="36"/>
    </row>
    <row r="18" spans="1:10" ht="15" customHeight="1" x14ac:dyDescent="0.3">
      <c r="A18" s="36"/>
      <c r="B18" s="39" t="s">
        <v>47</v>
      </c>
      <c r="C18" s="40"/>
      <c r="D18" s="40"/>
      <c r="E18" s="40"/>
      <c r="F18" s="37"/>
      <c r="G18" s="36"/>
      <c r="H18" s="36"/>
      <c r="I18" s="36"/>
      <c r="J18" s="36"/>
    </row>
    <row r="19" spans="1:10" ht="15" customHeight="1" x14ac:dyDescent="0.3">
      <c r="A19" s="36"/>
      <c r="B19" s="39" t="s">
        <v>48</v>
      </c>
      <c r="C19" s="41"/>
      <c r="D19" s="40"/>
      <c r="E19" s="40"/>
      <c r="F19" s="37"/>
      <c r="G19" s="42"/>
      <c r="H19" s="42"/>
      <c r="I19" s="42"/>
      <c r="J19" s="36"/>
    </row>
    <row r="20" spans="1:10" ht="15" customHeight="1" x14ac:dyDescent="0.3">
      <c r="A20" s="36"/>
      <c r="B20" s="41"/>
      <c r="C20" s="41"/>
      <c r="D20" s="40"/>
      <c r="E20" s="40"/>
      <c r="F20" s="37"/>
      <c r="G20" s="42"/>
      <c r="H20" s="42"/>
      <c r="I20" s="42"/>
      <c r="J20" s="36"/>
    </row>
    <row r="21" spans="1:10" ht="15" customHeight="1" x14ac:dyDescent="0.3">
      <c r="A21" s="36"/>
      <c r="B21" s="43" t="s">
        <v>44</v>
      </c>
      <c r="C21" s="44"/>
      <c r="D21" s="43" t="s">
        <v>197</v>
      </c>
      <c r="E21" s="43"/>
      <c r="F21" s="37"/>
      <c r="G21" s="37"/>
      <c r="H21" s="37"/>
      <c r="I21" s="37"/>
      <c r="J21" s="36"/>
    </row>
    <row r="22" spans="1:10" ht="15" customHeight="1" x14ac:dyDescent="0.3">
      <c r="A22" s="36"/>
      <c r="B22" s="43" t="s">
        <v>45</v>
      </c>
      <c r="C22" s="44"/>
      <c r="D22" s="43" t="s">
        <v>198</v>
      </c>
      <c r="E22" s="43"/>
      <c r="F22" s="37"/>
      <c r="G22" s="37"/>
      <c r="H22" s="37"/>
      <c r="I22" s="37"/>
      <c r="J22" s="36"/>
    </row>
    <row r="23" spans="1:10" ht="15" customHeight="1" x14ac:dyDescent="0.3">
      <c r="A23" s="36"/>
      <c r="B23" s="43" t="s">
        <v>49</v>
      </c>
      <c r="C23" s="44"/>
      <c r="D23" s="43" t="s">
        <v>199</v>
      </c>
      <c r="E23" s="43"/>
      <c r="F23" s="45"/>
      <c r="G23" s="37"/>
      <c r="H23" s="37"/>
      <c r="I23" s="37"/>
      <c r="J23" s="36"/>
    </row>
    <row r="24" spans="1:10" ht="15" customHeight="1" x14ac:dyDescent="0.3">
      <c r="A24" s="36"/>
      <c r="B24" s="43" t="s">
        <v>50</v>
      </c>
      <c r="C24" s="44"/>
      <c r="D24" s="43" t="s">
        <v>200</v>
      </c>
      <c r="E24" s="43"/>
      <c r="F24" s="45"/>
      <c r="G24" s="37"/>
      <c r="H24" s="37"/>
      <c r="I24" s="37"/>
      <c r="J24" s="36"/>
    </row>
    <row r="25" spans="1:10" ht="15" customHeight="1" x14ac:dyDescent="0.3">
      <c r="A25" s="36"/>
      <c r="B25" s="43"/>
      <c r="C25" s="46"/>
      <c r="D25" s="43" t="s">
        <v>201</v>
      </c>
      <c r="E25" s="43"/>
      <c r="F25" s="36"/>
      <c r="G25" s="37"/>
      <c r="H25" s="37"/>
      <c r="I25" s="37"/>
      <c r="J25" s="36"/>
    </row>
    <row r="26" spans="1:10" ht="15" customHeight="1" x14ac:dyDescent="0.3">
      <c r="A26" s="36"/>
      <c r="B26" s="36"/>
      <c r="C26" s="36"/>
      <c r="D26" s="43"/>
      <c r="E26" s="36"/>
      <c r="F26" s="36"/>
      <c r="G26" s="45"/>
      <c r="H26" s="45"/>
      <c r="I26" s="45"/>
      <c r="J26" s="36"/>
    </row>
    <row r="27" spans="1:10" ht="15" customHeight="1" x14ac:dyDescent="0.3">
      <c r="A27" s="36"/>
      <c r="B27" s="36"/>
      <c r="C27" s="36"/>
      <c r="D27" s="43"/>
      <c r="E27" s="36"/>
      <c r="F27" s="36"/>
      <c r="G27" s="45"/>
      <c r="H27" s="45"/>
      <c r="I27" s="45"/>
      <c r="J27" s="36"/>
    </row>
    <row r="28" spans="1:10" ht="15" customHeight="1" x14ac:dyDescent="0.3">
      <c r="A28" s="36"/>
      <c r="B28" s="36"/>
      <c r="C28" s="36"/>
      <c r="D28" s="43"/>
      <c r="E28" s="36"/>
      <c r="F28" s="36"/>
      <c r="G28" s="36"/>
      <c r="H28" s="36"/>
      <c r="I28" s="36"/>
      <c r="J28" s="36"/>
    </row>
    <row r="29" spans="1:10" ht="15" customHeight="1" x14ac:dyDescent="0.3">
      <c r="A29" s="36"/>
      <c r="B29" s="36"/>
      <c r="C29" s="36"/>
      <c r="D29" s="43"/>
      <c r="E29" s="36"/>
      <c r="F29" s="36"/>
      <c r="G29" s="36"/>
      <c r="H29" s="36"/>
      <c r="I29" s="36"/>
      <c r="J29" s="36"/>
    </row>
    <row r="30" spans="1:10" ht="15" customHeight="1" x14ac:dyDescent="0.3">
      <c r="A30" s="36"/>
      <c r="B30" s="36"/>
      <c r="C30" s="37"/>
      <c r="D30" s="43"/>
      <c r="E30" s="40"/>
      <c r="F30" s="36"/>
      <c r="G30" s="36"/>
      <c r="H30" s="36"/>
      <c r="I30" s="36"/>
      <c r="J30" s="36"/>
    </row>
    <row r="31" spans="1:10" ht="15" customHeight="1" x14ac:dyDescent="0.3">
      <c r="A31" s="36"/>
      <c r="B31" s="36"/>
      <c r="C31" s="37"/>
      <c r="D31" s="43"/>
      <c r="E31" s="40"/>
      <c r="F31" s="36"/>
      <c r="G31"/>
      <c r="H31" s="36"/>
      <c r="I31" s="36"/>
      <c r="J31" s="36"/>
    </row>
    <row r="32" spans="1:10" ht="15" customHeight="1" x14ac:dyDescent="0.3">
      <c r="A32" s="36"/>
      <c r="B32" s="36"/>
      <c r="C32" s="37"/>
      <c r="D32" s="43"/>
      <c r="E32" s="36"/>
      <c r="F32" s="36"/>
      <c r="G32" s="36"/>
      <c r="H32" s="36"/>
      <c r="I32" s="36"/>
      <c r="J32" s="36"/>
    </row>
    <row r="33" spans="1:10" ht="15" customHeight="1" x14ac:dyDescent="0.3">
      <c r="A33" s="36"/>
      <c r="B33" s="36"/>
      <c r="C33" s="37"/>
      <c r="D33" s="43"/>
      <c r="E33" s="36"/>
      <c r="F33" s="42"/>
      <c r="G33" s="42"/>
      <c r="H33" s="42"/>
      <c r="I33" s="42"/>
      <c r="J33" s="36"/>
    </row>
    <row r="34" spans="1:10" ht="15" customHeight="1" x14ac:dyDescent="0.4">
      <c r="A34" s="36"/>
      <c r="B34" s="36"/>
      <c r="C34" s="37"/>
      <c r="D34" s="43"/>
      <c r="E34" s="36"/>
      <c r="F34" s="45"/>
      <c r="G34" s="47"/>
      <c r="H34" s="45"/>
      <c r="I34" s="45"/>
      <c r="J34" s="36"/>
    </row>
    <row r="35" spans="1:10" ht="15" customHeight="1" x14ac:dyDescent="0.3">
      <c r="A35" s="36"/>
      <c r="B35" s="36"/>
      <c r="C35" s="37"/>
      <c r="D35" s="43"/>
      <c r="E35" s="36"/>
      <c r="F35" s="45"/>
      <c r="G35" s="45"/>
      <c r="H35" s="45"/>
      <c r="I35" s="45"/>
      <c r="J35" s="36"/>
    </row>
    <row r="36" spans="1:10" ht="15" customHeight="1" x14ac:dyDescent="0.4">
      <c r="A36" s="36"/>
      <c r="B36" s="36"/>
      <c r="C36" s="37"/>
      <c r="D36" s="43"/>
      <c r="E36" s="36"/>
      <c r="F36" s="47"/>
      <c r="G36" s="45"/>
      <c r="H36" s="45"/>
      <c r="I36" s="45"/>
      <c r="J36" s="36"/>
    </row>
    <row r="37" spans="1:10" ht="15" customHeight="1" x14ac:dyDescent="0.4">
      <c r="A37" s="36"/>
      <c r="B37" s="36"/>
      <c r="C37" s="36"/>
      <c r="D37" s="43"/>
      <c r="E37" s="36"/>
      <c r="F37" s="47"/>
      <c r="G37" s="45"/>
      <c r="H37" s="45"/>
      <c r="I37" s="45"/>
      <c r="J37" s="36"/>
    </row>
    <row r="38" spans="1:10" ht="15" customHeight="1" x14ac:dyDescent="0.3">
      <c r="A38" s="36"/>
      <c r="B38" s="36"/>
      <c r="C38" s="36"/>
      <c r="D38" s="43"/>
      <c r="E38" s="36"/>
      <c r="F38" s="36"/>
      <c r="G38" s="36"/>
      <c r="H38" s="36"/>
      <c r="I38" s="36"/>
      <c r="J38" s="36"/>
    </row>
    <row r="39" spans="1:10" ht="15" customHeight="1" x14ac:dyDescent="0.3">
      <c r="A39" s="36"/>
      <c r="B39" s="36"/>
      <c r="C39" s="36"/>
      <c r="D39" s="43"/>
      <c r="E39" s="36"/>
      <c r="F39" s="36"/>
      <c r="G39" s="36"/>
      <c r="H39" s="36"/>
      <c r="I39" s="36"/>
      <c r="J39" s="36"/>
    </row>
    <row r="40" spans="1:10" ht="15" customHeight="1" x14ac:dyDescent="0.3">
      <c r="A40" s="36"/>
      <c r="B40" s="36"/>
      <c r="C40" s="36"/>
      <c r="D40" s="43"/>
      <c r="E40" s="36"/>
      <c r="F40" s="36"/>
      <c r="G40" s="36"/>
      <c r="H40" s="36"/>
      <c r="I40" s="36"/>
      <c r="J40" s="36"/>
    </row>
    <row r="41" spans="1:10" ht="15" customHeight="1" x14ac:dyDescent="0.3">
      <c r="A41" s="48"/>
      <c r="B41" s="48"/>
      <c r="C41" s="48"/>
      <c r="D41" s="43"/>
      <c r="E41" s="48"/>
      <c r="F41" s="36"/>
      <c r="G41" s="36"/>
      <c r="H41" s="37"/>
      <c r="I41" s="37"/>
      <c r="J41" s="37"/>
    </row>
    <row r="42" spans="1:10" ht="15" customHeight="1" x14ac:dyDescent="0.3">
      <c r="A42" s="48"/>
      <c r="B42" s="48"/>
      <c r="C42" s="48"/>
      <c r="D42" s="43"/>
      <c r="E42" s="48"/>
      <c r="F42" s="36"/>
      <c r="G42" s="36"/>
      <c r="H42" s="37"/>
      <c r="I42" s="37"/>
      <c r="J42" s="37"/>
    </row>
    <row r="43" spans="1:10" ht="15" customHeight="1" x14ac:dyDescent="0.3">
      <c r="A43" s="48"/>
      <c r="B43" s="48"/>
      <c r="C43" s="48"/>
      <c r="D43" s="43"/>
      <c r="E43" s="48"/>
      <c r="F43" s="36"/>
      <c r="G43" s="36"/>
      <c r="H43" s="37"/>
      <c r="I43" s="37"/>
      <c r="J43" s="37"/>
    </row>
    <row r="44" spans="1:10" ht="15" customHeight="1" x14ac:dyDescent="0.3">
      <c r="A44" s="48"/>
      <c r="B44" s="48"/>
      <c r="C44" s="48"/>
      <c r="D44" s="43"/>
      <c r="E44" s="48"/>
      <c r="F44" s="36"/>
      <c r="G44" s="36"/>
      <c r="H44" s="37"/>
      <c r="I44" s="37"/>
      <c r="J44" s="37"/>
    </row>
    <row r="45" spans="1:10" ht="15" customHeight="1" x14ac:dyDescent="0.3">
      <c r="A45" s="48"/>
      <c r="B45" s="48"/>
      <c r="C45" s="48"/>
      <c r="D45" s="43"/>
      <c r="E45" s="48"/>
      <c r="F45" s="36"/>
      <c r="G45" s="36"/>
      <c r="H45" s="37"/>
      <c r="I45" s="37"/>
      <c r="J45" s="37"/>
    </row>
    <row r="46" spans="1:10" ht="15" customHeight="1" x14ac:dyDescent="0.3">
      <c r="A46" s="36"/>
      <c r="B46" s="37"/>
      <c r="C46" s="37"/>
      <c r="D46" s="43"/>
      <c r="E46" s="37"/>
      <c r="F46" s="36"/>
      <c r="G46" s="36"/>
      <c r="H46" s="37"/>
      <c r="I46" s="37"/>
      <c r="J46" s="37"/>
    </row>
    <row r="47" spans="1:10" ht="15" customHeight="1" x14ac:dyDescent="0.3">
      <c r="A47" s="37"/>
      <c r="B47" s="37"/>
      <c r="C47" s="37"/>
      <c r="D47" s="43"/>
      <c r="E47" s="37"/>
      <c r="F47" s="36"/>
      <c r="G47" s="36"/>
      <c r="H47" s="37"/>
      <c r="I47" s="37"/>
      <c r="J47" s="37"/>
    </row>
    <row r="48" spans="1:10" ht="15" customHeight="1" x14ac:dyDescent="0.3">
      <c r="A48" s="36"/>
      <c r="B48" s="36"/>
      <c r="C48" s="36"/>
      <c r="D48" s="43"/>
      <c r="E48" s="36"/>
      <c r="F48" s="36"/>
      <c r="G48" s="36"/>
      <c r="H48" s="37"/>
      <c r="I48" s="37"/>
      <c r="J48" s="37"/>
    </row>
    <row r="49" spans="1:10" ht="15" customHeight="1" x14ac:dyDescent="0.3">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28"/>
  <sheetViews>
    <sheetView zoomScale="80" zoomScaleNormal="80" zoomScaleSheetLayoutView="70" zoomScalePageLayoutView="25" workbookViewId="0">
      <pane xSplit="2" ySplit="10" topLeftCell="C11" activePane="bottomRight" state="frozen"/>
      <selection pane="topRight" activeCell="C1" sqref="C1"/>
      <selection pane="bottomLeft" activeCell="A12" sqref="A12"/>
      <selection pane="bottomRight" activeCell="V21" sqref="V21"/>
    </sheetView>
  </sheetViews>
  <sheetFormatPr defaultColWidth="10.6640625" defaultRowHeight="15" customHeight="1" x14ac:dyDescent="0.3"/>
  <cols>
    <col min="1" max="1" width="10.6640625" style="25" customWidth="1"/>
    <col min="2" max="2" width="12.33203125" style="25" bestFit="1" customWidth="1"/>
    <col min="3" max="3" width="47" style="25" bestFit="1" customWidth="1"/>
    <col min="4" max="4" width="17.44140625" style="25" bestFit="1" customWidth="1"/>
    <col min="5" max="5" width="9.44140625" style="25" customWidth="1"/>
    <col min="6" max="6" width="15.5546875" style="25" customWidth="1"/>
    <col min="7" max="7" width="10.6640625" style="25" hidden="1" customWidth="1"/>
    <col min="8" max="8" width="19.44140625" style="25" hidden="1" customWidth="1"/>
    <col min="9" max="9" width="24.33203125" style="25" hidden="1" customWidth="1"/>
    <col min="10" max="10" width="10.6640625" style="25" customWidth="1"/>
    <col min="11" max="11" width="13" style="25" customWidth="1"/>
    <col min="12" max="12" width="13.6640625" style="25" bestFit="1" customWidth="1"/>
    <col min="13" max="13" width="18.5546875" style="25" customWidth="1"/>
    <col min="14" max="14" width="14.44140625" style="25" customWidth="1"/>
    <col min="15" max="15" width="12.88671875" style="25" customWidth="1"/>
    <col min="16" max="21" width="10.6640625" style="25" customWidth="1"/>
    <col min="22" max="22" width="11.5546875" style="25" customWidth="1"/>
    <col min="23" max="23" width="13" style="25" bestFit="1" customWidth="1"/>
    <col min="24" max="25" width="10.6640625" style="25" customWidth="1"/>
    <col min="26" max="27" width="12.5546875" style="25" customWidth="1"/>
    <col min="28" max="30" width="10.6640625" style="25" customWidth="1"/>
    <col min="31" max="31" width="13.109375" style="25" customWidth="1"/>
    <col min="32" max="32" width="23.109375" style="25" bestFit="1" customWidth="1"/>
    <col min="33" max="33" width="18.88671875" style="25" customWidth="1"/>
    <col min="34" max="34" width="17" style="25" customWidth="1"/>
    <col min="35" max="35" width="21.5546875" style="25" customWidth="1"/>
    <col min="36" max="36" width="11.33203125" style="25" customWidth="1"/>
    <col min="37" max="43" width="10.6640625" style="25" customWidth="1"/>
    <col min="44" max="44" width="28" style="25" customWidth="1"/>
    <col min="45" max="84" width="10.6640625" style="21" hidden="1" customWidth="1"/>
    <col min="85" max="85" width="17.33203125" style="16" customWidth="1"/>
    <col min="86" max="16384" width="10.6640625" style="21"/>
  </cols>
  <sheetData>
    <row r="1" spans="1:16383" ht="15" customHeight="1" x14ac:dyDescent="0.3">
      <c r="AF1" s="21"/>
      <c r="AG1" s="21"/>
      <c r="AH1" s="21"/>
      <c r="AI1" s="21"/>
      <c r="AJ1" s="21"/>
      <c r="AK1" s="21"/>
      <c r="AL1" s="21"/>
      <c r="AM1" s="21"/>
      <c r="AN1" s="21"/>
      <c r="AO1" s="21"/>
      <c r="AP1" s="21"/>
      <c r="AQ1" s="21"/>
      <c r="AR1" s="21"/>
      <c r="CG1" s="21"/>
    </row>
    <row r="2" spans="1:16383" s="52" customFormat="1" ht="15" customHeight="1" x14ac:dyDescent="0.3">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3">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3">
      <c r="A4" s="34" t="s">
        <v>46</v>
      </c>
      <c r="B4" s="33"/>
      <c r="C4" s="34" t="str">
        <f>CONCATENATE(Cover!D23," / ",Cover!D24)</f>
        <v>Great Western Oil and Gas / CAMPBELL17-9D</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3">
      <c r="A5" s="34" t="s">
        <v>44</v>
      </c>
      <c r="B5" s="35"/>
      <c r="C5" s="34" t="str">
        <f>Cover!D21</f>
        <v>20074219</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3">
      <c r="A6" s="34" t="s">
        <v>45</v>
      </c>
      <c r="B6" s="35"/>
      <c r="C6" s="34" t="str">
        <f>Cover!D22</f>
        <v>DIG-023213</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3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35">
      <c r="A8" s="72" t="s">
        <v>17</v>
      </c>
      <c r="B8" s="68"/>
      <c r="C8" s="68"/>
      <c r="D8" s="66"/>
      <c r="E8" s="66"/>
      <c r="F8" s="69"/>
      <c r="G8" s="71"/>
      <c r="H8" s="58"/>
      <c r="I8" s="59"/>
      <c r="J8" s="64" t="s">
        <v>9</v>
      </c>
      <c r="K8" s="65"/>
      <c r="L8" s="66"/>
      <c r="M8" s="66"/>
      <c r="N8" s="66"/>
      <c r="O8" s="66"/>
      <c r="P8" s="66"/>
      <c r="Q8" s="67"/>
      <c r="R8" s="68"/>
      <c r="S8" s="66"/>
      <c r="T8" s="66"/>
      <c r="U8" s="66"/>
      <c r="V8" s="66"/>
      <c r="W8" s="66"/>
      <c r="X8" s="69"/>
      <c r="Y8" s="70" t="s">
        <v>174</v>
      </c>
      <c r="Z8" s="68"/>
      <c r="AA8" s="66"/>
      <c r="AB8" s="66"/>
      <c r="AC8" s="66"/>
      <c r="AD8" s="66"/>
      <c r="AE8" s="66"/>
      <c r="AF8" s="69"/>
      <c r="AG8" s="110" t="s">
        <v>167</v>
      </c>
      <c r="AH8" s="114"/>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3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15" t="s">
        <v>180</v>
      </c>
      <c r="W9" s="19" t="s">
        <v>52</v>
      </c>
      <c r="X9" s="20" t="s">
        <v>54</v>
      </c>
      <c r="Y9" s="60" t="s">
        <v>27</v>
      </c>
      <c r="Z9" s="19" t="s">
        <v>28</v>
      </c>
      <c r="AA9" s="19" t="s">
        <v>29</v>
      </c>
      <c r="AB9" s="19" t="s">
        <v>30</v>
      </c>
      <c r="AC9" s="19" t="s">
        <v>31</v>
      </c>
      <c r="AD9" s="19" t="s">
        <v>32</v>
      </c>
      <c r="AE9" s="19" t="s">
        <v>33</v>
      </c>
      <c r="AF9" s="115" t="s">
        <v>34</v>
      </c>
      <c r="AG9" s="53" t="s">
        <v>168</v>
      </c>
      <c r="AH9" s="101" t="s">
        <v>169</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3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15" t="s">
        <v>5</v>
      </c>
      <c r="W10" s="19" t="s">
        <v>5</v>
      </c>
      <c r="X10" s="20" t="s">
        <v>5</v>
      </c>
      <c r="Y10" s="60" t="s">
        <v>8</v>
      </c>
      <c r="Z10" s="19" t="s">
        <v>8</v>
      </c>
      <c r="AA10" s="19" t="s">
        <v>8</v>
      </c>
      <c r="AB10" s="19" t="s">
        <v>8</v>
      </c>
      <c r="AC10" s="19" t="s">
        <v>8</v>
      </c>
      <c r="AD10" s="19" t="s">
        <v>8</v>
      </c>
      <c r="AE10" s="19" t="s">
        <v>8</v>
      </c>
      <c r="AF10" s="115" t="s">
        <v>8</v>
      </c>
      <c r="AG10" s="116" t="s">
        <v>170</v>
      </c>
      <c r="AH10" s="117" t="s">
        <v>170</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x14ac:dyDescent="0.3">
      <c r="A11" s="60"/>
      <c r="B11" s="19"/>
      <c r="C11" s="19"/>
      <c r="D11" s="19"/>
      <c r="E11" s="19"/>
      <c r="F11" s="19"/>
      <c r="G11" s="19"/>
      <c r="H11" s="19"/>
      <c r="I11" s="19"/>
      <c r="J11" s="60"/>
      <c r="K11" s="19"/>
      <c r="L11" s="19"/>
      <c r="M11" s="19"/>
      <c r="N11" s="19" t="s">
        <v>70</v>
      </c>
      <c r="O11" s="19" t="s">
        <v>71</v>
      </c>
      <c r="P11" s="19" t="s">
        <v>72</v>
      </c>
      <c r="Q11" s="19" t="s">
        <v>73</v>
      </c>
      <c r="R11" s="19" t="s">
        <v>74</v>
      </c>
      <c r="S11" s="19" t="s">
        <v>75</v>
      </c>
      <c r="T11" s="19" t="s">
        <v>76</v>
      </c>
      <c r="U11" s="19" t="s">
        <v>77</v>
      </c>
      <c r="V11" s="115" t="s">
        <v>77</v>
      </c>
      <c r="W11" s="19"/>
      <c r="X11" s="20"/>
      <c r="Y11" s="19" t="s">
        <v>70</v>
      </c>
      <c r="Z11" s="19" t="s">
        <v>71</v>
      </c>
      <c r="AA11" s="19" t="s">
        <v>72</v>
      </c>
      <c r="AB11" s="19" t="s">
        <v>73</v>
      </c>
      <c r="AC11" s="19" t="s">
        <v>74</v>
      </c>
      <c r="AD11" s="19" t="s">
        <v>75</v>
      </c>
      <c r="AE11" s="19" t="s">
        <v>76</v>
      </c>
      <c r="AF11" s="19" t="s">
        <v>77</v>
      </c>
      <c r="AG11" s="121"/>
      <c r="AH11" s="122"/>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thickBot="1" x14ac:dyDescent="0.35">
      <c r="A12" s="125" t="str">
        <f>Cover!D21</f>
        <v>20074219</v>
      </c>
      <c r="B12" s="150" t="str">
        <f>C6</f>
        <v>DIG-023213</v>
      </c>
      <c r="C12" s="152" t="str">
        <f>Cover!D24&amp;" "&amp;D12</f>
        <v>CAMPBELL17-9D Bradenhead gas</v>
      </c>
      <c r="D12" s="144" t="s">
        <v>202</v>
      </c>
      <c r="E12" s="144">
        <v>44013</v>
      </c>
      <c r="F12" s="154">
        <v>0.72569444444444453</v>
      </c>
      <c r="G12" s="102"/>
      <c r="H12" s="102"/>
      <c r="I12" s="106"/>
      <c r="J12" s="146">
        <v>44022</v>
      </c>
      <c r="K12" s="145">
        <v>35033.75</v>
      </c>
      <c r="L12" s="145">
        <v>2491.0100000000002</v>
      </c>
      <c r="M12" s="145" t="s">
        <v>203</v>
      </c>
      <c r="N12" s="145">
        <v>855666.87</v>
      </c>
      <c r="O12" s="145">
        <v>72280.350000000006</v>
      </c>
      <c r="P12" s="145">
        <v>28217.119999999999</v>
      </c>
      <c r="Q12" s="145">
        <v>2689.89</v>
      </c>
      <c r="R12" s="145">
        <v>4340.57</v>
      </c>
      <c r="S12" s="145">
        <v>938.54</v>
      </c>
      <c r="T12" s="145">
        <v>1180.81</v>
      </c>
      <c r="U12" s="145">
        <v>2184.9499999999998</v>
      </c>
      <c r="V12" s="145" t="s">
        <v>203</v>
      </c>
      <c r="W12" s="145">
        <v>528.03</v>
      </c>
      <c r="X12" s="147">
        <v>1377.51</v>
      </c>
      <c r="Y12" s="148">
        <v>88.441033591731269</v>
      </c>
      <c r="Z12" s="105">
        <v>7.470801033591731</v>
      </c>
      <c r="AA12" s="105">
        <v>2.916485788113695</v>
      </c>
      <c r="AB12" s="105">
        <v>0.2780361757105943</v>
      </c>
      <c r="AC12" s="105">
        <v>0.44868217054263565</v>
      </c>
      <c r="AD12" s="105">
        <v>9.7054263565891474E-2</v>
      </c>
      <c r="AE12" s="105">
        <v>0.1220671834625323</v>
      </c>
      <c r="AF12" s="124">
        <v>0.22583979328165374</v>
      </c>
      <c r="AG12" s="123">
        <v>1099.4392391234048</v>
      </c>
      <c r="AH12" s="107">
        <v>1142.042786873385</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35">
      <c r="A13" s="51"/>
      <c r="B13" s="51"/>
      <c r="C13" s="15"/>
      <c r="D13" s="51"/>
      <c r="E13" s="51"/>
      <c r="F13" s="51"/>
      <c r="G13" s="51"/>
      <c r="H13" s="51"/>
      <c r="I13" s="51"/>
      <c r="J13" s="51"/>
      <c r="K13" s="51"/>
      <c r="L13" s="51"/>
      <c r="M13" s="51"/>
      <c r="N13" s="51"/>
      <c r="O13" s="51"/>
      <c r="P13" s="51"/>
      <c r="Q13" s="51"/>
      <c r="R13" s="51"/>
      <c r="S13" s="51"/>
      <c r="T13" s="51"/>
      <c r="U13" s="51"/>
      <c r="V13" s="51"/>
      <c r="W13" s="51"/>
      <c r="X13" s="51"/>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35">
      <c r="A14" s="26" t="s">
        <v>17</v>
      </c>
      <c r="B14" s="27"/>
      <c r="C14" s="27"/>
      <c r="D14" s="28"/>
      <c r="E14" s="28"/>
      <c r="F14" s="28"/>
      <c r="G14" s="54"/>
      <c r="H14" s="54"/>
      <c r="I14" s="54"/>
      <c r="J14" s="29" t="s">
        <v>14</v>
      </c>
      <c r="K14" s="27"/>
      <c r="L14" s="28"/>
      <c r="M14" s="30"/>
      <c r="N14" s="86" t="s">
        <v>10</v>
      </c>
      <c r="O14" s="66"/>
      <c r="P14" s="66"/>
      <c r="Q14" s="67"/>
      <c r="R14" s="66"/>
      <c r="S14" s="68"/>
      <c r="T14" s="66"/>
      <c r="U14" s="66"/>
      <c r="V14" s="66"/>
      <c r="W14" s="66"/>
      <c r="X14" s="80"/>
      <c r="Y14" s="66"/>
      <c r="Z14" s="66"/>
      <c r="AA14" s="56"/>
      <c r="AB14" s="55"/>
      <c r="AC14" s="55"/>
      <c r="AD14" s="55"/>
      <c r="AF14" s="113" t="s">
        <v>175</v>
      </c>
      <c r="AG14" s="120"/>
      <c r="AJ14" s="79"/>
      <c r="AK14" s="79"/>
      <c r="AL14" s="79"/>
      <c r="AM14" s="79"/>
      <c r="AN14" s="79"/>
      <c r="AO14" s="79"/>
      <c r="CG14" s="52"/>
    </row>
    <row r="15" spans="1:16383" ht="15" customHeight="1" x14ac:dyDescent="0.35">
      <c r="A15" s="53" t="s">
        <v>26</v>
      </c>
      <c r="B15" s="83" t="s">
        <v>6</v>
      </c>
      <c r="C15" s="83" t="s">
        <v>61</v>
      </c>
      <c r="D15" s="83" t="s">
        <v>0</v>
      </c>
      <c r="E15" s="83" t="s">
        <v>0</v>
      </c>
      <c r="F15" s="84" t="s">
        <v>0</v>
      </c>
      <c r="G15" s="54"/>
      <c r="H15" s="54"/>
      <c r="I15" s="54"/>
      <c r="J15" s="53" t="s">
        <v>18</v>
      </c>
      <c r="K15" s="85" t="s">
        <v>12</v>
      </c>
      <c r="L15" s="85" t="s">
        <v>78</v>
      </c>
      <c r="M15" s="90" t="s">
        <v>62</v>
      </c>
      <c r="N15" s="53" t="s">
        <v>11</v>
      </c>
      <c r="O15" s="85" t="s">
        <v>35</v>
      </c>
      <c r="P15" s="85" t="s">
        <v>36</v>
      </c>
      <c r="Q15" s="85" t="s">
        <v>37</v>
      </c>
      <c r="R15" s="85" t="s">
        <v>38</v>
      </c>
      <c r="S15" s="85" t="s">
        <v>39</v>
      </c>
      <c r="T15" s="85" t="s">
        <v>40</v>
      </c>
      <c r="U15" s="88" t="s">
        <v>41</v>
      </c>
      <c r="V15" s="89" t="s">
        <v>177</v>
      </c>
      <c r="W15" s="89" t="s">
        <v>63</v>
      </c>
      <c r="X15" s="161" t="s">
        <v>2</v>
      </c>
      <c r="Y15" s="161"/>
      <c r="Z15" s="162"/>
      <c r="AC15" s="126" t="s">
        <v>172</v>
      </c>
      <c r="AF15" s="53" t="s">
        <v>168</v>
      </c>
      <c r="AG15" s="101" t="s">
        <v>169</v>
      </c>
      <c r="AH15" s="79"/>
      <c r="AI15" s="79"/>
      <c r="AJ15" s="79"/>
      <c r="AK15" s="79"/>
      <c r="AL15" s="79"/>
      <c r="AM15" s="79"/>
      <c r="AR15" s="21"/>
      <c r="CF15" s="52"/>
      <c r="CG15" s="21"/>
    </row>
    <row r="16" spans="1:16383" ht="14.25" customHeight="1" thickBot="1" x14ac:dyDescent="0.4">
      <c r="A16" s="22" t="s">
        <v>7</v>
      </c>
      <c r="B16" s="23" t="s">
        <v>7</v>
      </c>
      <c r="C16" s="23" t="s">
        <v>20</v>
      </c>
      <c r="D16" s="23" t="s">
        <v>42</v>
      </c>
      <c r="E16" s="23" t="s">
        <v>3</v>
      </c>
      <c r="F16" s="24" t="s">
        <v>4</v>
      </c>
      <c r="G16" s="63"/>
      <c r="H16" s="63"/>
      <c r="I16" s="63"/>
      <c r="J16" s="22" t="s">
        <v>5</v>
      </c>
      <c r="K16" s="23" t="s">
        <v>192</v>
      </c>
      <c r="L16" s="23" t="s">
        <v>13</v>
      </c>
      <c r="M16" s="24" t="s">
        <v>193</v>
      </c>
      <c r="N16" s="22" t="s">
        <v>3</v>
      </c>
      <c r="O16" s="23" t="s">
        <v>178</v>
      </c>
      <c r="P16" s="23" t="s">
        <v>178</v>
      </c>
      <c r="Q16" s="23" t="s">
        <v>178</v>
      </c>
      <c r="R16" s="23" t="s">
        <v>178</v>
      </c>
      <c r="S16" s="23" t="s">
        <v>178</v>
      </c>
      <c r="T16" s="23" t="s">
        <v>178</v>
      </c>
      <c r="U16" s="23" t="s">
        <v>178</v>
      </c>
      <c r="V16" s="23" t="s">
        <v>178</v>
      </c>
      <c r="W16" s="23" t="s">
        <v>179</v>
      </c>
      <c r="X16" s="163"/>
      <c r="Y16" s="163"/>
      <c r="Z16" s="164"/>
      <c r="AC16" s="127" t="s">
        <v>195</v>
      </c>
      <c r="AF16" s="116" t="s">
        <v>176</v>
      </c>
      <c r="AG16" s="117" t="s">
        <v>176</v>
      </c>
      <c r="CG16" s="52"/>
    </row>
    <row r="17" spans="1:85" ht="15" hidden="1" customHeight="1" x14ac:dyDescent="0.3">
      <c r="A17" s="60"/>
      <c r="B17" s="19"/>
      <c r="C17" s="19"/>
      <c r="D17" s="19"/>
      <c r="E17" s="19"/>
      <c r="F17" s="20"/>
      <c r="G17" s="79"/>
      <c r="H17" s="79"/>
      <c r="I17" s="79"/>
      <c r="J17" s="60"/>
      <c r="K17" s="19"/>
      <c r="L17" s="19"/>
      <c r="M17" s="20"/>
      <c r="N17" s="87"/>
      <c r="O17" s="61">
        <v>1</v>
      </c>
      <c r="P17" s="61">
        <v>0.5</v>
      </c>
      <c r="Q17" s="61">
        <v>0.33</v>
      </c>
      <c r="R17" s="61"/>
      <c r="S17" s="61">
        <v>0.25</v>
      </c>
      <c r="T17" s="61"/>
      <c r="U17" s="61">
        <v>0.2</v>
      </c>
      <c r="V17" s="61">
        <v>0.2</v>
      </c>
      <c r="W17" s="61"/>
      <c r="X17" s="61"/>
      <c r="Y17" s="61"/>
      <c r="Z17" s="62"/>
      <c r="AF17" s="118"/>
      <c r="AG17" s="119"/>
      <c r="CG17" s="52"/>
    </row>
    <row r="18" spans="1:85" ht="15" customHeight="1" thickBot="1" x14ac:dyDescent="0.35">
      <c r="A18" s="125" t="str">
        <f t="shared" ref="A18:F18" si="0">A12</f>
        <v>20074219</v>
      </c>
      <c r="B18" s="102" t="str">
        <f t="shared" si="0"/>
        <v>DIG-023213</v>
      </c>
      <c r="C18" s="102" t="str">
        <f t="shared" si="0"/>
        <v>CAMPBELL17-9D Bradenhead gas</v>
      </c>
      <c r="D18" s="103" t="str">
        <f t="shared" si="0"/>
        <v>Bradenhead gas</v>
      </c>
      <c r="E18" s="103">
        <f t="shared" si="0"/>
        <v>44013</v>
      </c>
      <c r="F18" s="154">
        <f t="shared" si="0"/>
        <v>0.72569444444444453</v>
      </c>
      <c r="G18" s="102"/>
      <c r="H18" s="102"/>
      <c r="I18" s="106"/>
      <c r="J18" s="108">
        <v>967500</v>
      </c>
      <c r="K18" s="104">
        <v>11.558966408268734</v>
      </c>
      <c r="L18" s="104">
        <v>8.5143536622983778</v>
      </c>
      <c r="M18" s="109">
        <v>24.832664311710555</v>
      </c>
      <c r="N18" s="146">
        <v>44023</v>
      </c>
      <c r="O18" s="155">
        <v>-52.7</v>
      </c>
      <c r="P18" s="155">
        <v>-33.200000000000003</v>
      </c>
      <c r="Q18" s="155">
        <v>-28.8</v>
      </c>
      <c r="R18" s="156"/>
      <c r="S18" s="157">
        <v>-31.1</v>
      </c>
      <c r="T18" s="156"/>
      <c r="U18" s="155"/>
      <c r="V18" s="156"/>
      <c r="W18" s="158">
        <v>-254</v>
      </c>
      <c r="X18" s="165"/>
      <c r="Y18" s="166"/>
      <c r="Z18" s="167"/>
      <c r="AC18" s="128" t="s">
        <v>194</v>
      </c>
      <c r="AF18" s="111">
        <v>0.65111785461231286</v>
      </c>
      <c r="AG18" s="112">
        <v>0.63850886920864858</v>
      </c>
      <c r="AR18" s="21"/>
      <c r="CF18" s="52"/>
      <c r="CG18" s="21"/>
    </row>
    <row r="19" spans="1:85" ht="15" customHeight="1" x14ac:dyDescent="0.3">
      <c r="AC19" s="128" t="s">
        <v>60</v>
      </c>
    </row>
    <row r="20" spans="1:85" ht="15" customHeight="1" x14ac:dyDescent="0.3">
      <c r="AC20" s="79" t="s">
        <v>171</v>
      </c>
    </row>
    <row r="21" spans="1:85" ht="15" customHeight="1" x14ac:dyDescent="0.3">
      <c r="Y21" s="81"/>
      <c r="AC21" s="79" t="s">
        <v>173</v>
      </c>
      <c r="AH21" s="21" t="s">
        <v>166</v>
      </c>
    </row>
    <row r="23" spans="1:85" ht="15" customHeight="1" x14ac:dyDescent="0.3">
      <c r="C23" s="34"/>
    </row>
    <row r="26" spans="1:85" ht="15" customHeight="1" x14ac:dyDescent="0.3">
      <c r="C26" s="34"/>
      <c r="AE26" s="21"/>
    </row>
    <row r="27" spans="1:85" ht="15" customHeight="1" x14ac:dyDescent="0.3">
      <c r="AE27" s="21"/>
    </row>
    <row r="28" spans="1:85" ht="15" customHeight="1" x14ac:dyDescent="0.3">
      <c r="AE28" s="21"/>
    </row>
  </sheetData>
  <mergeCells count="3">
    <mergeCell ref="X15:Z15"/>
    <mergeCell ref="X16:Z16"/>
    <mergeCell ref="X18:Z18"/>
  </mergeCells>
  <conditionalFormatting sqref="Y12:AF12 J18:K18 M18">
    <cfRule type="containsErrors" dxfId="3" priority="29">
      <formula>ISERROR(J12)</formula>
    </cfRule>
  </conditionalFormatting>
  <conditionalFormatting sqref="K12:AF12 J18:K18 M18">
    <cfRule type="containsText" dxfId="2" priority="23" operator="containsText" text="nd">
      <formula>NOT(ISERROR(SEARCH("nd",J12)))</formula>
    </cfRule>
  </conditionalFormatting>
  <conditionalFormatting sqref="AA14:AD14">
    <cfRule type="containsErrors" dxfId="1" priority="10">
      <formula>ISERROR(AA14)</formula>
    </cfRule>
  </conditionalFormatting>
  <conditionalFormatting sqref="AA14:AD14">
    <cfRule type="containsText" dxfId="0" priority="9" operator="containsText" text="nd">
      <formula>NOT(ISERROR(SEARCH("nd",AA14)))</formula>
    </cfRule>
  </conditionalFormatting>
  <pageMargins left="0.5" right="0.5" top="0.5" bottom="0.5" header="0" footer="0"/>
  <pageSetup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zoomScale="85" zoomScaleNormal="85" zoomScaleSheetLayoutView="85" zoomScalePageLayoutView="85" workbookViewId="0">
      <selection activeCell="F53" sqref="F53"/>
    </sheetView>
  </sheetViews>
  <sheetFormatPr defaultColWidth="10.6640625" defaultRowHeight="15" customHeight="1" x14ac:dyDescent="0.3"/>
  <cols>
    <col min="1" max="16384" width="10.6640625" style="7"/>
  </cols>
  <sheetData>
    <row r="2" spans="1:25" ht="15" customHeight="1" x14ac:dyDescent="0.3">
      <c r="A2" s="6"/>
      <c r="B2" s="6"/>
      <c r="C2" s="6"/>
      <c r="D2" s="6"/>
      <c r="E2" s="6"/>
      <c r="F2" s="6"/>
      <c r="G2" s="6"/>
      <c r="H2" s="6"/>
      <c r="O2" s="8"/>
      <c r="P2" s="6"/>
      <c r="Q2" s="6"/>
      <c r="R2" s="9"/>
    </row>
    <row r="3" spans="1:25" s="5" customFormat="1" ht="15" customHeight="1" x14ac:dyDescent="0.3">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3">
      <c r="A5" s="10" t="s">
        <v>43</v>
      </c>
      <c r="G5" s="50" t="s">
        <v>51</v>
      </c>
      <c r="M5" s="11" t="s">
        <v>16</v>
      </c>
      <c r="S5" s="50" t="s">
        <v>65</v>
      </c>
      <c r="T5" s="32"/>
      <c r="U5" s="32"/>
      <c r="V5" s="32"/>
      <c r="W5" s="32"/>
      <c r="X5" s="32"/>
      <c r="Y5" s="10"/>
    </row>
    <row r="8" spans="1:25" ht="15" customHeight="1" x14ac:dyDescent="0.3">
      <c r="U8" s="14"/>
      <c r="V8" s="14"/>
    </row>
    <row r="9" spans="1:25" ht="15" customHeight="1" x14ac:dyDescent="0.3">
      <c r="U9" s="14"/>
      <c r="V9" s="14"/>
    </row>
    <row r="10" spans="1:25" ht="15" customHeight="1" x14ac:dyDescent="0.3">
      <c r="N10" s="12"/>
      <c r="O10" s="12"/>
      <c r="P10" s="12"/>
      <c r="Q10" s="12"/>
      <c r="R10" s="12"/>
      <c r="U10" s="14"/>
      <c r="V10" s="14"/>
    </row>
    <row r="11" spans="1:25" ht="15" customHeight="1" x14ac:dyDescent="0.3">
      <c r="T11" s="14"/>
      <c r="U11" s="14"/>
      <c r="V11" s="14"/>
    </row>
    <row r="12" spans="1:25" ht="15" customHeight="1" x14ac:dyDescent="0.3">
      <c r="U12" s="14"/>
      <c r="V12" s="14"/>
    </row>
    <row r="13" spans="1:25" ht="15" customHeight="1" x14ac:dyDescent="0.3">
      <c r="U13" s="14"/>
      <c r="V13" s="14"/>
    </row>
    <row r="14" spans="1:25" ht="15" customHeight="1" x14ac:dyDescent="0.3">
      <c r="U14" s="14"/>
      <c r="V14" s="14"/>
    </row>
    <row r="15" spans="1:25" ht="15" customHeight="1" x14ac:dyDescent="0.3">
      <c r="U15" s="14"/>
      <c r="V15" s="14"/>
    </row>
    <row r="16" spans="1:25" ht="15" customHeight="1" x14ac:dyDescent="0.3">
      <c r="T16" s="14"/>
      <c r="U16" s="14"/>
      <c r="V16" s="14"/>
    </row>
    <row r="17" spans="20:26" ht="15" customHeight="1" x14ac:dyDescent="0.3">
      <c r="U17" s="14"/>
      <c r="V17" s="14"/>
    </row>
    <row r="18" spans="20:26" ht="15" customHeight="1" x14ac:dyDescent="0.3">
      <c r="T18" s="1"/>
    </row>
    <row r="19" spans="20:26" ht="15" customHeight="1" x14ac:dyDescent="0.3">
      <c r="T19" s="1"/>
    </row>
    <row r="20" spans="20:26" ht="15" customHeight="1" x14ac:dyDescent="0.3">
      <c r="T20"/>
    </row>
    <row r="30" spans="20:26" ht="15" customHeight="1" x14ac:dyDescent="0.3">
      <c r="Z30" s="13"/>
    </row>
    <row r="38" spans="1:24" ht="15" customHeight="1" x14ac:dyDescent="0.3">
      <c r="L38" s="13" t="s">
        <v>58</v>
      </c>
      <c r="X38" s="13" t="s">
        <v>59</v>
      </c>
    </row>
    <row r="40" spans="1:24" ht="15" customHeight="1" x14ac:dyDescent="0.3">
      <c r="A40" s="6"/>
      <c r="B40" s="6"/>
      <c r="C40" s="6"/>
      <c r="D40" s="6"/>
      <c r="E40" s="6"/>
      <c r="F40" s="6"/>
      <c r="G40" s="6"/>
      <c r="H40" s="6"/>
      <c r="M40" s="6"/>
      <c r="N40" s="6"/>
      <c r="O40" s="6"/>
      <c r="P40" s="6"/>
      <c r="Q40" s="6"/>
      <c r="R40" s="6"/>
      <c r="S40" s="6"/>
      <c r="T40" s="6"/>
    </row>
    <row r="41" spans="1:24" ht="15" customHeight="1" x14ac:dyDescent="0.3">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15" customHeight="1" x14ac:dyDescent="0.3">
      <c r="A42"/>
      <c r="B42"/>
      <c r="C42"/>
      <c r="D42"/>
      <c r="E42"/>
      <c r="F42"/>
      <c r="G42"/>
      <c r="H42"/>
      <c r="I42"/>
      <c r="J42"/>
      <c r="K42"/>
      <c r="L42"/>
      <c r="N42"/>
      <c r="O42"/>
      <c r="P42"/>
      <c r="Q42"/>
      <c r="R42"/>
      <c r="S42"/>
      <c r="T42"/>
      <c r="U42"/>
      <c r="V42"/>
      <c r="W42"/>
      <c r="X42"/>
    </row>
    <row r="43" spans="1:24" ht="15" customHeight="1" x14ac:dyDescent="0.45">
      <c r="A43" s="91" t="s">
        <v>64</v>
      </c>
      <c r="B43"/>
      <c r="C43"/>
      <c r="D43"/>
      <c r="E43"/>
      <c r="F43"/>
      <c r="G43" s="92" t="s">
        <v>68</v>
      </c>
      <c r="H43"/>
      <c r="I43"/>
      <c r="J43"/>
      <c r="K43"/>
      <c r="L43"/>
      <c r="M43" s="93" t="s">
        <v>69</v>
      </c>
      <c r="N43"/>
      <c r="O43"/>
      <c r="P43"/>
      <c r="Q43"/>
      <c r="R43"/>
      <c r="S43"/>
      <c r="T43"/>
      <c r="U43"/>
      <c r="V43"/>
      <c r="W43"/>
      <c r="X43"/>
    </row>
    <row r="44" spans="1:24" ht="15" customHeight="1" x14ac:dyDescent="0.35">
      <c r="A44" s="91"/>
      <c r="B44"/>
      <c r="C44"/>
      <c r="D44"/>
      <c r="E44"/>
      <c r="F44"/>
      <c r="G44"/>
      <c r="H44"/>
      <c r="I44"/>
      <c r="J44"/>
      <c r="K44"/>
      <c r="L44"/>
      <c r="M44"/>
      <c r="N44"/>
      <c r="O44"/>
      <c r="P44"/>
      <c r="Q44"/>
      <c r="R44"/>
      <c r="S44"/>
      <c r="T44"/>
      <c r="U44"/>
      <c r="V44"/>
      <c r="W44"/>
      <c r="X44"/>
    </row>
    <row r="45" spans="1:24" ht="15" customHeight="1" x14ac:dyDescent="0.3">
      <c r="A45"/>
      <c r="B45"/>
      <c r="C45"/>
      <c r="D45"/>
      <c r="E45"/>
      <c r="F45"/>
      <c r="G45"/>
      <c r="H45"/>
      <c r="I45"/>
      <c r="J45"/>
      <c r="K45"/>
      <c r="L45"/>
      <c r="M45"/>
      <c r="N45"/>
      <c r="O45"/>
      <c r="P45"/>
      <c r="Q45"/>
      <c r="R45"/>
      <c r="S45"/>
      <c r="T45"/>
      <c r="U45"/>
      <c r="V45"/>
      <c r="W45"/>
      <c r="X45"/>
    </row>
    <row r="46" spans="1:24" ht="15" customHeight="1" x14ac:dyDescent="0.3">
      <c r="A46"/>
      <c r="B46"/>
      <c r="C46"/>
      <c r="D46"/>
      <c r="E46"/>
      <c r="F46"/>
      <c r="G46"/>
      <c r="H46"/>
      <c r="I46"/>
      <c r="J46"/>
      <c r="K46"/>
      <c r="L46"/>
      <c r="M46"/>
      <c r="N46"/>
      <c r="O46"/>
      <c r="P46"/>
      <c r="Q46"/>
      <c r="R46"/>
      <c r="S46"/>
      <c r="T46"/>
      <c r="U46"/>
      <c r="V46"/>
      <c r="W46"/>
      <c r="X46"/>
    </row>
    <row r="47" spans="1:24" ht="15" customHeight="1" x14ac:dyDescent="0.3">
      <c r="A47"/>
      <c r="B47"/>
      <c r="C47"/>
      <c r="D47"/>
      <c r="E47"/>
      <c r="F47"/>
      <c r="G47"/>
      <c r="H47"/>
      <c r="I47"/>
      <c r="J47"/>
      <c r="K47"/>
      <c r="L47"/>
      <c r="M47"/>
      <c r="N47"/>
      <c r="O47"/>
      <c r="P47"/>
      <c r="Q47"/>
      <c r="R47"/>
      <c r="S47"/>
      <c r="T47"/>
      <c r="U47"/>
      <c r="V47"/>
      <c r="W47"/>
      <c r="X47"/>
    </row>
    <row r="48" spans="1:24" ht="15" customHeight="1" x14ac:dyDescent="0.3">
      <c r="A48"/>
      <c r="B48"/>
      <c r="C48"/>
      <c r="D48"/>
      <c r="E48"/>
      <c r="F48"/>
      <c r="G48"/>
      <c r="H48"/>
      <c r="I48"/>
      <c r="J48"/>
      <c r="K48"/>
      <c r="L48"/>
      <c r="M48"/>
      <c r="N48"/>
      <c r="O48"/>
      <c r="P48"/>
      <c r="Q48"/>
      <c r="R48"/>
      <c r="S48"/>
      <c r="T48"/>
      <c r="U48"/>
      <c r="V48"/>
      <c r="W48"/>
      <c r="X48"/>
    </row>
    <row r="49" spans="1:24" ht="15" customHeight="1" x14ac:dyDescent="0.3">
      <c r="A49"/>
      <c r="B49"/>
      <c r="C49"/>
      <c r="D49"/>
      <c r="E49"/>
      <c r="F49"/>
      <c r="G49"/>
      <c r="H49"/>
      <c r="I49"/>
      <c r="J49"/>
      <c r="K49"/>
      <c r="L49"/>
      <c r="M49"/>
      <c r="N49"/>
      <c r="O49"/>
      <c r="P49"/>
      <c r="Q49"/>
      <c r="R49"/>
      <c r="S49"/>
      <c r="T49"/>
      <c r="U49"/>
      <c r="V49"/>
      <c r="W49"/>
      <c r="X49"/>
    </row>
    <row r="50" spans="1:24" ht="15" customHeight="1" x14ac:dyDescent="0.3">
      <c r="A50"/>
      <c r="B50"/>
      <c r="C50"/>
      <c r="D50"/>
      <c r="E50"/>
      <c r="F50"/>
      <c r="G50"/>
      <c r="H50"/>
      <c r="I50"/>
      <c r="J50"/>
      <c r="K50"/>
      <c r="L50"/>
      <c r="M50"/>
      <c r="N50"/>
      <c r="O50"/>
      <c r="P50"/>
      <c r="Q50"/>
      <c r="R50"/>
      <c r="S50"/>
      <c r="T50"/>
      <c r="U50"/>
      <c r="V50"/>
      <c r="W50"/>
      <c r="X50"/>
    </row>
    <row r="51" spans="1:24" ht="15" customHeight="1" x14ac:dyDescent="0.3">
      <c r="A51"/>
      <c r="B51"/>
      <c r="C51"/>
      <c r="D51"/>
      <c r="E51"/>
      <c r="F51"/>
      <c r="G51"/>
      <c r="H51"/>
      <c r="I51"/>
      <c r="J51"/>
      <c r="K51"/>
      <c r="L51"/>
      <c r="M51"/>
      <c r="N51"/>
      <c r="O51"/>
      <c r="P51"/>
      <c r="Q51"/>
      <c r="R51"/>
      <c r="S51"/>
      <c r="T51"/>
      <c r="U51"/>
      <c r="V51"/>
      <c r="W51"/>
      <c r="X51"/>
    </row>
    <row r="52" spans="1:24" ht="15" customHeight="1" x14ac:dyDescent="0.3">
      <c r="A52"/>
      <c r="B52"/>
      <c r="C52"/>
      <c r="D52"/>
      <c r="E52"/>
      <c r="F52"/>
      <c r="G52"/>
      <c r="H52"/>
      <c r="I52"/>
      <c r="J52"/>
      <c r="K52"/>
      <c r="L52"/>
      <c r="M52"/>
      <c r="N52"/>
      <c r="O52"/>
      <c r="P52"/>
      <c r="Q52"/>
      <c r="R52"/>
      <c r="S52"/>
      <c r="T52"/>
      <c r="U52"/>
      <c r="V52"/>
      <c r="W52"/>
      <c r="X52"/>
    </row>
    <row r="53" spans="1:24" ht="15" customHeight="1" x14ac:dyDescent="0.3">
      <c r="A53"/>
      <c r="B53"/>
      <c r="C53"/>
      <c r="D53"/>
      <c r="E53"/>
      <c r="F53"/>
      <c r="G53"/>
      <c r="H53"/>
      <c r="I53"/>
      <c r="J53"/>
      <c r="K53"/>
      <c r="L53"/>
      <c r="M53"/>
      <c r="N53"/>
      <c r="O53"/>
      <c r="P53"/>
      <c r="Q53"/>
      <c r="R53"/>
      <c r="S53"/>
      <c r="T53"/>
      <c r="U53"/>
      <c r="V53"/>
      <c r="W53"/>
      <c r="X53"/>
    </row>
    <row r="54" spans="1:24" ht="15" customHeight="1" x14ac:dyDescent="0.3">
      <c r="A54"/>
      <c r="B54"/>
      <c r="C54"/>
      <c r="D54"/>
      <c r="E54"/>
      <c r="F54"/>
      <c r="G54"/>
      <c r="H54"/>
      <c r="I54"/>
      <c r="J54"/>
      <c r="K54"/>
      <c r="L54"/>
      <c r="M54"/>
      <c r="N54"/>
      <c r="O54"/>
      <c r="P54"/>
      <c r="Q54"/>
      <c r="R54"/>
      <c r="S54"/>
      <c r="T54"/>
      <c r="U54"/>
      <c r="V54"/>
      <c r="W54"/>
      <c r="X54"/>
    </row>
    <row r="55" spans="1:24" ht="15" customHeight="1" x14ac:dyDescent="0.3">
      <c r="A55"/>
      <c r="B55"/>
      <c r="C55"/>
      <c r="D55"/>
      <c r="E55"/>
      <c r="F55"/>
      <c r="G55"/>
      <c r="H55"/>
      <c r="I55"/>
      <c r="J55"/>
      <c r="K55"/>
      <c r="L55"/>
      <c r="M55"/>
      <c r="N55"/>
      <c r="O55"/>
      <c r="P55"/>
      <c r="Q55"/>
      <c r="R55"/>
      <c r="S55"/>
      <c r="T55"/>
      <c r="U55"/>
      <c r="V55"/>
      <c r="W55"/>
      <c r="X55"/>
    </row>
    <row r="56" spans="1:24" ht="15" customHeight="1" x14ac:dyDescent="0.3">
      <c r="A56"/>
      <c r="B56"/>
      <c r="C56"/>
      <c r="D56"/>
      <c r="E56"/>
      <c r="F56"/>
      <c r="G56"/>
      <c r="H56"/>
      <c r="I56"/>
      <c r="J56"/>
      <c r="K56"/>
      <c r="L56"/>
      <c r="M56"/>
      <c r="N56"/>
      <c r="O56"/>
      <c r="P56"/>
      <c r="Q56"/>
      <c r="R56"/>
      <c r="S56"/>
      <c r="T56"/>
      <c r="U56"/>
      <c r="V56"/>
      <c r="W56"/>
      <c r="X56"/>
    </row>
    <row r="57" spans="1:24" ht="15" customHeight="1" x14ac:dyDescent="0.3">
      <c r="A57"/>
      <c r="B57"/>
      <c r="C57"/>
      <c r="D57"/>
      <c r="E57"/>
      <c r="F57"/>
      <c r="G57"/>
      <c r="H57"/>
      <c r="I57"/>
      <c r="J57"/>
      <c r="K57"/>
      <c r="L57"/>
      <c r="M57"/>
      <c r="N57"/>
      <c r="O57"/>
      <c r="P57"/>
      <c r="Q57"/>
      <c r="R57"/>
      <c r="S57"/>
      <c r="T57"/>
      <c r="U57"/>
      <c r="V57"/>
      <c r="W57"/>
      <c r="X57"/>
    </row>
    <row r="58" spans="1:24" ht="15" customHeight="1" x14ac:dyDescent="0.3">
      <c r="A58"/>
      <c r="B58"/>
      <c r="C58"/>
      <c r="D58"/>
      <c r="E58"/>
      <c r="F58"/>
      <c r="G58"/>
      <c r="H58"/>
      <c r="I58"/>
      <c r="J58"/>
      <c r="K58"/>
      <c r="L58"/>
      <c r="M58"/>
      <c r="N58"/>
      <c r="O58"/>
      <c r="P58"/>
      <c r="Q58"/>
      <c r="R58"/>
      <c r="S58"/>
      <c r="T58"/>
      <c r="U58"/>
      <c r="V58"/>
      <c r="W58"/>
      <c r="X58"/>
    </row>
    <row r="59" spans="1:24" ht="15" customHeight="1" x14ac:dyDescent="0.3">
      <c r="A59"/>
      <c r="B59"/>
      <c r="C59"/>
      <c r="D59"/>
      <c r="E59"/>
      <c r="F59"/>
      <c r="G59"/>
      <c r="H59"/>
      <c r="I59"/>
      <c r="J59"/>
      <c r="K59"/>
      <c r="L59"/>
      <c r="M59"/>
      <c r="N59"/>
      <c r="O59"/>
      <c r="P59"/>
      <c r="Q59"/>
      <c r="R59"/>
      <c r="S59"/>
      <c r="T59"/>
      <c r="U59"/>
      <c r="V59"/>
      <c r="W59"/>
      <c r="X59"/>
    </row>
    <row r="60" spans="1:24" ht="15" customHeight="1" x14ac:dyDescent="0.3">
      <c r="A60"/>
      <c r="B60"/>
      <c r="C60"/>
      <c r="D60"/>
      <c r="E60"/>
      <c r="F60"/>
      <c r="G60"/>
      <c r="H60"/>
      <c r="I60"/>
      <c r="J60"/>
      <c r="K60"/>
      <c r="L60"/>
      <c r="M60"/>
      <c r="N60"/>
      <c r="O60"/>
      <c r="P60"/>
      <c r="Q60"/>
      <c r="R60"/>
      <c r="S60"/>
      <c r="T60"/>
      <c r="U60"/>
      <c r="V60"/>
      <c r="W60"/>
      <c r="X60"/>
    </row>
    <row r="61" spans="1:24" ht="15" customHeight="1" x14ac:dyDescent="0.3">
      <c r="A61"/>
      <c r="B61"/>
      <c r="C61"/>
      <c r="D61"/>
      <c r="E61"/>
      <c r="F61"/>
      <c r="G61"/>
      <c r="H61"/>
      <c r="I61"/>
      <c r="J61"/>
      <c r="K61"/>
      <c r="L61"/>
      <c r="M61"/>
      <c r="N61"/>
      <c r="O61"/>
      <c r="P61"/>
      <c r="Q61"/>
      <c r="R61"/>
      <c r="S61"/>
      <c r="T61"/>
      <c r="U61"/>
      <c r="V61"/>
      <c r="W61"/>
      <c r="X61"/>
    </row>
    <row r="62" spans="1:24" ht="15" customHeight="1" x14ac:dyDescent="0.3">
      <c r="A62"/>
      <c r="B62"/>
      <c r="C62"/>
      <c r="D62"/>
      <c r="E62"/>
      <c r="F62"/>
      <c r="G62"/>
      <c r="H62"/>
      <c r="I62"/>
      <c r="J62"/>
      <c r="K62"/>
      <c r="L62"/>
      <c r="M62"/>
      <c r="N62"/>
      <c r="O62"/>
      <c r="P62"/>
      <c r="Q62"/>
      <c r="R62"/>
      <c r="S62"/>
      <c r="T62"/>
      <c r="U62"/>
      <c r="V62"/>
      <c r="W62"/>
      <c r="X62"/>
    </row>
    <row r="63" spans="1:24" ht="15" customHeight="1" x14ac:dyDescent="0.3">
      <c r="A63"/>
      <c r="B63"/>
      <c r="C63"/>
      <c r="D63"/>
      <c r="E63"/>
      <c r="F63"/>
      <c r="G63"/>
      <c r="H63"/>
      <c r="I63"/>
      <c r="J63"/>
      <c r="K63"/>
      <c r="L63"/>
      <c r="M63"/>
      <c r="N63"/>
      <c r="O63"/>
      <c r="P63"/>
      <c r="Q63"/>
      <c r="R63"/>
      <c r="S63"/>
      <c r="T63"/>
      <c r="U63"/>
      <c r="V63"/>
      <c r="W63"/>
      <c r="X63"/>
    </row>
    <row r="64" spans="1:24" ht="15" customHeight="1" x14ac:dyDescent="0.3">
      <c r="A64"/>
      <c r="B64"/>
      <c r="C64"/>
      <c r="D64"/>
      <c r="E64"/>
      <c r="F64"/>
      <c r="G64"/>
      <c r="H64"/>
      <c r="I64"/>
      <c r="J64"/>
      <c r="K64"/>
      <c r="L64"/>
      <c r="M64"/>
      <c r="N64"/>
      <c r="O64"/>
      <c r="P64"/>
      <c r="Q64"/>
      <c r="R64"/>
      <c r="S64"/>
      <c r="T64"/>
      <c r="U64"/>
      <c r="V64"/>
      <c r="W64"/>
      <c r="X64"/>
    </row>
    <row r="65" spans="1:24" ht="15" customHeight="1" x14ac:dyDescent="0.3">
      <c r="A65"/>
      <c r="B65"/>
      <c r="C65"/>
      <c r="D65"/>
      <c r="E65"/>
      <c r="F65"/>
      <c r="G65"/>
      <c r="H65"/>
      <c r="I65"/>
      <c r="J65"/>
      <c r="K65"/>
      <c r="L65"/>
      <c r="M65"/>
      <c r="N65"/>
      <c r="O65"/>
      <c r="P65"/>
      <c r="Q65"/>
      <c r="R65"/>
      <c r="S65"/>
      <c r="T65"/>
      <c r="U65"/>
      <c r="V65"/>
      <c r="W65"/>
      <c r="X65"/>
    </row>
    <row r="66" spans="1:24" ht="15" customHeight="1" x14ac:dyDescent="0.3">
      <c r="A66"/>
      <c r="B66"/>
      <c r="C66"/>
      <c r="D66"/>
      <c r="E66"/>
      <c r="F66"/>
      <c r="G66"/>
      <c r="H66"/>
      <c r="I66"/>
      <c r="J66"/>
      <c r="K66"/>
      <c r="L66"/>
      <c r="M66"/>
      <c r="N66"/>
      <c r="O66"/>
      <c r="P66"/>
      <c r="Q66"/>
      <c r="R66"/>
      <c r="S66"/>
      <c r="T66"/>
      <c r="U66"/>
      <c r="V66"/>
      <c r="W66"/>
      <c r="X66"/>
    </row>
    <row r="67" spans="1:24" ht="15" customHeight="1" x14ac:dyDescent="0.3">
      <c r="A67"/>
      <c r="B67"/>
      <c r="C67"/>
      <c r="D67"/>
      <c r="E67"/>
      <c r="F67"/>
      <c r="G67"/>
      <c r="H67"/>
      <c r="I67"/>
      <c r="J67"/>
      <c r="K67"/>
      <c r="L67"/>
      <c r="M67"/>
      <c r="N67"/>
      <c r="O67"/>
      <c r="P67"/>
      <c r="Q67"/>
      <c r="R67"/>
      <c r="S67"/>
      <c r="T67"/>
      <c r="U67"/>
      <c r="V67"/>
      <c r="W67"/>
      <c r="X67"/>
    </row>
    <row r="68" spans="1:24" ht="15" customHeight="1" x14ac:dyDescent="0.3">
      <c r="A68"/>
      <c r="B68"/>
      <c r="C68"/>
      <c r="D68"/>
      <c r="E68"/>
      <c r="F68"/>
      <c r="G68"/>
      <c r="H68"/>
      <c r="I68"/>
      <c r="J68"/>
      <c r="K68"/>
      <c r="L68"/>
      <c r="M68"/>
      <c r="N68"/>
      <c r="O68"/>
      <c r="P68"/>
      <c r="Q68"/>
      <c r="R68"/>
      <c r="S68"/>
      <c r="T68"/>
      <c r="U68"/>
      <c r="V68"/>
      <c r="W68"/>
      <c r="X68"/>
    </row>
    <row r="69" spans="1:24" ht="15" customHeight="1" x14ac:dyDescent="0.3">
      <c r="A69"/>
      <c r="B69"/>
      <c r="C69"/>
      <c r="D69"/>
      <c r="E69"/>
      <c r="F69"/>
      <c r="G69"/>
      <c r="H69"/>
      <c r="I69"/>
      <c r="J69"/>
      <c r="K69"/>
      <c r="L69"/>
      <c r="M69"/>
      <c r="N69"/>
      <c r="O69"/>
      <c r="P69"/>
      <c r="Q69"/>
      <c r="R69"/>
      <c r="S69"/>
      <c r="T69"/>
      <c r="U69"/>
      <c r="V69"/>
      <c r="W69"/>
      <c r="X69"/>
    </row>
    <row r="70" spans="1:24" ht="15" customHeight="1" x14ac:dyDescent="0.3">
      <c r="A70"/>
      <c r="B70"/>
      <c r="C70"/>
      <c r="D70"/>
      <c r="E70"/>
      <c r="F70"/>
      <c r="G70"/>
      <c r="H70"/>
      <c r="I70"/>
      <c r="J70"/>
      <c r="K70"/>
      <c r="L70"/>
      <c r="M70"/>
      <c r="N70"/>
      <c r="O70"/>
      <c r="P70"/>
      <c r="Q70"/>
      <c r="R70"/>
      <c r="S70"/>
      <c r="T70"/>
      <c r="U70"/>
      <c r="V70"/>
      <c r="W70"/>
      <c r="X70"/>
    </row>
    <row r="71" spans="1:24" ht="15" customHeight="1" x14ac:dyDescent="0.3">
      <c r="A71"/>
      <c r="B71"/>
      <c r="C71"/>
      <c r="D71"/>
      <c r="E71"/>
      <c r="F71"/>
      <c r="G71"/>
      <c r="H71"/>
      <c r="I71"/>
      <c r="J71"/>
      <c r="K71"/>
      <c r="L71"/>
      <c r="M71"/>
      <c r="N71"/>
      <c r="O71"/>
      <c r="P71"/>
      <c r="Q71"/>
      <c r="R71"/>
      <c r="S71"/>
      <c r="T71"/>
      <c r="U71"/>
      <c r="V71"/>
      <c r="W71"/>
      <c r="X71"/>
    </row>
    <row r="72" spans="1:24" ht="15" customHeight="1" x14ac:dyDescent="0.3">
      <c r="A72"/>
      <c r="B72"/>
      <c r="C72"/>
      <c r="D72"/>
      <c r="E72"/>
      <c r="F72"/>
      <c r="G72"/>
      <c r="H72"/>
      <c r="I72"/>
      <c r="J72"/>
      <c r="K72"/>
      <c r="L72"/>
      <c r="M72"/>
      <c r="N72"/>
      <c r="O72"/>
      <c r="P72"/>
      <c r="Q72"/>
      <c r="R72"/>
      <c r="S72"/>
      <c r="T72"/>
      <c r="U72"/>
      <c r="V72"/>
      <c r="W72"/>
      <c r="X72"/>
    </row>
    <row r="73" spans="1:24" ht="15" customHeight="1" x14ac:dyDescent="0.3">
      <c r="A73"/>
      <c r="B73"/>
      <c r="C73"/>
      <c r="D73"/>
      <c r="E73"/>
      <c r="F73"/>
      <c r="G73"/>
      <c r="H73"/>
      <c r="I73"/>
      <c r="J73"/>
      <c r="K73"/>
      <c r="L73"/>
      <c r="M73"/>
      <c r="N73"/>
      <c r="O73"/>
      <c r="P73"/>
      <c r="Q73"/>
      <c r="R73"/>
      <c r="S73"/>
      <c r="T73"/>
      <c r="U73"/>
      <c r="V73"/>
      <c r="W73"/>
      <c r="X73"/>
    </row>
    <row r="74" spans="1:24" ht="15" customHeight="1" x14ac:dyDescent="0.3">
      <c r="A74"/>
      <c r="B74"/>
      <c r="C74"/>
      <c r="D74"/>
      <c r="E74"/>
      <c r="F74"/>
      <c r="G74"/>
      <c r="H74"/>
      <c r="I74"/>
      <c r="J74"/>
      <c r="K74"/>
      <c r="L74"/>
      <c r="M74"/>
      <c r="N74"/>
      <c r="O74"/>
      <c r="P74"/>
      <c r="Q74"/>
      <c r="R74"/>
      <c r="S74"/>
      <c r="T74"/>
      <c r="U74"/>
      <c r="V74"/>
      <c r="W74"/>
      <c r="X74"/>
    </row>
    <row r="75" spans="1:24" ht="15" customHeight="1" x14ac:dyDescent="0.3">
      <c r="A75"/>
      <c r="B75"/>
      <c r="C75"/>
      <c r="D75"/>
      <c r="E75"/>
      <c r="F75"/>
      <c r="G75"/>
      <c r="H75"/>
      <c r="I75"/>
      <c r="J75"/>
      <c r="K75"/>
      <c r="L75"/>
      <c r="M75"/>
      <c r="N75"/>
      <c r="O75"/>
      <c r="P75"/>
      <c r="Q75"/>
      <c r="R75"/>
      <c r="S75"/>
      <c r="T75"/>
      <c r="U75"/>
      <c r="V75"/>
      <c r="W75"/>
      <c r="X75"/>
    </row>
    <row r="76" spans="1:24" ht="15" customHeight="1" x14ac:dyDescent="0.3">
      <c r="A76"/>
      <c r="B76"/>
      <c r="C76"/>
      <c r="D76"/>
      <c r="E76"/>
      <c r="F76"/>
      <c r="G76"/>
      <c r="H76"/>
      <c r="I76"/>
      <c r="J76"/>
      <c r="K76"/>
      <c r="L76" s="13" t="s">
        <v>67</v>
      </c>
      <c r="M76"/>
      <c r="N76"/>
      <c r="O76"/>
      <c r="P76"/>
      <c r="Q76"/>
      <c r="R76"/>
      <c r="S76"/>
      <c r="T76"/>
      <c r="U76"/>
      <c r="V76"/>
      <c r="W76"/>
      <c r="X76" s="13" t="s">
        <v>66</v>
      </c>
    </row>
    <row r="77" spans="1:24" ht="15" customHeight="1" x14ac:dyDescent="0.3">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28"/>
  <sheetViews>
    <sheetView tabSelected="1" zoomScale="55" zoomScaleNormal="55" workbookViewId="0">
      <selection activeCell="F35" sqref="F35"/>
    </sheetView>
  </sheetViews>
  <sheetFormatPr defaultColWidth="9.5546875" defaultRowHeight="14.4" x14ac:dyDescent="0.3"/>
  <cols>
    <col min="1" max="1" width="13.6640625" style="94" bestFit="1" customWidth="1"/>
    <col min="2" max="2" width="21.88671875" style="94" bestFit="1" customWidth="1"/>
    <col min="3" max="3" width="27.6640625" style="94" bestFit="1" customWidth="1"/>
    <col min="4" max="4" width="15.88671875" style="94" bestFit="1" customWidth="1"/>
    <col min="5" max="5" width="25.88671875" style="94" bestFit="1" customWidth="1"/>
    <col min="6" max="6" width="14.5546875" style="94" bestFit="1" customWidth="1"/>
    <col min="7" max="7" width="31" style="94" bestFit="1" customWidth="1"/>
    <col min="8" max="8" width="12.6640625" style="94" bestFit="1" customWidth="1"/>
    <col min="9" max="9" width="15.109375" style="94" bestFit="1" customWidth="1"/>
    <col min="10" max="10" width="19.6640625" style="94" bestFit="1" customWidth="1"/>
    <col min="11" max="11" width="20" style="94" bestFit="1" customWidth="1"/>
    <col min="12" max="12" width="13.88671875" style="94" bestFit="1" customWidth="1"/>
    <col min="13" max="13" width="21.88671875" style="94" bestFit="1" customWidth="1"/>
    <col min="14" max="14" width="11.88671875" style="94" bestFit="1" customWidth="1"/>
    <col min="15" max="15" width="15.33203125" style="94" bestFit="1" customWidth="1"/>
    <col min="16" max="16" width="14.6640625" style="94" bestFit="1" customWidth="1"/>
    <col min="17" max="17" width="25.33203125" style="94" bestFit="1" customWidth="1"/>
    <col min="18" max="18" width="22.44140625" style="94" bestFit="1" customWidth="1"/>
    <col min="19" max="19" width="10.5546875" style="94" bestFit="1" customWidth="1"/>
    <col min="20" max="20" width="16.5546875" style="94" bestFit="1" customWidth="1"/>
    <col min="21" max="16384" width="9.5546875" style="94"/>
  </cols>
  <sheetData>
    <row r="1" spans="1:20" x14ac:dyDescent="0.3">
      <c r="A1" s="94" t="s">
        <v>79</v>
      </c>
      <c r="B1" s="94" t="s">
        <v>80</v>
      </c>
      <c r="C1" s="94" t="s">
        <v>81</v>
      </c>
      <c r="D1" s="94" t="s">
        <v>82</v>
      </c>
      <c r="E1" s="94" t="s">
        <v>83</v>
      </c>
      <c r="F1" s="94" t="s">
        <v>84</v>
      </c>
      <c r="G1" s="94" t="s">
        <v>85</v>
      </c>
    </row>
    <row r="2" spans="1:20" x14ac:dyDescent="0.3">
      <c r="B2" s="94">
        <v>10206</v>
      </c>
      <c r="C2" s="96" t="s">
        <v>86</v>
      </c>
      <c r="D2" s="97"/>
      <c r="E2" s="130" t="s">
        <v>199</v>
      </c>
      <c r="G2" s="95"/>
    </row>
    <row r="3" spans="1:20" x14ac:dyDescent="0.3">
      <c r="A3" s="94" t="s">
        <v>0</v>
      </c>
      <c r="B3" s="94" t="s">
        <v>87</v>
      </c>
      <c r="C3" s="97" t="s">
        <v>88</v>
      </c>
      <c r="D3" s="97" t="s">
        <v>89</v>
      </c>
      <c r="E3" s="97" t="s">
        <v>90</v>
      </c>
      <c r="F3" s="94" t="s">
        <v>91</v>
      </c>
      <c r="G3" s="94" t="s">
        <v>92</v>
      </c>
      <c r="H3" s="94" t="s">
        <v>2</v>
      </c>
      <c r="I3" s="94" t="s">
        <v>93</v>
      </c>
      <c r="J3" s="94" t="s">
        <v>94</v>
      </c>
      <c r="K3" s="94" t="s">
        <v>95</v>
      </c>
    </row>
    <row r="4" spans="1:20" x14ac:dyDescent="0.3">
      <c r="B4" s="95">
        <v>430779</v>
      </c>
      <c r="C4" s="99">
        <v>44013.725694444445</v>
      </c>
      <c r="D4" s="131"/>
      <c r="E4" s="139" t="s">
        <v>198</v>
      </c>
      <c r="F4" s="137" t="s">
        <v>204</v>
      </c>
      <c r="G4" s="95" t="s">
        <v>96</v>
      </c>
      <c r="I4" s="139"/>
      <c r="J4" s="131"/>
      <c r="K4" s="136">
        <v>44021</v>
      </c>
    </row>
    <row r="5" spans="1:20" x14ac:dyDescent="0.3">
      <c r="A5" s="94" t="s">
        <v>97</v>
      </c>
      <c r="B5" s="94" t="s">
        <v>98</v>
      </c>
      <c r="C5" s="94" t="s">
        <v>99</v>
      </c>
      <c r="D5" s="94" t="s">
        <v>100</v>
      </c>
      <c r="E5" s="94" t="s">
        <v>101</v>
      </c>
      <c r="F5" s="94" t="s">
        <v>102</v>
      </c>
      <c r="G5" s="94" t="s">
        <v>103</v>
      </c>
      <c r="H5" s="94" t="s">
        <v>104</v>
      </c>
      <c r="I5" s="94" t="s">
        <v>105</v>
      </c>
      <c r="J5" s="94" t="s">
        <v>106</v>
      </c>
      <c r="K5" s="94" t="s">
        <v>107</v>
      </c>
      <c r="L5" s="94" t="s">
        <v>108</v>
      </c>
      <c r="M5" s="94" t="s">
        <v>109</v>
      </c>
      <c r="N5" s="94" t="s">
        <v>110</v>
      </c>
      <c r="O5" s="94" t="s">
        <v>2</v>
      </c>
      <c r="P5" s="94" t="s">
        <v>111</v>
      </c>
      <c r="Q5" s="94" t="s">
        <v>112</v>
      </c>
    </row>
    <row r="6" spans="1:20" x14ac:dyDescent="0.3">
      <c r="B6" s="94">
        <v>10206</v>
      </c>
      <c r="C6" s="130" t="s">
        <v>197</v>
      </c>
    </row>
    <row r="7" spans="1:20" x14ac:dyDescent="0.3">
      <c r="A7" s="94" t="s">
        <v>113</v>
      </c>
      <c r="B7" s="94" t="s">
        <v>114</v>
      </c>
      <c r="C7" s="94" t="s">
        <v>115</v>
      </c>
      <c r="D7" s="94" t="s">
        <v>116</v>
      </c>
      <c r="E7" s="94" t="s">
        <v>117</v>
      </c>
      <c r="F7" s="94" t="s">
        <v>118</v>
      </c>
      <c r="G7" s="94" t="s">
        <v>119</v>
      </c>
      <c r="H7" s="94" t="s">
        <v>120</v>
      </c>
      <c r="I7" s="94" t="s">
        <v>121</v>
      </c>
      <c r="J7" s="94" t="s">
        <v>122</v>
      </c>
      <c r="K7" s="94" t="s">
        <v>123</v>
      </c>
      <c r="L7" s="94" t="s">
        <v>124</v>
      </c>
      <c r="M7" s="94" t="s">
        <v>125</v>
      </c>
      <c r="N7" s="94" t="s">
        <v>126</v>
      </c>
      <c r="O7" s="94" t="s">
        <v>127</v>
      </c>
      <c r="P7" s="94" t="s">
        <v>128</v>
      </c>
      <c r="Q7" s="94" t="s">
        <v>129</v>
      </c>
      <c r="R7" s="94" t="s">
        <v>130</v>
      </c>
      <c r="S7" s="94" t="s">
        <v>2</v>
      </c>
      <c r="T7" s="94" t="s">
        <v>131</v>
      </c>
    </row>
    <row r="8" spans="1:20" x14ac:dyDescent="0.3">
      <c r="A8" s="131"/>
      <c r="B8" s="130" t="s">
        <v>132</v>
      </c>
      <c r="C8" s="95" t="s">
        <v>133</v>
      </c>
      <c r="D8" s="130" t="s">
        <v>134</v>
      </c>
      <c r="E8" s="131"/>
      <c r="F8" s="130" t="s">
        <v>135</v>
      </c>
      <c r="G8" s="140">
        <v>0.247</v>
      </c>
      <c r="H8" s="132" t="s">
        <v>206</v>
      </c>
      <c r="I8" s="131"/>
      <c r="J8" s="131"/>
      <c r="K8" s="131"/>
      <c r="L8" s="131"/>
      <c r="M8" s="131"/>
      <c r="N8" s="131"/>
      <c r="O8" s="131"/>
      <c r="P8" s="97">
        <v>5.0000000000000001E-3</v>
      </c>
      <c r="Q8" s="97">
        <v>5.0000000000000001E-3</v>
      </c>
      <c r="R8" s="97">
        <v>5.0000000000000001E-3</v>
      </c>
      <c r="S8" s="131"/>
      <c r="T8" s="130" t="s">
        <v>197</v>
      </c>
    </row>
    <row r="9" spans="1:20" x14ac:dyDescent="0.3">
      <c r="A9" s="131"/>
      <c r="B9" s="130" t="s">
        <v>136</v>
      </c>
      <c r="C9" s="130" t="s">
        <v>137</v>
      </c>
      <c r="D9" s="130" t="s">
        <v>134</v>
      </c>
      <c r="E9" s="131"/>
      <c r="F9" s="130" t="s">
        <v>135</v>
      </c>
      <c r="G9" s="140">
        <v>5.0000000000000001E-3</v>
      </c>
      <c r="H9" s="140" t="s">
        <v>207</v>
      </c>
      <c r="I9" s="131"/>
      <c r="J9" s="131"/>
      <c r="K9" s="131"/>
      <c r="L9" s="131"/>
      <c r="M9" s="131"/>
      <c r="N9" s="131"/>
      <c r="O9" s="131"/>
      <c r="P9" s="97">
        <v>5.0000000000000001E-3</v>
      </c>
      <c r="Q9" s="97">
        <v>5.0000000000000001E-3</v>
      </c>
      <c r="R9" s="97">
        <v>5.0000000000000001E-3</v>
      </c>
      <c r="S9" s="131"/>
      <c r="T9" s="130" t="s">
        <v>197</v>
      </c>
    </row>
    <row r="10" spans="1:20" x14ac:dyDescent="0.3">
      <c r="A10" s="131"/>
      <c r="B10" s="130" t="s">
        <v>138</v>
      </c>
      <c r="C10" s="130" t="s">
        <v>139</v>
      </c>
      <c r="D10" s="130" t="s">
        <v>134</v>
      </c>
      <c r="E10" s="131"/>
      <c r="F10" s="130" t="s">
        <v>135</v>
      </c>
      <c r="G10" s="140">
        <v>3.4790000000000001</v>
      </c>
      <c r="H10" s="140" t="s">
        <v>206</v>
      </c>
      <c r="I10" s="131"/>
      <c r="J10" s="131"/>
      <c r="K10" s="131"/>
      <c r="L10" s="131"/>
      <c r="M10" s="131"/>
      <c r="N10" s="131"/>
      <c r="O10" s="131"/>
      <c r="P10" s="97">
        <v>5.0000000000000001E-3</v>
      </c>
      <c r="Q10" s="97">
        <v>5.0000000000000001E-3</v>
      </c>
      <c r="R10" s="97">
        <v>5.0000000000000001E-3</v>
      </c>
      <c r="S10" s="131"/>
      <c r="T10" s="130" t="s">
        <v>197</v>
      </c>
    </row>
    <row r="11" spans="1:20" x14ac:dyDescent="0.3">
      <c r="A11" s="131"/>
      <c r="B11" s="130" t="s">
        <v>181</v>
      </c>
      <c r="C11" s="130" t="s">
        <v>182</v>
      </c>
      <c r="D11" s="130" t="s">
        <v>134</v>
      </c>
      <c r="E11" s="131"/>
      <c r="F11" s="130" t="s">
        <v>135</v>
      </c>
      <c r="G11" s="140">
        <v>5.1999999999999998E-2</v>
      </c>
      <c r="H11" s="140" t="s">
        <v>206</v>
      </c>
      <c r="P11" s="97">
        <v>5.0000000000000001E-3</v>
      </c>
      <c r="Q11" s="97">
        <v>5.0000000000000001E-3</v>
      </c>
      <c r="R11" s="97">
        <v>5.0000000000000001E-3</v>
      </c>
      <c r="S11" s="131"/>
      <c r="T11" s="130" t="s">
        <v>197</v>
      </c>
    </row>
    <row r="12" spans="1:20" x14ac:dyDescent="0.3">
      <c r="A12" s="131"/>
      <c r="B12" s="130" t="s">
        <v>183</v>
      </c>
      <c r="C12" s="130" t="s">
        <v>184</v>
      </c>
      <c r="D12" s="130" t="s">
        <v>134</v>
      </c>
      <c r="E12" s="131"/>
      <c r="F12" s="130" t="s">
        <v>135</v>
      </c>
      <c r="G12" s="140">
        <v>0.13700000000000001</v>
      </c>
      <c r="H12" s="140" t="s">
        <v>206</v>
      </c>
      <c r="P12" s="97">
        <v>5.0000000000000001E-3</v>
      </c>
      <c r="Q12" s="97">
        <v>5.0000000000000001E-3</v>
      </c>
      <c r="R12" s="97">
        <v>5.0000000000000001E-3</v>
      </c>
      <c r="S12" s="131"/>
      <c r="T12" s="130" t="s">
        <v>197</v>
      </c>
    </row>
    <row r="13" spans="1:20" x14ac:dyDescent="0.3">
      <c r="A13" s="131"/>
      <c r="B13" s="130" t="s">
        <v>140</v>
      </c>
      <c r="C13" s="130" t="s">
        <v>141</v>
      </c>
      <c r="D13" s="130" t="s">
        <v>134</v>
      </c>
      <c r="E13" s="131"/>
      <c r="F13" s="130" t="s">
        <v>135</v>
      </c>
      <c r="G13" s="140">
        <v>84.977999999999994</v>
      </c>
      <c r="H13" s="140" t="s">
        <v>206</v>
      </c>
      <c r="I13" s="131"/>
      <c r="J13" s="131"/>
      <c r="K13" s="131"/>
      <c r="L13" s="131"/>
      <c r="M13" s="131"/>
      <c r="N13" s="131"/>
      <c r="O13" s="131"/>
      <c r="P13" s="97">
        <v>5.0000000000000001E-3</v>
      </c>
      <c r="Q13" s="97">
        <v>5.0000000000000001E-3</v>
      </c>
      <c r="R13" s="97">
        <v>5.0000000000000001E-3</v>
      </c>
      <c r="S13" s="131"/>
      <c r="T13" s="130" t="s">
        <v>197</v>
      </c>
    </row>
    <row r="14" spans="1:20" x14ac:dyDescent="0.3">
      <c r="A14" s="131"/>
      <c r="B14" s="130" t="s">
        <v>142</v>
      </c>
      <c r="C14" s="130" t="s">
        <v>143</v>
      </c>
      <c r="D14" s="130" t="s">
        <v>134</v>
      </c>
      <c r="E14" s="131"/>
      <c r="F14" s="130" t="s">
        <v>135</v>
      </c>
      <c r="G14" s="140">
        <v>7.1779999999999999</v>
      </c>
      <c r="H14" s="140" t="s">
        <v>206</v>
      </c>
      <c r="I14" s="131"/>
      <c r="J14" s="131"/>
      <c r="K14" s="131"/>
      <c r="L14" s="131"/>
      <c r="M14" s="131"/>
      <c r="N14" s="131"/>
      <c r="O14" s="131"/>
      <c r="P14" s="97">
        <v>5.0000000000000001E-3</v>
      </c>
      <c r="Q14" s="97">
        <v>5.0000000000000001E-3</v>
      </c>
      <c r="R14" s="97">
        <v>5.0000000000000001E-3</v>
      </c>
      <c r="S14" s="131"/>
      <c r="T14" s="130" t="s">
        <v>197</v>
      </c>
    </row>
    <row r="15" spans="1:20" x14ac:dyDescent="0.3">
      <c r="A15" s="131"/>
      <c r="B15" s="130" t="s">
        <v>185</v>
      </c>
      <c r="C15" s="130" t="s">
        <v>186</v>
      </c>
      <c r="D15" s="130" t="s">
        <v>134</v>
      </c>
      <c r="E15" s="131"/>
      <c r="F15" s="130" t="s">
        <v>135</v>
      </c>
      <c r="G15" s="140">
        <v>5.0000000000000001E-3</v>
      </c>
      <c r="H15" s="140" t="s">
        <v>207</v>
      </c>
      <c r="P15" s="97">
        <v>5.0000000000000001E-3</v>
      </c>
      <c r="Q15" s="97">
        <v>5.0000000000000001E-3</v>
      </c>
      <c r="R15" s="97">
        <v>5.0000000000000001E-3</v>
      </c>
      <c r="S15" s="131"/>
      <c r="T15" s="130" t="s">
        <v>197</v>
      </c>
    </row>
    <row r="16" spans="1:20" x14ac:dyDescent="0.3">
      <c r="A16" s="131"/>
      <c r="B16" s="130" t="s">
        <v>144</v>
      </c>
      <c r="C16" s="130" t="s">
        <v>145</v>
      </c>
      <c r="D16" s="130" t="s">
        <v>134</v>
      </c>
      <c r="E16" s="131"/>
      <c r="F16" s="130" t="s">
        <v>135</v>
      </c>
      <c r="G16" s="140">
        <v>2.802</v>
      </c>
      <c r="H16" s="140" t="s">
        <v>206</v>
      </c>
      <c r="I16" s="131"/>
      <c r="J16" s="131"/>
      <c r="K16" s="131"/>
      <c r="L16" s="131"/>
      <c r="M16" s="131"/>
      <c r="N16" s="131"/>
      <c r="O16" s="131"/>
      <c r="P16" s="97">
        <v>5.0000000000000001E-3</v>
      </c>
      <c r="Q16" s="97">
        <v>5.0000000000000001E-3</v>
      </c>
      <c r="R16" s="97">
        <v>5.0000000000000001E-3</v>
      </c>
      <c r="S16" s="131"/>
      <c r="T16" s="130" t="s">
        <v>197</v>
      </c>
    </row>
    <row r="17" spans="1:20" x14ac:dyDescent="0.3">
      <c r="A17" s="131"/>
      <c r="B17" s="130" t="s">
        <v>146</v>
      </c>
      <c r="C17" s="130" t="s">
        <v>147</v>
      </c>
      <c r="D17" s="130" t="s">
        <v>134</v>
      </c>
      <c r="E17" s="131"/>
      <c r="F17" s="130" t="s">
        <v>135</v>
      </c>
      <c r="G17" s="140">
        <v>0.26700000000000002</v>
      </c>
      <c r="H17" s="140" t="s">
        <v>206</v>
      </c>
      <c r="I17" s="131"/>
      <c r="J17" s="131"/>
      <c r="K17" s="131"/>
      <c r="M17" s="131"/>
      <c r="N17" s="131"/>
      <c r="O17" s="131"/>
      <c r="P17" s="97">
        <v>5.0000000000000001E-3</v>
      </c>
      <c r="Q17" s="97">
        <v>5.0000000000000001E-3</v>
      </c>
      <c r="R17" s="97">
        <v>5.0000000000000001E-3</v>
      </c>
      <c r="S17" s="131"/>
      <c r="T17" s="130" t="s">
        <v>197</v>
      </c>
    </row>
    <row r="18" spans="1:20" x14ac:dyDescent="0.3">
      <c r="A18" s="131"/>
      <c r="B18" s="130" t="s">
        <v>148</v>
      </c>
      <c r="C18" s="130" t="s">
        <v>149</v>
      </c>
      <c r="D18" s="130" t="s">
        <v>134</v>
      </c>
      <c r="E18" s="131"/>
      <c r="F18" s="130" t="s">
        <v>135</v>
      </c>
      <c r="G18" s="140">
        <v>0.43099999999999999</v>
      </c>
      <c r="H18" s="140" t="s">
        <v>206</v>
      </c>
      <c r="I18" s="131"/>
      <c r="J18" s="131"/>
      <c r="K18" s="131"/>
      <c r="M18" s="131"/>
      <c r="N18" s="131"/>
      <c r="O18" s="131"/>
      <c r="P18" s="97">
        <v>5.0000000000000001E-3</v>
      </c>
      <c r="Q18" s="97">
        <v>5.0000000000000001E-3</v>
      </c>
      <c r="R18" s="97">
        <v>5.0000000000000001E-3</v>
      </c>
      <c r="S18" s="131"/>
      <c r="T18" s="130" t="s">
        <v>197</v>
      </c>
    </row>
    <row r="19" spans="1:20" x14ac:dyDescent="0.3">
      <c r="A19" s="131"/>
      <c r="B19" s="130" t="s">
        <v>75</v>
      </c>
      <c r="C19" s="130" t="s">
        <v>150</v>
      </c>
      <c r="D19" s="130" t="s">
        <v>134</v>
      </c>
      <c r="E19" s="131"/>
      <c r="F19" s="130" t="s">
        <v>135</v>
      </c>
      <c r="G19" s="140">
        <v>9.2999999999999999E-2</v>
      </c>
      <c r="H19" s="140" t="s">
        <v>206</v>
      </c>
      <c r="I19" s="131"/>
      <c r="J19" s="131"/>
      <c r="K19" s="131"/>
      <c r="L19" s="131"/>
      <c r="M19" s="131"/>
      <c r="N19" s="131"/>
      <c r="O19" s="131"/>
      <c r="P19" s="97">
        <v>5.0000000000000001E-3</v>
      </c>
      <c r="Q19" s="97">
        <v>5.0000000000000001E-3</v>
      </c>
      <c r="R19" s="97">
        <v>5.0000000000000001E-3</v>
      </c>
      <c r="S19" s="131"/>
      <c r="T19" s="130" t="s">
        <v>197</v>
      </c>
    </row>
    <row r="20" spans="1:20" x14ac:dyDescent="0.3">
      <c r="A20" s="131"/>
      <c r="B20" s="130" t="s">
        <v>151</v>
      </c>
      <c r="C20" s="130" t="s">
        <v>152</v>
      </c>
      <c r="D20" s="130" t="s">
        <v>134</v>
      </c>
      <c r="E20" s="131"/>
      <c r="F20" s="130" t="s">
        <v>135</v>
      </c>
      <c r="G20" s="140">
        <v>0.11700000000000001</v>
      </c>
      <c r="H20" s="140" t="s">
        <v>206</v>
      </c>
      <c r="I20" s="131"/>
      <c r="J20" s="131"/>
      <c r="K20" s="131"/>
      <c r="L20" s="131"/>
      <c r="M20" s="131"/>
      <c r="N20" s="131"/>
      <c r="O20" s="131"/>
      <c r="P20" s="97">
        <v>5.0000000000000001E-3</v>
      </c>
      <c r="Q20" s="97">
        <v>5.0000000000000001E-3</v>
      </c>
      <c r="R20" s="97">
        <v>5.0000000000000001E-3</v>
      </c>
      <c r="S20" s="131"/>
      <c r="T20" s="130" t="s">
        <v>197</v>
      </c>
    </row>
    <row r="21" spans="1:20" x14ac:dyDescent="0.3">
      <c r="A21" s="129"/>
      <c r="B21" s="130" t="s">
        <v>153</v>
      </c>
      <c r="C21" s="130" t="s">
        <v>154</v>
      </c>
      <c r="D21" s="130" t="s">
        <v>134</v>
      </c>
      <c r="E21" s="131"/>
      <c r="F21" s="130" t="s">
        <v>135</v>
      </c>
      <c r="G21" s="140">
        <v>0.217</v>
      </c>
      <c r="H21" s="140" t="s">
        <v>206</v>
      </c>
      <c r="I21" s="100"/>
      <c r="J21" s="131"/>
      <c r="K21" s="131"/>
      <c r="M21" s="131"/>
      <c r="N21" s="131"/>
      <c r="O21" s="131"/>
      <c r="P21" s="97">
        <v>5.0000000000000001E-3</v>
      </c>
      <c r="Q21" s="97">
        <v>5.0000000000000001E-3</v>
      </c>
      <c r="R21" s="97">
        <v>5.0000000000000001E-3</v>
      </c>
      <c r="S21" s="131"/>
      <c r="T21" s="130" t="s">
        <v>197</v>
      </c>
    </row>
    <row r="22" spans="1:20" x14ac:dyDescent="0.3">
      <c r="A22" s="129"/>
      <c r="B22" s="133" t="s">
        <v>155</v>
      </c>
      <c r="C22" s="133" t="s">
        <v>156</v>
      </c>
      <c r="D22" s="130" t="s">
        <v>134</v>
      </c>
      <c r="E22" s="131"/>
      <c r="F22" s="134" t="s">
        <v>157</v>
      </c>
      <c r="G22" s="135">
        <v>-52.7</v>
      </c>
      <c r="H22" s="140" t="s">
        <v>206</v>
      </c>
      <c r="I22" s="131"/>
      <c r="J22" s="131"/>
      <c r="K22" s="159"/>
      <c r="M22" s="131"/>
      <c r="N22" s="131"/>
      <c r="O22" s="131"/>
      <c r="P22" s="131"/>
      <c r="Q22" s="131"/>
      <c r="R22" s="131"/>
      <c r="S22" s="131"/>
      <c r="T22" s="130" t="s">
        <v>197</v>
      </c>
    </row>
    <row r="23" spans="1:20" x14ac:dyDescent="0.3">
      <c r="A23" s="129"/>
      <c r="B23" s="133" t="s">
        <v>158</v>
      </c>
      <c r="C23" s="133" t="s">
        <v>159</v>
      </c>
      <c r="D23" s="130" t="s">
        <v>134</v>
      </c>
      <c r="E23" s="131"/>
      <c r="F23" s="134" t="s">
        <v>157</v>
      </c>
      <c r="G23" s="98">
        <v>-254</v>
      </c>
      <c r="H23" s="140" t="s">
        <v>206</v>
      </c>
      <c r="I23" s="131"/>
      <c r="J23" s="131"/>
      <c r="K23" s="159"/>
      <c r="M23" s="131"/>
      <c r="N23" s="131"/>
      <c r="O23" s="131"/>
      <c r="P23" s="97"/>
      <c r="Q23" s="97"/>
      <c r="R23" s="97"/>
      <c r="S23" s="131"/>
      <c r="T23" s="139" t="s">
        <v>197</v>
      </c>
    </row>
    <row r="24" spans="1:20" x14ac:dyDescent="0.3">
      <c r="A24" s="129"/>
      <c r="B24" s="133" t="s">
        <v>160</v>
      </c>
      <c r="C24" s="134" t="s">
        <v>161</v>
      </c>
      <c r="D24" s="130" t="s">
        <v>134</v>
      </c>
      <c r="E24" s="129"/>
      <c r="F24" s="134" t="s">
        <v>157</v>
      </c>
      <c r="G24" s="135">
        <v>-33.200000000000003</v>
      </c>
      <c r="H24" s="140" t="s">
        <v>206</v>
      </c>
      <c r="I24" s="131"/>
      <c r="J24" s="131"/>
      <c r="K24" s="159"/>
      <c r="M24" s="131"/>
      <c r="N24" s="131"/>
      <c r="O24" s="131"/>
      <c r="P24" s="131"/>
      <c r="Q24" s="131"/>
      <c r="R24" s="131"/>
      <c r="S24" s="131"/>
      <c r="T24" s="130" t="s">
        <v>197</v>
      </c>
    </row>
    <row r="25" spans="1:20" x14ac:dyDescent="0.3">
      <c r="B25" s="133" t="s">
        <v>162</v>
      </c>
      <c r="C25" s="134" t="s">
        <v>163</v>
      </c>
      <c r="D25" s="130" t="s">
        <v>134</v>
      </c>
      <c r="E25" s="129"/>
      <c r="F25" s="134" t="s">
        <v>157</v>
      </c>
      <c r="G25" s="135">
        <v>-28.8</v>
      </c>
      <c r="H25" s="140" t="s">
        <v>206</v>
      </c>
      <c r="K25" s="160"/>
      <c r="T25" s="130" t="s">
        <v>197</v>
      </c>
    </row>
    <row r="26" spans="1:20" x14ac:dyDescent="0.3">
      <c r="B26" s="133" t="s">
        <v>164</v>
      </c>
      <c r="C26" s="134" t="s">
        <v>165</v>
      </c>
      <c r="D26" s="130" t="s">
        <v>134</v>
      </c>
      <c r="E26" s="129"/>
      <c r="F26" s="134" t="s">
        <v>157</v>
      </c>
      <c r="G26" s="135">
        <v>-31.1</v>
      </c>
      <c r="H26" s="140" t="s">
        <v>206</v>
      </c>
      <c r="K26" s="151" t="s">
        <v>205</v>
      </c>
      <c r="T26" s="130" t="s">
        <v>197</v>
      </c>
    </row>
    <row r="27" spans="1:20" x14ac:dyDescent="0.3">
      <c r="B27" s="141" t="s">
        <v>187</v>
      </c>
      <c r="C27" s="142" t="s">
        <v>188</v>
      </c>
      <c r="D27" s="139" t="s">
        <v>134</v>
      </c>
      <c r="E27" s="138"/>
      <c r="F27" s="142" t="s">
        <v>189</v>
      </c>
      <c r="G27" s="143">
        <v>1099</v>
      </c>
      <c r="H27" s="140"/>
      <c r="T27" s="139" t="s">
        <v>197</v>
      </c>
    </row>
    <row r="28" spans="1:20" x14ac:dyDescent="0.3">
      <c r="B28" s="141" t="s">
        <v>190</v>
      </c>
      <c r="C28" s="142" t="s">
        <v>191</v>
      </c>
      <c r="D28" s="139" t="s">
        <v>134</v>
      </c>
      <c r="E28" s="138"/>
      <c r="F28" s="142" t="s">
        <v>196</v>
      </c>
      <c r="G28" s="149">
        <v>0.65100000000000002</v>
      </c>
      <c r="H28" s="140"/>
      <c r="T28" s="139" t="s">
        <v>197</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dimension ref="A2:A4"/>
  <sheetViews>
    <sheetView zoomScale="82" zoomScaleNormal="82" workbookViewId="0"/>
  </sheetViews>
  <sheetFormatPr defaultRowHeight="14.4" x14ac:dyDescent="0.3"/>
  <sheetData>
    <row r="2" spans="1:1" x14ac:dyDescent="0.3">
      <c r="A2" s="153" t="str">
        <f>Cover!D21</f>
        <v>20074219</v>
      </c>
    </row>
    <row r="3" spans="1:1" x14ac:dyDescent="0.3">
      <c r="A3" s="153" t="str">
        <f>Cover!D22</f>
        <v>DIG-023213</v>
      </c>
    </row>
    <row r="4" spans="1:1" x14ac:dyDescent="0.3">
      <c r="A4" s="153" t="str">
        <f>Cover!D23</f>
        <v>Great Western Oil and Gas</v>
      </c>
    </row>
  </sheetData>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2</vt:i4>
      </vt:variant>
    </vt:vector>
  </HeadingPairs>
  <TitlesOfParts>
    <vt:vector size="7" baseType="lpstr">
      <vt:lpstr>Cover</vt:lpstr>
      <vt:lpstr>Data Summary</vt:lpstr>
      <vt:lpstr>InterpretivePlots</vt:lpstr>
      <vt:lpstr>EDD 1</vt:lpstr>
      <vt:lpstr>COC</vt:lpstr>
      <vt:lpstr>Cover!Print_Area</vt:lpstr>
      <vt:lpstr>'Data Summary'!Print_Area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Max Trehus</cp:lastModifiedBy>
  <cp:lastPrinted>2014-01-27T19:05:32Z</cp:lastPrinted>
  <dcterms:created xsi:type="dcterms:W3CDTF">2011-11-29T19:20:00Z</dcterms:created>
  <dcterms:modified xsi:type="dcterms:W3CDTF">2020-08-12T17:03:50Z</dcterms:modified>
</cp:coreProperties>
</file>