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F13A7EB-DEB0-45CA-AC2A-B333FFEA548F}"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<sst xmlns="http://schemas.openxmlformats.org/spreadsheetml/2006/main" count="582" uniqueCount="222">
  <si>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</si>
  <si>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</si>
  <si>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</si>
  <si>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</si>
  <si>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</si>
  <si>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</si>
  <si>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</si>
  <si>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</si>
  <si>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</si>
  <si>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</si>
  <si>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</si>
  <si>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</si>
  <si>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</si>
  <si>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</si>
  <si>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</si>
  <si>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</si>
  <si>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</si>
  <si>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</si>
  <si>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</si>
  <si>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</si>
  <si>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</si>
  <si>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</si>
  <si>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</si>
  <si>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</si>
  <si>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</si>
  <si>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</si>
  <si>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</si>
  <si>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</si>
  <si>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</si>
  <si>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</si>
  <si>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</si>
  <si>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</si>
  <si>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</si>
  <si>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</si>
  <si>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</si>
  <si>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</si>
  <si>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</si>
  <si>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</si>
  <si>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</si>
  <si>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</si>
  <si>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</si>
  <si>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</si>
  <si>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</si>
  <si>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</si>
  <si>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</si>
  <si>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</si>
  <si>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</si>
  <si>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</si>
  <si>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</si>
  <si>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</si>
  <si>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</si>
  <si>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</si>
  <si>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</si>
  <si>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</si>
  <si>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</si>
  <si>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</si>
  <si>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</si>
  <si>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</si>
  <si>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</si>
  <si>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</si>
  <si>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</si>
  <si>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</si>
  <si>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</si>
  <si>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</si>
  <si>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</si>
  <si>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</si>
  <si>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</si>
  <si>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</si>
  <si>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</si>
  <si>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</si>
  <si>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</si>
  <si>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</si>
  <si>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</si>
  <si>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</si>
  <si>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</si>
  <si>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</si>
  <si>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</si>
  <si>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</si>
  <si>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</si>
  <si>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</si>
  <si>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</si>
  <si>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</si>
  <si>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</si>
  <si>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</si>
  <si>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</si>
  <si>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</si>
  <si>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</si>
  <si>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</si>
  <si>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</si>
  <si>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</si>
  <si>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</si>
  <si>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</si>
  <si>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</si>
  <si>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</si>
  <si>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</si>
  <si>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</si>
  <si>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</si>
  <si>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</si>
  <si>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</si>
  <si>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</si>
  <si>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</si>
  <si>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</si>
  <si>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</si>
  <si>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</si>
  <si>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</si>
  <si>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</si>
  <si>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</si>
  <si>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</si>
  <si>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</si>
  <si>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</si>
  <si>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</si>
  <si>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</si>
  <si>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</si>
  <si>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</si>
  <si>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</si>
  <si>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</si>
  <si>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</si>
  <si>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</si>
  <si>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</si>
  <si>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</si>
  <si>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</si>
  <si>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</si>
  <si>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</si>
  <si>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</si>
  <si>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</si>
  <si>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</si>
  <si>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</si>
  <si>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</si>
  <si>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</si>
  <si>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</si>
  <si>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</si>
  <si>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</si>
  <si>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</si>
  <si>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</si>
  <si>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</si>
  <si>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</si>
  <si>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</si>
  <si>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</si>
  <si>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</si>
  <si>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</si>
  <si>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</si>
  <si>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</si>
  <si>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</si>
  <si>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</si>
  <si>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</si>
  <si>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</si>
  <si>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</si>
  <si>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</si>
  <si>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</si>
  <si>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</si>
  <si>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</si>
  <si>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</si>
  <si>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</si>
  <si>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</si>
  <si>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</si>
  <si>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</si>
  <si>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</si>
  <si>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</si>
  <si>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</si>
  <si>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</si>
  <si>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</si>
  <si>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</si>
  <si>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</si>
  <si>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</si>
  <si>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</si>
  <si>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</si>
  <si>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</si>
  <si>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</si>
  <si>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</si>
  <si>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</si>
  <si>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</si>
  <si>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</si>
  <si>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</si>
  <si>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</si>
  <si>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</si>
  <si>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</si>
  <si>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</si>
  <si>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</si>
  <si>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</si>
  <si>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</si>
  <si>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</si>
  <si>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</si>
  <si>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</si>
  <si>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</si>
  <si>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</si>
  <si>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</si>
  <si>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</si>
  <si>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</si>
  <si>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</si>
  <si>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</si>
  <si>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</si>
  <si>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</si>
  <si>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</si>
  <si>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</si>
  <si>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</si>
  <si>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</si>
  <si>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</si>
  <si>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</si>
  <si>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</si>
  <si>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</si>
  <si>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</si>
  <si>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</si>
  <si>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</si>
  <si>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</si>
  <si>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</si>
  <si>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</si>
  <si>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20064087</t>
  </si>
  <si>
    <t>DIG-022983 - DIG-022984</t>
  </si>
  <si>
    <t>PDC Energy &amp; LT Environmental, Inc.</t>
  </si>
  <si>
    <t>Boomerang 25N-3B-L</t>
  </si>
  <si>
    <t>DIG-022983</t>
  </si>
  <si>
    <t>DIG-022984</t>
  </si>
  <si>
    <t>Bradenhead gas</t>
  </si>
  <si>
    <t>Production gas</t>
  </si>
  <si>
    <t>nd</t>
  </si>
  <si>
    <t>BDH</t>
  </si>
  <si>
    <t>Boomerang 25N-3</t>
  </si>
  <si>
    <t>PRDG</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</si>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</sst>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Boomerang 25N-3B-L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-49.5</c:v>
                </c:pt>
                <c:pt idx="1">
                  <c:v>-31.5</c:v>
                </c:pt>
                <c:pt idx="2">
                  <c:v>-28.6</c:v>
                </c:pt>
                <c:pt idx="4">
                  <c:v>-27.9</c:v>
                </c:pt>
                <c:pt idx="6">
                  <c:v>-28.8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Boomerang 25N-3B-L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-47.2</c:v>
                </c:pt>
                <c:pt idx="1">
                  <c:v>-31.4</c:v>
                </c:pt>
                <c:pt idx="2">
                  <c:v>-28.1</c:v>
                </c:pt>
                <c:pt idx="3">
                  <c:v>-30.4</c:v>
                </c:pt>
                <c:pt idx="4">
                  <c:v>-27.5</c:v>
                </c:pt>
                <c:pt idx="5">
                  <c:v>-26.7</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Boomerang 25N-3B-L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88.839292585694722</c:v>
                </c:pt>
                <c:pt idx="1">
                  <c:v>6.6339331065585121</c:v>
                </c:pt>
                <c:pt idx="2">
                  <c:v>2.3749788360602748</c:v>
                </c:pt>
                <c:pt idx="3">
                  <c:v>0.30476073204143517</c:v>
                </c:pt>
                <c:pt idx="4">
                  <c:v>0.74343148270713721</c:v>
                </c:pt>
                <c:pt idx="5">
                  <c:v>0.20933060382644031</c:v>
                </c:pt>
                <c:pt idx="6">
                  <c:v>0.26935923286490482</c:v>
                </c:pt>
                <c:pt idx="7">
                  <c:v>0.62491342024657914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Boomerang 25N-3B-L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48.341758716687416</c:v>
                </c:pt>
                <c:pt idx="1">
                  <c:v>15.894732390501821</c:v>
                </c:pt>
                <c:pt idx="2">
                  <c:v>13.699147284502899</c:v>
                </c:pt>
                <c:pt idx="3">
                  <c:v>3.0204509376569768</c:v>
                </c:pt>
                <c:pt idx="4">
                  <c:v>8.8753789359571158</c:v>
                </c:pt>
                <c:pt idx="5">
                  <c:v>2.8453074860932182</c:v>
                </c:pt>
                <c:pt idx="6">
                  <c:v>3.6335561650391806</c:v>
                </c:pt>
                <c:pt idx="7">
                  <c:v>3.689668083561374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Boomerang 25N-3B-L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11.160707414305284</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Boomerang 25N-3B-L Production gas</c:v>
                </c:pt>
              </c:strCache>
            </c:strRef>
          </c:tx>
          <c:spPr>
            <a:ln w="28575">
              <a:noFill/>
            </a:ln>
          </c:spPr>
          <c:marker>
            <c:spPr>
              <a:ln>
                <a:solidFill>
                  <a:schemeClr val="tx1"/>
                </a:solidFill>
              </a:ln>
            </c:spPr>
          </c:marker>
          <c:xVal>
            <c:numRef>
              <c:f>'Data Summary'!$K$20</c:f>
              <c:numCache>
                <c:formatCode>0.0</c:formatCode>
                <c:ptCount val="1"/>
                <c:pt idx="0">
                  <c:v>51.658241283312584</c:v>
                </c:pt>
              </c:numCache>
            </c:numRef>
          </c:xVal>
          <c:yVal>
            <c:numRef>
              <c:f>'Data Summary'!$O$20</c:f>
              <c:numCache>
                <c:formatCode>0.0</c:formatCode>
                <c:ptCount val="1"/>
                <c:pt idx="0">
                  <c:v>-47.2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Boomerang 25N-3B-L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-31.5</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Boomerang 25N-3B-L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-31.4</c:v>
                </c:pt>
              </c:numCache>
            </c:numRef>
          </c:xVal>
          <c:yVal>
            <c:numRef>
              <c:f>'Data Summary'!$Q$20</c:f>
              <c:numCache>
                <c:formatCode>0.0</c:formatCode>
                <c:ptCount val="1"/>
                <c:pt idx="0">
                  <c:v>-28.1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Boomerang 25N-3B-L Bradenhead gas</c:v>
                </c:pt>
              </c:strCache>
            </c:strRef>
          </c:tx>
          <c:spPr>
            <a:ln>
              <a:noFill/>
            </a:ln>
          </c:spPr>
          <c:marker>
            <c:symbol val="diamond"/>
            <c:size val="8"/>
            <c:spPr>
              <a:ln>
                <a:solidFill>
                  <a:schemeClr val="tx1"/>
                </a:solidFill>
              </a:ln>
            </c:spPr>
          </c:marker>
          <c:xVal>
            <c:numRef>
              <c:f>'Data Summary'!$M$19</c:f>
              <c:numCache>
                <c:formatCode>0.0</c:formatCode>
                <c:ptCount val="1"/>
                <c:pt idx="0">
                  <c:v>24.468639053254439</c:v>
                </c:pt>
              </c:numCache>
            </c:numRef>
          </c:xVal>
          <c:yVal>
            <c:numRef>
              <c:f>'Data Summary'!$K$19</c:f>
              <c:numCache>
                <c:formatCode>0.0</c:formatCode>
                <c:ptCount val="1"/>
                <c:pt idx="0">
                  <c:v>11.160707414305284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Boomerang 25N-3B-L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2.002768907198194</c:v>
                </c:pt>
              </c:numCache>
            </c:numRef>
          </c:xVal>
          <c:yVal>
            <c:numRef>
              <c:f>'Data Summary'!$K$20</c:f>
              <c:numCache>
                <c:formatCode>0.0</c:formatCode>
                <c:ptCount val="1"/>
                <c:pt idx="0">
                  <c:v>51.658241283312584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Boomerang 25N-3B-L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-260</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Boomerang 25N-3B-L Production gas</c:v>
                </c:pt>
              </c:strCache>
            </c:strRef>
          </c:tx>
          <c:spPr>
            <a:ln w="28575">
              <a:noFill/>
            </a:ln>
          </c:spPr>
          <c:marker>
            <c:spPr>
              <a:ln>
                <a:solidFill>
                  <a:schemeClr val="tx1"/>
                </a:solidFill>
              </a:ln>
            </c:spPr>
          </c:marker>
          <c:xVal>
            <c:numRef>
              <c:f>'Data Summary'!$W$20</c:f>
              <c:numCache>
                <c:formatCode>0</c:formatCode>
                <c:ptCount val="1"/>
                <c:pt idx="0">
                  <c:v>-258</c:v>
                </c:pt>
              </c:numCache>
            </c:numRef>
          </c:xVal>
          <c:yVal>
            <c:numRef>
              <c:f>'Data Summary'!$O$20</c:f>
              <c:numCache>
                <c:formatCode>0.0</c:formatCode>
                <c:ptCount val="1"/>
                <c:pt idx="0">
                  <c:v>-47.2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Boomerang 25N-3B-L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-49.5</c:v>
                </c:pt>
              </c:numCache>
            </c:numRef>
          </c:xVal>
          <c:yVal>
            <c:numRef>
              <c:f>'Data Summary'!$L$19</c:f>
              <c:numCache>
                <c:formatCode>0.0</c:formatCode>
                <c:ptCount val="1"/>
                <c:pt idx="0">
                  <c:v>9.8612677259525032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Boomerang 25N-3B-L Production gas</c:v>
                </c:pt>
              </c:strCache>
            </c:strRef>
          </c:tx>
          <c:spPr>
            <a:ln w="28575">
              <a:noFill/>
            </a:ln>
          </c:spPr>
          <c:marker>
            <c:spPr>
              <a:ln>
                <a:solidFill>
                  <a:schemeClr val="tx1"/>
                </a:solidFill>
              </a:ln>
            </c:spPr>
          </c:marker>
          <c:xVal>
            <c:numRef>
              <c:f>'Data Summary'!$O$20</c:f>
              <c:numCache>
                <c:formatCode>0.0</c:formatCode>
                <c:ptCount val="1"/>
                <c:pt idx="0">
                  <c:v>-47.2</c:v>
                </c:pt>
              </c:numCache>
            </c:numRef>
          </c:xVal>
          <c:yVal>
            <c:numRef>
              <c:f>'Data Summary'!$L$20</c:f>
              <c:numCache>
                <c:formatCode>0.0</c:formatCode>
                <c:ptCount val="1"/>
                <c:pt idx="0">
                  <c:v>1.6335052804015195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0.49235</cdr:x>
      <cdr:y>0.32306</cdr:y>
    </cdr:from>
    <cdr:to>
      <cdr:x>0.58541</cdr:x>
      <cdr:y>0.37499</cdr:y>
    </cdr:to>
    <cdr:sp macro="" textlink="">
      <cdr:nvSpPr>
        <cdr:cNvPr id="5" name="TextBox 1"/>
        <cdr:cNvSpPr txBox="1"/>
      </cdr:nvSpPr>
      <cdr:spPr>
        <a:xfrm xmlns:a="http://schemas.openxmlformats.org/drawingml/2006/main">
          <a:off x="2291219" y="196936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0.24697</cdr:y>
    </cdr:from>
    <cdr:to>
      <cdr:x>0.41035</cdr:x>
      <cdr:y>0.2989</cdr:y>
    </cdr:to>
    <cdr:sp macro="" textlink="">
      <cdr:nvSpPr>
        <cdr:cNvPr id="6" name="TextBox 1"/>
        <cdr:cNvSpPr txBox="1"/>
      </cdr:nvSpPr>
      <cdr:spPr>
        <a:xfrm xmlns:a="http://schemas.openxmlformats.org/drawingml/2006/main">
          <a:off x="1476573" y="15055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0.23444</cdr:y>
    </cdr:from>
    <cdr:to>
      <cdr:x>0.32292</cdr:x>
      <cdr:y>0.28637</cdr:y>
    </cdr:to>
    <cdr:sp macro="" textlink="">
      <cdr:nvSpPr>
        <cdr:cNvPr id="8" name="TextBox 1"/>
        <cdr:cNvSpPr txBox="1"/>
      </cdr:nvSpPr>
      <cdr:spPr>
        <a:xfrm xmlns:a="http://schemas.openxmlformats.org/drawingml/2006/main">
          <a:off x="1069696" y="1429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10</xdr:col>
      <xdr:colOff>15505</xdr:colOff>
      <xdr:row>41</xdr:row>
      <xdr:rowOff>95251</xdr:rowOff>
    </xdr:to>
    <xdr:pic>
      <xdr:nvPicPr>
        <xdr:cNvPr id="2" name="Picture 1">
          <a:extLst>
            <a:ext uri="{FF2B5EF4-FFF2-40B4-BE49-F238E27FC236}">
              <a16:creationId xmlns:a16="http://schemas.microsoft.com/office/drawing/2014/main" id="{1E3747A4-8806-46A0-B1F7-A58B01447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6138719" cy="790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E27" sqref="E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221</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6" sqref="V26"/>
    </sheetView>
  </sheetViews>
  <sheetFormatPr defaultColWidth="10.7109375" defaultRowHeight="15" customHeight="1" x14ac:dyDescent="0.2"/>
  <cols>
    <col min="1" max="1" width="10.7109375" style="25" customWidth="1"/>
    <col min="2" max="2" width="12.28515625" style="25" bestFit="1" customWidth="1"/>
    <col min="3" max="3" width="42"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Boomerang 25N-3B-L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20064087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DIG-022983 - DIG-022984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20064087</v>
      </c>
      <c r="B12" s="170" t="s">
        <v>210</v>
      </c>
      <c r="C12" s="171" t="str">
        <f>Cover!D24&amp;" "&amp;D12</f>
        <v>Boomerang 25N-3B-L Bradenhead gas</v>
      </c>
      <c r="D12" s="159" t="s">
        <v>212</v>
      </c>
      <c r="E12" s="173">
        <v>43993</v>
      </c>
      <c r="F12" s="186">
        <v>0.47222222222222227</v>
      </c>
      <c r="G12" s="95"/>
      <c r="H12" s="95"/>
      <c r="I12" s="114"/>
      <c r="J12" s="179">
        <v>43994</v>
      </c>
      <c r="K12" s="175">
        <v>738379.87</v>
      </c>
      <c r="L12" s="175">
        <v>174426.37</v>
      </c>
      <c r="M12" s="175" t="s">
        <v>214</v>
      </c>
      <c r="N12" s="175">
        <v>57718.43</v>
      </c>
      <c r="O12" s="175">
        <v>4310.03</v>
      </c>
      <c r="P12" s="175">
        <v>1543.29</v>
      </c>
      <c r="Q12" s="175">
        <v>198.16</v>
      </c>
      <c r="R12" s="175">
        <v>483.48</v>
      </c>
      <c r="S12" s="175">
        <v>136.35</v>
      </c>
      <c r="T12" s="175">
        <v>175.16</v>
      </c>
      <c r="U12" s="175">
        <v>406.14</v>
      </c>
      <c r="V12" s="175" t="s">
        <v>214</v>
      </c>
      <c r="W12" s="175" t="s">
        <v>214</v>
      </c>
      <c r="X12" s="176">
        <v>246.15</v>
      </c>
      <c r="Y12" s="166">
        <v>88.839292585694722</v>
      </c>
      <c r="Z12" s="97">
        <v>6.6339331065585121</v>
      </c>
      <c r="AA12" s="97">
        <v>2.3749788360602748</v>
      </c>
      <c r="AB12" s="97">
        <v>0.30476073204143517</v>
      </c>
      <c r="AC12" s="97">
        <v>0.74343148270713721</v>
      </c>
      <c r="AD12" s="97">
        <v>0.20933060382644031</v>
      </c>
      <c r="AE12" s="97">
        <v>0.26935923286490482</v>
      </c>
      <c r="AF12" s="140">
        <v>0.62491342024657914</v>
      </c>
      <c r="AG12" s="138">
        <v>77.843923908874729</v>
      </c>
      <c r="AH12" s="116">
        <v>1157.4910603518601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20064087</v>
      </c>
      <c r="B13" s="169" t="s">
        <v>211</v>
      </c>
      <c r="C13" s="172" t="str">
        <f>Cover!D24&amp;" "&amp; D13</f>
        <v>Boomerang 25N-3B-L Production gas</v>
      </c>
      <c r="D13" s="165" t="s">
        <v>213</v>
      </c>
      <c r="E13" s="174">
        <v>43993</v>
      </c>
      <c r="F13" s="187">
        <v>0.46527777777777773</v>
      </c>
      <c r="G13" s="110"/>
      <c r="H13" s="110"/>
      <c r="I13" s="115"/>
      <c r="J13" s="180">
        <v>43994</v>
      </c>
      <c r="K13" s="177">
        <v>23237.37</v>
      </c>
      <c r="L13" s="177">
        <v>5818.12</v>
      </c>
      <c r="M13" s="177">
        <v>17820.400000000001</v>
      </c>
      <c r="N13" s="177">
        <v>468669.02</v>
      </c>
      <c r="O13" s="177">
        <v>154098.49</v>
      </c>
      <c r="P13" s="177">
        <v>132812.35</v>
      </c>
      <c r="Q13" s="177">
        <v>29283.06</v>
      </c>
      <c r="R13" s="177">
        <v>86046.29</v>
      </c>
      <c r="S13" s="177">
        <v>27585.01</v>
      </c>
      <c r="T13" s="177">
        <v>35227.22</v>
      </c>
      <c r="U13" s="177">
        <v>35770.910000000003</v>
      </c>
      <c r="V13" s="177" t="s">
        <v>214</v>
      </c>
      <c r="W13" s="177" t="s">
        <v>214</v>
      </c>
      <c r="X13" s="178" t="s">
        <v>214</v>
      </c>
      <c r="Y13" s="167">
        <v>48.341758716687416</v>
      </c>
      <c r="Z13" s="113">
        <v>15.894732390501821</v>
      </c>
      <c r="AA13" s="113">
        <v>13.699147284502899</v>
      </c>
      <c r="AB13" s="113">
        <v>3.0204509376569768</v>
      </c>
      <c r="AC13" s="113">
        <v>8.8753789359571158</v>
      </c>
      <c r="AD13" s="113">
        <v>2.8453074860932182</v>
      </c>
      <c r="AE13" s="113">
        <v>3.6335561650391806</v>
      </c>
      <c r="AF13" s="141">
        <v>3.689668083561374</v>
      </c>
      <c r="AG13" s="139">
        <v>1847.6748755861568</v>
      </c>
      <c r="AH13" s="117">
        <v>1936.9618156331519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20064087</v>
      </c>
      <c r="B19" s="95" t="str">
        <f t="shared" si="0"/>
        <v>DIG-022983</v>
      </c>
      <c r="C19" s="95" t="str">
        <f t="shared" si="0"/>
        <v>Boomerang 25N-3B-L Bradenhead gas</v>
      </c>
      <c r="D19" s="96" t="str">
        <f t="shared" si="0"/>
        <v>Bradenhead gas</v>
      </c>
      <c r="E19" s="96">
        <f t="shared" si="0"/>
        <v>43993</v>
      </c>
      <c r="F19" s="184">
        <f t="shared" si="0"/>
        <v>0.47222222222222227</v>
      </c>
      <c r="G19" s="98"/>
      <c r="H19" s="98"/>
      <c r="I19" s="118"/>
      <c r="J19" s="119">
        <v>64969</v>
      </c>
      <c r="K19" s="90">
        <v>11.160707414305284</v>
      </c>
      <c r="L19" s="90">
        <v>9.8612677259525032</v>
      </c>
      <c r="M19" s="120">
        <v>24.468639053254439</v>
      </c>
      <c r="N19" s="182">
        <v>43997</v>
      </c>
      <c r="O19" s="188">
        <v>-49.5</v>
      </c>
      <c r="P19" s="188">
        <v>-31.5</v>
      </c>
      <c r="Q19" s="188">
        <v>-28.6</v>
      </c>
      <c r="R19" s="190"/>
      <c r="S19" s="191">
        <v>-27.9</v>
      </c>
      <c r="T19" s="188"/>
      <c r="U19" s="192">
        <v>-28.8</v>
      </c>
      <c r="V19" s="193"/>
      <c r="W19" s="195">
        <v>-260</v>
      </c>
      <c r="X19" s="201"/>
      <c r="Y19" s="202"/>
      <c r="Z19" s="203"/>
      <c r="AC19" s="146" t="s">
        <v>62</v>
      </c>
      <c r="AF19" s="128">
        <v>0.97046002668746045</v>
      </c>
      <c r="AG19" s="125">
        <v>0.64857199621609007</v>
      </c>
      <c r="AR19" s="21"/>
      <c r="CF19" s="52"/>
      <c r="CG19" s="21"/>
    </row>
    <row r="20" spans="1:85" ht="15" customHeight="1" thickBot="1" x14ac:dyDescent="0.25">
      <c r="A20" s="143" t="str">
        <f t="shared" si="0"/>
        <v>20064087</v>
      </c>
      <c r="B20" s="110" t="str">
        <f t="shared" si="0"/>
        <v>DIG-022984</v>
      </c>
      <c r="C20" s="110" t="str">
        <f t="shared" si="0"/>
        <v>Boomerang 25N-3B-L Production gas</v>
      </c>
      <c r="D20" s="111" t="str">
        <f t="shared" si="0"/>
        <v>Production gas</v>
      </c>
      <c r="E20" s="174">
        <f t="shared" si="0"/>
        <v>43993</v>
      </c>
      <c r="F20" s="185">
        <f t="shared" si="0"/>
        <v>0.46527777777777773</v>
      </c>
      <c r="G20" s="110"/>
      <c r="H20" s="110"/>
      <c r="I20" s="115"/>
      <c r="J20" s="121">
        <v>969491</v>
      </c>
      <c r="K20" s="112">
        <v>51.658241283312584</v>
      </c>
      <c r="L20" s="112">
        <v>1.6335052804015195</v>
      </c>
      <c r="M20" s="122">
        <v>2.002768907198194</v>
      </c>
      <c r="N20" s="183">
        <v>43997</v>
      </c>
      <c r="O20" s="189">
        <v>-47.2</v>
      </c>
      <c r="P20" s="189">
        <v>-31.4</v>
      </c>
      <c r="Q20" s="189">
        <v>-28.1</v>
      </c>
      <c r="R20" s="189">
        <v>-30.4</v>
      </c>
      <c r="S20" s="189">
        <v>-27.5</v>
      </c>
      <c r="T20" s="189">
        <v>-26.7</v>
      </c>
      <c r="U20" s="189">
        <v>-27.4</v>
      </c>
      <c r="V20" s="194">
        <v>3</v>
      </c>
      <c r="W20" s="196">
        <v>-258</v>
      </c>
      <c r="X20" s="204"/>
      <c r="Y20" s="205"/>
      <c r="Z20" s="206"/>
      <c r="AC20" s="146" t="s">
        <v>60</v>
      </c>
      <c r="AF20" s="124">
        <v>1.1530677059756476</v>
      </c>
      <c r="AG20" s="126">
        <v>1.1510843909628583</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O5" sqref="O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L40" sqref="L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43993.472222222219</v>
      </c>
      <c r="D4" s="151" t="s">
        <v>205</v>
      </c>
      <c r="E4" s="102" t="s">
        <v>210</v>
      </c>
      <c r="F4" s="157" t="s">
        <v>215</v>
      </c>
      <c r="G4" s="100" t="s">
        <v>98</v>
      </c>
      <c r="I4" s="100"/>
      <c r="J4" s="151" t="s">
        <v>216</v>
      </c>
      <c r="K4" s="156">
        <v>43994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17.835000000000001</v>
      </c>
      <c r="H8" s="152" t="s">
        <v>219</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220</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75.497</v>
      </c>
      <c r="H10" s="161" t="s">
        <v>219</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2.5000000000000001E-2</v>
      </c>
      <c r="H12" s="161" t="s">
        <v>219</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5.9020000000000001</v>
      </c>
      <c r="H13" s="161" t="s">
        <v>219</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0.441</v>
      </c>
      <c r="H14" s="161" t="s">
        <v>219</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220</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0.158</v>
      </c>
      <c r="H16" s="161" t="s">
        <v>219</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0.02</v>
      </c>
      <c r="H17" s="161" t="s">
        <v>219</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4.9000000000000002E-2</v>
      </c>
      <c r="H18" s="161" t="s">
        <v>219</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1.4E-2</v>
      </c>
      <c r="H19" s="161" t="s">
        <v>219</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1.7999999999999999E-2</v>
      </c>
      <c r="H20" s="161" t="s">
        <v>219</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4.2000000000000003E-2</v>
      </c>
      <c r="H21" s="161" t="s">
        <v>219</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-49.5</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-260</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-31.5</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-28.6</v>
      </c>
      <c r="H25" s="152"/>
      <c r="T25" s="160" t="s">
        <v>206</v>
      </c>
    </row>
    <row r="26" spans="1:20" x14ac:dyDescent="0.25">
      <c r="B26" s="153" t="s">
        <v>168</v>
      </c>
      <c r="C26" s="154" t="s">
        <v>169</v>
      </c>
      <c r="D26" s="150" t="s">
        <v>136</v>
      </c>
      <c r="E26" s="147"/>
      <c r="F26" s="154" t="s">
        <v>159</v>
      </c>
      <c r="G26" s="155">
        <v>-27.9</v>
      </c>
      <c r="H26" s="152"/>
      <c r="K26" s="207" t="s">
        <v>218</v>
      </c>
      <c r="T26" s="160" t="s">
        <v>206</v>
      </c>
    </row>
    <row r="27" spans="1:20" s="181" customFormat="1" x14ac:dyDescent="0.25">
      <c r="B27" s="162" t="s">
        <v>200</v>
      </c>
      <c r="C27" s="163" t="s">
        <v>201</v>
      </c>
      <c r="D27" s="160" t="s">
        <v>136</v>
      </c>
      <c r="E27" s="158"/>
      <c r="F27" s="163" t="s">
        <v>159</v>
      </c>
      <c r="G27" s="155">
        <v>-28.8</v>
      </c>
      <c r="H27" s="161"/>
      <c r="K27" s="207" t="s">
        <v>218</v>
      </c>
      <c r="T27" s="160" t="s">
        <v>206</v>
      </c>
    </row>
    <row r="28" spans="1:20" s="181" customFormat="1" x14ac:dyDescent="0.25">
      <c r="B28" s="162" t="s">
        <v>202</v>
      </c>
      <c r="C28" s="163" t="s">
        <v>203</v>
      </c>
      <c r="D28" s="160" t="s">
        <v>136</v>
      </c>
      <c r="E28" s="158"/>
      <c r="F28" s="163" t="s">
        <v>159</v>
      </c>
      <c r="G28" s="155">
        <v>0</v>
      </c>
      <c r="H28" s="161"/>
      <c r="T28" s="160" t="s">
        <v>206</v>
      </c>
    </row>
    <row r="29" spans="1:20" x14ac:dyDescent="0.25">
      <c r="B29" s="162" t="s">
        <v>191</v>
      </c>
      <c r="C29" s="163" t="s">
        <v>192</v>
      </c>
      <c r="D29" s="160" t="s">
        <v>136</v>
      </c>
      <c r="E29" s="158"/>
      <c r="F29" s="163" t="s">
        <v>193</v>
      </c>
      <c r="G29" s="164">
        <v>77.843923908874729</v>
      </c>
      <c r="H29" s="161"/>
      <c r="T29" s="160" t="s">
        <v>206</v>
      </c>
    </row>
    <row r="30" spans="1:20" x14ac:dyDescent="0.25">
      <c r="B30" s="162" t="s">
        <v>194</v>
      </c>
      <c r="C30" s="163" t="s">
        <v>195</v>
      </c>
      <c r="D30" s="160" t="s">
        <v>136</v>
      </c>
      <c r="E30" s="158"/>
      <c r="F30" s="163" t="s">
        <v>204</v>
      </c>
      <c r="G30" s="168">
        <v>0.97046002668746045</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I28" sqref="I2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43993.465277777781</v>
      </c>
      <c r="D4" s="151" t="s">
        <v>205</v>
      </c>
      <c r="E4" s="102" t="s">
        <v>211</v>
      </c>
      <c r="F4" s="157" t="s">
        <v>217</v>
      </c>
      <c r="G4" s="100" t="s">
        <v>98</v>
      </c>
      <c r="I4" s="100"/>
      <c r="J4" s="151" t="s">
        <v>216</v>
      </c>
      <c r="K4" s="156">
        <v>43994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0.57199999999999995</v>
      </c>
      <c r="H8" s="161" t="s">
        <v>219</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1.7529999999999999</v>
      </c>
      <c r="H9" s="161" t="s">
        <v>219</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2.286</v>
      </c>
      <c r="H10" s="161" t="s">
        <v>219</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220</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220</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46.112000000000002</v>
      </c>
      <c r="H13" s="161" t="s">
        <v>219</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15.162000000000001</v>
      </c>
      <c r="H14" s="161" t="s">
        <v>219</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220</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13.067</v>
      </c>
      <c r="H16" s="161" t="s">
        <v>219</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2.8809999999999998</v>
      </c>
      <c r="H17" s="161" t="s">
        <v>219</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8.4659999999999993</v>
      </c>
      <c r="H18" s="161" t="s">
        <v>219</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2.714</v>
      </c>
      <c r="H19" s="161" t="s">
        <v>219</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3.4660000000000002</v>
      </c>
      <c r="H20" s="161" t="s">
        <v>219</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3.5190000000000001</v>
      </c>
      <c r="H21" s="161" t="s">
        <v>219</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-47.2</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-258</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-31.4</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-28.1</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-30.4</v>
      </c>
      <c r="H26" s="161"/>
      <c r="I26" s="108"/>
      <c r="J26" s="151"/>
      <c r="K26" s="151"/>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-27.5</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-26.7</v>
      </c>
      <c r="H28" s="161"/>
      <c r="I28" s="108"/>
      <c r="J28" s="151"/>
      <c r="K28" s="151"/>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-27.4</v>
      </c>
      <c r="H29" s="161"/>
      <c r="I29" s="108"/>
      <c r="J29" s="151"/>
      <c r="K29" s="151"/>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v>
      </c>
      <c r="H30" s="161"/>
      <c r="I30" s="108"/>
      <c r="J30" s="151"/>
      <c r="K30" s="208" t="s">
        <v>218</v>
      </c>
      <c r="M30" s="151"/>
      <c r="N30" s="151"/>
      <c r="O30" s="151"/>
      <c r="P30" s="105"/>
      <c r="Q30" s="105"/>
      <c r="R30" s="105"/>
      <c r="S30" s="151"/>
      <c r="T30" s="160" t="s">
        <v>206</v>
      </c>
    </row>
    <row r="31" spans="1:20" x14ac:dyDescent="0.25">
      <c r="B31" s="162" t="s">
        <v>191</v>
      </c>
      <c r="C31" s="163" t="s">
        <v>192</v>
      </c>
      <c r="D31" s="160" t="s">
        <v>136</v>
      </c>
      <c r="E31" s="158"/>
      <c r="F31" s="163" t="s">
        <v>193</v>
      </c>
      <c r="G31" s="164">
        <v>1847.6748755861568</v>
      </c>
      <c r="H31" s="161"/>
      <c r="T31" s="160" t="s">
        <v>206</v>
      </c>
    </row>
    <row r="32" spans="1:20" x14ac:dyDescent="0.25">
      <c r="B32" s="162" t="s">
        <v>194</v>
      </c>
      <c r="C32" s="163" t="s">
        <v>195</v>
      </c>
      <c r="D32" s="160" t="s">
        <v>136</v>
      </c>
      <c r="E32" s="158"/>
      <c r="F32" s="163" t="s">
        <v>204</v>
      </c>
      <c r="G32" s="168">
        <v>1.1530677059756476</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M13" sqref="M13"/>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2020-06-26T22:34:07Z</dcterms:modified>
</cp:coreProperties>
</file>