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codeName="ThisWorkbook" defaultThemeVersion="124226"/>
  <mc:AlternateContent xmlns:mc="http://schemas.openxmlformats.org/markup-compatibility/2006">
    <mc:Choice Requires="x15">
      <x15ac:absPath xmlns:x15ac="http://schemas.microsoft.com/office/spreadsheetml/2010/11/ac" url="\\server1\lab\6_Reporting\1_Lab Reports (Master)\All Reports post Mar2020 (PythonGen)\Production Gas\"/>
    </mc:Choice>
  </mc:AlternateContent>
  <xr:revisionPtr revIDLastSave="0" documentId="13_ncr:1_{AA9662C7-826E-4E32-8879-479151AF7B15}" xr6:coauthVersionLast="45" xr6:coauthVersionMax="45"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 name="_xlnm.Print_Area" localSheetId="4">'EDD 2'!$A$1:$T$21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<sst xmlns="http://schemas.openxmlformats.org/spreadsheetml/2006/main" count="584" uniqueCount="222">
  <si>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</si>
  <si>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</si>
  <si>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</si>
  <si>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</si>
  <si>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</si>
  <si>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</si>
  <si>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</si>
  <si>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</si>
  <si>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</si>
  <si>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</si>
  <si>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</si>
  <si>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</si>
  <si>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</si>
  <si>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</si>
  <si>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</si>
  <si>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</si>
  <si>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</si>
  <si>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</si>
  <si>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</si>
  <si>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</si>
  <si>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</si>
  <si>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</si>
  <si>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</si>
  <si>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</si>
  <si>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</si>
  <si>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</si>
  <si>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</si>
  <si>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</si>
  <si>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</si>
  <si>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</si>
  <si>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</si>
  <si>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</si>
  <si>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</si>
  <si>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</si>
  <si>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</si>
  <si>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</si>
  <si>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</si>
  <si>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</si>
  <si>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</si>
  <si>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</si>
  <si>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</si>
  <si>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</si>
  <si>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</si>
  <si>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</si>
  <si>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</si>
  <si>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</si>
  <si>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</si>
  <si>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</si>
  <si>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</si>
  <si>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</si>
  <si>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</si>
  <si>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</si>
  <si>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</si>
  <si>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</si>
  <si>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</si>
  <si>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</si>
  <si>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</si>
  <si>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</si>
  <si>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</si>
  <si>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</si>
  <si>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</si>
  <si>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</si>
  <si>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</si>
  <si>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</si>
  <si>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</si>
  <si>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</si>
  <si>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</si>
  <si>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</si>
  <si>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</si>
  <si>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</si>
  <si>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</si>
  <si>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</si>
  <si>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</si>
  <si>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</si>
  <si>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</si>
  <si>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</si>
  <si>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</si>
  <si>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</si>
  <si>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</si>
  <si>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</si>
  <si>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</si>
  <si>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</si>
  <si>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</si>
  <si>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</si>
  <si>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</si>
  <si>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</si>
  <si>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</si>
  <si>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</si>
  <si>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</si>
  <si>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</si>
  <si>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</si>
  <si>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</si>
  <si>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</si>
  <si>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</si>
  <si>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</si>
  <si>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</si>
  <si>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</si>
  <si>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</si>
  <si>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</si>
  <si>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</si>
  <si>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</si>
  <si>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</si>
  <si>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</si>
  <si>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</si>
  <si>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</si>
  <si>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</si>
  <si>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</si>
  <si>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</si>
  <si>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</si>
  <si>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</si>
  <si>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</si>
  <si>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</si>
  <si>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</si>
  <si>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</si>
  <si>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</si>
  <si>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</si>
  <si>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</si>
  <si>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</si>
  <si>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</si>
  <si>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</si>
  <si>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</si>
  <si>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</si>
  <si>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</si>
  <si>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</si>
  <si>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</si>
  <si>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</si>
  <si>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</si>
  <si>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</si>
  <si>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</si>
  <si>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</si>
  <si>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</si>
  <si>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</si>
  <si>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</si>
  <si>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</si>
  <si>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</si>
  <si>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</si>
  <si>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</si>
  <si>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</si>
  <si>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</si>
  <si>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</si>
  <si>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</si>
  <si>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</si>
  <si>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</si>
  <si>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</si>
  <si>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</si>
  <si>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</si>
  <si>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</si>
  <si>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</si>
  <si>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</si>
  <si>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</si>
  <si>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</si>
  <si>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</si>
  <si>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</si>
  <si>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</si>
  <si>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</si>
  <si>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</si>
  <si>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</si>
  <si>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</si>
  <si>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</si>
  <si>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</si>
  <si>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</si>
  <si>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</si>
  <si>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</si>
  <si>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</si>
  <si>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</si>
  <si>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</si>
  <si>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</si>
  <si>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</si>
  <si>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</si>
  <si>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</si>
  <si>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</si>
  <si>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</si>
  <si>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</si>
  <si>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</si>
  <si>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</si>
  <si>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</si>
  <si>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</si>
  <si>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</si>
  <si>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</si>
  <si>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</si>
  <si>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</si>
  <si>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</si>
  <si>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</si>
  <si>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</si>
  <si>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</si>
  <si>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</si>
  <si>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</si>
  <si>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</si>
  <si>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</si>
  <si>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</si>
  <si>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</si>
  <si>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</si>
  <si>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</si>
  <si>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</si>
  <si>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</si>
  <si>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</si>
  <si>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</si>
  <si>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</si>
  <si>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</si>
  <si>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</si>
  <si>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</si>
  <si>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</si>
  <si>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</si>
  <si>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</si>
  <si>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No Unit</t>
  </si>
  <si>
    <t xml:space="preserve"> </t>
  </si>
  <si>
    <t>20054001</t>
  </si>
  <si>
    <t>PDC Energy &amp; LT Environmental, Inc.</t>
  </si>
  <si>
    <t xml:space="preserve">BUNTING 26P-232 </t>
  </si>
  <si>
    <t>DIG-022863</t>
  </si>
  <si>
    <t>DIG-022864</t>
  </si>
  <si>
    <t>Bradenhead gas</t>
  </si>
  <si>
    <t>Production gas</t>
  </si>
  <si>
    <t>nd</t>
  </si>
  <si>
    <t>BDH</t>
  </si>
  <si>
    <t>BUNTING 26P-232</t>
  </si>
  <si>
    <t>PRDG</t>
  </si>
  <si>
    <t>Low Signal</t>
  </si>
  <si>
    <t/>
  </si>
  <si>
    <t>ND</t>
  </si>
  <si>
    <t>LT Environmental, Inc.</t>
  </si>
  <si>
    <t>DIG-022863 &amp; DIG-022864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</si>
</sst>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10">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BUNTING 26P-232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-48.9</c:v>
                </c:pt>
                <c:pt idx="1">
                  <c:v>-30</c:v>
                </c:pt>
                <c:pt idx="2">
                  <c:v>-26.9</c:v>
                </c:pt>
                <c:pt idx="3">
                  <c:v>-30.5</c:v>
                </c:pt>
                <c:pt idx="4">
                  <c:v>-26.9</c:v>
                </c:pt>
                <c:pt idx="5">
                  <c:v>0</c:v>
                </c:pt>
                <c:pt idx="6">
                  <c:v>-27.1</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BUNTING 26P-232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-45.8</c:v>
                </c:pt>
                <c:pt idx="1">
                  <c:v>-29.6</c:v>
                </c:pt>
                <c:pt idx="2">
                  <c:v>-26.3</c:v>
                </c:pt>
                <c:pt idx="3">
                  <c:v>-30.2</c:v>
                </c:pt>
                <c:pt idx="4">
                  <c:v>-26.1</c:v>
                </c:pt>
                <c:pt idx="5">
                  <c:v>-26.1</c:v>
                </c:pt>
                <c:pt idx="6">
                  <c:v>-25.9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BUNTING 26P-232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81.850385909360782</c:v>
                </c:pt>
                <c:pt idx="1">
                  <c:v>10.531211265845199</c:v>
                </c:pt>
                <c:pt idx="2">
                  <c:v>4.4834230837334781</c:v>
                </c:pt>
                <c:pt idx="3">
                  <c:v>0.6770339662732926</c:v>
                </c:pt>
                <c:pt idx="4">
                  <c:v>1.3981272198902164</c:v>
                </c:pt>
                <c:pt idx="5">
                  <c:v>0.36059870634432906</c:v>
                </c:pt>
                <c:pt idx="6">
                  <c:v>0.37299363588071704</c:v>
                </c:pt>
                <c:pt idx="7">
                  <c:v>0.32622621267199264</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BUNTING 26P-232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78.675447654225408</c:v>
                </c:pt>
                <c:pt idx="1">
                  <c:v>12.86128493664758</c:v>
                </c:pt>
                <c:pt idx="2">
                  <c:v>5.1483531956768687</c:v>
                </c:pt>
                <c:pt idx="3">
                  <c:v>0.73894457282865156</c:v>
                </c:pt>
                <c:pt idx="4">
                  <c:v>1.5670139192856518</c:v>
                </c:pt>
                <c:pt idx="5">
                  <c:v>0.35185827789842727</c:v>
                </c:pt>
                <c:pt idx="6">
                  <c:v>0.3737966837146362</c:v>
                </c:pt>
                <c:pt idx="7">
                  <c:v>0.28330075972277446</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BUNTING 26P-232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18.149614090639226</c:v>
                </c:pt>
              </c:numCache>
            </c:numRef>
          </c:xVal>
          <c:yVal>
            <c:numRef>
              <c:f>'Data Summary'!$O$19</c:f>
              <c:numCache>
                <c:formatCode>0.0</c:formatCode>
                <c:ptCount val="1"/>
                <c:pt idx="0">
                  <c:v>-48.9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BUNTING 26P-232  Production gas</c:v>
                </c:pt>
              </c:strCache>
            </c:strRef>
          </c:tx>
          <c:spPr>
            <a:ln w="28575">
              <a:noFill/>
            </a:ln>
          </c:spPr>
          <c:marker>
            <c:spPr>
              <a:ln>
                <a:solidFill>
                  <a:schemeClr val="tx1"/>
                </a:solidFill>
              </a:ln>
            </c:spPr>
          </c:marker>
          <c:xVal>
            <c:numRef>
              <c:f>'Data Summary'!$K$20</c:f>
              <c:numCache>
                <c:formatCode>0.0</c:formatCode>
                <c:ptCount val="1"/>
                <c:pt idx="0">
                  <c:v>21.324552345774588</c:v>
                </c:pt>
              </c:numCache>
            </c:numRef>
          </c:xVal>
          <c:yVal>
            <c:numRef>
              <c:f>'Data Summary'!$O$20</c:f>
              <c:numCache>
                <c:formatCode>0.0</c:formatCode>
                <c:ptCount val="1"/>
                <c:pt idx="0">
                  <c:v>-45.8</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BUNTING 26P-232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c:v>
                </c:pt>
              </c:numCache>
            </c:numRef>
          </c:xVal>
          <c:yVal>
            <c:numRef>
              <c:f>'Data Summary'!$Q$19</c:f>
              <c:numCache>
                <c:formatCode>0.0</c:formatCode>
                <c:ptCount val="1"/>
                <c:pt idx="0">
                  <c:v>-26.9</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BUNTING 26P-232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-29.6</c:v>
                </c:pt>
              </c:numCache>
            </c:numRef>
          </c:xVal>
          <c:yVal>
            <c:numRef>
              <c:f>'Data Summary'!$Q$20</c:f>
              <c:numCache>
                <c:formatCode>0.0</c:formatCode>
                <c:ptCount val="1"/>
                <c:pt idx="0">
                  <c:v>-26.3</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BUNTING 26P-232  Bradenhead gas</c:v>
                </c:pt>
              </c:strCache>
            </c:strRef>
          </c:tx>
          <c:spPr>
            <a:ln>
              <a:noFill/>
            </a:ln>
          </c:spPr>
          <c:marker>
            <c:symbol val="diamond"/>
            <c:size val="8"/>
            <c:spPr>
              <a:ln>
                <a:solidFill>
                  <a:schemeClr val="tx1"/>
                </a:solidFill>
              </a:ln>
            </c:spPr>
          </c:marker>
          <c:xVal>
            <c:numRef>
              <c:f>'Data Summary'!$M$19</c:f>
              <c:numCache>
                <c:formatCode>0.0</c:formatCode>
                <c:ptCount val="1"/>
                <c:pt idx="0">
                  <c:v>12.6685902013998</c:v>
                </c:pt>
              </c:numCache>
            </c:numRef>
          </c:xVal>
          <c:yVal>
            <c:numRef>
              <c:f>'Data Summary'!$K$19</c:f>
              <c:numCache>
                <c:formatCode>0.0</c:formatCode>
                <c:ptCount val="1"/>
                <c:pt idx="0">
                  <c:v>18.149614090639226</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BUNTING 26P-232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11.190355231771001</c:v>
                </c:pt>
              </c:numCache>
            </c:numRef>
          </c:xVal>
          <c:yVal>
            <c:numRef>
              <c:f>'Data Summary'!$K$20</c:f>
              <c:numCache>
                <c:formatCode>0.0</c:formatCode>
                <c:ptCount val="1"/>
                <c:pt idx="0">
                  <c:v>21.324552345774588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BUNTING 26P-232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-245</c:v>
                </c:pt>
              </c:numCache>
            </c:numRef>
          </c:xVal>
          <c:yVal>
            <c:numRef>
              <c:f>'Data Summary'!$O$19</c:f>
              <c:numCache>
                <c:formatCode>0.0</c:formatCode>
                <c:ptCount val="1"/>
                <c:pt idx="0">
                  <c:v>-48.9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BUNTING 26P-232  Production gas</c:v>
                </c:pt>
              </c:strCache>
            </c:strRef>
          </c:tx>
          <c:spPr>
            <a:ln w="28575">
              <a:noFill/>
            </a:ln>
          </c:spPr>
          <c:marker>
            <c:spPr>
              <a:ln>
                <a:solidFill>
                  <a:schemeClr val="tx1"/>
                </a:solidFill>
              </a:ln>
            </c:spPr>
          </c:marker>
          <c:xVal>
            <c:numRef>
              <c:f>'Data Summary'!$W$20</c:f>
              <c:numCache>
                <c:formatCode>0</c:formatCode>
                <c:ptCount val="1"/>
                <c:pt idx="0">
                  <c:v>-236</c:v>
                </c:pt>
              </c:numCache>
            </c:numRef>
          </c:xVal>
          <c:yVal>
            <c:numRef>
              <c:f>'Data Summary'!$O$20</c:f>
              <c:numCache>
                <c:formatCode>0.0</c:formatCode>
                <c:ptCount val="1"/>
                <c:pt idx="0">
                  <c:v>-45.8</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BUNTING 26P-232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-48.9</c:v>
                </c:pt>
              </c:numCache>
            </c:numRef>
          </c:xVal>
          <c:yVal>
            <c:numRef>
              <c:f>'Data Summary'!$L$19</c:f>
              <c:numCache>
                <c:formatCode>0.0</c:formatCode>
                <c:ptCount val="1"/>
                <c:pt idx="0">
                  <c:v>5.4513739065285707</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BUNTING 26P-232  Production gas</c:v>
                </c:pt>
              </c:strCache>
            </c:strRef>
          </c:tx>
          <c:spPr>
            <a:ln w="28575">
              <a:noFill/>
            </a:ln>
          </c:spPr>
          <c:marker>
            <c:spPr>
              <a:ln>
                <a:solidFill>
                  <a:schemeClr val="tx1"/>
                </a:solidFill>
              </a:ln>
            </c:spPr>
          </c:marker>
          <c:xVal>
            <c:numRef>
              <c:f>'Data Summary'!$O$20</c:f>
              <c:numCache>
                <c:formatCode>0.0</c:formatCode>
                <c:ptCount val="1"/>
                <c:pt idx="0">
                  <c:v>-45.8</c:v>
                </c:pt>
              </c:numCache>
            </c:numRef>
          </c:xVal>
          <c:yVal>
            <c:numRef>
              <c:f>'Data Summary'!$L$20</c:f>
              <c:numCache>
                <c:formatCode>0.0</c:formatCode>
                <c:ptCount val="1"/>
                <c:pt idx="0">
                  <c:v>4.3685190716306197</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0.54003</cdr:y>
    </cdr:from>
    <cdr:to>
      <cdr:x>0.92985</cdr:x>
      <cdr:y>0.57128</cdr:y>
    </cdr:to>
    <cdr:sp macro="" textlink="">
      <cdr:nvSpPr>
        <cdr:cNvPr id="2" name="TextBox 1"/>
        <cdr:cNvSpPr txBox="1"/>
      </cdr:nvSpPr>
      <cdr:spPr>
        <a:xfrm xmlns:a="http://schemas.openxmlformats.org/drawingml/2006/main">
          <a:off x="3939402" y="3292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0.48358</cdr:x>
      <cdr:y>0.28288</cdr:y>
    </cdr:from>
    <cdr:to>
      <cdr:x>0.57664</cdr:x>
      <cdr:y>0.33481</cdr:y>
    </cdr:to>
    <cdr:sp macro="" textlink="">
      <cdr:nvSpPr>
        <cdr:cNvPr id="5" name="TextBox 1"/>
        <cdr:cNvSpPr txBox="1"/>
      </cdr:nvSpPr>
      <cdr:spPr>
        <a:xfrm xmlns:a="http://schemas.openxmlformats.org/drawingml/2006/main">
          <a:off x="2250398" y="172443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0.32607</cdr:x>
      <cdr:y>0.22688</cdr:y>
    </cdr:from>
    <cdr:to>
      <cdr:x>0.41913</cdr:x>
      <cdr:y>0.27881</cdr:y>
    </cdr:to>
    <cdr:sp macro="" textlink="">
      <cdr:nvSpPr>
        <cdr:cNvPr id="6" name="TextBox 1"/>
        <cdr:cNvSpPr txBox="1"/>
      </cdr:nvSpPr>
      <cdr:spPr>
        <a:xfrm xmlns:a="http://schemas.openxmlformats.org/drawingml/2006/main">
          <a:off x="1517393" y="1383064"/>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0.22986</cdr:x>
      <cdr:y>0.20096</cdr:y>
    </cdr:from>
    <cdr:to>
      <cdr:x>0.32292</cdr:x>
      <cdr:y>0.25289</cdr:y>
    </cdr:to>
    <cdr:sp macro="" textlink="">
      <cdr:nvSpPr>
        <cdr:cNvPr id="8" name="TextBox 1"/>
        <cdr:cNvSpPr txBox="1"/>
      </cdr:nvSpPr>
      <cdr:spPr>
        <a:xfrm xmlns:a="http://schemas.openxmlformats.org/drawingml/2006/main">
          <a:off x="1069695" y="1225039"/>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0.16402</cdr:x>
      <cdr:y>0.19609</cdr:y>
    </cdr:from>
    <cdr:to>
      <cdr:x>0.25708</cdr:x>
      <cdr:y>0.24802</cdr:y>
    </cdr:to>
    <cdr:sp macro="" textlink="">
      <cdr:nvSpPr>
        <cdr:cNvPr id="9" name="TextBox 1"/>
        <cdr:cNvSpPr txBox="1"/>
      </cdr:nvSpPr>
      <cdr:spPr>
        <a:xfrm xmlns:a="http://schemas.openxmlformats.org/drawingml/2006/main">
          <a:off x="763281" y="1195374"/>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26071</xdr:colOff>
      <xdr:row>41</xdr:row>
      <xdr:rowOff>108857</xdr:rowOff>
    </xdr:to>
    <xdr:pic>
      <xdr:nvPicPr>
        <xdr:cNvPr id="2" name="Picture 1">
          <a:extLst>
            <a:ext uri="{FF2B5EF4-FFF2-40B4-BE49-F238E27FC236}">
              <a16:creationId xmlns:a16="http://schemas.microsoft.com/office/drawing/2014/main" id="{62C54C7C-1A1F-4969-97A5-66AECDF1F6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149285" cy="79193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221</v>
      </c>
      <c r="E22" s="43"/>
      <c r="F22" s="37"/>
      <c r="G22" s="37"/>
      <c r="H22" s="37"/>
      <c r="I22" s="37"/>
      <c r="J22" s="36"/>
    </row>
    <row r="23" spans="1:10" ht="15" customHeight="1" x14ac:dyDescent="0.25">
      <c r="A23" s="36"/>
      <c r="B23" s="43" t="s">
        <v>49</v>
      </c>
      <c r="C23" s="44"/>
      <c r="D23" s="43" t="s">
        <v>220</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N24" sqref="N24"/>
    </sheetView>
  </sheetViews>
  <sheetFormatPr defaultColWidth="10.7109375" defaultRowHeight="15" customHeight="1" x14ac:dyDescent="0.2"/>
  <cols>
    <col min="1" max="1" width="10.7109375" style="25" customWidth="1"/>
    <col min="2" max="2" width="12.28515625" style="25" bestFit="1" customWidth="1"/>
    <col min="3" max="3" width="43.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 xml:space="preserve">LT Environmental, Inc. / BUNTING 26P-232 </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20054001</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DIG-022863 &amp; DIG-022864</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20054001</v>
      </c>
      <c r="B12" s="170" t="s">
        <v>209</v>
      </c>
      <c r="C12" s="171" t="str">
        <f>Cover!D24&amp;" "&amp;D12</f>
        <v>BUNTING 26P-232  Bradenhead gas</v>
      </c>
      <c r="D12" s="159" t="s">
        <v>211</v>
      </c>
      <c r="E12" s="173">
        <v>43965</v>
      </c>
      <c r="F12" s="186">
        <v>0.4513888888888889</v>
      </c>
      <c r="G12" s="95"/>
      <c r="H12" s="95"/>
      <c r="I12" s="114"/>
      <c r="J12" s="179">
        <v>43966</v>
      </c>
      <c r="K12" s="175">
        <v>22697.49</v>
      </c>
      <c r="L12" s="175">
        <v>4594.38</v>
      </c>
      <c r="M12" s="175">
        <v>1788.27</v>
      </c>
      <c r="N12" s="175">
        <v>785821.33</v>
      </c>
      <c r="O12" s="175">
        <v>101107.41</v>
      </c>
      <c r="P12" s="175">
        <v>43044.29</v>
      </c>
      <c r="Q12" s="175">
        <v>6499.58</v>
      </c>
      <c r="R12" s="175">
        <v>13423.31</v>
      </c>
      <c r="S12" s="175">
        <v>3462.49</v>
      </c>
      <c r="T12" s="175">
        <v>3580.68</v>
      </c>
      <c r="U12" s="175">
        <v>3132.08</v>
      </c>
      <c r="V12" s="175" t="s">
        <v>213</v>
      </c>
      <c r="W12" s="175" t="s">
        <v>213</v>
      </c>
      <c r="X12" s="176">
        <v>9880.8799999999992</v>
      </c>
      <c r="Y12" s="166">
        <v>81.850385909360782</v>
      </c>
      <c r="Z12" s="97">
        <v>10.531211265845199</v>
      </c>
      <c r="AA12" s="97">
        <v>4.4834230837334781</v>
      </c>
      <c r="AB12" s="97">
        <v>0.6770339662732926</v>
      </c>
      <c r="AC12" s="97">
        <v>1.3981272198902164</v>
      </c>
      <c r="AD12" s="97">
        <v>0.36059870634432906</v>
      </c>
      <c r="AE12" s="97">
        <v>0.37299363588071704</v>
      </c>
      <c r="AF12" s="140">
        <v>0.32622621267199264</v>
      </c>
      <c r="AG12" s="138">
        <v>1202.0123434386528</v>
      </c>
      <c r="AH12" s="116">
        <v>1238.3891054818921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20054001</v>
      </c>
      <c r="B13" s="169" t="s">
        <v>210</v>
      </c>
      <c r="C13" s="172" t="str">
        <f>Cover!D24&amp;" "&amp; D13</f>
        <v>BUNTING 26P-232  Production gas</v>
      </c>
      <c r="D13" s="165" t="s">
        <v>212</v>
      </c>
      <c r="E13" s="174">
        <v>43965</v>
      </c>
      <c r="F13" s="187">
        <v>0.44444444444444442</v>
      </c>
      <c r="G13" s="110"/>
      <c r="H13" s="110"/>
      <c r="I13" s="115"/>
      <c r="J13" s="180">
        <v>43966</v>
      </c>
      <c r="K13" s="177">
        <v>20510.71</v>
      </c>
      <c r="L13" s="177">
        <v>4952.43</v>
      </c>
      <c r="M13" s="177">
        <v>26431.66</v>
      </c>
      <c r="N13" s="177">
        <v>745929.1</v>
      </c>
      <c r="O13" s="177">
        <v>121939.25</v>
      </c>
      <c r="P13" s="177">
        <v>48812.39</v>
      </c>
      <c r="Q13" s="177">
        <v>7006.34</v>
      </c>
      <c r="R13" s="177">
        <v>14857.25</v>
      </c>
      <c r="S13" s="177">
        <v>3335.82</v>
      </c>
      <c r="T13" s="177">
        <v>3543.65</v>
      </c>
      <c r="U13" s="177">
        <v>2686.13</v>
      </c>
      <c r="V13" s="177" t="s">
        <v>213</v>
      </c>
      <c r="W13" s="177" t="s">
        <v>213</v>
      </c>
      <c r="X13" s="178">
        <v>150.06</v>
      </c>
      <c r="Y13" s="167">
        <v>78.675447654225408</v>
      </c>
      <c r="Z13" s="113">
        <v>12.86128493664758</v>
      </c>
      <c r="AA13" s="113">
        <v>5.1483531956768687</v>
      </c>
      <c r="AB13" s="113">
        <v>0.73894457282865156</v>
      </c>
      <c r="AC13" s="113">
        <v>1.5670139192856518</v>
      </c>
      <c r="AD13" s="113">
        <v>0.35185827789842727</v>
      </c>
      <c r="AE13" s="113">
        <v>0.3737966837146362</v>
      </c>
      <c r="AF13" s="141">
        <v>0.28330075972277446</v>
      </c>
      <c r="AG13" s="139">
        <v>1203.6256770972918</v>
      </c>
      <c r="AH13" s="117">
        <v>1269.4517155727874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20054001</v>
      </c>
      <c r="B19" s="95" t="str">
        <f t="shared" si="0"/>
        <v>DIG-022863</v>
      </c>
      <c r="C19" s="95" t="str">
        <f t="shared" si="0"/>
        <v>BUNTING 26P-232  Bradenhead gas</v>
      </c>
      <c r="D19" s="96" t="str">
        <f t="shared" si="0"/>
        <v>Bradenhead gas</v>
      </c>
      <c r="E19" s="96">
        <f t="shared" si="0"/>
        <v>43965</v>
      </c>
      <c r="F19" s="184">
        <f t="shared" si="0"/>
        <v>0.4513888888888889</v>
      </c>
      <c r="G19" s="98"/>
      <c r="H19" s="98"/>
      <c r="I19" s="118"/>
      <c r="J19" s="119">
        <v>960070</v>
      </c>
      <c r="K19" s="90">
        <v>18.149614090639226</v>
      </c>
      <c r="L19" s="90">
        <v>5.4513739065285707</v>
      </c>
      <c r="M19" s="120">
        <v>12.6685902013998</v>
      </c>
      <c r="N19" s="182">
        <v>43972</v>
      </c>
      <c r="O19" s="188">
        <v>-48.9</v>
      </c>
      <c r="P19" s="188">
        <v>-30</v>
      </c>
      <c r="Q19" s="188">
        <v>-26.9</v>
      </c>
      <c r="R19" s="190">
        <v>-30.5</v>
      </c>
      <c r="S19" s="192">
        <v>-26.9</v>
      </c>
      <c r="T19" s="188" t="s">
        <v>205</v>
      </c>
      <c r="U19" s="193">
        <v>-27.1</v>
      </c>
      <c r="V19" s="194"/>
      <c r="W19" s="196">
        <v>-245</v>
      </c>
      <c r="X19" s="202"/>
      <c r="Y19" s="203"/>
      <c r="Z19" s="204"/>
      <c r="AC19" s="146" t="s">
        <v>62</v>
      </c>
      <c r="AF19" s="128">
        <v>0.70996140632340876</v>
      </c>
      <c r="AG19" s="125">
        <v>0.70048691734641166</v>
      </c>
      <c r="AR19" s="21"/>
      <c r="CF19" s="52"/>
      <c r="CG19" s="21"/>
    </row>
    <row r="20" spans="1:85" ht="15" customHeight="1" thickBot="1" x14ac:dyDescent="0.25">
      <c r="A20" s="143" t="str">
        <f t="shared" si="0"/>
        <v>20054001</v>
      </c>
      <c r="B20" s="110" t="str">
        <f t="shared" si="0"/>
        <v>DIG-022864</v>
      </c>
      <c r="C20" s="110" t="str">
        <f t="shared" si="0"/>
        <v>BUNTING 26P-232  Production gas</v>
      </c>
      <c r="D20" s="111" t="str">
        <f t="shared" si="0"/>
        <v>Production gas</v>
      </c>
      <c r="E20" s="174">
        <f t="shared" si="0"/>
        <v>43965</v>
      </c>
      <c r="F20" s="185">
        <f t="shared" si="0"/>
        <v>0.44444444444444442</v>
      </c>
      <c r="G20" s="110"/>
      <c r="H20" s="110"/>
      <c r="I20" s="115"/>
      <c r="J20" s="121">
        <v>948109</v>
      </c>
      <c r="K20" s="112">
        <v>21.324552345774588</v>
      </c>
      <c r="L20" s="112">
        <v>4.3685190716306197</v>
      </c>
      <c r="M20" s="122">
        <v>11.190355231771001</v>
      </c>
      <c r="N20" s="183">
        <v>43972</v>
      </c>
      <c r="O20" s="189">
        <v>-45.8</v>
      </c>
      <c r="P20" s="189">
        <v>-29.6</v>
      </c>
      <c r="Q20" s="189">
        <v>-26.3</v>
      </c>
      <c r="R20" s="191">
        <v>-30.2</v>
      </c>
      <c r="S20" s="189">
        <v>-26.1</v>
      </c>
      <c r="T20" s="191">
        <v>-26.1</v>
      </c>
      <c r="U20" s="191">
        <v>-25.9</v>
      </c>
      <c r="V20" s="195">
        <v>3.7</v>
      </c>
      <c r="W20" s="197">
        <v>-236</v>
      </c>
      <c r="X20" s="205"/>
      <c r="Y20" s="206"/>
      <c r="Z20" s="207"/>
      <c r="AC20" s="146" t="s">
        <v>60</v>
      </c>
      <c r="AF20" s="124">
        <v>0.74844940847736874</v>
      </c>
      <c r="AG20" s="126">
        <v>0.72036891655417024</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O5" sqref="O4:O5"/>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0"/>
  <sheetViews>
    <sheetView zoomScale="55" zoomScaleNormal="55" workbookViewId="0">
      <selection activeCell="I23" sqref="I2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207</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43965.451388888891</v>
      </c>
      <c r="D4" s="151" t="s">
        <v>205</v>
      </c>
      <c r="E4" s="102" t="s">
        <v>209</v>
      </c>
      <c r="F4" s="157" t="s">
        <v>214</v>
      </c>
      <c r="G4" s="100" t="s">
        <v>98</v>
      </c>
      <c r="I4" s="100"/>
      <c r="J4" s="151" t="s">
        <v>215</v>
      </c>
      <c r="K4" s="156">
        <v>43965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0.46</v>
      </c>
      <c r="H8" s="152" t="s">
        <v>218</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0.17899999999999999</v>
      </c>
      <c r="H9" s="161" t="s">
        <v>218</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2.2719999999999998</v>
      </c>
      <c r="H10" s="161" t="s">
        <v>218</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5.0000000000000001E-3</v>
      </c>
      <c r="H11" s="161" t="s">
        <v>219</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0.98899999999999999</v>
      </c>
      <c r="H12" s="161" t="s">
        <v>218</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78.658000000000001</v>
      </c>
      <c r="H13" s="161" t="s">
        <v>218</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10.121</v>
      </c>
      <c r="H14" s="161" t="s">
        <v>218</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5.0000000000000001E-3</v>
      </c>
      <c r="H15" s="161" t="s">
        <v>219</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4.3090000000000002</v>
      </c>
      <c r="H16" s="161" t="s">
        <v>218</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0.65100000000000002</v>
      </c>
      <c r="H17" s="161" t="s">
        <v>218</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1.3440000000000001</v>
      </c>
      <c r="H18" s="161" t="s">
        <v>218</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0.34699999999999998</v>
      </c>
      <c r="H19" s="161" t="s">
        <v>218</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0.35799999999999998</v>
      </c>
      <c r="H20" s="161" t="s">
        <v>218</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0.314</v>
      </c>
      <c r="H21" s="161" t="s">
        <v>218</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-48.9</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-245</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-30</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-26.9</v>
      </c>
      <c r="H25" s="152"/>
      <c r="T25" s="160" t="s">
        <v>206</v>
      </c>
    </row>
    <row r="26" spans="1:20" x14ac:dyDescent="0.25">
      <c r="B26" s="153" t="s">
        <v>166</v>
      </c>
      <c r="C26" s="154" t="s">
        <v>167</v>
      </c>
      <c r="D26" s="150" t="s">
        <v>136</v>
      </c>
      <c r="E26" s="147"/>
      <c r="F26" s="154" t="s">
        <v>159</v>
      </c>
      <c r="G26" s="155">
        <v>-30.5</v>
      </c>
      <c r="H26" s="152"/>
      <c r="K26" s="208" t="s">
        <v>217</v>
      </c>
      <c r="T26" s="160" t="s">
        <v>206</v>
      </c>
    </row>
    <row r="27" spans="1:20" x14ac:dyDescent="0.25">
      <c r="B27" s="153" t="s">
        <v>168</v>
      </c>
      <c r="C27" s="154" t="s">
        <v>169</v>
      </c>
      <c r="D27" s="150" t="s">
        <v>136</v>
      </c>
      <c r="E27" s="147"/>
      <c r="F27" s="154" t="s">
        <v>159</v>
      </c>
      <c r="G27" s="155">
        <v>-26.9</v>
      </c>
      <c r="H27" s="152"/>
      <c r="K27" s="181"/>
      <c r="T27" s="160" t="s">
        <v>206</v>
      </c>
    </row>
    <row r="28" spans="1:20" s="181" customFormat="1" x14ac:dyDescent="0.25">
      <c r="B28" s="162" t="s">
        <v>200</v>
      </c>
      <c r="C28" s="163" t="s">
        <v>201</v>
      </c>
      <c r="D28" s="160" t="s">
        <v>136</v>
      </c>
      <c r="E28" s="158"/>
      <c r="F28" s="163" t="s">
        <v>159</v>
      </c>
      <c r="G28" s="155">
        <v>-27.1</v>
      </c>
      <c r="H28" s="161"/>
      <c r="K28" s="208" t="s">
        <v>217</v>
      </c>
      <c r="T28" s="160" t="s">
        <v>206</v>
      </c>
    </row>
    <row r="29" spans="1:20" x14ac:dyDescent="0.25">
      <c r="B29" s="162" t="s">
        <v>191</v>
      </c>
      <c r="C29" s="163" t="s">
        <v>192</v>
      </c>
      <c r="D29" s="160" t="s">
        <v>136</v>
      </c>
      <c r="E29" s="158"/>
      <c r="F29" s="163" t="s">
        <v>193</v>
      </c>
      <c r="G29" s="164">
        <v>1202.0123434386528</v>
      </c>
      <c r="H29" s="161"/>
      <c r="T29" s="160" t="s">
        <v>206</v>
      </c>
    </row>
    <row r="30" spans="1:20" x14ac:dyDescent="0.25">
      <c r="B30" s="162" t="s">
        <v>194</v>
      </c>
      <c r="C30" s="163" t="s">
        <v>195</v>
      </c>
      <c r="D30" s="160" t="s">
        <v>136</v>
      </c>
      <c r="E30" s="158"/>
      <c r="F30" s="163" t="s">
        <v>204</v>
      </c>
      <c r="G30" s="168">
        <v>0.70996140632340876</v>
      </c>
      <c r="H30" s="161"/>
      <c r="T30"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J23" sqref="J2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207</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43965.444444444445</v>
      </c>
      <c r="D4" s="151" t="s">
        <v>205</v>
      </c>
      <c r="E4" s="102" t="s">
        <v>210</v>
      </c>
      <c r="F4" s="157" t="s">
        <v>216</v>
      </c>
      <c r="G4" s="100" t="s">
        <v>98</v>
      </c>
      <c r="I4" s="100"/>
      <c r="J4" s="151" t="s">
        <v>215</v>
      </c>
      <c r="K4" s="156">
        <v>43965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0.495</v>
      </c>
      <c r="H8" s="161" t="s">
        <v>218</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2.6429999999999998</v>
      </c>
      <c r="H9" s="161" t="s">
        <v>218</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2.0510000000000002</v>
      </c>
      <c r="H10" s="161" t="s">
        <v>218</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219</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1.4999999999999999E-2</v>
      </c>
      <c r="H12" s="161" t="s">
        <v>218</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74.581000000000003</v>
      </c>
      <c r="H13" s="161" t="s">
        <v>218</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12.192</v>
      </c>
      <c r="H14" s="161" t="s">
        <v>218</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219</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4.88</v>
      </c>
      <c r="H16" s="161" t="s">
        <v>218</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0.70099999999999996</v>
      </c>
      <c r="H17" s="161" t="s">
        <v>218</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1.4850000000000001</v>
      </c>
      <c r="H18" s="161" t="s">
        <v>218</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0.33400000000000002</v>
      </c>
      <c r="H19" s="161" t="s">
        <v>218</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0.35399999999999998</v>
      </c>
      <c r="H20" s="161" t="s">
        <v>218</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0.26900000000000002</v>
      </c>
      <c r="H21" s="161" t="s">
        <v>218</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-45.8</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-236</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-29.6</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-26.3</v>
      </c>
      <c r="H25" s="161"/>
      <c r="I25" s="108"/>
      <c r="J25" s="151"/>
      <c r="K25" s="151"/>
      <c r="M25" s="151"/>
      <c r="N25" s="151"/>
      <c r="O25" s="151"/>
      <c r="P25" s="105"/>
      <c r="Q25" s="105"/>
      <c r="R25" s="105"/>
      <c r="S25" s="151"/>
      <c r="T25" s="160" t="s">
        <v>206</v>
      </c>
    </row>
    <row r="26" spans="1:20" s="181" customFormat="1" x14ac:dyDescent="0.25">
      <c r="A26" s="158"/>
      <c r="B26" s="162" t="s">
        <v>166</v>
      </c>
      <c r="C26" s="163" t="s">
        <v>167</v>
      </c>
      <c r="D26" s="160" t="s">
        <v>136</v>
      </c>
      <c r="E26" s="158"/>
      <c r="F26" s="163" t="s">
        <v>159</v>
      </c>
      <c r="G26" s="155">
        <v>-30.2</v>
      </c>
      <c r="H26" s="161"/>
      <c r="I26" s="108"/>
      <c r="J26" s="151"/>
      <c r="K26" s="209" t="s">
        <v>217</v>
      </c>
      <c r="M26" s="151"/>
      <c r="N26" s="151"/>
      <c r="O26" s="151"/>
      <c r="P26" s="105"/>
      <c r="Q26" s="105"/>
      <c r="R26" s="105"/>
      <c r="S26" s="151"/>
      <c r="T26" s="160" t="s">
        <v>206</v>
      </c>
    </row>
    <row r="27" spans="1:20" s="181" customFormat="1" x14ac:dyDescent="0.25">
      <c r="A27" s="158"/>
      <c r="B27" s="162" t="s">
        <v>168</v>
      </c>
      <c r="C27" s="163" t="s">
        <v>169</v>
      </c>
      <c r="D27" s="160" t="s">
        <v>136</v>
      </c>
      <c r="E27" s="158"/>
      <c r="F27" s="163" t="s">
        <v>159</v>
      </c>
      <c r="G27" s="155">
        <v>-26.1</v>
      </c>
      <c r="H27" s="161"/>
      <c r="I27" s="108"/>
      <c r="J27" s="151"/>
      <c r="K27" s="151"/>
      <c r="M27" s="151"/>
      <c r="N27" s="151"/>
      <c r="O27" s="151"/>
      <c r="P27" s="105"/>
      <c r="Q27" s="105"/>
      <c r="R27" s="105"/>
      <c r="S27" s="151"/>
      <c r="T27" s="160" t="s">
        <v>206</v>
      </c>
    </row>
    <row r="28" spans="1:20" s="181" customFormat="1" x14ac:dyDescent="0.25">
      <c r="A28" s="158"/>
      <c r="B28" s="162" t="s">
        <v>198</v>
      </c>
      <c r="C28" s="163" t="s">
        <v>199</v>
      </c>
      <c r="D28" s="160" t="s">
        <v>136</v>
      </c>
      <c r="E28" s="158"/>
      <c r="F28" s="163" t="s">
        <v>159</v>
      </c>
      <c r="G28" s="155">
        <v>-26.1</v>
      </c>
      <c r="H28" s="161"/>
      <c r="I28" s="108"/>
      <c r="J28" s="151"/>
      <c r="K28" s="209" t="s">
        <v>217</v>
      </c>
      <c r="M28" s="151"/>
      <c r="N28" s="151"/>
      <c r="O28" s="151"/>
      <c r="P28" s="105"/>
      <c r="Q28" s="105"/>
      <c r="R28" s="105"/>
      <c r="S28" s="151"/>
      <c r="T28" s="160" t="s">
        <v>206</v>
      </c>
    </row>
    <row r="29" spans="1:20" s="181" customFormat="1" x14ac:dyDescent="0.25">
      <c r="A29" s="158"/>
      <c r="B29" s="162" t="s">
        <v>200</v>
      </c>
      <c r="C29" s="163" t="s">
        <v>201</v>
      </c>
      <c r="D29" s="160" t="s">
        <v>136</v>
      </c>
      <c r="E29" s="158"/>
      <c r="F29" s="163" t="s">
        <v>159</v>
      </c>
      <c r="G29" s="155">
        <v>-25.9</v>
      </c>
      <c r="H29" s="161"/>
      <c r="I29" s="108"/>
      <c r="J29" s="151"/>
      <c r="K29" s="209" t="s">
        <v>217</v>
      </c>
      <c r="M29" s="151"/>
      <c r="N29" s="151"/>
      <c r="O29" s="151"/>
      <c r="P29" s="105"/>
      <c r="Q29" s="105"/>
      <c r="R29" s="105"/>
      <c r="S29" s="151"/>
      <c r="T29" s="160" t="s">
        <v>206</v>
      </c>
    </row>
    <row r="30" spans="1:20" s="181" customFormat="1" x14ac:dyDescent="0.25">
      <c r="A30" s="158"/>
      <c r="B30" s="162" t="s">
        <v>202</v>
      </c>
      <c r="C30" s="163" t="s">
        <v>203</v>
      </c>
      <c r="D30" s="160" t="s">
        <v>136</v>
      </c>
      <c r="E30" s="158"/>
      <c r="F30" s="163" t="s">
        <v>159</v>
      </c>
      <c r="G30" s="155">
        <v>3.7</v>
      </c>
      <c r="H30" s="161"/>
      <c r="I30" s="108"/>
      <c r="J30" s="151"/>
      <c r="K30" s="209" t="s">
        <v>217</v>
      </c>
      <c r="M30" s="151"/>
      <c r="N30" s="151"/>
      <c r="O30" s="151"/>
      <c r="P30" s="105"/>
      <c r="Q30" s="105"/>
      <c r="R30" s="105"/>
      <c r="S30" s="151"/>
      <c r="T30" s="160" t="s">
        <v>206</v>
      </c>
    </row>
    <row r="31" spans="1:20" x14ac:dyDescent="0.25">
      <c r="B31" s="162" t="s">
        <v>191</v>
      </c>
      <c r="C31" s="163" t="s">
        <v>192</v>
      </c>
      <c r="D31" s="160" t="s">
        <v>136</v>
      </c>
      <c r="E31" s="158"/>
      <c r="F31" s="163" t="s">
        <v>193</v>
      </c>
      <c r="G31" s="164">
        <v>1203.6256770972918</v>
      </c>
      <c r="H31" s="161"/>
      <c r="T31" s="160" t="s">
        <v>206</v>
      </c>
    </row>
    <row r="32" spans="1:20" x14ac:dyDescent="0.25">
      <c r="B32" s="162" t="s">
        <v>194</v>
      </c>
      <c r="C32" s="163" t="s">
        <v>195</v>
      </c>
      <c r="D32" s="160" t="s">
        <v>136</v>
      </c>
      <c r="E32" s="158"/>
      <c r="F32" s="163" t="s">
        <v>204</v>
      </c>
      <c r="G32" s="168">
        <v>0.74844940847736874</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'EDD 2'!Print_Area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2020-05-28T22:57:25Z</dcterms:modified>
</cp:coreProperties>
</file>