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codeName="ThisWorkbook" defaultThemeVersion="124226"/>
  <mc:AlternateContent xmlns:mc="http://schemas.openxmlformats.org/markup-compatibility/2006">
    <mc:Choice Requires="x15">
      <x15ac:absPath xmlns:x15ac="http://schemas.microsoft.com/office/spreadsheetml/2010/11/ac" url="\\server1\lab\6_Reporting\1_Lab Reports (Master)\All Reports post Mar2020 (PythonGen)\Production Gas\"/>
    </mc:Choice>
  </mc:AlternateContent>
  <xr:revisionPtr revIDLastSave="0" documentId="13_ncr:1_{1CAA8AA7-AEFC-491B-BE5E-7DB19CF52BD6}"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<sst xmlns="http://schemas.openxmlformats.org/spreadsheetml/2006/main" count="578" uniqueCount="222">
  <si>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</si>
  <si>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</si>
  <si>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</si>
  <si>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</si>
  <si>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</si>
  <si>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</si>
  <si>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</si>
  <si>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</si>
  <si>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</si>
  <si>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</si>
  <si>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</si>
  <si>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</si>
  <si>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</si>
  <si>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</si>
  <si>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</si>
  <si>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</si>
  <si>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</si>
  <si>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</si>
  <si>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</si>
  <si>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</si>
  <si>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</si>
  <si>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</si>
  <si>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</si>
  <si>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</si>
  <si>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</si>
  <si>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</si>
  <si>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</si>
  <si>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</si>
  <si>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</si>
  <si>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</si>
  <si>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</si>
  <si>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</si>
  <si>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</si>
  <si>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</si>
  <si>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</si>
  <si>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</si>
  <si>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</si>
  <si>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</si>
  <si>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</si>
  <si>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</si>
  <si>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</si>
  <si>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</si>
  <si>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</si>
  <si>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</si>
  <si>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</si>
  <si>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</si>
  <si>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</si>
  <si>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</si>
  <si>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</si>
  <si>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</si>
  <si>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</si>
  <si>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</si>
  <si>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</si>
  <si>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</si>
  <si>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</si>
  <si>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</si>
  <si>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</si>
  <si>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</si>
  <si>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</si>
  <si>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</si>
  <si>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</si>
  <si>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</si>
  <si>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</si>
  <si>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</si>
  <si>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</si>
  <si>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</si>
  <si>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</si>
  <si>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</si>
  <si>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</si>
  <si>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</si>
  <si>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</si>
  <si>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</si>
  <si>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</si>
  <si>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</si>
  <si>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</si>
  <si>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</si>
  <si>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</si>
  <si>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</si>
  <si>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</si>
  <si>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</si>
  <si>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</si>
  <si>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</si>
  <si>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</si>
  <si>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</si>
  <si>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</si>
  <si>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</si>
  <si>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</si>
  <si>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</si>
  <si>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</si>
  <si>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</si>
  <si>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</si>
  <si>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</si>
  <si>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</si>
  <si>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</si>
  <si>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</si>
  <si>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</si>
  <si>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</si>
  <si>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</si>
  <si>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</si>
  <si>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</si>
  <si>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</si>
  <si>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</si>
  <si>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</si>
  <si>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</si>
  <si>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</si>
  <si>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</si>
  <si>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</si>
  <si>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</si>
  <si>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</si>
  <si>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</si>
  <si>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</si>
  <si>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</si>
  <si>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</si>
  <si>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</si>
  <si>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</si>
  <si>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</si>
  <si>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</si>
  <si>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</si>
  <si>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</si>
  <si>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</si>
  <si>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</si>
  <si>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</si>
  <si>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</si>
  <si>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</si>
  <si>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</si>
  <si>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</si>
  <si>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</si>
  <si>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</si>
  <si>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</si>
  <si>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</si>
  <si>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</si>
  <si>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</si>
  <si>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</si>
  <si>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</si>
  <si>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</si>
  <si>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</si>
  <si>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</si>
  <si>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</si>
  <si>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</si>
  <si>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</si>
  <si>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</si>
  <si>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</si>
  <si>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</si>
  <si>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</si>
  <si>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</si>
  <si>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</si>
  <si>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</si>
  <si>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</si>
  <si>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</si>
  <si>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</si>
  <si>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</si>
  <si>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</si>
  <si>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</si>
  <si>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</si>
  <si>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</si>
  <si>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</si>
  <si>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</si>
  <si>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</si>
  <si>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</si>
  <si>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</si>
  <si>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</si>
  <si>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</si>
  <si>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</si>
  <si>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</si>
  <si>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</si>
  <si>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</si>
  <si>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</si>
  <si>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</si>
  <si>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</si>
  <si>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</si>
  <si>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</si>
  <si>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</si>
  <si>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</si>
  <si>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</si>
  <si>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</si>
  <si>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</si>
  <si>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</si>
  <si>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</si>
  <si>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</si>
  <si>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</si>
  <si>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</si>
  <si>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</si>
  <si>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</si>
  <si>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</si>
  <si>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</si>
  <si>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</si>
  <si>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</si>
  <si>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</si>
  <si>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</si>
  <si>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</si>
  <si>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</si>
  <si>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</si>
  <si>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</si>
  <si>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</si>
  <si>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</si>
  <si>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</si>
  <si>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</si>
  <si>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</si>
  <si>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</si>
  <si>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</si>
  <si>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</si>
  <si>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</si>
  <si>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</si>
  <si>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</si>
  <si>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</si>
  <si>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</si>
  <si>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20053972</t>
  </si>
  <si>
    <t>PDC Energy &amp; LT Environmental, Inc.</t>
  </si>
  <si>
    <t xml:space="preserve">OTTENHOFF 29R-253 </t>
  </si>
  <si>
    <t>DIG-022820</t>
  </si>
  <si>
    <t>DIG-022821</t>
  </si>
  <si>
    <t>Bradenhead gas</t>
  </si>
  <si>
    <t>Production gas</t>
  </si>
  <si>
    <t>nd</t>
  </si>
  <si>
    <t>BDH</t>
  </si>
  <si>
    <t>OTTENHOFF 29R-2</t>
  </si>
  <si>
    <t>PRDG</t>
  </si>
  <si>
    <t/>
  </si>
  <si>
    <t>Low Signal</t>
  </si>
  <si>
    <t>ND</t>
  </si>
  <si>
    <t>LT Environmental, Inc.</t>
  </si>
  <si>
    <t>DIG-022820 &amp; DIG-022821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</si>
</sst>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164" fontId="61" fillId="0" borderId="32" xfId="55" applyNumberFormat="1" applyFont="1" applyFill="1" applyBorder="1" applyAlignment="1">
      <alignment horizontal="center"/>
    </xf>
    <xf numFmtId="164" fontId="61" fillId="34" borderId="19" xfId="55"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OTTENHOFF 29R-253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-54.8</c:v>
                </c:pt>
                <c:pt idx="1">
                  <c:v>-30.9</c:v>
                </c:pt>
                <c:pt idx="2">
                  <c:v>-28.2</c:v>
                </c:pt>
                <c:pt idx="4">
                  <c:v>-28.6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OTTENHOFF 29R-253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-44.2</c:v>
                </c:pt>
                <c:pt idx="1">
                  <c:v>-29.7</c:v>
                </c:pt>
                <c:pt idx="2">
                  <c:v>-27</c:v>
                </c:pt>
                <c:pt idx="3">
                  <c:v>-29.8</c:v>
                </c:pt>
                <c:pt idx="4">
                  <c:v>-26.3</c:v>
                </c:pt>
                <c:pt idx="5">
                  <c:v>-26.4</c:v>
                </c:pt>
                <c:pt idx="6">
                  <c:v>-26.7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OTTENHOFF 29R-253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93.732841403256302</c:v>
                </c:pt>
                <c:pt idx="1">
                  <c:v>3.9081156389819172</c:v>
                </c:pt>
                <c:pt idx="2">
                  <c:v>1.5522116329551299</c:v>
                </c:pt>
                <c:pt idx="3">
                  <c:v>0.18109336932664657</c:v>
                </c:pt>
                <c:pt idx="4">
                  <c:v>0.40420040033707511</c:v>
                </c:pt>
                <c:pt idx="5">
                  <c:v>7.7266504246035872E-2</c:v>
                </c:pt>
                <c:pt idx="6">
                  <c:v>7.9077437939302331E-2</c:v>
                </c:pt>
                <c:pt idx="7">
                  <c:v>6.5193612957592767E-2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OTTENHOFF 29R-253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78.593816914311731</c:v>
                </c:pt>
                <c:pt idx="1">
                  <c:v>13.269294360631211</c:v>
                </c:pt>
                <c:pt idx="2">
                  <c:v>5.1983238557822098</c:v>
                </c:pt>
                <c:pt idx="3">
                  <c:v>0.67696277463666377</c:v>
                </c:pt>
                <c:pt idx="4">
                  <c:v>1.4431536664299538</c:v>
                </c:pt>
                <c:pt idx="5">
                  <c:v>0.29121108466913498</c:v>
                </c:pt>
                <c:pt idx="6">
                  <c:v>0.31148527410812538</c:v>
                </c:pt>
                <c:pt idx="7">
                  <c:v>0.21575206943096747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OTTENHOFF 29R-253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6.2671585967437</c:v>
                </c:pt>
              </c:numCache>
            </c:numRef>
          </c:xVal>
          <c:yVal>
            <c:numRef>
              <c:f>'Data Summary'!$O$19</c:f>
              <c:numCache>
                <c:formatCode>0.0</c:formatCode>
                <c:ptCount val="1"/>
                <c:pt idx="0">
                  <c:v>-54.8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OTTENHOFF 29R-253  Production gas</c:v>
                </c:pt>
              </c:strCache>
            </c:strRef>
          </c:tx>
          <c:spPr>
            <a:ln w="28575">
              <a:noFill/>
            </a:ln>
          </c:spPr>
          <c:marker>
            <c:spPr>
              <a:ln>
                <a:solidFill>
                  <a:schemeClr val="tx1"/>
                </a:solidFill>
              </a:ln>
            </c:spPr>
          </c:marker>
          <c:xVal>
            <c:numRef>
              <c:f>'Data Summary'!$K$20</c:f>
              <c:numCache>
                <c:formatCode>0.0</c:formatCode>
                <c:ptCount val="1"/>
                <c:pt idx="0">
                  <c:v>21.406183085688266</c:v>
                </c:pt>
              </c:numCache>
            </c:numRef>
          </c:xVal>
          <c:yVal>
            <c:numRef>
              <c:f>'Data Summary'!$O$20</c:f>
              <c:numCache>
                <c:formatCode>0.0</c:formatCode>
                <c:ptCount val="1"/>
                <c:pt idx="0">
                  <c:v>-44.2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OTTENHOFF 29R-253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-30.9</c:v>
                </c:pt>
              </c:numCache>
            </c:numRef>
          </c:xVal>
          <c:yVal>
            <c:numRef>
              <c:f>'Data Summary'!$Q$19</c:f>
              <c:numCache>
                <c:formatCode>0.0</c:formatCode>
                <c:ptCount val="1"/>
                <c:pt idx="0">
                  <c:v>-28.2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OTTENHOFF 29R-253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-29.7</c:v>
                </c:pt>
              </c:numCache>
            </c:numRef>
          </c:xVal>
          <c:yVal>
            <c:numRef>
              <c:f>'Data Summary'!$Q$20</c:f>
              <c:numCache>
                <c:formatCode>0.0</c:formatCode>
                <c:ptCount val="1"/>
                <c:pt idx="0">
                  <c:v>-27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OTTENHOFF 29R-253  Bradenhead gas</c:v>
                </c:pt>
              </c:strCache>
            </c:strRef>
          </c:tx>
          <c:spPr>
            <a:ln>
              <a:noFill/>
            </a:ln>
          </c:spPr>
          <c:marker>
            <c:symbol val="diamond"/>
            <c:size val="8"/>
            <c:spPr>
              <a:ln>
                <a:solidFill>
                  <a:schemeClr val="tx1"/>
                </a:solidFill>
              </a:ln>
            </c:spPr>
          </c:marker>
          <c:xVal>
            <c:numRef>
              <c:f>'Data Summary'!$M$19</c:f>
              <c:numCache>
                <c:formatCode>0.0</c:formatCode>
                <c:ptCount val="1"/>
                <c:pt idx="0">
                  <c:v>42.566421052631576</c:v>
                </c:pt>
              </c:numCache>
            </c:numRef>
          </c:xVal>
          <c:yVal>
            <c:numRef>
              <c:f>'Data Summary'!$K$19</c:f>
              <c:numCache>
                <c:formatCode>0.0</c:formatCode>
                <c:ptCount val="1"/>
                <c:pt idx="0">
                  <c:v>6.2671585967437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OTTENHOFF 29R-253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11.597213287526861</c:v>
                </c:pt>
              </c:numCache>
            </c:numRef>
          </c:xVal>
          <c:yVal>
            <c:numRef>
              <c:f>'Data Summary'!$K$20</c:f>
              <c:numCache>
                <c:formatCode>0.0</c:formatCode>
                <c:ptCount val="1"/>
                <c:pt idx="0">
                  <c:v>21.406183085688266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OTTENHOFF 29R-253  Bradenhead gas</c:v>
                </c:pt>
              </c:strCache>
            </c:strRef>
          </c:tx>
          <c:spPr>
            <a:ln w="28575">
              <a:noFill/>
            </a:ln>
          </c:spPr>
          <c:marker>
            <c:symbol val="diamond"/>
            <c:size val="8"/>
            <c:spPr>
              <a:ln>
                <a:solidFill>
                  <a:schemeClr val="tx1"/>
                </a:solidFill>
              </a:ln>
            </c:spPr>
          </c:marker>
          <c:xVal>
            <c:numRef>
              <c:f>'Data Summary'!$W$19</c:f>
              <c:numCache>
                <c:formatCode>0</c:formatCode>
                <c:ptCount val="1"/>
                <c:pt idx="0">
                  <c:v>-309</c:v>
                </c:pt>
              </c:numCache>
            </c:numRef>
          </c:xVal>
          <c:yVal>
            <c:numRef>
              <c:f>'Data Summary'!$O$19</c:f>
              <c:numCache>
                <c:formatCode>0.0</c:formatCode>
                <c:ptCount val="1"/>
                <c:pt idx="0">
                  <c:v>-54.8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OTTENHOFF 29R-253  Production gas</c:v>
                </c:pt>
              </c:strCache>
            </c:strRef>
          </c:tx>
          <c:spPr>
            <a:ln w="28575">
              <a:noFill/>
            </a:ln>
          </c:spPr>
          <c:marker>
            <c:spPr>
              <a:ln>
                <a:solidFill>
                  <a:schemeClr val="tx1"/>
                </a:solidFill>
              </a:ln>
            </c:spPr>
          </c:marker>
          <c:xVal>
            <c:numRef>
              <c:f>'Data Summary'!$W$20</c:f>
              <c:numCache>
                <c:formatCode>0</c:formatCode>
                <c:ptCount val="1"/>
                <c:pt idx="0">
                  <c:v>-243</c:v>
                </c:pt>
              </c:numCache>
            </c:numRef>
          </c:xVal>
          <c:yVal>
            <c:numRef>
              <c:f>'Data Summary'!$O$20</c:f>
              <c:numCache>
                <c:formatCode>0.0</c:formatCode>
                <c:ptCount val="1"/>
                <c:pt idx="0">
                  <c:v>-44.2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OTTENHOFF 29R-253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-54.8</c:v>
                </c:pt>
              </c:numCache>
            </c:numRef>
          </c:xVal>
          <c:yVal>
            <c:numRef>
              <c:f>'Data Summary'!$L$19</c:f>
              <c:numCache>
                <c:formatCode>0.0</c:formatCode>
                <c:ptCount val="1"/>
                <c:pt idx="0">
                  <c:v>17.166158132130541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OTTENHOFF 29R-253  Production gas</c:v>
                </c:pt>
              </c:strCache>
            </c:strRef>
          </c:tx>
          <c:spPr>
            <a:ln w="28575">
              <a:noFill/>
            </a:ln>
          </c:spPr>
          <c:marker>
            <c:spPr>
              <a:ln>
                <a:solidFill>
                  <a:schemeClr val="tx1"/>
                </a:solidFill>
              </a:ln>
            </c:spPr>
          </c:marker>
          <c:xVal>
            <c:numRef>
              <c:f>'Data Summary'!$O$20</c:f>
              <c:numCache>
                <c:formatCode>0.0</c:formatCode>
                <c:ptCount val="1"/>
                <c:pt idx="0">
                  <c:v>-44.2</c:v>
                </c:pt>
              </c:numCache>
            </c:numRef>
          </c:xVal>
          <c:yVal>
            <c:numRef>
              <c:f>'Data Summary'!$L$20</c:f>
              <c:numCache>
                <c:formatCode>0.0</c:formatCode>
                <c:ptCount val="1"/>
                <c:pt idx="0">
                  <c:v>4.2557635745610174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0.85529</cdr:x>
      <cdr:y>0.50655</cdr:y>
    </cdr:from>
    <cdr:to>
      <cdr:x>0.93862</cdr:x>
      <cdr:y>0.5378</cdr:y>
    </cdr:to>
    <cdr:sp macro="" textlink="">
      <cdr:nvSpPr>
        <cdr:cNvPr id="2" name="TextBox 1"/>
        <cdr:cNvSpPr txBox="1"/>
      </cdr:nvSpPr>
      <cdr:spPr>
        <a:xfrm xmlns:a="http://schemas.openxmlformats.org/drawingml/2006/main">
          <a:off x="3980223" y="308794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0.28288</cdr:y>
    </cdr:from>
    <cdr:to>
      <cdr:x>0.56787</cdr:x>
      <cdr:y>0.33481</cdr:y>
    </cdr:to>
    <cdr:sp macro="" textlink="">
      <cdr:nvSpPr>
        <cdr:cNvPr id="5" name="TextBox 1"/>
        <cdr:cNvSpPr txBox="1"/>
      </cdr:nvSpPr>
      <cdr:spPr>
        <a:xfrm xmlns:a="http://schemas.openxmlformats.org/drawingml/2006/main">
          <a:off x="2209576" y="172443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0.33484</cdr:x>
      <cdr:y>0.23358</cdr:y>
    </cdr:from>
    <cdr:to>
      <cdr:x>0.4279</cdr:x>
      <cdr:y>0.28551</cdr:y>
    </cdr:to>
    <cdr:sp macro="" textlink="">
      <cdr:nvSpPr>
        <cdr:cNvPr id="6" name="TextBox 1"/>
        <cdr:cNvSpPr txBox="1"/>
      </cdr:nvSpPr>
      <cdr:spPr>
        <a:xfrm xmlns:a="http://schemas.openxmlformats.org/drawingml/2006/main">
          <a:off x="1558215" y="142388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0.20765</cdr:y>
    </cdr:from>
    <cdr:to>
      <cdr:x>0.33169</cdr:x>
      <cdr:y>0.25958</cdr:y>
    </cdr:to>
    <cdr:sp macro="" textlink="">
      <cdr:nvSpPr>
        <cdr:cNvPr id="8" name="TextBox 1"/>
        <cdr:cNvSpPr txBox="1"/>
      </cdr:nvSpPr>
      <cdr:spPr>
        <a:xfrm xmlns:a="http://schemas.openxmlformats.org/drawingml/2006/main">
          <a:off x="1110516" y="126586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0.20948</cdr:y>
    </cdr:from>
    <cdr:to>
      <cdr:x>0.26585</cdr:x>
      <cdr:y>0.26141</cdr:y>
    </cdr:to>
    <cdr:sp macro="" textlink="">
      <cdr:nvSpPr>
        <cdr:cNvPr id="9" name="TextBox 1"/>
        <cdr:cNvSpPr txBox="1"/>
      </cdr:nvSpPr>
      <cdr:spPr>
        <a:xfrm xmlns:a="http://schemas.openxmlformats.org/drawingml/2006/main">
          <a:off x="804103" y="1277016"/>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4940</xdr:colOff>
      <xdr:row>41</xdr:row>
      <xdr:rowOff>81643</xdr:rowOff>
    </xdr:to>
    <xdr:pic>
      <xdr:nvPicPr>
        <xdr:cNvPr id="2" name="Picture 1">
          <a:extLst>
            <a:ext uri="{FF2B5EF4-FFF2-40B4-BE49-F238E27FC236}">
              <a16:creationId xmlns:a16="http://schemas.microsoft.com/office/drawing/2014/main" id="{4F063B71-CA98-4190-BBAA-78C5B69ED1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128154" cy="7892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221</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C26" sqref="C26"/>
    </sheetView>
  </sheetViews>
  <sheetFormatPr defaultColWidth="10.7109375" defaultRowHeight="15" customHeight="1" x14ac:dyDescent="0.2"/>
  <cols>
    <col min="1" max="1" width="10.7109375" style="25" customWidth="1"/>
    <col min="2" max="2" width="12.28515625" style="25" bestFit="1" customWidth="1"/>
    <col min="3" max="3" width="46.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 xml:space="preserve">LT Environmental, Inc. / OTTENHOFF 29R-253 </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20053972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DIG-022820 &amp; DIG-022821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20053972</v>
      </c>
      <c r="B12" s="170" t="s">
        <v>209</v>
      </c>
      <c r="C12" s="171" t="str">
        <f>Cover!D24&amp;" "&amp;D12</f>
        <v>OTTENHOFF 29R-253  Bradenhead gas</v>
      </c>
      <c r="D12" s="159" t="s">
        <v>211</v>
      </c>
      <c r="E12" s="173">
        <v>43958</v>
      </c>
      <c r="F12" s="186">
        <v>0.49305555555555558</v>
      </c>
      <c r="G12" s="95"/>
      <c r="H12" s="95"/>
      <c r="I12" s="114"/>
      <c r="J12" s="179">
        <v>43960</v>
      </c>
      <c r="K12" s="175">
        <v>33856.949999999997</v>
      </c>
      <c r="L12" s="175">
        <v>7854.92</v>
      </c>
      <c r="M12" s="175">
        <v>76335.83</v>
      </c>
      <c r="N12" s="175">
        <v>776390.6</v>
      </c>
      <c r="O12" s="175">
        <v>32370.55</v>
      </c>
      <c r="P12" s="175">
        <v>12857.39</v>
      </c>
      <c r="Q12" s="175">
        <v>1499.59</v>
      </c>
      <c r="R12" s="175">
        <v>3348.02</v>
      </c>
      <c r="S12" s="175">
        <v>639.96</v>
      </c>
      <c r="T12" s="175">
        <v>655.02</v>
      </c>
      <c r="U12" s="175">
        <v>539.70000000000005</v>
      </c>
      <c r="V12" s="175" t="s">
        <v>213</v>
      </c>
      <c r="W12" s="175" t="s">
        <v>213</v>
      </c>
      <c r="X12" s="176">
        <v>124.29</v>
      </c>
      <c r="Y12" s="166">
        <v>93.732841403256302</v>
      </c>
      <c r="Z12" s="97">
        <v>3.9081156389819172</v>
      </c>
      <c r="AA12" s="97">
        <v>1.5522116329551299</v>
      </c>
      <c r="AB12" s="97">
        <v>0.18109336932664657</v>
      </c>
      <c r="AC12" s="97">
        <v>0.40420040033707511</v>
      </c>
      <c r="AD12" s="97">
        <v>7.7266504246035872E-2</v>
      </c>
      <c r="AE12" s="97">
        <v>7.9077437939302331E-2</v>
      </c>
      <c r="AF12" s="140">
        <v>6.5193612957592767E-2</v>
      </c>
      <c r="AG12" s="138">
        <v>948.34247931526386</v>
      </c>
      <c r="AH12" s="116">
        <v>1083.355898331768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20053972</v>
      </c>
      <c r="B13" s="169" t="s">
        <v>210</v>
      </c>
      <c r="C13" s="172" t="str">
        <f>Cover!D24&amp;" "&amp; D13</f>
        <v>OTTENHOFF 29R-253  Production gas</v>
      </c>
      <c r="D13" s="165" t="s">
        <v>212</v>
      </c>
      <c r="E13" s="174">
        <v>43958</v>
      </c>
      <c r="F13" s="187">
        <v>0.4861111111111111</v>
      </c>
      <c r="G13" s="110"/>
      <c r="H13" s="110"/>
      <c r="I13" s="115"/>
      <c r="J13" s="180">
        <v>43960</v>
      </c>
      <c r="K13" s="177">
        <v>10562.98</v>
      </c>
      <c r="L13" s="177">
        <v>2170.5300000000002</v>
      </c>
      <c r="M13" s="177">
        <v>23453.35</v>
      </c>
      <c r="N13" s="177">
        <v>724914</v>
      </c>
      <c r="O13" s="177">
        <v>122390.39999999999</v>
      </c>
      <c r="P13" s="177">
        <v>47946.84</v>
      </c>
      <c r="Q13" s="177">
        <v>6243.51</v>
      </c>
      <c r="R13" s="177">
        <v>13311.27</v>
      </c>
      <c r="S13" s="177">
        <v>2686.34</v>
      </c>
      <c r="T13" s="177">
        <v>2872.62</v>
      </c>
      <c r="U13" s="177">
        <v>1989.78</v>
      </c>
      <c r="V13" s="177" t="s">
        <v>213</v>
      </c>
      <c r="W13" s="177" t="s">
        <v>213</v>
      </c>
      <c r="X13" s="178" t="s">
        <v>213</v>
      </c>
      <c r="Y13" s="167">
        <v>78.593816914311731</v>
      </c>
      <c r="Z13" s="113">
        <v>13.269294360631211</v>
      </c>
      <c r="AA13" s="113">
        <v>5.1983238557822098</v>
      </c>
      <c r="AB13" s="113">
        <v>0.67696277463666377</v>
      </c>
      <c r="AC13" s="113">
        <v>1.4431536664299538</v>
      </c>
      <c r="AD13" s="113">
        <v>0.29121108466913498</v>
      </c>
      <c r="AE13" s="113">
        <v>0.31148527410812538</v>
      </c>
      <c r="AF13" s="141">
        <v>0.21575206943096747</v>
      </c>
      <c r="AG13" s="139">
        <v>1215.2720998140926</v>
      </c>
      <c r="AH13" s="117">
        <v>1262.9119613380965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20053972</v>
      </c>
      <c r="B19" s="95" t="str">
        <f t="shared" si="0"/>
        <v>DIG-022820</v>
      </c>
      <c r="C19" s="95" t="str">
        <f t="shared" si="0"/>
        <v>OTTENHOFF 29R-253  Bradenhead gas</v>
      </c>
      <c r="D19" s="96" t="str">
        <f t="shared" si="0"/>
        <v>Bradenhead gas</v>
      </c>
      <c r="E19" s="96">
        <f t="shared" si="0"/>
        <v>43958</v>
      </c>
      <c r="F19" s="184">
        <f t="shared" si="0"/>
        <v>0.49305555555555558</v>
      </c>
      <c r="G19" s="98"/>
      <c r="H19" s="98"/>
      <c r="I19" s="118"/>
      <c r="J19" s="119">
        <v>828302</v>
      </c>
      <c r="K19" s="90">
        <v>6.2671585967437</v>
      </c>
      <c r="L19" s="90">
        <v>17.166158132130541</v>
      </c>
      <c r="M19" s="120">
        <v>42.566421052631576</v>
      </c>
      <c r="N19" s="182">
        <v>43970</v>
      </c>
      <c r="O19" s="188">
        <v>-54.8</v>
      </c>
      <c r="P19" s="188">
        <v>-30.9</v>
      </c>
      <c r="Q19" s="188">
        <v>-28.2</v>
      </c>
      <c r="R19" s="190"/>
      <c r="S19" s="196">
        <v>-28.6</v>
      </c>
      <c r="T19" s="188"/>
      <c r="U19" s="188"/>
      <c r="V19" s="191">
        <v>-6.8</v>
      </c>
      <c r="W19" s="192">
        <v>-309</v>
      </c>
      <c r="X19" s="201"/>
      <c r="Y19" s="202"/>
      <c r="Z19" s="203"/>
      <c r="AC19" s="146" t="s">
        <v>62</v>
      </c>
      <c r="AF19" s="128">
        <v>0.69225045422331144</v>
      </c>
      <c r="AG19" s="125">
        <v>0.60088535770759088</v>
      </c>
      <c r="AR19" s="21"/>
      <c r="CF19" s="52"/>
      <c r="CG19" s="21"/>
    </row>
    <row r="20" spans="1:85" ht="15" customHeight="1" thickBot="1" x14ac:dyDescent="0.25">
      <c r="A20" s="143" t="str">
        <f t="shared" si="0"/>
        <v>20053972</v>
      </c>
      <c r="B20" s="110" t="str">
        <f t="shared" si="0"/>
        <v>DIG-022821</v>
      </c>
      <c r="C20" s="110" t="str">
        <f t="shared" si="0"/>
        <v>OTTENHOFF 29R-253  Production gas</v>
      </c>
      <c r="D20" s="111" t="str">
        <f t="shared" si="0"/>
        <v>Production gas</v>
      </c>
      <c r="E20" s="174">
        <f t="shared" si="0"/>
        <v>43958</v>
      </c>
      <c r="F20" s="185">
        <f t="shared" si="0"/>
        <v>0.4861111111111111</v>
      </c>
      <c r="G20" s="110"/>
      <c r="H20" s="110"/>
      <c r="I20" s="115"/>
      <c r="J20" s="121">
        <v>922355</v>
      </c>
      <c r="K20" s="112">
        <v>21.406183085688266</v>
      </c>
      <c r="L20" s="112">
        <v>4.2557635745610174</v>
      </c>
      <c r="M20" s="122">
        <v>11.597213287526861</v>
      </c>
      <c r="N20" s="183">
        <v>43970</v>
      </c>
      <c r="O20" s="189">
        <v>-44.2</v>
      </c>
      <c r="P20" s="189">
        <v>-29.7</v>
      </c>
      <c r="Q20" s="189">
        <v>-27</v>
      </c>
      <c r="R20" s="194">
        <v>-29.8</v>
      </c>
      <c r="S20" s="189">
        <v>-26.3</v>
      </c>
      <c r="T20" s="194">
        <v>-26.4</v>
      </c>
      <c r="U20" s="194">
        <v>-26.7</v>
      </c>
      <c r="V20" s="195">
        <v>3.1</v>
      </c>
      <c r="W20" s="193">
        <v>-243</v>
      </c>
      <c r="X20" s="204"/>
      <c r="Y20" s="205"/>
      <c r="Z20" s="206"/>
      <c r="AC20" s="146" t="s">
        <v>60</v>
      </c>
      <c r="AF20" s="124">
        <v>0.73940932807768933</v>
      </c>
      <c r="AG20" s="126">
        <v>0.71611181728789586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J18" sqref="J1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207</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43958.493055555555</v>
      </c>
      <c r="D4" s="151" t="s">
        <v>205</v>
      </c>
      <c r="E4" s="102" t="s">
        <v>209</v>
      </c>
      <c r="F4" s="157" t="s">
        <v>214</v>
      </c>
      <c r="G4" s="100" t="s">
        <v>98</v>
      </c>
      <c r="I4" s="100"/>
      <c r="J4" s="151" t="s">
        <v>215</v>
      </c>
      <c r="K4" s="156">
        <v>43959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0.83</v>
      </c>
      <c r="H8" s="152" t="s">
        <v>217</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8.0649999999999995</v>
      </c>
      <c r="H9" s="161" t="s">
        <v>217</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3.577</v>
      </c>
      <c r="H10" s="161" t="s">
        <v>217</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219</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1.2999999999999999E-2</v>
      </c>
      <c r="H12" s="161" t="s">
        <v>217</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82.03</v>
      </c>
      <c r="H13" s="161" t="s">
        <v>217</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3.42</v>
      </c>
      <c r="H14" s="161" t="s">
        <v>217</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1.3580000000000001</v>
      </c>
      <c r="H16" s="161" t="s">
        <v>217</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0.158</v>
      </c>
      <c r="H17" s="161" t="s">
        <v>217</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0.35399999999999998</v>
      </c>
      <c r="H18" s="161" t="s">
        <v>217</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6.8000000000000005E-2</v>
      </c>
      <c r="H19" s="161" t="s">
        <v>217</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6.9000000000000006E-2</v>
      </c>
      <c r="H20" s="161" t="s">
        <v>217</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5.7000000000000002E-2</v>
      </c>
      <c r="H21" s="161" t="s">
        <v>217</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-54.8</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-309</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-30.9</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-28.2</v>
      </c>
      <c r="H25" s="152"/>
      <c r="T25" s="160" t="s">
        <v>206</v>
      </c>
    </row>
    <row r="26" spans="1:20" x14ac:dyDescent="0.25">
      <c r="B26" s="153" t="s">
        <v>168</v>
      </c>
      <c r="C26" s="154" t="s">
        <v>169</v>
      </c>
      <c r="D26" s="150" t="s">
        <v>136</v>
      </c>
      <c r="E26" s="147"/>
      <c r="F26" s="154" t="s">
        <v>159</v>
      </c>
      <c r="G26" s="155">
        <v>-28.6</v>
      </c>
      <c r="H26" s="152"/>
      <c r="K26" s="207" t="s">
        <v>218</v>
      </c>
      <c r="T26" s="160" t="s">
        <v>206</v>
      </c>
    </row>
    <row r="27" spans="1:20" s="181" customFormat="1" x14ac:dyDescent="0.25">
      <c r="B27" s="162" t="s">
        <v>202</v>
      </c>
      <c r="C27" s="163" t="s">
        <v>203</v>
      </c>
      <c r="D27" s="160" t="s">
        <v>136</v>
      </c>
      <c r="E27" s="158"/>
      <c r="F27" s="163" t="s">
        <v>159</v>
      </c>
      <c r="G27" s="155">
        <v>-6.8</v>
      </c>
      <c r="H27" s="161"/>
      <c r="T27" s="160" t="s">
        <v>206</v>
      </c>
    </row>
    <row r="28" spans="1:20" x14ac:dyDescent="0.25">
      <c r="B28" s="162" t="s">
        <v>191</v>
      </c>
      <c r="C28" s="163" t="s">
        <v>192</v>
      </c>
      <c r="D28" s="160" t="s">
        <v>136</v>
      </c>
      <c r="E28" s="158"/>
      <c r="F28" s="163" t="s">
        <v>193</v>
      </c>
      <c r="G28" s="164">
        <v>948.34247931526386</v>
      </c>
      <c r="H28" s="161"/>
      <c r="T28" s="160" t="s">
        <v>206</v>
      </c>
    </row>
    <row r="29" spans="1:20" x14ac:dyDescent="0.25">
      <c r="B29" s="162" t="s">
        <v>194</v>
      </c>
      <c r="C29" s="163" t="s">
        <v>195</v>
      </c>
      <c r="D29" s="160" t="s">
        <v>136</v>
      </c>
      <c r="E29" s="158"/>
      <c r="F29" s="163" t="s">
        <v>204</v>
      </c>
      <c r="G29" s="168">
        <v>0.69225045422331144</v>
      </c>
      <c r="H29" s="161"/>
      <c r="T29"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E13" sqref="E1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207</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43958.486111111109</v>
      </c>
      <c r="D4" s="151" t="s">
        <v>205</v>
      </c>
      <c r="E4" s="102" t="s">
        <v>210</v>
      </c>
      <c r="F4" s="157" t="s">
        <v>216</v>
      </c>
      <c r="G4" s="100" t="s">
        <v>98</v>
      </c>
      <c r="I4" s="100"/>
      <c r="J4" s="151" t="s">
        <v>215</v>
      </c>
      <c r="K4" s="156">
        <v>43959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0.22600000000000001</v>
      </c>
      <c r="H8" s="161" t="s">
        <v>217</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2.4470000000000001</v>
      </c>
      <c r="H9" s="161" t="s">
        <v>217</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1.1020000000000001</v>
      </c>
      <c r="H10" s="161" t="s">
        <v>217</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219</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75.626999999999995</v>
      </c>
      <c r="H13" s="161" t="s">
        <v>217</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12.768000000000001</v>
      </c>
      <c r="H14" s="161" t="s">
        <v>217</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5.0019999999999998</v>
      </c>
      <c r="H16" s="161" t="s">
        <v>217</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0.65100000000000002</v>
      </c>
      <c r="H17" s="161" t="s">
        <v>217</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1.389</v>
      </c>
      <c r="H18" s="161" t="s">
        <v>217</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0.28000000000000003</v>
      </c>
      <c r="H19" s="161" t="s">
        <v>217</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0.3</v>
      </c>
      <c r="H20" s="161" t="s">
        <v>217</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0.20799999999999999</v>
      </c>
      <c r="H21" s="161" t="s">
        <v>217</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-44.2</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-243</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-29.7</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-27</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-29.8</v>
      </c>
      <c r="H26" s="161"/>
      <c r="I26" s="108"/>
      <c r="J26" s="151"/>
      <c r="K26" s="208" t="s">
        <v>218</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-26.3</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-26.4</v>
      </c>
      <c r="H28" s="161"/>
      <c r="I28" s="108"/>
      <c r="J28" s="151"/>
      <c r="K28" s="208" t="s">
        <v>218</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-26.7</v>
      </c>
      <c r="H29" s="161"/>
      <c r="I29" s="108"/>
      <c r="J29" s="151"/>
      <c r="K29" s="208" t="s">
        <v>218</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3.1</v>
      </c>
      <c r="H30" s="161"/>
      <c r="I30" s="108"/>
      <c r="J30" s="151"/>
      <c r="K30" s="208" t="s">
        <v>218</v>
      </c>
      <c r="M30" s="151"/>
      <c r="N30" s="151"/>
      <c r="O30" s="151"/>
      <c r="P30" s="105"/>
      <c r="Q30" s="105"/>
      <c r="R30" s="105"/>
      <c r="S30" s="151"/>
      <c r="T30" s="160" t="s">
        <v>206</v>
      </c>
    </row>
    <row r="31" spans="1:20" x14ac:dyDescent="0.25">
      <c r="B31" s="162" t="s">
        <v>191</v>
      </c>
      <c r="C31" s="163" t="s">
        <v>192</v>
      </c>
      <c r="D31" s="160" t="s">
        <v>136</v>
      </c>
      <c r="E31" s="158"/>
      <c r="F31" s="163" t="s">
        <v>193</v>
      </c>
      <c r="G31" s="164">
        <v>1215.2720998140926</v>
      </c>
      <c r="H31" s="161"/>
      <c r="T31" s="160" t="s">
        <v>206</v>
      </c>
    </row>
    <row r="32" spans="1:20" x14ac:dyDescent="0.25">
      <c r="B32" s="162" t="s">
        <v>194</v>
      </c>
      <c r="C32" s="163" t="s">
        <v>195</v>
      </c>
      <c r="D32" s="160" t="s">
        <v>136</v>
      </c>
      <c r="E32" s="158"/>
      <c r="F32" s="163" t="s">
        <v>204</v>
      </c>
      <c r="G32" s="168">
        <v>0.73940932807768933</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election activeCell="N46" sqref="N46"/>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2020-05-28T22:22:30Z</dcterms:modified>
</cp:coreProperties>
</file>