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_UserData\Documents\Crestone Peak\Schuh Pad\"/>
    </mc:Choice>
  </mc:AlternateContent>
  <xr:revisionPtr revIDLastSave="0" documentId="13_ncr:1_{941EE9E2-5CE3-4E65-8481-E51C6449A1D4}" xr6:coauthVersionLast="45" xr6:coauthVersionMax="45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Details" sheetId="1" r:id="rId1"/>
    <sheet name="Summary Recommendations" sheetId="5" r:id="rId2"/>
    <sheet name="COGCC Template" sheetId="3" r:id="rId3"/>
  </sheets>
  <definedNames>
    <definedName name="_xlnm._FilterDatabase" localSheetId="0" hidden="1">Details!$A$9:$BL$21</definedName>
    <definedName name="_xlnm.Print_Area" localSheetId="0">Details!$A$1:$BK$9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V14" i="1" l="1"/>
  <c r="BI13" i="1"/>
  <c r="BH13" i="1"/>
  <c r="BG13" i="1"/>
  <c r="BE13" i="1"/>
  <c r="BC13" i="1"/>
  <c r="BA13" i="1"/>
  <c r="AV13" i="1"/>
  <c r="BI12" i="1"/>
  <c r="BH12" i="1"/>
  <c r="BG12" i="1"/>
  <c r="BE12" i="1"/>
  <c r="BC12" i="1"/>
  <c r="BA12" i="1"/>
  <c r="AV12" i="1"/>
  <c r="BI11" i="1"/>
  <c r="BH11" i="1"/>
  <c r="BG11" i="1"/>
  <c r="BE11" i="1"/>
  <c r="BC11" i="1"/>
  <c r="BA11" i="1"/>
  <c r="AV11" i="1"/>
  <c r="BI10" i="1"/>
  <c r="BH10" i="1"/>
  <c r="BG10" i="1"/>
  <c r="BE10" i="1"/>
  <c r="BC10" i="1"/>
  <c r="BA10" i="1"/>
  <c r="AY10" i="1"/>
  <c r="AV10" i="1"/>
  <c r="H7" i="1" l="1"/>
  <c r="H6" i="1"/>
  <c r="G7" i="1"/>
  <c r="G6" i="1"/>
  <c r="F2" i="1"/>
  <c r="F1" i="1"/>
  <c r="AV21" i="1"/>
  <c r="AV26" i="1"/>
  <c r="F3" i="1" l="1"/>
  <c r="F4" i="1" l="1"/>
  <c r="F5" i="1" l="1"/>
  <c r="BI26" i="1"/>
  <c r="BD26" i="1"/>
  <c r="BA26" i="1"/>
  <c r="BC26" i="1"/>
  <c r="BH26" i="1"/>
  <c r="BE26" i="1"/>
  <c r="BF26" i="1"/>
  <c r="BG26" i="1"/>
  <c r="BG21" i="1"/>
  <c r="BE21" i="1"/>
  <c r="BH21" i="1"/>
  <c r="BA21" i="1"/>
  <c r="BC21" i="1"/>
  <c r="BF21" i="1"/>
  <c r="BD21" i="1"/>
  <c r="BI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Susan Sears</author>
  </authors>
  <commentList>
    <comment ref="AT9" authorId="0" shapeId="0" xr:uid="{1CDBCF17-FC26-4E81-8FF2-2455A09BA043}">
      <text>
        <r>
          <rPr>
            <b/>
            <sz val="9"/>
            <color indexed="81"/>
            <rFont val="Tahoma"/>
            <family val="2"/>
          </rPr>
          <t>Susan Sears:</t>
        </r>
        <r>
          <rPr>
            <sz val="9"/>
            <color indexed="81"/>
            <rFont val="Tahoma"/>
            <family val="2"/>
          </rPr>
          <t xml:space="preserve">
this is for the offset well not the HZ</t>
        </r>
      </text>
    </comment>
    <comment ref="AW9" authorId="0" shapeId="0" xr:uid="{DC74C679-3FDE-48C0-A061-84AAA6B35150}">
      <text>
        <r>
          <rPr>
            <b/>
            <sz val="9"/>
            <color indexed="81"/>
            <rFont val="Tahoma"/>
            <family val="2"/>
          </rPr>
          <t>Susan Sears:</t>
        </r>
        <r>
          <rPr>
            <sz val="9"/>
            <color indexed="81"/>
            <rFont val="Tahoma"/>
            <family val="2"/>
          </rPr>
          <t xml:space="preserve">
enter deepest h2o well or fox hills depth at HZ surf pad loc</t>
        </r>
      </text>
    </comment>
  </commentList>
</comments>
</file>

<file path=xl/sharedStrings.xml><?xml version="1.0" encoding="utf-8"?>
<sst xmlns="http://schemas.openxmlformats.org/spreadsheetml/2006/main" count="408" uniqueCount="193">
  <si>
    <t>Offset Well Information</t>
  </si>
  <si>
    <t>API #</t>
  </si>
  <si>
    <t>COGCC
Formatted API #</t>
  </si>
  <si>
    <t>Well Name</t>
  </si>
  <si>
    <t>Operator</t>
  </si>
  <si>
    <t>Nearest HZ
Well Name</t>
  </si>
  <si>
    <t>ft to Nearest
HZ Well</t>
  </si>
  <si>
    <t>J Sand</t>
  </si>
  <si>
    <t>Depth (ft)</t>
  </si>
  <si>
    <t>OD (in)</t>
  </si>
  <si>
    <t>Weight
(lb/ft)</t>
  </si>
  <si>
    <t>Grade</t>
  </si>
  <si>
    <t>Surface Casing</t>
  </si>
  <si>
    <t>Well
Status</t>
  </si>
  <si>
    <t>Spud
Date</t>
  </si>
  <si>
    <t>PBTD</t>
  </si>
  <si>
    <t>J Sand
Top</t>
  </si>
  <si>
    <t>Niobrara
Top</t>
  </si>
  <si>
    <t>Shannon/Sussex
Top</t>
  </si>
  <si>
    <t>Shannon/Sussex
Base</t>
  </si>
  <si>
    <t>Pierre
Base</t>
  </si>
  <si>
    <t>Pierre
Top</t>
  </si>
  <si>
    <t>General Information</t>
  </si>
  <si>
    <t>Below
Pierre</t>
  </si>
  <si>
    <t>Above Pierre</t>
  </si>
  <si>
    <t>Surface Casing
Coverage</t>
  </si>
  <si>
    <t>Depth of
Water Well</t>
  </si>
  <si>
    <t>Codell/
Niobrara</t>
  </si>
  <si>
    <t>Shannon/
Sussex</t>
  </si>
  <si>
    <t>Pierre</t>
  </si>
  <si>
    <t>Fox Hills</t>
  </si>
  <si>
    <t>Surface
Casing</t>
  </si>
  <si>
    <t>WI =</t>
  </si>
  <si>
    <t>NRI =</t>
  </si>
  <si>
    <t>Remediation Information</t>
  </si>
  <si>
    <t>Recommendation
(P&amp;A/Repair/Leave)</t>
  </si>
  <si>
    <t>COGCC Document References</t>
  </si>
  <si>
    <t>Comments</t>
  </si>
  <si>
    <t>Codell</t>
  </si>
  <si>
    <t>Niobrara</t>
  </si>
  <si>
    <t>Additional Comments</t>
  </si>
  <si>
    <t>PR</t>
  </si>
  <si>
    <t>PROPOSED HORIZONTAL WELL(S)</t>
  </si>
  <si>
    <t>Surface Location</t>
  </si>
  <si>
    <t>Well Name and Number</t>
  </si>
  <si>
    <t>QQ-Section-Twp-Range</t>
  </si>
  <si>
    <t>Operator's Wellbore Integrity Contact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</si>
  <si>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</si>
  <si>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</si>
  <si>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</si>
  <si>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</si>
  <si>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</si>
  <si>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</si>
  <si>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</si>
  <si>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</si>
  <si>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</si>
  <si>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</si>
  <si>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</si>
  <si>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</si>
  <si>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</si>
  <si>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</si>
  <si>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Deepest Water Well Within 1 mile of Horizontal Surface Location (ft)</t>
  </si>
  <si>
    <t>Base of Fox Hills at Horizontal Surface Location (ft)</t>
  </si>
  <si>
    <t>COGCC  Cement, Water Well, and Base Fox Hills</t>
  </si>
  <si>
    <t>P&amp;A=1</t>
  </si>
  <si>
    <t>Repair=2</t>
  </si>
  <si>
    <t>Nothing=3</t>
  </si>
  <si>
    <t>Remdial</t>
  </si>
  <si>
    <t>Recommendation</t>
  </si>
  <si>
    <t>Codell  Top</t>
  </si>
  <si>
    <t>Open Formations (to production)</t>
  </si>
  <si>
    <t>Tool Depth (ft)</t>
  </si>
  <si>
    <t>Stage, Squeeze, Remedial Cmt Job</t>
  </si>
  <si>
    <t>TOC (ft)</t>
  </si>
  <si>
    <t>BOC (ft)</t>
  </si>
  <si>
    <t>Type (Stage tool, 1", sqz, etc)</t>
  </si>
  <si>
    <t>Wellhead psi rating (3K, 5K, other)</t>
  </si>
  <si>
    <t>Production Casing (use intermediate if 3 csg strings)</t>
  </si>
  <si>
    <t>Codell  Base</t>
  </si>
  <si>
    <r>
      <t xml:space="preserve">Above
J Sand
</t>
    </r>
    <r>
      <rPr>
        <b/>
        <i/>
        <sz val="11"/>
        <color theme="1"/>
        <rFont val="Calibri"/>
        <family val="2"/>
        <scheme val="minor"/>
      </rPr>
      <t>(TOC-J top)</t>
    </r>
  </si>
  <si>
    <r>
      <t xml:space="preserve">Below Codell
</t>
    </r>
    <r>
      <rPr>
        <b/>
        <i/>
        <sz val="11"/>
        <color theme="1"/>
        <rFont val="Calibri"/>
        <family val="2"/>
        <scheme val="minor"/>
      </rPr>
      <t>(CSA-Fariport top)</t>
    </r>
  </si>
  <si>
    <r>
      <t xml:space="preserve">Above Niobrara
</t>
    </r>
    <r>
      <rPr>
        <b/>
        <i/>
        <sz val="11"/>
        <color theme="1"/>
        <rFont val="Calibri"/>
        <family val="2"/>
        <scheme val="minor"/>
      </rPr>
      <t>(TOC- Nio top)</t>
    </r>
  </si>
  <si>
    <r>
      <t xml:space="preserve">Below
Shannon/Sussex
</t>
    </r>
    <r>
      <rPr>
        <b/>
        <i/>
        <sz val="11"/>
        <color theme="1"/>
        <rFont val="Calibri"/>
        <family val="2"/>
        <scheme val="minor"/>
      </rPr>
      <t>(TOC-Shannon base)</t>
    </r>
  </si>
  <si>
    <r>
      <t xml:space="preserve">Above
Shannon/Sussex
</t>
    </r>
    <r>
      <rPr>
        <b/>
        <i/>
        <sz val="11"/>
        <color theme="1"/>
        <rFont val="Calibri"/>
        <family val="2"/>
        <scheme val="minor"/>
      </rPr>
      <t>(TOC-Sussex top)</t>
    </r>
  </si>
  <si>
    <r>
      <t xml:space="preserve">Below
Fox Hills
</t>
    </r>
    <r>
      <rPr>
        <b/>
        <i/>
        <sz val="11"/>
        <color theme="1"/>
        <rFont val="Calibri"/>
        <family val="2"/>
        <scheme val="minor"/>
      </rPr>
      <t>(FH base -TOC)</t>
    </r>
  </si>
  <si>
    <t>PA or DA</t>
  </si>
  <si>
    <t>TOTAL WELLS</t>
  </si>
  <si>
    <t>SI or TA</t>
  </si>
  <si>
    <t>Cement Quality</t>
  </si>
  <si>
    <t>Good=1</t>
  </si>
  <si>
    <t>Marginal=2</t>
  </si>
  <si>
    <t>Bad=3</t>
  </si>
  <si>
    <t>(not on summary)</t>
  </si>
  <si>
    <r>
      <t xml:space="preserve">Fox Hills
Base
</t>
    </r>
    <r>
      <rPr>
        <b/>
        <i/>
        <sz val="11"/>
        <color theme="1"/>
        <rFont val="Calibri"/>
        <family val="2"/>
        <scheme val="minor"/>
      </rPr>
      <t>(f/ DWR tool)</t>
    </r>
  </si>
  <si>
    <t>Directional/Gyro Data available (y/n)</t>
  </si>
  <si>
    <t>AMOCO PRODUCTION COMPANY</t>
  </si>
  <si>
    <t>DA</t>
  </si>
  <si>
    <t>n</t>
  </si>
  <si>
    <t>AL</t>
  </si>
  <si>
    <t>ft to Nearest
HZ Well**
(or section line)</t>
  </si>
  <si>
    <t>no</t>
  </si>
  <si>
    <t>COGCC Required Comments</t>
  </si>
  <si>
    <t>no evaluation required</t>
  </si>
  <si>
    <t>COGCC Template Comments</t>
  </si>
  <si>
    <t>Bighorn COA (original APD 2015) for Opt 1 or 2; P&amp;A</t>
  </si>
  <si>
    <t>Bradenhead psi (date)</t>
  </si>
  <si>
    <t>Aquifer Base or DWW (deepest H2O well) to offset</t>
  </si>
  <si>
    <r>
      <t xml:space="preserve">Aquifer </t>
    </r>
    <r>
      <rPr>
        <sz val="10"/>
        <color theme="1"/>
        <rFont val="Calibri"/>
        <family val="2"/>
        <scheme val="minor"/>
      </rPr>
      <t>(deepest H2O well - base of surf csg)</t>
    </r>
  </si>
  <si>
    <t>UNK</t>
  </si>
  <si>
    <t>No Information Available, OH completion=4</t>
  </si>
  <si>
    <t>Not Applicable (AL or Shallow Well or not cmt'd)=5</t>
  </si>
  <si>
    <t>DG</t>
  </si>
  <si>
    <t>SU</t>
  </si>
  <si>
    <t>Offset Analysis for the Schuh Pad</t>
  </si>
  <si>
    <t>well paths areE&gt;W across Sec 21 &amp; 20-3S-65W</t>
  </si>
  <si>
    <t>05001063120000</t>
  </si>
  <si>
    <t>05-001-06312</t>
  </si>
  <si>
    <t>KING RANCH 1</t>
  </si>
  <si>
    <t>THE ANSCHUTZ CORPORATION</t>
  </si>
  <si>
    <t>EMMA E MCVEY 1</t>
  </si>
  <si>
    <t>05001065310000</t>
  </si>
  <si>
    <t>05-001-06531</t>
  </si>
  <si>
    <t>14 &amp; 15.5</t>
  </si>
  <si>
    <t>KING 3-65 28-1H</t>
  </si>
  <si>
    <t>BURLINGTON RESOURCES OIL &amp; GAS LP</t>
  </si>
  <si>
    <t>05001098130000</t>
  </si>
  <si>
    <t>05-001-09813</t>
  </si>
  <si>
    <t>BEAR 3-65 22-23 4H</t>
  </si>
  <si>
    <t>05001098300000</t>
  </si>
  <si>
    <t>05-001-09830</t>
  </si>
  <si>
    <t>SCHUH 3-65 21-20 1H</t>
  </si>
  <si>
    <t>05001098390000</t>
  </si>
  <si>
    <t>05-001-09839</t>
  </si>
  <si>
    <t>BEAR 3-65 22-23 3AH</t>
  </si>
  <si>
    <t>05001100040000</t>
  </si>
  <si>
    <t>05-001-10004</t>
  </si>
  <si>
    <t>BEAR 3-65 22-23 3DH</t>
  </si>
  <si>
    <t>05001100050000</t>
  </si>
  <si>
    <t>QUICKSILVER 18E-20-9</t>
  </si>
  <si>
    <t>AXIS EXPLORATION LLC</t>
  </si>
  <si>
    <t>05001100480000</t>
  </si>
  <si>
    <t>05-001-10005</t>
  </si>
  <si>
    <t>05-001-10048</t>
  </si>
  <si>
    <t>DA 8/17/1971; FH maybe covered; deep wtr not covered; minimal P&amp;A plugs; well at HZ heel end of well; COA option 3 for Quicksilver pad</t>
  </si>
  <si>
    <t>option 3</t>
  </si>
  <si>
    <t>05-001-10049</t>
  </si>
  <si>
    <t>05001100490000</t>
  </si>
  <si>
    <t>QUICKSILVER 18E-20-8</t>
  </si>
  <si>
    <t>05001100510000</t>
  </si>
  <si>
    <t>05-001-10051</t>
  </si>
  <si>
    <t>QUICKSILVER 18E-20-11</t>
  </si>
  <si>
    <t>05001100520000</t>
  </si>
  <si>
    <t>05-001-10052</t>
  </si>
  <si>
    <t>QUICKSILVER 18E-20-14</t>
  </si>
  <si>
    <t>QUICKSILVER 18E-20-13</t>
  </si>
  <si>
    <t>05001100560000</t>
  </si>
  <si>
    <t>05-001-10056</t>
  </si>
  <si>
    <t>QUICKSILVER 18E-20-12</t>
  </si>
  <si>
    <t>05-001-10058</t>
  </si>
  <si>
    <t>QUICKSILVER 18E-20-10</t>
  </si>
  <si>
    <t>QUICKSILVER 18E-20-15</t>
  </si>
  <si>
    <t>05-001-10060</t>
  </si>
  <si>
    <t>05-001-10062</t>
  </si>
  <si>
    <t>BEAR 3-65 22-23 3CH</t>
  </si>
  <si>
    <t>05-001-10150</t>
  </si>
  <si>
    <t>BEAR 3-65 22-23 3BH</t>
  </si>
  <si>
    <t>05-001-10151</t>
  </si>
  <si>
    <t>SCHUH 3-65 21-20 3CH</t>
  </si>
  <si>
    <t>05-001-10200</t>
  </si>
  <si>
    <t>XX</t>
  </si>
  <si>
    <t>05-001-10201</t>
  </si>
  <si>
    <t>05-001-10202</t>
  </si>
  <si>
    <t>05-001-10203</t>
  </si>
  <si>
    <t>SCHUH 3-65 21-20 3AH</t>
  </si>
  <si>
    <t>SCHUH 3-65 21-20 3BH</t>
  </si>
  <si>
    <t>SCHUH 3-65 21-20 3DH</t>
  </si>
  <si>
    <t>SCHUH 3-65 21-20 4AH</t>
  </si>
  <si>
    <t>SCHUH 3-65 21-20 4BH</t>
  </si>
  <si>
    <t>SESE Sec 21-3N-65W</t>
  </si>
  <si>
    <t>Schuh HZ Pad OWE Summary Recommendations</t>
  </si>
  <si>
    <t>DA 7/20/1972; FH not covered; deep wtr covered; no cmt P&amp;A plugs above CIBP @ 8460; csg cut @ 7400 , no other cmt in hole</t>
  </si>
  <si>
    <t>AL, DG, SU or XX</t>
  </si>
  <si>
    <t>Schuh 3-65 21-20 3DH</t>
  </si>
  <si>
    <t>Schuh 3-65 21-20 3AH</t>
  </si>
  <si>
    <t>Outside 2000 ft buffer</t>
  </si>
  <si>
    <t>Schuh 3-65 21-20 3CH</t>
  </si>
  <si>
    <t>Schuh 3-65 21-20 3BH</t>
  </si>
  <si>
    <t>N-COM; no Form 5/5A; no evaluation required</t>
  </si>
  <si>
    <t>NO</t>
  </si>
  <si>
    <t>YES</t>
  </si>
  <si>
    <t>Y</t>
  </si>
  <si>
    <t>no mitigation required</t>
  </si>
  <si>
    <t>Brittney.White@crestonepr.com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</si>
</sst>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0000000000000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99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name val="Calibri"/>
      <family val="2"/>
    </font>
    <font>
      <b/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color rgb="FFFF0000"/>
      <name val="Calibri"/>
      <family val="2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F5F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5" tint="0.39994506668294322"/>
        <bgColor indexed="64"/>
      </patternFill>
    </fill>
  </fills>
  <borders count="6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Dashed">
        <color auto="1"/>
      </bottom>
      <diagonal/>
    </border>
    <border>
      <left style="thin">
        <color auto="1"/>
      </left>
      <right/>
      <top style="hair">
        <color auto="1"/>
      </top>
      <bottom style="mediumDashed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mediumDashed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Dashed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Dashed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hair">
        <color auto="1"/>
      </top>
      <bottom style="mediumDashed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Dashed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Dashed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6">
    <xf numFmtId="0" fontId="0" fillId="0" borderId="0"/>
    <xf numFmtId="0" fontId="19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349">
    <xf numFmtId="0" fontId="0" fillId="0" borderId="0" xfId="0"/>
    <xf numFmtId="0" fontId="0" fillId="2" borderId="0" xfId="0" applyFill="1"/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7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9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horizontal="center" vertical="center" wrapText="1"/>
    </xf>
    <xf numFmtId="0" fontId="0" fillId="11" borderId="3" xfId="0" applyFill="1" applyBorder="1"/>
    <xf numFmtId="0" fontId="0" fillId="11" borderId="4" xfId="0" applyFill="1" applyBorder="1"/>
    <xf numFmtId="4" fontId="1" fillId="2" borderId="9" xfId="0" applyNumberFormat="1" applyFont="1" applyFill="1" applyBorder="1" applyAlignment="1">
      <alignment horizontal="center" vertical="center" wrapText="1"/>
    </xf>
    <xf numFmtId="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1" fillId="10" borderId="1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1" fillId="2" borderId="41" xfId="0" applyFont="1" applyFill="1" applyBorder="1" applyAlignment="1">
      <alignment horizontal="center"/>
    </xf>
    <xf numFmtId="0" fontId="1" fillId="2" borderId="49" xfId="0" applyFont="1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1" fillId="12" borderId="16" xfId="0" applyFont="1" applyFill="1" applyBorder="1" applyAlignment="1">
      <alignment horizontal="center" vertical="center" wrapText="1"/>
    </xf>
    <xf numFmtId="0" fontId="7" fillId="12" borderId="9" xfId="0" applyFont="1" applyFill="1" applyBorder="1" applyAlignment="1">
      <alignment horizontal="center" vertical="center" wrapText="1"/>
    </xf>
    <xf numFmtId="0" fontId="1" fillId="12" borderId="51" xfId="0" applyFont="1" applyFill="1" applyBorder="1" applyAlignment="1">
      <alignment horizontal="center" vertical="center" wrapText="1"/>
    </xf>
    <xf numFmtId="0" fontId="1" fillId="12" borderId="17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left" vertical="center"/>
    </xf>
    <xf numFmtId="4" fontId="0" fillId="0" borderId="7" xfId="0" applyNumberForma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39" xfId="0" applyFill="1" applyBorder="1" applyAlignment="1">
      <alignment horizontal="center" vertical="center"/>
    </xf>
    <xf numFmtId="0" fontId="0" fillId="0" borderId="0" xfId="0" quotePrefix="1" applyFill="1" applyAlignment="1">
      <alignment vertical="center"/>
    </xf>
    <xf numFmtId="4" fontId="0" fillId="0" borderId="8" xfId="0" applyNumberFormat="1" applyFill="1" applyBorder="1" applyAlignment="1">
      <alignment horizontal="center" vertical="center"/>
    </xf>
    <xf numFmtId="0" fontId="11" fillId="2" borderId="0" xfId="0" applyFont="1" applyFill="1"/>
    <xf numFmtId="0" fontId="1" fillId="2" borderId="0" xfId="0" applyFont="1" applyFill="1" applyAlignment="1">
      <alignment horizontal="center" vertical="center"/>
    </xf>
    <xf numFmtId="3" fontId="1" fillId="2" borderId="0" xfId="0" applyNumberFormat="1" applyFont="1" applyFill="1" applyAlignment="1">
      <alignment horizontal="center" vertical="center"/>
    </xf>
    <xf numFmtId="0" fontId="9" fillId="2" borderId="50" xfId="0" applyFont="1" applyFill="1" applyBorder="1" applyAlignment="1">
      <alignment horizontal="center"/>
    </xf>
    <xf numFmtId="0" fontId="13" fillId="2" borderId="40" xfId="0" applyFont="1" applyFill="1" applyBorder="1" applyAlignment="1">
      <alignment horizontal="center"/>
    </xf>
    <xf numFmtId="0" fontId="15" fillId="2" borderId="40" xfId="0" applyFont="1" applyFill="1" applyBorder="1" applyAlignment="1">
      <alignment horizontal="center"/>
    </xf>
    <xf numFmtId="0" fontId="0" fillId="2" borderId="45" xfId="0" applyFill="1" applyBorder="1" applyAlignment="1"/>
    <xf numFmtId="0" fontId="0" fillId="0" borderId="45" xfId="0" applyBorder="1" applyAlignment="1">
      <alignment wrapText="1"/>
    </xf>
    <xf numFmtId="0" fontId="0" fillId="2" borderId="47" xfId="0" applyFill="1" applyBorder="1" applyAlignment="1"/>
    <xf numFmtId="0" fontId="0" fillId="2" borderId="48" xfId="0" applyFill="1" applyBorder="1" applyAlignment="1"/>
    <xf numFmtId="0" fontId="1" fillId="2" borderId="45" xfId="0" applyFont="1" applyFill="1" applyBorder="1" applyAlignment="1"/>
    <xf numFmtId="0" fontId="0" fillId="0" borderId="19" xfId="0" applyFont="1" applyFill="1" applyBorder="1" applyAlignment="1">
      <alignment horizontal="left"/>
    </xf>
    <xf numFmtId="49" fontId="0" fillId="2" borderId="0" xfId="0" applyNumberFormat="1" applyFill="1" applyAlignment="1">
      <alignment horizontal="center"/>
    </xf>
    <xf numFmtId="49" fontId="0" fillId="2" borderId="55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16" xfId="0" applyFont="1" applyFill="1" applyBorder="1" applyAlignment="1">
      <alignment horizontal="left" vertical="center"/>
    </xf>
    <xf numFmtId="2" fontId="0" fillId="2" borderId="0" xfId="0" applyNumberFormat="1" applyFill="1" applyAlignment="1">
      <alignment horizontal="center"/>
    </xf>
    <xf numFmtId="2" fontId="11" fillId="2" borderId="0" xfId="0" applyNumberFormat="1" applyFont="1" applyFill="1" applyAlignment="1">
      <alignment horizontal="center"/>
    </xf>
    <xf numFmtId="0" fontId="1" fillId="6" borderId="16" xfId="0" applyFont="1" applyFill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/>
    </xf>
    <xf numFmtId="0" fontId="0" fillId="0" borderId="0" xfId="0" applyFill="1" applyAlignment="1">
      <alignment horizontal="center"/>
    </xf>
    <xf numFmtId="49" fontId="1" fillId="2" borderId="55" xfId="0" applyNumberFormat="1" applyFon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Border="1"/>
    <xf numFmtId="0" fontId="0" fillId="0" borderId="7" xfId="0" applyFill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1" fillId="0" borderId="0" xfId="0" applyFont="1" applyFill="1"/>
    <xf numFmtId="0" fontId="0" fillId="0" borderId="1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54" xfId="0" applyFont="1" applyFill="1" applyBorder="1" applyAlignment="1">
      <alignment horizontal="center"/>
    </xf>
    <xf numFmtId="0" fontId="0" fillId="0" borderId="0" xfId="0" applyFill="1" applyAlignment="1"/>
    <xf numFmtId="0" fontId="0" fillId="0" borderId="0" xfId="0"/>
    <xf numFmtId="0" fontId="1" fillId="9" borderId="17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165" fontId="0" fillId="0" borderId="7" xfId="0" applyNumberFormat="1" applyFont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0" xfId="0"/>
    <xf numFmtId="0" fontId="1" fillId="2" borderId="41" xfId="0" applyFont="1" applyFill="1" applyBorder="1" applyAlignment="1">
      <alignment horizontal="center"/>
    </xf>
    <xf numFmtId="0" fontId="1" fillId="2" borderId="49" xfId="0" applyFont="1" applyFill="1" applyBorder="1" applyAlignment="1">
      <alignment horizontal="center"/>
    </xf>
    <xf numFmtId="0" fontId="0" fillId="0" borderId="0" xfId="0" applyFill="1" applyBorder="1"/>
    <xf numFmtId="0" fontId="0" fillId="0" borderId="20" xfId="0" applyFont="1" applyBorder="1" applyAlignment="1">
      <alignment horizontal="center" vertical="center" wrapText="1"/>
    </xf>
    <xf numFmtId="0" fontId="9" fillId="2" borderId="50" xfId="0" applyFont="1" applyFill="1" applyBorder="1" applyAlignment="1">
      <alignment horizontal="center"/>
    </xf>
    <xf numFmtId="0" fontId="13" fillId="2" borderId="4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165" fontId="0" fillId="0" borderId="7" xfId="0" applyNumberFormat="1" applyFont="1" applyBorder="1" applyAlignment="1">
      <alignment horizontal="center" vertical="center"/>
    </xf>
    <xf numFmtId="2" fontId="0" fillId="0" borderId="7" xfId="0" applyNumberFormat="1" applyFont="1" applyFill="1" applyBorder="1" applyAlignment="1">
      <alignment horizontal="center" vertical="center"/>
    </xf>
    <xf numFmtId="14" fontId="0" fillId="0" borderId="7" xfId="0" applyNumberFormat="1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4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14" fontId="0" fillId="2" borderId="0" xfId="0" applyNumberFormat="1" applyFill="1" applyAlignment="1">
      <alignment horizontal="center"/>
    </xf>
    <xf numFmtId="0" fontId="21" fillId="2" borderId="0" xfId="0" applyFont="1" applyFill="1" applyAlignment="1">
      <alignment horizontal="left" vertical="center"/>
    </xf>
    <xf numFmtId="4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21" fillId="0" borderId="0" xfId="0" applyFont="1" applyFill="1" applyBorder="1"/>
    <xf numFmtId="0" fontId="1" fillId="2" borderId="0" xfId="0" applyFont="1" applyFill="1"/>
    <xf numFmtId="0" fontId="10" fillId="2" borderId="40" xfId="0" applyFont="1" applyFill="1" applyBorder="1" applyAlignment="1">
      <alignment horizontal="center"/>
    </xf>
    <xf numFmtId="0" fontId="14" fillId="2" borderId="40" xfId="0" applyFont="1" applyFill="1" applyBorder="1" applyAlignment="1">
      <alignment horizontal="center"/>
    </xf>
    <xf numFmtId="0" fontId="0" fillId="0" borderId="0" xfId="0"/>
    <xf numFmtId="0" fontId="0" fillId="0" borderId="20" xfId="0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14" fontId="0" fillId="2" borderId="0" xfId="0" applyNumberFormat="1" applyFill="1" applyAlignment="1">
      <alignment horizontal="center"/>
    </xf>
    <xf numFmtId="0" fontId="1" fillId="0" borderId="58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left" vertical="center"/>
    </xf>
    <xf numFmtId="0" fontId="0" fillId="0" borderId="0" xfId="0" applyFill="1"/>
    <xf numFmtId="0" fontId="0" fillId="0" borderId="3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65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20" xfId="0" applyBorder="1" applyAlignment="1">
      <alignment horizontal="center"/>
    </xf>
    <xf numFmtId="49" fontId="16" fillId="0" borderId="19" xfId="0" applyNumberFormat="1" applyFont="1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2" fontId="0" fillId="0" borderId="7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7" xfId="0" applyBorder="1"/>
    <xf numFmtId="14" fontId="0" fillId="0" borderId="7" xfId="0" applyNumberFormat="1" applyBorder="1" applyAlignment="1">
      <alignment horizontal="center"/>
    </xf>
    <xf numFmtId="0" fontId="0" fillId="15" borderId="0" xfId="0" applyFont="1" applyFill="1" applyAlignment="1">
      <alignment horizontal="left"/>
    </xf>
    <xf numFmtId="0" fontId="0" fillId="0" borderId="8" xfId="0" applyBorder="1" applyAlignment="1">
      <alignment horizontal="center" vertical="center"/>
    </xf>
    <xf numFmtId="0" fontId="18" fillId="2" borderId="0" xfId="0" applyFont="1" applyFill="1" applyAlignment="1">
      <alignment horizontal="center" wrapText="1"/>
    </xf>
    <xf numFmtId="0" fontId="1" fillId="16" borderId="41" xfId="0" applyFont="1" applyFill="1" applyBorder="1" applyAlignment="1">
      <alignment horizontal="center" vertical="center" wrapText="1"/>
    </xf>
    <xf numFmtId="0" fontId="1" fillId="16" borderId="53" xfId="0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18" fillId="2" borderId="0" xfId="0" applyFont="1" applyFill="1" applyAlignment="1">
      <alignment horizontal="center"/>
    </xf>
    <xf numFmtId="0" fontId="24" fillId="5" borderId="9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24" fillId="5" borderId="10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54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14" fontId="0" fillId="0" borderId="7" xfId="0" applyNumberFormat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54" xfId="0" applyFont="1" applyFill="1" applyBorder="1" applyAlignment="1">
      <alignment horizontal="center" vertical="center" wrapText="1"/>
    </xf>
    <xf numFmtId="0" fontId="13" fillId="0" borderId="54" xfId="0" applyFont="1" applyFill="1" applyBorder="1" applyAlignment="1">
      <alignment horizontal="center" vertical="center"/>
    </xf>
    <xf numFmtId="0" fontId="13" fillId="2" borderId="54" xfId="0" applyFont="1" applyFill="1" applyBorder="1" applyAlignment="1">
      <alignment horizontal="center" vertical="center"/>
    </xf>
    <xf numFmtId="0" fontId="1" fillId="10" borderId="5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4" fontId="12" fillId="0" borderId="7" xfId="0" applyNumberFormat="1" applyFont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3" fillId="0" borderId="54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/>
    </xf>
    <xf numFmtId="0" fontId="9" fillId="2" borderId="57" xfId="0" applyFont="1" applyFill="1" applyBorder="1" applyAlignment="1">
      <alignment horizontal="center" vertical="center"/>
    </xf>
    <xf numFmtId="0" fontId="9" fillId="2" borderId="54" xfId="0" applyFont="1" applyFill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4" fontId="0" fillId="2" borderId="7" xfId="0" applyNumberFormat="1" applyFill="1" applyBorder="1" applyAlignment="1">
      <alignment horizontal="center" vertical="center"/>
    </xf>
    <xf numFmtId="14" fontId="0" fillId="2" borderId="7" xfId="0" applyNumberFormat="1" applyFill="1" applyBorder="1" applyAlignment="1">
      <alignment vertical="center"/>
    </xf>
    <xf numFmtId="0" fontId="0" fillId="2" borderId="7" xfId="0" applyFill="1" applyBorder="1" applyAlignment="1">
      <alignment horizontal="center" vertical="center" wrapText="1"/>
    </xf>
    <xf numFmtId="0" fontId="0" fillId="2" borderId="19" xfId="0" applyFill="1" applyBorder="1" applyAlignment="1">
      <alignment vertical="center"/>
    </xf>
    <xf numFmtId="0" fontId="0" fillId="0" borderId="0" xfId="0" applyFill="1"/>
    <xf numFmtId="0" fontId="1" fillId="6" borderId="26" xfId="0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60" xfId="0" applyFont="1" applyFill="1" applyBorder="1" applyAlignment="1">
      <alignment horizontal="left" vertical="center"/>
    </xf>
    <xf numFmtId="0" fontId="0" fillId="0" borderId="59" xfId="0" applyFont="1" applyFill="1" applyBorder="1" applyAlignment="1">
      <alignment horizontal="center" vertical="center"/>
    </xf>
    <xf numFmtId="49" fontId="0" fillId="0" borderId="59" xfId="0" applyNumberFormat="1" applyFont="1" applyFill="1" applyBorder="1" applyAlignment="1">
      <alignment horizontal="center" vertical="center"/>
    </xf>
    <xf numFmtId="0" fontId="0" fillId="0" borderId="59" xfId="0" applyFont="1" applyFill="1" applyBorder="1" applyAlignment="1">
      <alignment horizontal="center" vertical="center" wrapText="1"/>
    </xf>
    <xf numFmtId="2" fontId="0" fillId="0" borderId="59" xfId="0" applyNumberFormat="1" applyFont="1" applyFill="1" applyBorder="1" applyAlignment="1">
      <alignment horizontal="center" vertical="center" wrapText="1"/>
    </xf>
    <xf numFmtId="0" fontId="0" fillId="0" borderId="61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60" xfId="0" applyFont="1" applyFill="1" applyBorder="1" applyAlignment="1">
      <alignment horizontal="center" vertical="center" wrapText="1"/>
    </xf>
    <xf numFmtId="0" fontId="5" fillId="0" borderId="5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0" xfId="0" applyFont="1" applyFill="1" applyBorder="1" applyAlignment="1">
      <alignment horizontal="center" vertical="center" wrapText="1"/>
    </xf>
    <xf numFmtId="0" fontId="25" fillId="0" borderId="62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14" fontId="0" fillId="0" borderId="59" xfId="0" applyNumberFormat="1" applyFont="1" applyFill="1" applyBorder="1" applyAlignment="1">
      <alignment horizontal="center" vertical="center" wrapText="1"/>
    </xf>
    <xf numFmtId="49" fontId="0" fillId="0" borderId="7" xfId="0" applyNumberFormat="1" applyFont="1" applyFill="1" applyBorder="1" applyAlignment="1">
      <alignment horizontal="center" vertical="center"/>
    </xf>
    <xf numFmtId="2" fontId="0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2" fontId="1" fillId="0" borderId="7" xfId="0" applyNumberFormat="1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5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9" fillId="0" borderId="54" xfId="0" applyFont="1" applyFill="1" applyBorder="1" applyAlignment="1">
      <alignment horizontal="center" vertical="center" wrapText="1"/>
    </xf>
    <xf numFmtId="0" fontId="0" fillId="0" borderId="0" xfId="0" applyFont="1"/>
    <xf numFmtId="1" fontId="28" fillId="0" borderId="12" xfId="0" applyNumberFormat="1" applyFont="1" applyBorder="1" applyAlignment="1">
      <alignment horizontal="center"/>
    </xf>
    <xf numFmtId="1" fontId="27" fillId="0" borderId="3" xfId="0" applyNumberFormat="1" applyFont="1" applyBorder="1"/>
    <xf numFmtId="1" fontId="27" fillId="0" borderId="15" xfId="0" applyNumberFormat="1" applyFont="1" applyBorder="1"/>
    <xf numFmtId="0" fontId="13" fillId="0" borderId="50" xfId="0" applyFont="1" applyFill="1" applyBorder="1" applyAlignment="1">
      <alignment horizontal="center" vertical="center"/>
    </xf>
    <xf numFmtId="49" fontId="30" fillId="0" borderId="19" xfId="0" applyNumberFormat="1" applyFont="1" applyBorder="1" applyAlignment="1">
      <alignment horizontal="left" vertical="center" wrapText="1"/>
    </xf>
    <xf numFmtId="49" fontId="1" fillId="2" borderId="63" xfId="0" applyNumberFormat="1" applyFont="1" applyFill="1" applyBorder="1" applyAlignment="1">
      <alignment horizontal="center" vertical="center"/>
    </xf>
    <xf numFmtId="0" fontId="1" fillId="0" borderId="63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2" fontId="1" fillId="0" borderId="63" xfId="0" applyNumberFormat="1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14" fontId="0" fillId="0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2" fontId="0" fillId="0" borderId="7" xfId="0" applyNumberFormat="1" applyFont="1" applyFill="1" applyBorder="1" applyAlignment="1">
      <alignment horizontal="center" vertical="center" wrapText="1"/>
    </xf>
    <xf numFmtId="12" fontId="0" fillId="0" borderId="7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0" fontId="1" fillId="14" borderId="41" xfId="0" applyFont="1" applyFill="1" applyBorder="1" applyAlignment="1">
      <alignment horizontal="center" vertical="center" wrapText="1"/>
    </xf>
    <xf numFmtId="0" fontId="1" fillId="14" borderId="53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34" xfId="0" applyFill="1" applyBorder="1" applyAlignment="1">
      <alignment horizontal="left" wrapText="1"/>
    </xf>
    <xf numFmtId="0" fontId="0" fillId="2" borderId="35" xfId="0" applyFill="1" applyBorder="1" applyAlignment="1">
      <alignment horizontal="left" wrapText="1"/>
    </xf>
    <xf numFmtId="0" fontId="0" fillId="2" borderId="19" xfId="0" applyFill="1" applyBorder="1" applyAlignment="1">
      <alignment horizontal="left" wrapText="1"/>
    </xf>
    <xf numFmtId="0" fontId="0" fillId="2" borderId="7" xfId="0" applyFill="1" applyBorder="1" applyAlignment="1">
      <alignment horizontal="left" wrapText="1"/>
    </xf>
    <xf numFmtId="0" fontId="0" fillId="2" borderId="36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9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29" xfId="0" applyFill="1" applyBorder="1" applyAlignment="1">
      <alignment horizontal="left" vertical="center" wrapText="1"/>
    </xf>
    <xf numFmtId="0" fontId="0" fillId="2" borderId="30" xfId="0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" fillId="9" borderId="26" xfId="0" applyFont="1" applyFill="1" applyBorder="1" applyAlignment="1">
      <alignment horizontal="center" vertical="center"/>
    </xf>
    <xf numFmtId="0" fontId="1" fillId="9" borderId="27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" fillId="10" borderId="26" xfId="0" applyFont="1" applyFill="1" applyBorder="1" applyAlignment="1">
      <alignment horizontal="center" vertical="center"/>
    </xf>
    <xf numFmtId="0" fontId="1" fillId="10" borderId="27" xfId="0" applyFont="1" applyFill="1" applyBorder="1" applyAlignment="1">
      <alignment horizontal="center" vertical="center"/>
    </xf>
    <xf numFmtId="0" fontId="1" fillId="10" borderId="28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wrapText="1"/>
    </xf>
    <xf numFmtId="0" fontId="18" fillId="0" borderId="0" xfId="0" applyFont="1" applyAlignment="1">
      <alignment horizontal="center" wrapText="1"/>
    </xf>
    <xf numFmtId="0" fontId="18" fillId="0" borderId="46" xfId="0" applyFont="1" applyBorder="1" applyAlignment="1">
      <alignment horizontal="center" wrapText="1"/>
    </xf>
    <xf numFmtId="0" fontId="18" fillId="2" borderId="45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8" fillId="2" borderId="46" xfId="0" applyFont="1" applyFill="1" applyBorder="1" applyAlignment="1">
      <alignment horizontal="center"/>
    </xf>
    <xf numFmtId="0" fontId="1" fillId="12" borderId="26" xfId="0" applyFont="1" applyFill="1" applyBorder="1" applyAlignment="1">
      <alignment horizontal="center" vertical="center" wrapText="1"/>
    </xf>
    <xf numFmtId="0" fontId="1" fillId="12" borderId="27" xfId="0" applyFont="1" applyFill="1" applyBorder="1" applyAlignment="1">
      <alignment horizontal="center" vertical="center" wrapText="1"/>
    </xf>
    <xf numFmtId="0" fontId="1" fillId="12" borderId="28" xfId="0" applyFont="1" applyFill="1" applyBorder="1" applyAlignment="1">
      <alignment horizontal="center" vertical="center" wrapText="1"/>
    </xf>
    <xf numFmtId="0" fontId="1" fillId="13" borderId="41" xfId="0" applyFont="1" applyFill="1" applyBorder="1" applyAlignment="1">
      <alignment horizontal="center" vertical="center" wrapText="1"/>
    </xf>
    <xf numFmtId="0" fontId="1" fillId="13" borderId="53" xfId="0" applyFont="1" applyFill="1" applyBorder="1" applyAlignment="1">
      <alignment horizontal="center" vertical="center" wrapText="1"/>
    </xf>
    <xf numFmtId="0" fontId="1" fillId="8" borderId="56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29" fillId="0" borderId="12" xfId="0" applyNumberFormat="1" applyFont="1" applyBorder="1" applyAlignment="1">
      <alignment horizontal="center"/>
    </xf>
    <xf numFmtId="1" fontId="29" fillId="0" borderId="3" xfId="0" applyNumberFormat="1" applyFont="1" applyBorder="1" applyAlignment="1">
      <alignment horizontal="center"/>
    </xf>
    <xf numFmtId="1" fontId="29" fillId="0" borderId="15" xfId="0" applyNumberFormat="1" applyFont="1" applyBorder="1" applyAlignment="1">
      <alignment horizontal="center"/>
    </xf>
    <xf numFmtId="1" fontId="29" fillId="0" borderId="11" xfId="0" applyNumberFormat="1" applyFont="1" applyBorder="1" applyAlignment="1">
      <alignment horizontal="center"/>
    </xf>
    <xf numFmtId="1" fontId="29" fillId="0" borderId="52" xfId="0" applyNumberFormat="1" applyFont="1" applyBorder="1" applyAlignment="1">
      <alignment horizontal="center"/>
    </xf>
    <xf numFmtId="1" fontId="29" fillId="0" borderId="14" xfId="0" applyNumberFormat="1" applyFont="1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15" xfId="0" applyNumberFormat="1" applyFont="1" applyBorder="1" applyAlignment="1">
      <alignment horizontal="right"/>
    </xf>
    <xf numFmtId="0" fontId="1" fillId="9" borderId="7" xfId="0" applyFont="1" applyFill="1" applyBorder="1" applyAlignment="1">
      <alignment horizontal="center"/>
    </xf>
    <xf numFmtId="0" fontId="0" fillId="9" borderId="7" xfId="0" applyFill="1" applyBorder="1" applyAlignment="1">
      <alignment horizontal="center" vertical="center" wrapText="1"/>
    </xf>
    <xf numFmtId="1" fontId="3" fillId="0" borderId="12" xfId="0" applyNumberFormat="1" applyFont="1" applyBorder="1" applyAlignment="1">
      <alignment horizontal="center"/>
    </xf>
    <xf numFmtId="1" fontId="2" fillId="0" borderId="15" xfId="0" applyNumberFormat="1" applyFont="1" applyBorder="1"/>
    <xf numFmtId="1" fontId="2" fillId="0" borderId="32" xfId="0" applyNumberFormat="1" applyFont="1" applyBorder="1" applyAlignment="1">
      <alignment horizontal="center"/>
    </xf>
    <xf numFmtId="1" fontId="2" fillId="0" borderId="33" xfId="0" applyNumberFormat="1" applyFont="1" applyBorder="1"/>
    <xf numFmtId="1" fontId="2" fillId="0" borderId="3" xfId="0" applyNumberFormat="1" applyFont="1" applyBorder="1"/>
    <xf numFmtId="1" fontId="2" fillId="0" borderId="12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/>
    </xf>
    <xf numFmtId="0" fontId="0" fillId="0" borderId="0" xfId="0" applyFill="1"/>
    <xf numFmtId="1" fontId="26" fillId="0" borderId="12" xfId="0" applyNumberFormat="1" applyFont="1" applyBorder="1" applyAlignment="1">
      <alignment horizontal="center" vertical="center"/>
    </xf>
    <xf numFmtId="1" fontId="26" fillId="0" borderId="3" xfId="0" applyNumberFormat="1" applyFont="1" applyBorder="1" applyAlignment="1">
      <alignment horizontal="center" vertical="center"/>
    </xf>
    <xf numFmtId="1" fontId="26" fillId="0" borderId="15" xfId="0" applyNumberFormat="1" applyFont="1" applyBorder="1" applyAlignment="1">
      <alignment horizontal="center" vertical="center"/>
    </xf>
    <xf numFmtId="1" fontId="27" fillId="0" borderId="12" xfId="0" applyNumberFormat="1" applyFont="1" applyBorder="1" applyAlignment="1">
      <alignment horizontal="center"/>
    </xf>
    <xf numFmtId="1" fontId="27" fillId="0" borderId="15" xfId="0" applyNumberFormat="1" applyFont="1" applyBorder="1"/>
    <xf numFmtId="1" fontId="28" fillId="0" borderId="12" xfId="0" applyNumberFormat="1" applyFont="1" applyBorder="1" applyAlignment="1">
      <alignment horizontal="center"/>
    </xf>
    <xf numFmtId="1" fontId="27" fillId="0" borderId="3" xfId="0" applyNumberFormat="1" applyFont="1" applyBorder="1"/>
    <xf numFmtId="0" fontId="31" fillId="0" borderId="0" xfId="15" applyFill="1"/>
  </cellXfs>
  <cellStyles count="16">
    <cellStyle name="Hyperlink" xfId="15" builtinId="8"/>
    <cellStyle name="Normal" xfId="0" builtinId="0"/>
    <cellStyle name="Normal 2" xfId="5" xr:uid="{00000000-0005-0000-0000-000001000000}"/>
    <cellStyle name="Normal 2 2" xfId="11" xr:uid="{00000000-0005-0000-0000-000002000000}"/>
    <cellStyle name="Normal 3" xfId="2" xr:uid="{00000000-0005-0000-0000-000003000000}"/>
    <cellStyle name="Normal 4" xfId="9" xr:uid="{00000000-0005-0000-0000-000004000000}"/>
    <cellStyle name="Normal 5" xfId="1" xr:uid="{00000000-0005-0000-0000-000005000000}"/>
    <cellStyle name="Percent 2" xfId="4" xr:uid="{00000000-0005-0000-0000-000006000000}"/>
    <cellStyle name="Percent 2 2" xfId="8" xr:uid="{00000000-0005-0000-0000-000007000000}"/>
    <cellStyle name="Percent 2 2 2" xfId="13" xr:uid="{00000000-0005-0000-0000-000008000000}"/>
    <cellStyle name="Percent 3" xfId="6" xr:uid="{00000000-0005-0000-0000-000009000000}"/>
    <cellStyle name="Percent 3 2" xfId="12" xr:uid="{00000000-0005-0000-0000-00000A000000}"/>
    <cellStyle name="Percent 4" xfId="3" xr:uid="{00000000-0005-0000-0000-00000B000000}"/>
    <cellStyle name="Percent 5" xfId="10" xr:uid="{00000000-0005-0000-0000-00000C000000}"/>
    <cellStyle name="Percent 6" xfId="7" xr:uid="{00000000-0005-0000-0000-00000D000000}"/>
    <cellStyle name="Percent 7" xfId="14" xr:uid="{00000000-0005-0000-0000-00000E000000}"/>
  </cellStyles>
  <dxfs count="2">
    <dxf>
      <fill>
        <patternFill>
          <bgColor rgb="FFFFCC66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Table Style 1" pivot="0" count="2" xr9:uid="{00000000-0011-0000-FFFF-FFFF00000000}">
      <tableStyleElement type="firstRowStripe" dxfId="1"/>
      <tableStyleElement type="secondRowStripe" dxfId="0"/>
    </tableStyle>
  </tableStyles>
  <colors>
    <mruColors>
      <color rgb="FFFFCC66"/>
      <color rgb="FFD9F5F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Brittney.White@crestonep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L37"/>
  <sheetViews>
    <sheetView topLeftCell="BF1" zoomScale="80" zoomScaleNormal="80" workbookViewId="0">
      <selection activeCell="BL10" sqref="BL10:BL21"/>
    </sheetView>
  </sheetViews>
  <sheetFormatPr defaultColWidth="9.140625" defaultRowHeight="15" x14ac:dyDescent="0.25"/>
  <cols>
    <col min="1" max="1" width="9.140625" style="133"/>
    <col min="2" max="2" width="43.42578125" style="65" customWidth="1"/>
    <col min="3" max="3" width="44.28515625" style="1" customWidth="1"/>
    <col min="4" max="4" width="21.42578125" style="59" customWidth="1"/>
    <col min="5" max="5" width="18.5703125" style="74" customWidth="1"/>
    <col min="6" max="6" width="31.42578125" style="30" customWidth="1"/>
    <col min="7" max="7" width="13.85546875" style="70" customWidth="1"/>
    <col min="8" max="8" width="11.5703125" style="1" customWidth="1"/>
    <col min="9" max="9" width="14" style="28" customWidth="1"/>
    <col min="10" max="10" width="11.5703125" style="28" customWidth="1"/>
    <col min="11" max="11" width="19.140625" style="28" customWidth="1"/>
    <col min="12" max="18" width="11.5703125" style="28" customWidth="1"/>
    <col min="19" max="19" width="12.140625" style="28" customWidth="1"/>
    <col min="20" max="21" width="11.5703125" style="28" customWidth="1"/>
    <col min="22" max="22" width="9.7109375" style="28" bestFit="1" customWidth="1"/>
    <col min="23" max="24" width="9.140625" style="28" customWidth="1"/>
    <col min="25" max="25" width="10" style="28" customWidth="1"/>
    <col min="26" max="26" width="9.7109375" style="28" customWidth="1"/>
    <col min="27" max="27" width="9.140625" style="28" customWidth="1"/>
    <col min="28" max="28" width="10" style="28" customWidth="1"/>
    <col min="29" max="34" width="9.140625" style="28" customWidth="1"/>
    <col min="35" max="35" width="12.7109375" style="28" customWidth="1"/>
    <col min="36" max="36" width="10.42578125" style="28" customWidth="1"/>
    <col min="37" max="37" width="13.5703125" style="169" customWidth="1"/>
    <col min="38" max="41" width="9.140625" style="28" customWidth="1"/>
    <col min="42" max="43" width="15.7109375" style="28" customWidth="1"/>
    <col min="44" max="45" width="9.140625" style="28" customWidth="1"/>
    <col min="46" max="46" width="14.140625" style="173" customWidth="1"/>
    <col min="47" max="47" width="12.7109375" style="28" customWidth="1"/>
    <col min="48" max="48" width="15.85546875" style="173" customWidth="1"/>
    <col min="49" max="50" width="15.140625" style="28" customWidth="1"/>
    <col min="51" max="51" width="18.5703125" style="28" customWidth="1"/>
    <col min="52" max="52" width="18.28515625" style="28" customWidth="1"/>
    <col min="53" max="53" width="11.42578125" style="28" customWidth="1"/>
    <col min="54" max="54" width="15.140625" style="28" customWidth="1"/>
    <col min="55" max="55" width="14" style="28" customWidth="1"/>
    <col min="56" max="57" width="15.7109375" style="28" customWidth="1"/>
    <col min="58" max="59" width="9.140625" style="28" customWidth="1"/>
    <col min="60" max="60" width="12.42578125" style="28" customWidth="1"/>
    <col min="61" max="61" width="14.28515625" style="28" customWidth="1"/>
    <col min="62" max="62" width="17.28515625" style="28" bestFit="1" customWidth="1"/>
    <col min="63" max="64" width="39.140625" style="28" customWidth="1"/>
    <col min="65" max="16384" width="9.140625" style="1"/>
  </cols>
  <sheetData>
    <row r="1" spans="1:64" ht="21" customHeight="1" thickBot="1" x14ac:dyDescent="0.3">
      <c r="E1" s="63" t="s">
        <v>86</v>
      </c>
      <c r="F1" s="48">
        <f>COUNTA(J10:J37)</f>
        <v>21</v>
      </c>
      <c r="P1" s="285" t="s">
        <v>88</v>
      </c>
      <c r="Q1" s="286"/>
      <c r="R1" s="286"/>
      <c r="S1" s="286"/>
      <c r="T1" s="286"/>
      <c r="U1" s="287"/>
      <c r="V1" s="57"/>
      <c r="BL1" s="90"/>
    </row>
    <row r="2" spans="1:64" ht="15.75" customHeight="1" thickTop="1" x14ac:dyDescent="0.25">
      <c r="B2" s="269" t="s">
        <v>113</v>
      </c>
      <c r="C2" s="270"/>
      <c r="D2" s="75"/>
      <c r="E2" s="61" t="s">
        <v>41</v>
      </c>
      <c r="F2" s="48">
        <f>COUNTIF(J10:J37,"PR")</f>
        <v>4</v>
      </c>
      <c r="G2" s="271" t="s">
        <v>61</v>
      </c>
      <c r="H2" s="272"/>
      <c r="I2" s="272"/>
      <c r="J2" s="275">
        <v>1010</v>
      </c>
      <c r="K2" s="32" t="s">
        <v>67</v>
      </c>
      <c r="L2" s="281"/>
      <c r="M2" s="281"/>
      <c r="N2" s="281"/>
      <c r="P2" s="299" t="s">
        <v>89</v>
      </c>
      <c r="Q2" s="300"/>
      <c r="R2" s="300"/>
      <c r="S2" s="300"/>
      <c r="T2" s="300"/>
      <c r="U2" s="301"/>
      <c r="V2" s="53"/>
      <c r="BL2" s="90"/>
    </row>
    <row r="3" spans="1:64" ht="15" customHeight="1" x14ac:dyDescent="0.25">
      <c r="B3" s="66" t="s">
        <v>32</v>
      </c>
      <c r="C3" s="24"/>
      <c r="D3" s="60"/>
      <c r="E3" s="63" t="s">
        <v>87</v>
      </c>
      <c r="F3" s="49">
        <f>SUM(H7+H6)</f>
        <v>0</v>
      </c>
      <c r="G3" s="273"/>
      <c r="H3" s="274"/>
      <c r="I3" s="274"/>
      <c r="J3" s="276"/>
      <c r="K3" s="33" t="s">
        <v>68</v>
      </c>
      <c r="L3" s="281"/>
      <c r="M3" s="281"/>
      <c r="N3" s="281"/>
      <c r="P3" s="299" t="s">
        <v>90</v>
      </c>
      <c r="Q3" s="300"/>
      <c r="R3" s="300"/>
      <c r="S3" s="300"/>
      <c r="T3" s="300"/>
      <c r="U3" s="301"/>
      <c r="V3" s="53"/>
      <c r="BL3" s="90"/>
    </row>
    <row r="4" spans="1:64" ht="15.75" thickBot="1" x14ac:dyDescent="0.3">
      <c r="B4" s="67" t="s">
        <v>33</v>
      </c>
      <c r="C4" s="25"/>
      <c r="D4" s="60"/>
      <c r="E4" s="61" t="s">
        <v>85</v>
      </c>
      <c r="F4" s="49">
        <f>SUM(G6+G7)</f>
        <v>2</v>
      </c>
      <c r="G4" s="277" t="s">
        <v>62</v>
      </c>
      <c r="H4" s="278"/>
      <c r="I4" s="278"/>
      <c r="J4" s="288">
        <v>1996</v>
      </c>
      <c r="K4" s="50" t="s">
        <v>64</v>
      </c>
      <c r="L4" s="281"/>
      <c r="M4" s="281"/>
      <c r="N4" s="281"/>
      <c r="P4" s="299" t="s">
        <v>91</v>
      </c>
      <c r="Q4" s="300"/>
      <c r="R4" s="300"/>
      <c r="S4" s="300"/>
      <c r="T4" s="300"/>
      <c r="U4" s="301"/>
      <c r="V4" s="53"/>
      <c r="BL4" s="90"/>
    </row>
    <row r="5" spans="1:64" ht="16.5" customHeight="1" thickTop="1" thickBot="1" x14ac:dyDescent="0.3">
      <c r="B5" s="167" t="s">
        <v>114</v>
      </c>
      <c r="E5" s="63" t="s">
        <v>181</v>
      </c>
      <c r="F5" s="48">
        <f>F1-F2-F3-F4</f>
        <v>15</v>
      </c>
      <c r="G5" s="279"/>
      <c r="H5" s="280"/>
      <c r="I5" s="280"/>
      <c r="J5" s="289"/>
      <c r="K5" s="52" t="s">
        <v>65</v>
      </c>
      <c r="L5" s="281"/>
      <c r="M5" s="281"/>
      <c r="N5" s="281"/>
      <c r="P5" s="296" t="s">
        <v>109</v>
      </c>
      <c r="Q5" s="297"/>
      <c r="R5" s="297"/>
      <c r="S5" s="297"/>
      <c r="T5" s="297"/>
      <c r="U5" s="298"/>
      <c r="V5" s="54"/>
      <c r="BL5" s="90"/>
    </row>
    <row r="6" spans="1:64" ht="15.75" customHeight="1" x14ac:dyDescent="0.25">
      <c r="E6" s="63"/>
      <c r="G6" s="71">
        <f>COUNTIF(J10:J37,"PA")</f>
        <v>0</v>
      </c>
      <c r="H6" s="47">
        <f>COUNTIF(J10:J37,"SI")</f>
        <v>0</v>
      </c>
      <c r="K6" s="51" t="s">
        <v>66</v>
      </c>
      <c r="P6" s="296" t="s">
        <v>110</v>
      </c>
      <c r="Q6" s="297"/>
      <c r="R6" s="297"/>
      <c r="S6" s="297"/>
      <c r="T6" s="297"/>
      <c r="U6" s="298"/>
      <c r="V6" s="54"/>
      <c r="BL6" s="90"/>
    </row>
    <row r="7" spans="1:64" ht="15.75" thickBot="1" x14ac:dyDescent="0.3">
      <c r="B7" s="68" t="s">
        <v>0</v>
      </c>
      <c r="G7" s="71">
        <f>COUNTIF(J10:J37,"DA")</f>
        <v>2</v>
      </c>
      <c r="H7" s="47">
        <f>COUNTIF(J10:J37,"TA")</f>
        <v>0</v>
      </c>
      <c r="K7" s="34"/>
      <c r="P7" s="55"/>
      <c r="Q7" s="56"/>
      <c r="R7" s="56"/>
      <c r="S7" s="56"/>
      <c r="T7" s="56"/>
      <c r="U7" s="56"/>
      <c r="V7" s="55"/>
      <c r="BL7" s="90"/>
    </row>
    <row r="8" spans="1:64" ht="15.75" customHeight="1" x14ac:dyDescent="0.25">
      <c r="B8" s="263" t="s">
        <v>22</v>
      </c>
      <c r="C8" s="264"/>
      <c r="D8" s="264"/>
      <c r="E8" s="264"/>
      <c r="F8" s="264"/>
      <c r="G8" s="264"/>
      <c r="H8" s="264"/>
      <c r="I8" s="264"/>
      <c r="J8" s="265"/>
      <c r="K8" s="210"/>
      <c r="L8" s="266" t="s">
        <v>70</v>
      </c>
      <c r="M8" s="267"/>
      <c r="N8" s="267"/>
      <c r="O8" s="268"/>
      <c r="P8" s="311"/>
      <c r="Q8" s="312"/>
      <c r="R8" s="312"/>
      <c r="S8" s="312"/>
      <c r="T8" s="312"/>
      <c r="U8" s="313"/>
      <c r="V8" s="307" t="s">
        <v>12</v>
      </c>
      <c r="W8" s="308"/>
      <c r="X8" s="308"/>
      <c r="Y8" s="309"/>
      <c r="Z8" s="290" t="s">
        <v>77</v>
      </c>
      <c r="AA8" s="291"/>
      <c r="AB8" s="291"/>
      <c r="AC8" s="291"/>
      <c r="AD8" s="292"/>
      <c r="AE8" s="302" t="s">
        <v>72</v>
      </c>
      <c r="AF8" s="303"/>
      <c r="AG8" s="303"/>
      <c r="AH8" s="304"/>
      <c r="AI8" s="261" t="s">
        <v>94</v>
      </c>
      <c r="AJ8" s="305" t="s">
        <v>76</v>
      </c>
      <c r="AK8" s="170"/>
      <c r="AL8" s="310"/>
      <c r="AM8" s="310"/>
      <c r="AN8" s="310"/>
      <c r="AO8" s="310"/>
      <c r="AP8" s="310"/>
      <c r="AQ8" s="310"/>
      <c r="AR8" s="310"/>
      <c r="AS8" s="310"/>
      <c r="AT8" s="310"/>
      <c r="AU8" s="310"/>
      <c r="AV8" s="176"/>
      <c r="AW8" s="293" t="s">
        <v>63</v>
      </c>
      <c r="AX8" s="294"/>
      <c r="AY8" s="294"/>
      <c r="AZ8" s="295"/>
      <c r="BA8" s="267"/>
      <c r="BB8" s="267"/>
      <c r="BC8" s="267"/>
      <c r="BD8" s="267"/>
      <c r="BE8" s="267"/>
      <c r="BF8" s="267"/>
      <c r="BG8" s="267"/>
      <c r="BH8" s="267"/>
      <c r="BI8" s="268"/>
      <c r="BJ8" s="282" t="s">
        <v>40</v>
      </c>
      <c r="BK8" s="283"/>
      <c r="BL8" s="284"/>
    </row>
    <row r="9" spans="1:64" ht="57.75" customHeight="1" thickBot="1" x14ac:dyDescent="0.3">
      <c r="B9" s="69" t="s">
        <v>3</v>
      </c>
      <c r="C9" s="64" t="s">
        <v>4</v>
      </c>
      <c r="D9" s="250" t="s">
        <v>1</v>
      </c>
      <c r="E9" s="251" t="s">
        <v>2</v>
      </c>
      <c r="F9" s="252" t="s">
        <v>5</v>
      </c>
      <c r="G9" s="253" t="s">
        <v>99</v>
      </c>
      <c r="H9" s="252" t="s">
        <v>26</v>
      </c>
      <c r="I9" s="252" t="s">
        <v>14</v>
      </c>
      <c r="J9" s="4" t="s">
        <v>13</v>
      </c>
      <c r="K9" s="72" t="s">
        <v>35</v>
      </c>
      <c r="L9" s="18" t="s">
        <v>7</v>
      </c>
      <c r="M9" s="7" t="s">
        <v>38</v>
      </c>
      <c r="N9" s="7" t="s">
        <v>39</v>
      </c>
      <c r="O9" s="9" t="s">
        <v>28</v>
      </c>
      <c r="P9" s="10" t="s">
        <v>7</v>
      </c>
      <c r="Q9" s="11" t="s">
        <v>27</v>
      </c>
      <c r="R9" s="11" t="s">
        <v>28</v>
      </c>
      <c r="S9" s="11" t="s">
        <v>29</v>
      </c>
      <c r="T9" s="11" t="s">
        <v>30</v>
      </c>
      <c r="U9" s="12" t="s">
        <v>31</v>
      </c>
      <c r="V9" s="13" t="s">
        <v>8</v>
      </c>
      <c r="W9" s="14" t="s">
        <v>9</v>
      </c>
      <c r="X9" s="14" t="s">
        <v>10</v>
      </c>
      <c r="Y9" s="15" t="s">
        <v>11</v>
      </c>
      <c r="Z9" s="16" t="s">
        <v>8</v>
      </c>
      <c r="AA9" s="5" t="s">
        <v>9</v>
      </c>
      <c r="AB9" s="5" t="s">
        <v>10</v>
      </c>
      <c r="AC9" s="6" t="s">
        <v>11</v>
      </c>
      <c r="AD9" s="6" t="s">
        <v>15</v>
      </c>
      <c r="AE9" s="35" t="s">
        <v>71</v>
      </c>
      <c r="AF9" s="36" t="s">
        <v>75</v>
      </c>
      <c r="AG9" s="37" t="s">
        <v>73</v>
      </c>
      <c r="AH9" s="38" t="s">
        <v>74</v>
      </c>
      <c r="AI9" s="262"/>
      <c r="AJ9" s="306"/>
      <c r="AK9" s="171" t="s">
        <v>105</v>
      </c>
      <c r="AL9" s="8" t="s">
        <v>16</v>
      </c>
      <c r="AM9" s="8" t="s">
        <v>78</v>
      </c>
      <c r="AN9" s="8" t="s">
        <v>69</v>
      </c>
      <c r="AO9" s="8" t="s">
        <v>17</v>
      </c>
      <c r="AP9" s="8" t="s">
        <v>19</v>
      </c>
      <c r="AQ9" s="8" t="s">
        <v>18</v>
      </c>
      <c r="AR9" s="8" t="s">
        <v>20</v>
      </c>
      <c r="AS9" s="8" t="s">
        <v>21</v>
      </c>
      <c r="AT9" s="174" t="s">
        <v>106</v>
      </c>
      <c r="AU9" s="8" t="s">
        <v>93</v>
      </c>
      <c r="AV9" s="177" t="s">
        <v>107</v>
      </c>
      <c r="AW9" s="22" t="s">
        <v>56</v>
      </c>
      <c r="AX9" s="29" t="s">
        <v>57</v>
      </c>
      <c r="AY9" s="191" t="s">
        <v>58</v>
      </c>
      <c r="AZ9" s="23" t="s">
        <v>59</v>
      </c>
      <c r="BA9" s="18" t="s">
        <v>79</v>
      </c>
      <c r="BB9" s="7" t="s">
        <v>80</v>
      </c>
      <c r="BC9" s="7" t="s">
        <v>81</v>
      </c>
      <c r="BD9" s="7" t="s">
        <v>82</v>
      </c>
      <c r="BE9" s="7" t="s">
        <v>83</v>
      </c>
      <c r="BF9" s="7" t="s">
        <v>23</v>
      </c>
      <c r="BG9" s="7" t="s">
        <v>24</v>
      </c>
      <c r="BH9" s="7" t="s">
        <v>84</v>
      </c>
      <c r="BI9" s="9" t="s">
        <v>25</v>
      </c>
      <c r="BJ9" s="17" t="s">
        <v>36</v>
      </c>
      <c r="BK9" s="20" t="s">
        <v>37</v>
      </c>
      <c r="BL9" s="91" t="s">
        <v>101</v>
      </c>
    </row>
    <row r="10" spans="1:64" s="211" customFormat="1" ht="15" customHeight="1" x14ac:dyDescent="0.25">
      <c r="B10" s="105" t="s">
        <v>133</v>
      </c>
      <c r="C10" s="107" t="s">
        <v>124</v>
      </c>
      <c r="D10" s="227" t="s">
        <v>134</v>
      </c>
      <c r="E10" s="185" t="s">
        <v>135</v>
      </c>
      <c r="F10" s="78" t="s">
        <v>174</v>
      </c>
      <c r="G10" s="73">
        <v>7.0835160145536058</v>
      </c>
      <c r="H10" s="185"/>
      <c r="I10" s="186">
        <v>43304</v>
      </c>
      <c r="J10" s="117" t="s">
        <v>41</v>
      </c>
      <c r="K10" s="199">
        <v>3</v>
      </c>
      <c r="L10" s="192" t="s">
        <v>188</v>
      </c>
      <c r="M10" s="185" t="s">
        <v>188</v>
      </c>
      <c r="N10" s="185" t="s">
        <v>189</v>
      </c>
      <c r="O10" s="117" t="s">
        <v>188</v>
      </c>
      <c r="P10" s="187">
        <v>5</v>
      </c>
      <c r="Q10" s="185">
        <v>1</v>
      </c>
      <c r="R10" s="185">
        <v>1</v>
      </c>
      <c r="S10" s="185">
        <v>2</v>
      </c>
      <c r="T10" s="185">
        <v>2</v>
      </c>
      <c r="U10" s="117">
        <v>1</v>
      </c>
      <c r="V10" s="192">
        <v>2216</v>
      </c>
      <c r="W10" s="258">
        <v>9.625</v>
      </c>
      <c r="X10" s="185">
        <v>36</v>
      </c>
      <c r="Y10" s="193"/>
      <c r="Z10" s="187">
        <v>18081</v>
      </c>
      <c r="AA10" s="258">
        <v>5.5</v>
      </c>
      <c r="AB10" s="185">
        <v>23</v>
      </c>
      <c r="AC10" s="193"/>
      <c r="AD10" s="193">
        <v>17977</v>
      </c>
      <c r="AE10" s="187"/>
      <c r="AF10" s="229"/>
      <c r="AG10" s="230"/>
      <c r="AH10" s="117"/>
      <c r="AI10" s="230" t="s">
        <v>190</v>
      </c>
      <c r="AJ10" s="188"/>
      <c r="AK10" s="188">
        <v>-3</v>
      </c>
      <c r="AL10" s="192"/>
      <c r="AM10" s="185"/>
      <c r="AN10" s="185"/>
      <c r="AO10" s="185">
        <v>7943</v>
      </c>
      <c r="AP10" s="185"/>
      <c r="AQ10" s="185">
        <v>7321</v>
      </c>
      <c r="AR10" s="185"/>
      <c r="AS10" s="185">
        <v>1972</v>
      </c>
      <c r="AT10" s="231">
        <v>1010</v>
      </c>
      <c r="AU10" s="185">
        <v>1971</v>
      </c>
      <c r="AV10" s="232">
        <f>AU10-V10</f>
        <v>-245</v>
      </c>
      <c r="AW10" s="187">
        <v>1971</v>
      </c>
      <c r="AX10" s="192" t="s">
        <v>188</v>
      </c>
      <c r="AY10" s="230">
        <f>AO10</f>
        <v>7943</v>
      </c>
      <c r="AZ10" s="117">
        <v>2200</v>
      </c>
      <c r="BA10" s="192">
        <f>AZ10-AL10</f>
        <v>2200</v>
      </c>
      <c r="BB10" s="185"/>
      <c r="BC10" s="185">
        <f>AZ10-AO10</f>
        <v>-5743</v>
      </c>
      <c r="BD10" s="185"/>
      <c r="BE10" s="185">
        <f>AZ10-AQ10</f>
        <v>-5121</v>
      </c>
      <c r="BF10" s="185"/>
      <c r="BG10" s="185">
        <f>AZ10-AS10</f>
        <v>228</v>
      </c>
      <c r="BH10" s="185">
        <f>AU10-AZ10</f>
        <v>-229</v>
      </c>
      <c r="BI10" s="117">
        <f>V10-AZ10</f>
        <v>16</v>
      </c>
      <c r="BJ10" s="192"/>
      <c r="BK10" s="128"/>
      <c r="BL10" s="146" t="s">
        <v>191</v>
      </c>
    </row>
    <row r="11" spans="1:64" s="211" customFormat="1" ht="15" customHeight="1" x14ac:dyDescent="0.25">
      <c r="B11" s="105" t="s">
        <v>136</v>
      </c>
      <c r="C11" s="107" t="s">
        <v>124</v>
      </c>
      <c r="D11" s="227" t="s">
        <v>137</v>
      </c>
      <c r="E11" s="185" t="s">
        <v>141</v>
      </c>
      <c r="F11" s="78" t="s">
        <v>174</v>
      </c>
      <c r="G11" s="73">
        <v>60.533999318432834</v>
      </c>
      <c r="H11" s="185"/>
      <c r="I11" s="186">
        <v>43301</v>
      </c>
      <c r="J11" s="117" t="s">
        <v>41</v>
      </c>
      <c r="K11" s="199">
        <v>3</v>
      </c>
      <c r="L11" s="192" t="s">
        <v>188</v>
      </c>
      <c r="M11" s="185" t="s">
        <v>188</v>
      </c>
      <c r="N11" s="185" t="s">
        <v>189</v>
      </c>
      <c r="O11" s="117" t="s">
        <v>188</v>
      </c>
      <c r="P11" s="187">
        <v>5</v>
      </c>
      <c r="Q11" s="185">
        <v>1</v>
      </c>
      <c r="R11" s="185">
        <v>1</v>
      </c>
      <c r="S11" s="222">
        <v>3</v>
      </c>
      <c r="T11" s="185">
        <v>2</v>
      </c>
      <c r="U11" s="117">
        <v>1</v>
      </c>
      <c r="V11" s="192">
        <v>2244</v>
      </c>
      <c r="W11" s="258">
        <v>9.625</v>
      </c>
      <c r="X11" s="185">
        <v>36</v>
      </c>
      <c r="Y11" s="193"/>
      <c r="Z11" s="187">
        <v>17995</v>
      </c>
      <c r="AA11" s="258">
        <v>5.5</v>
      </c>
      <c r="AB11" s="185">
        <v>23</v>
      </c>
      <c r="AC11" s="193"/>
      <c r="AD11" s="193">
        <v>17886</v>
      </c>
      <c r="AE11" s="187"/>
      <c r="AF11" s="229"/>
      <c r="AG11" s="230"/>
      <c r="AH11" s="117"/>
      <c r="AI11" s="230" t="s">
        <v>190</v>
      </c>
      <c r="AJ11" s="188"/>
      <c r="AK11" s="188">
        <v>-2</v>
      </c>
      <c r="AL11" s="192"/>
      <c r="AM11" s="185"/>
      <c r="AN11" s="185"/>
      <c r="AO11" s="185">
        <v>7826</v>
      </c>
      <c r="AP11" s="185"/>
      <c r="AQ11" s="185">
        <v>7220</v>
      </c>
      <c r="AR11" s="185"/>
      <c r="AS11" s="185">
        <v>1972</v>
      </c>
      <c r="AT11" s="231">
        <v>1010</v>
      </c>
      <c r="AU11" s="185">
        <v>1971</v>
      </c>
      <c r="AV11" s="232">
        <f>AU11-V11</f>
        <v>-273</v>
      </c>
      <c r="AW11" s="187">
        <v>1971</v>
      </c>
      <c r="AX11" s="192" t="s">
        <v>188</v>
      </c>
      <c r="AY11" s="230">
        <v>7826</v>
      </c>
      <c r="AZ11" s="117">
        <v>1000</v>
      </c>
      <c r="BA11" s="192">
        <f>AZ11-AL11</f>
        <v>1000</v>
      </c>
      <c r="BB11" s="185"/>
      <c r="BC11" s="185">
        <f>AZ11-AO11</f>
        <v>-6826</v>
      </c>
      <c r="BD11" s="185"/>
      <c r="BE11" s="185">
        <f>AZ11-AQ11</f>
        <v>-6220</v>
      </c>
      <c r="BF11" s="185"/>
      <c r="BG11" s="185">
        <f>AZ11-AS11</f>
        <v>-972</v>
      </c>
      <c r="BH11" s="185">
        <f>AU11-AZ11</f>
        <v>971</v>
      </c>
      <c r="BI11" s="117">
        <f>V11-AZ11</f>
        <v>1244</v>
      </c>
      <c r="BJ11" s="192"/>
      <c r="BK11" s="128"/>
      <c r="BL11" s="146" t="s">
        <v>191</v>
      </c>
    </row>
    <row r="12" spans="1:64" s="211" customFormat="1" ht="15" customHeight="1" x14ac:dyDescent="0.25">
      <c r="B12" s="105" t="s">
        <v>163</v>
      </c>
      <c r="C12" s="107" t="s">
        <v>124</v>
      </c>
      <c r="D12" s="108">
        <v>5001101500000</v>
      </c>
      <c r="E12" s="107" t="s">
        <v>164</v>
      </c>
      <c r="F12" s="78" t="s">
        <v>174</v>
      </c>
      <c r="G12" s="73">
        <v>0</v>
      </c>
      <c r="H12" s="107"/>
      <c r="I12" s="110">
        <v>43302</v>
      </c>
      <c r="J12" s="111" t="s">
        <v>41</v>
      </c>
      <c r="K12" s="199">
        <v>3</v>
      </c>
      <c r="L12" s="192" t="s">
        <v>188</v>
      </c>
      <c r="M12" s="185" t="s">
        <v>188</v>
      </c>
      <c r="N12" s="185" t="s">
        <v>189</v>
      </c>
      <c r="O12" s="117" t="s">
        <v>188</v>
      </c>
      <c r="P12" s="114">
        <v>5</v>
      </c>
      <c r="Q12" s="107">
        <v>1</v>
      </c>
      <c r="R12" s="107">
        <v>1</v>
      </c>
      <c r="S12" s="107">
        <v>2</v>
      </c>
      <c r="T12" s="107">
        <v>1</v>
      </c>
      <c r="U12" s="111">
        <v>1</v>
      </c>
      <c r="V12" s="113">
        <v>2209</v>
      </c>
      <c r="W12" s="259">
        <v>9.625</v>
      </c>
      <c r="X12" s="94">
        <v>36</v>
      </c>
      <c r="Y12" s="112"/>
      <c r="Z12" s="114">
        <v>17968</v>
      </c>
      <c r="AA12" s="259">
        <v>5.5</v>
      </c>
      <c r="AB12" s="94">
        <v>23</v>
      </c>
      <c r="AC12" s="112"/>
      <c r="AD12" s="112">
        <v>17861</v>
      </c>
      <c r="AE12" s="114"/>
      <c r="AF12" s="107"/>
      <c r="AG12" s="115"/>
      <c r="AH12" s="111"/>
      <c r="AI12" s="115" t="s">
        <v>190</v>
      </c>
      <c r="AJ12" s="116"/>
      <c r="AK12" s="172">
        <v>0</v>
      </c>
      <c r="AL12" s="113"/>
      <c r="AM12" s="107"/>
      <c r="AN12" s="107"/>
      <c r="AO12" s="107">
        <v>7864</v>
      </c>
      <c r="AP12" s="107"/>
      <c r="AQ12" s="107">
        <v>7232</v>
      </c>
      <c r="AR12" s="107"/>
      <c r="AS12" s="107">
        <v>1972</v>
      </c>
      <c r="AT12" s="175">
        <v>1010</v>
      </c>
      <c r="AU12" s="107">
        <v>1971</v>
      </c>
      <c r="AV12" s="232">
        <f>AU12-V12</f>
        <v>-238</v>
      </c>
      <c r="AW12" s="143">
        <v>1971</v>
      </c>
      <c r="AX12" s="113" t="s">
        <v>188</v>
      </c>
      <c r="AY12" s="115">
        <v>7864</v>
      </c>
      <c r="AZ12" s="111">
        <v>1455</v>
      </c>
      <c r="BA12" s="192">
        <f>AZ12-AL12</f>
        <v>1455</v>
      </c>
      <c r="BB12" s="185"/>
      <c r="BC12" s="185">
        <f>AZ12-AO12</f>
        <v>-6409</v>
      </c>
      <c r="BD12" s="185"/>
      <c r="BE12" s="185">
        <f>AZ12-AQ12</f>
        <v>-5777</v>
      </c>
      <c r="BF12" s="185"/>
      <c r="BG12" s="185">
        <f>AZ12-AS12</f>
        <v>-517</v>
      </c>
      <c r="BH12" s="185">
        <f>AU12-AZ12</f>
        <v>516</v>
      </c>
      <c r="BI12" s="117">
        <f>V12-AZ12</f>
        <v>754</v>
      </c>
      <c r="BJ12" s="113"/>
      <c r="BK12" s="128"/>
      <c r="BL12" s="146" t="s">
        <v>191</v>
      </c>
    </row>
    <row r="13" spans="1:64" s="211" customFormat="1" ht="15" customHeight="1" x14ac:dyDescent="0.25">
      <c r="B13" s="105" t="s">
        <v>165</v>
      </c>
      <c r="C13" s="107" t="s">
        <v>124</v>
      </c>
      <c r="D13" s="108">
        <v>5001101510000</v>
      </c>
      <c r="E13" s="107" t="s">
        <v>166</v>
      </c>
      <c r="F13" s="78" t="s">
        <v>174</v>
      </c>
      <c r="G13" s="73">
        <v>0</v>
      </c>
      <c r="H13" s="107"/>
      <c r="I13" s="110">
        <v>43303</v>
      </c>
      <c r="J13" s="111" t="s">
        <v>41</v>
      </c>
      <c r="K13" s="189">
        <v>3</v>
      </c>
      <c r="L13" s="113" t="s">
        <v>188</v>
      </c>
      <c r="M13" s="107" t="s">
        <v>188</v>
      </c>
      <c r="N13" s="107" t="s">
        <v>189</v>
      </c>
      <c r="O13" s="111" t="s">
        <v>188</v>
      </c>
      <c r="P13" s="114">
        <v>5</v>
      </c>
      <c r="Q13" s="107">
        <v>1</v>
      </c>
      <c r="R13" s="107">
        <v>1</v>
      </c>
      <c r="S13" s="185">
        <v>3</v>
      </c>
      <c r="T13" s="107">
        <v>3</v>
      </c>
      <c r="U13" s="111">
        <v>1</v>
      </c>
      <c r="V13" s="113">
        <v>2246</v>
      </c>
      <c r="W13" s="259">
        <v>9.625</v>
      </c>
      <c r="X13" s="94">
        <v>36</v>
      </c>
      <c r="Y13" s="112"/>
      <c r="Z13" s="114">
        <v>18165</v>
      </c>
      <c r="AA13" s="259">
        <v>5.5</v>
      </c>
      <c r="AB13" s="94">
        <v>23</v>
      </c>
      <c r="AC13" s="112"/>
      <c r="AD13" s="112">
        <v>18059</v>
      </c>
      <c r="AE13" s="114"/>
      <c r="AF13" s="107"/>
      <c r="AG13" s="115"/>
      <c r="AH13" s="111"/>
      <c r="AI13" s="115" t="s">
        <v>190</v>
      </c>
      <c r="AJ13" s="116"/>
      <c r="AK13" s="172">
        <v>0</v>
      </c>
      <c r="AL13" s="113"/>
      <c r="AM13" s="107"/>
      <c r="AN13" s="107"/>
      <c r="AO13" s="107">
        <v>7858</v>
      </c>
      <c r="AP13" s="107"/>
      <c r="AQ13" s="107">
        <v>7255</v>
      </c>
      <c r="AR13" s="107"/>
      <c r="AS13" s="107">
        <v>1972</v>
      </c>
      <c r="AT13" s="175">
        <v>1010</v>
      </c>
      <c r="AU13" s="107">
        <v>1971</v>
      </c>
      <c r="AV13" s="232">
        <f>AU13-V13</f>
        <v>-275</v>
      </c>
      <c r="AW13" s="114">
        <v>1971</v>
      </c>
      <c r="AX13" s="113" t="s">
        <v>188</v>
      </c>
      <c r="AY13" s="115">
        <v>7858</v>
      </c>
      <c r="AZ13" s="111">
        <v>2100</v>
      </c>
      <c r="BA13" s="192">
        <f>AZ13-AL13</f>
        <v>2100</v>
      </c>
      <c r="BB13" s="185"/>
      <c r="BC13" s="185">
        <f>AZ13-AO13</f>
        <v>-5758</v>
      </c>
      <c r="BD13" s="185"/>
      <c r="BE13" s="185">
        <f>AZ13-AQ13</f>
        <v>-5155</v>
      </c>
      <c r="BF13" s="185"/>
      <c r="BG13" s="185">
        <f>AZ13-AS13</f>
        <v>128</v>
      </c>
      <c r="BH13" s="185">
        <f>AU13-AZ13</f>
        <v>-129</v>
      </c>
      <c r="BI13" s="117">
        <f>V13-AZ13</f>
        <v>146</v>
      </c>
      <c r="BJ13" s="113"/>
      <c r="BK13" s="128"/>
      <c r="BL13" s="146" t="s">
        <v>191</v>
      </c>
    </row>
    <row r="14" spans="1:64" s="211" customFormat="1" ht="15" customHeight="1" x14ac:dyDescent="0.25">
      <c r="B14" s="58" t="s">
        <v>173</v>
      </c>
      <c r="C14" s="107" t="s">
        <v>124</v>
      </c>
      <c r="D14" s="108">
        <v>5001102010000</v>
      </c>
      <c r="E14" s="107" t="s">
        <v>170</v>
      </c>
      <c r="F14" s="78" t="s">
        <v>174</v>
      </c>
      <c r="G14" s="73">
        <v>0</v>
      </c>
      <c r="H14" s="107"/>
      <c r="I14" s="110">
        <v>43443</v>
      </c>
      <c r="J14" s="97" t="s">
        <v>111</v>
      </c>
      <c r="K14" s="199">
        <v>3</v>
      </c>
      <c r="L14" s="85" t="s">
        <v>188</v>
      </c>
      <c r="M14" s="94" t="s">
        <v>188</v>
      </c>
      <c r="N14" s="94" t="s">
        <v>188</v>
      </c>
      <c r="O14" s="97" t="s">
        <v>188</v>
      </c>
      <c r="P14" s="86"/>
      <c r="Q14" s="94"/>
      <c r="R14" s="94"/>
      <c r="S14" s="94"/>
      <c r="T14" s="94"/>
      <c r="U14" s="97"/>
      <c r="V14" s="85">
        <v>2258</v>
      </c>
      <c r="W14" s="259">
        <v>9.625</v>
      </c>
      <c r="X14" s="94">
        <v>36</v>
      </c>
      <c r="Y14" s="84"/>
      <c r="Z14" s="86">
        <v>18028</v>
      </c>
      <c r="AA14" s="259">
        <v>5.5</v>
      </c>
      <c r="AB14" s="94">
        <v>23</v>
      </c>
      <c r="AC14" s="84"/>
      <c r="AD14" s="84">
        <v>17935</v>
      </c>
      <c r="AE14" s="86"/>
      <c r="AF14" s="94"/>
      <c r="AG14" s="87"/>
      <c r="AH14" s="97"/>
      <c r="AI14" s="87" t="s">
        <v>190</v>
      </c>
      <c r="AJ14" s="88"/>
      <c r="AK14" s="172">
        <v>0</v>
      </c>
      <c r="AL14" s="85"/>
      <c r="AM14" s="94"/>
      <c r="AN14" s="94"/>
      <c r="AO14" s="94">
        <v>7984</v>
      </c>
      <c r="AP14" s="94"/>
      <c r="AQ14" s="94">
        <v>7373</v>
      </c>
      <c r="AR14" s="94"/>
      <c r="AS14" s="94">
        <v>1991</v>
      </c>
      <c r="AT14" s="175">
        <v>1010</v>
      </c>
      <c r="AU14" s="94">
        <v>1971</v>
      </c>
      <c r="AV14" s="232">
        <f>AU14-V14</f>
        <v>-287</v>
      </c>
      <c r="AW14" s="114">
        <v>1971</v>
      </c>
      <c r="AX14" s="113" t="s">
        <v>188</v>
      </c>
      <c r="AY14" s="87">
        <v>7984</v>
      </c>
      <c r="AZ14" s="97"/>
      <c r="BA14" s="85"/>
      <c r="BB14" s="94"/>
      <c r="BC14" s="94"/>
      <c r="BD14" s="94"/>
      <c r="BE14" s="94"/>
      <c r="BF14" s="94"/>
      <c r="BG14" s="94"/>
      <c r="BH14" s="94"/>
      <c r="BI14" s="97"/>
      <c r="BJ14" s="85"/>
      <c r="BK14" s="128"/>
      <c r="BL14" s="146" t="s">
        <v>191</v>
      </c>
    </row>
    <row r="15" spans="1:64" s="43" customFormat="1" x14ac:dyDescent="0.25">
      <c r="A15" s="93"/>
      <c r="B15" s="105" t="s">
        <v>167</v>
      </c>
      <c r="C15" s="107" t="s">
        <v>124</v>
      </c>
      <c r="D15" s="108">
        <v>5001102000000</v>
      </c>
      <c r="E15" s="107" t="s">
        <v>168</v>
      </c>
      <c r="F15" s="78" t="s">
        <v>185</v>
      </c>
      <c r="G15" s="73">
        <v>0</v>
      </c>
      <c r="H15" s="107"/>
      <c r="I15" s="110"/>
      <c r="J15" s="111" t="s">
        <v>169</v>
      </c>
      <c r="K15" s="189">
        <v>3</v>
      </c>
      <c r="L15" s="114"/>
      <c r="M15" s="107"/>
      <c r="N15" s="107"/>
      <c r="O15" s="112"/>
      <c r="P15" s="114"/>
      <c r="Q15" s="107"/>
      <c r="R15" s="107"/>
      <c r="S15" s="107"/>
      <c r="T15" s="107"/>
      <c r="U15" s="111"/>
      <c r="V15" s="114"/>
      <c r="W15" s="107"/>
      <c r="X15" s="107"/>
      <c r="Y15" s="111"/>
      <c r="Z15" s="114"/>
      <c r="AA15" s="107"/>
      <c r="AB15" s="107"/>
      <c r="AC15" s="107"/>
      <c r="AD15" s="111"/>
      <c r="AE15" s="114"/>
      <c r="AF15" s="107"/>
      <c r="AG15" s="107"/>
      <c r="AH15" s="111"/>
      <c r="AI15" s="115"/>
      <c r="AJ15" s="116"/>
      <c r="AK15" s="172"/>
      <c r="AL15" s="114"/>
      <c r="AM15" s="107"/>
      <c r="AN15" s="107"/>
      <c r="AO15" s="107"/>
      <c r="AP15" s="107"/>
      <c r="AQ15" s="107"/>
      <c r="AR15" s="107"/>
      <c r="AS15" s="107"/>
      <c r="AT15" s="175"/>
      <c r="AU15" s="107"/>
      <c r="AV15" s="178"/>
      <c r="AW15" s="114"/>
      <c r="AX15" s="113"/>
      <c r="AY15" s="112"/>
      <c r="AZ15" s="111"/>
      <c r="BA15" s="113"/>
      <c r="BB15" s="107"/>
      <c r="BC15" s="107"/>
      <c r="BD15" s="107"/>
      <c r="BE15" s="107"/>
      <c r="BF15" s="107"/>
      <c r="BG15" s="107"/>
      <c r="BH15" s="107"/>
      <c r="BI15" s="111"/>
      <c r="BJ15" s="114"/>
      <c r="BK15" s="128" t="s">
        <v>169</v>
      </c>
      <c r="BL15" s="146" t="s">
        <v>102</v>
      </c>
    </row>
    <row r="16" spans="1:64" s="92" customFormat="1" x14ac:dyDescent="0.25">
      <c r="A16" s="93"/>
      <c r="B16" s="58" t="s">
        <v>174</v>
      </c>
      <c r="C16" s="107" t="s">
        <v>124</v>
      </c>
      <c r="D16" s="108">
        <v>5001102020000</v>
      </c>
      <c r="E16" s="107" t="s">
        <v>171</v>
      </c>
      <c r="F16" s="78" t="s">
        <v>185</v>
      </c>
      <c r="G16" s="73">
        <v>0</v>
      </c>
      <c r="H16" s="78"/>
      <c r="I16" s="81"/>
      <c r="J16" s="148" t="s">
        <v>169</v>
      </c>
      <c r="K16" s="189">
        <v>3</v>
      </c>
      <c r="L16" s="160"/>
      <c r="M16" s="147"/>
      <c r="N16" s="147"/>
      <c r="O16" s="159"/>
      <c r="P16" s="162"/>
      <c r="Q16" s="147"/>
      <c r="R16" s="147"/>
      <c r="S16" s="147"/>
      <c r="T16" s="147"/>
      <c r="U16" s="159"/>
      <c r="V16" s="162"/>
      <c r="W16" s="147"/>
      <c r="X16" s="147"/>
      <c r="Y16" s="148"/>
      <c r="Z16" s="162"/>
      <c r="AA16" s="147"/>
      <c r="AB16" s="147"/>
      <c r="AC16" s="147"/>
      <c r="AD16" s="159"/>
      <c r="AE16" s="162"/>
      <c r="AF16" s="147"/>
      <c r="AG16" s="163"/>
      <c r="AH16" s="148"/>
      <c r="AI16" s="163"/>
      <c r="AJ16" s="164"/>
      <c r="AK16" s="172"/>
      <c r="AL16" s="162"/>
      <c r="AM16" s="147"/>
      <c r="AN16" s="147"/>
      <c r="AO16" s="147"/>
      <c r="AP16" s="147"/>
      <c r="AQ16" s="147"/>
      <c r="AR16" s="147"/>
      <c r="AS16" s="147"/>
      <c r="AT16" s="175"/>
      <c r="AU16" s="147"/>
      <c r="AV16" s="178"/>
      <c r="AW16" s="114"/>
      <c r="AX16" s="160"/>
      <c r="AY16" s="159"/>
      <c r="AZ16" s="148"/>
      <c r="BA16" s="160"/>
      <c r="BB16" s="147"/>
      <c r="BC16" s="147"/>
      <c r="BD16" s="147"/>
      <c r="BE16" s="147"/>
      <c r="BF16" s="147"/>
      <c r="BG16" s="147"/>
      <c r="BH16" s="147"/>
      <c r="BI16" s="148"/>
      <c r="BJ16" s="160"/>
      <c r="BK16" s="128" t="s">
        <v>169</v>
      </c>
      <c r="BL16" s="146" t="s">
        <v>102</v>
      </c>
    </row>
    <row r="17" spans="1:64" s="77" customFormat="1" ht="15" customHeight="1" x14ac:dyDescent="0.25">
      <c r="A17" s="95"/>
      <c r="B17" s="58" t="s">
        <v>175</v>
      </c>
      <c r="C17" s="107" t="s">
        <v>124</v>
      </c>
      <c r="D17" s="108">
        <v>5001102030000</v>
      </c>
      <c r="E17" s="107" t="s">
        <v>172</v>
      </c>
      <c r="F17" s="78" t="s">
        <v>185</v>
      </c>
      <c r="G17" s="73">
        <v>0</v>
      </c>
      <c r="H17" s="107"/>
      <c r="I17" s="110"/>
      <c r="J17" s="111" t="s">
        <v>169</v>
      </c>
      <c r="K17" s="189">
        <v>3</v>
      </c>
      <c r="L17" s="113"/>
      <c r="M17" s="107"/>
      <c r="N17" s="107"/>
      <c r="O17" s="112"/>
      <c r="P17" s="114"/>
      <c r="Q17" s="107"/>
      <c r="R17" s="107"/>
      <c r="S17" s="107"/>
      <c r="T17" s="107"/>
      <c r="U17" s="112"/>
      <c r="V17" s="114"/>
      <c r="W17" s="107"/>
      <c r="X17" s="107"/>
      <c r="Y17" s="111"/>
      <c r="Z17" s="114"/>
      <c r="AA17" s="107"/>
      <c r="AB17" s="107"/>
      <c r="AC17" s="107"/>
      <c r="AD17" s="112"/>
      <c r="AE17" s="114"/>
      <c r="AF17" s="107"/>
      <c r="AG17" s="115"/>
      <c r="AH17" s="111"/>
      <c r="AI17" s="115"/>
      <c r="AJ17" s="116"/>
      <c r="AK17" s="172"/>
      <c r="AL17" s="114"/>
      <c r="AM17" s="107"/>
      <c r="AN17" s="107"/>
      <c r="AO17" s="107"/>
      <c r="AP17" s="107"/>
      <c r="AQ17" s="107"/>
      <c r="AR17" s="107"/>
      <c r="AS17" s="107"/>
      <c r="AT17" s="175"/>
      <c r="AU17" s="107"/>
      <c r="AV17" s="178"/>
      <c r="AW17" s="114"/>
      <c r="AX17" s="113"/>
      <c r="AY17" s="112"/>
      <c r="AZ17" s="111"/>
      <c r="BA17" s="85"/>
      <c r="BB17" s="94"/>
      <c r="BC17" s="94"/>
      <c r="BD17" s="94"/>
      <c r="BE17" s="147"/>
      <c r="BF17" s="94"/>
      <c r="BG17" s="94"/>
      <c r="BH17" s="94"/>
      <c r="BI17" s="97"/>
      <c r="BJ17" s="113"/>
      <c r="BK17" s="128" t="s">
        <v>169</v>
      </c>
      <c r="BL17" s="146" t="s">
        <v>102</v>
      </c>
    </row>
    <row r="18" spans="1:64" s="62" customFormat="1" x14ac:dyDescent="0.25">
      <c r="A18" s="83"/>
      <c r="B18" s="105" t="s">
        <v>123</v>
      </c>
      <c r="C18" s="107" t="s">
        <v>124</v>
      </c>
      <c r="D18" s="227" t="s">
        <v>125</v>
      </c>
      <c r="E18" s="185" t="s">
        <v>126</v>
      </c>
      <c r="F18" s="78" t="s">
        <v>177</v>
      </c>
      <c r="G18" s="73">
        <v>789.87471263611849</v>
      </c>
      <c r="H18" s="185"/>
      <c r="I18" s="185"/>
      <c r="J18" s="117" t="s">
        <v>98</v>
      </c>
      <c r="K18" s="199">
        <v>3</v>
      </c>
      <c r="L18" s="192"/>
      <c r="M18" s="185"/>
      <c r="N18" s="185"/>
      <c r="O18" s="193"/>
      <c r="P18" s="187"/>
      <c r="Q18" s="185"/>
      <c r="R18" s="185"/>
      <c r="S18" s="185"/>
      <c r="T18" s="185"/>
      <c r="U18" s="193"/>
      <c r="V18" s="187"/>
      <c r="W18" s="185"/>
      <c r="X18" s="185"/>
      <c r="Y18" s="117"/>
      <c r="Z18" s="187"/>
      <c r="AA18" s="185"/>
      <c r="AB18" s="185"/>
      <c r="AC18" s="185"/>
      <c r="AD18" s="193"/>
      <c r="AE18" s="187"/>
      <c r="AF18" s="229"/>
      <c r="AG18" s="230"/>
      <c r="AH18" s="117"/>
      <c r="AI18" s="230"/>
      <c r="AJ18" s="188"/>
      <c r="AK18" s="188"/>
      <c r="AL18" s="187"/>
      <c r="AM18" s="185"/>
      <c r="AN18" s="185"/>
      <c r="AO18" s="185"/>
      <c r="AP18" s="185"/>
      <c r="AQ18" s="185"/>
      <c r="AR18" s="185"/>
      <c r="AS18" s="185"/>
      <c r="AT18" s="231"/>
      <c r="AU18" s="185"/>
      <c r="AV18" s="232"/>
      <c r="AW18" s="187"/>
      <c r="AX18" s="192"/>
      <c r="AY18" s="193"/>
      <c r="AZ18" s="117"/>
      <c r="BA18" s="192"/>
      <c r="BB18" s="185"/>
      <c r="BC18" s="185"/>
      <c r="BD18" s="185"/>
      <c r="BE18" s="185"/>
      <c r="BF18" s="185"/>
      <c r="BG18" s="185"/>
      <c r="BH18" s="185"/>
      <c r="BI18" s="117"/>
      <c r="BJ18" s="192"/>
      <c r="BK18" s="148" t="s">
        <v>98</v>
      </c>
      <c r="BL18" s="102" t="s">
        <v>102</v>
      </c>
    </row>
    <row r="19" spans="1:64" s="76" customFormat="1" x14ac:dyDescent="0.25">
      <c r="A19" s="95"/>
      <c r="B19" s="105" t="s">
        <v>127</v>
      </c>
      <c r="C19" s="107" t="s">
        <v>124</v>
      </c>
      <c r="D19" s="227" t="s">
        <v>128</v>
      </c>
      <c r="E19" s="185" t="s">
        <v>129</v>
      </c>
      <c r="F19" s="78" t="s">
        <v>177</v>
      </c>
      <c r="G19" s="73">
        <v>31.926273445926601</v>
      </c>
      <c r="H19" s="185"/>
      <c r="I19" s="185"/>
      <c r="J19" s="117" t="s">
        <v>98</v>
      </c>
      <c r="K19" s="199">
        <v>3</v>
      </c>
      <c r="L19" s="187"/>
      <c r="M19" s="185"/>
      <c r="N19" s="185"/>
      <c r="O19" s="117"/>
      <c r="P19" s="185"/>
      <c r="Q19" s="185"/>
      <c r="R19" s="185"/>
      <c r="S19" s="185"/>
      <c r="T19" s="185"/>
      <c r="U19" s="117"/>
      <c r="V19" s="187"/>
      <c r="W19" s="185"/>
      <c r="X19" s="185"/>
      <c r="Y19" s="117"/>
      <c r="Z19" s="187"/>
      <c r="AA19" s="185"/>
      <c r="AB19" s="185"/>
      <c r="AC19" s="185"/>
      <c r="AD19" s="117"/>
      <c r="AE19" s="187"/>
      <c r="AF19" s="229"/>
      <c r="AG19" s="185"/>
      <c r="AH19" s="117"/>
      <c r="AI19" s="230"/>
      <c r="AJ19" s="188"/>
      <c r="AK19" s="188"/>
      <c r="AL19" s="187"/>
      <c r="AM19" s="185"/>
      <c r="AN19" s="185"/>
      <c r="AO19" s="185"/>
      <c r="AP19" s="185"/>
      <c r="AQ19" s="185"/>
      <c r="AR19" s="185"/>
      <c r="AS19" s="185"/>
      <c r="AT19" s="231"/>
      <c r="AU19" s="185"/>
      <c r="AV19" s="232"/>
      <c r="AW19" s="187"/>
      <c r="AX19" s="192"/>
      <c r="AY19" s="193"/>
      <c r="AZ19" s="117"/>
      <c r="BA19" s="192"/>
      <c r="BB19" s="185"/>
      <c r="BC19" s="185"/>
      <c r="BD19" s="185"/>
      <c r="BE19" s="185"/>
      <c r="BF19" s="185"/>
      <c r="BG19" s="185"/>
      <c r="BH19" s="185"/>
      <c r="BI19" s="117"/>
      <c r="BJ19" s="187"/>
      <c r="BK19" s="148" t="s">
        <v>98</v>
      </c>
      <c r="BL19" s="102" t="s">
        <v>102</v>
      </c>
    </row>
    <row r="20" spans="1:64" s="76" customFormat="1" x14ac:dyDescent="0.25">
      <c r="A20" s="83"/>
      <c r="B20" s="105" t="s">
        <v>130</v>
      </c>
      <c r="C20" s="107" t="s">
        <v>124</v>
      </c>
      <c r="D20" s="227" t="s">
        <v>131</v>
      </c>
      <c r="E20" s="185" t="s">
        <v>132</v>
      </c>
      <c r="F20" s="78" t="s">
        <v>174</v>
      </c>
      <c r="G20" s="73">
        <v>1538.088549137512</v>
      </c>
      <c r="H20" s="185"/>
      <c r="I20" s="185"/>
      <c r="J20" s="117" t="s">
        <v>98</v>
      </c>
      <c r="K20" s="199">
        <v>3</v>
      </c>
      <c r="L20" s="187"/>
      <c r="M20" s="185"/>
      <c r="N20" s="185"/>
      <c r="O20" s="117"/>
      <c r="P20" s="185"/>
      <c r="Q20" s="185"/>
      <c r="R20" s="185"/>
      <c r="S20" s="185"/>
      <c r="T20" s="185"/>
      <c r="U20" s="117"/>
      <c r="V20" s="187"/>
      <c r="W20" s="185"/>
      <c r="X20" s="185"/>
      <c r="Y20" s="117"/>
      <c r="Z20" s="187"/>
      <c r="AA20" s="185"/>
      <c r="AB20" s="185"/>
      <c r="AC20" s="185"/>
      <c r="AD20" s="117"/>
      <c r="AE20" s="187"/>
      <c r="AF20" s="229"/>
      <c r="AG20" s="185"/>
      <c r="AH20" s="117"/>
      <c r="AI20" s="230"/>
      <c r="AJ20" s="188"/>
      <c r="AK20" s="188"/>
      <c r="AL20" s="187"/>
      <c r="AM20" s="185"/>
      <c r="AN20" s="185"/>
      <c r="AO20" s="185"/>
      <c r="AP20" s="185"/>
      <c r="AQ20" s="185"/>
      <c r="AR20" s="185"/>
      <c r="AS20" s="185"/>
      <c r="AT20" s="231"/>
      <c r="AU20" s="185"/>
      <c r="AV20" s="232"/>
      <c r="AW20" s="187"/>
      <c r="AX20" s="192"/>
      <c r="AY20" s="193"/>
      <c r="AZ20" s="117"/>
      <c r="BA20" s="192"/>
      <c r="BB20" s="185"/>
      <c r="BC20" s="185"/>
      <c r="BD20" s="185"/>
      <c r="BE20" s="185"/>
      <c r="BF20" s="185"/>
      <c r="BG20" s="185"/>
      <c r="BH20" s="185"/>
      <c r="BI20" s="117"/>
      <c r="BJ20" s="187"/>
      <c r="BK20" s="148" t="s">
        <v>98</v>
      </c>
      <c r="BL20" s="102" t="s">
        <v>102</v>
      </c>
    </row>
    <row r="21" spans="1:64" s="211" customFormat="1" ht="45" x14ac:dyDescent="0.25">
      <c r="B21" s="105" t="s">
        <v>119</v>
      </c>
      <c r="C21" s="107" t="s">
        <v>95</v>
      </c>
      <c r="D21" s="254" t="s">
        <v>120</v>
      </c>
      <c r="E21" s="255" t="s">
        <v>121</v>
      </c>
      <c r="F21" s="257" t="s">
        <v>177</v>
      </c>
      <c r="G21" s="260">
        <v>1029.060036796858</v>
      </c>
      <c r="H21" s="255"/>
      <c r="I21" s="256">
        <v>26464</v>
      </c>
      <c r="J21" s="117" t="s">
        <v>96</v>
      </c>
      <c r="K21" s="243">
        <v>1</v>
      </c>
      <c r="L21" s="192" t="s">
        <v>97</v>
      </c>
      <c r="M21" s="185" t="s">
        <v>97</v>
      </c>
      <c r="N21" s="185" t="s">
        <v>97</v>
      </c>
      <c r="O21" s="117" t="s">
        <v>97</v>
      </c>
      <c r="P21" s="187">
        <v>2</v>
      </c>
      <c r="Q21" s="185">
        <v>2</v>
      </c>
      <c r="R21" s="185">
        <v>5</v>
      </c>
      <c r="S21" s="185">
        <v>5</v>
      </c>
      <c r="T21" s="185">
        <v>5</v>
      </c>
      <c r="U21" s="117">
        <v>1</v>
      </c>
      <c r="V21" s="192">
        <v>205</v>
      </c>
      <c r="W21" s="185">
        <v>8.625</v>
      </c>
      <c r="X21" s="185">
        <v>24</v>
      </c>
      <c r="Y21" s="193"/>
      <c r="Z21" s="187">
        <v>8831</v>
      </c>
      <c r="AA21" s="185">
        <v>5.5</v>
      </c>
      <c r="AB21" s="185" t="s">
        <v>122</v>
      </c>
      <c r="AC21" s="193"/>
      <c r="AD21" s="193">
        <v>8679</v>
      </c>
      <c r="AE21" s="187"/>
      <c r="AF21" s="229"/>
      <c r="AG21" s="230"/>
      <c r="AH21" s="117"/>
      <c r="AI21" s="230" t="s">
        <v>97</v>
      </c>
      <c r="AJ21" s="188"/>
      <c r="AK21" s="188" t="s">
        <v>108</v>
      </c>
      <c r="AL21" s="192">
        <v>8510</v>
      </c>
      <c r="AM21" s="185"/>
      <c r="AN21" s="185">
        <v>8094</v>
      </c>
      <c r="AO21" s="185">
        <v>7740</v>
      </c>
      <c r="AP21" s="185"/>
      <c r="AQ21" s="185"/>
      <c r="AR21" s="185"/>
      <c r="AS21" s="185"/>
      <c r="AT21" s="231">
        <v>31</v>
      </c>
      <c r="AU21" s="185">
        <v>1864</v>
      </c>
      <c r="AV21" s="232">
        <f>AT21-V21</f>
        <v>-174</v>
      </c>
      <c r="AW21" s="187">
        <v>1864</v>
      </c>
      <c r="AX21" s="192" t="s">
        <v>100</v>
      </c>
      <c r="AY21" s="230">
        <v>7740</v>
      </c>
      <c r="AZ21" s="117">
        <v>7535</v>
      </c>
      <c r="BA21" s="192">
        <f ca="1">AL21-$BF21</f>
        <v>12795</v>
      </c>
      <c r="BB21" s="185"/>
      <c r="BC21" s="185">
        <f ca="1">AO21-$BF21</f>
        <v>12025</v>
      </c>
      <c r="BD21" s="185">
        <f ca="1">AP21-$BF21</f>
        <v>4285</v>
      </c>
      <c r="BE21" s="185">
        <f ca="1">AQ21-$BF21</f>
        <v>-4285</v>
      </c>
      <c r="BF21" s="185">
        <f ca="1">AR21-$BF21</f>
        <v>4285</v>
      </c>
      <c r="BG21" s="185">
        <f ca="1">AS21-$BF21</f>
        <v>4285</v>
      </c>
      <c r="BH21" s="185">
        <f ca="1">AU21-$BF21</f>
        <v>6149</v>
      </c>
      <c r="BI21" s="117">
        <f ca="1">V21-$BD21</f>
        <v>4490</v>
      </c>
      <c r="BJ21" s="192"/>
      <c r="BK21" s="117" t="s">
        <v>180</v>
      </c>
      <c r="BL21" s="117" t="s">
        <v>144</v>
      </c>
    </row>
    <row r="22" spans="1:64" s="43" customFormat="1" x14ac:dyDescent="0.25">
      <c r="A22" s="133"/>
      <c r="B22" s="149"/>
      <c r="C22" s="136"/>
      <c r="D22" s="137"/>
      <c r="E22" s="78"/>
      <c r="F22" s="107"/>
      <c r="G22" s="109"/>
      <c r="H22" s="150"/>
      <c r="I22" s="152"/>
      <c r="J22" s="184"/>
      <c r="K22" s="190"/>
      <c r="L22" s="155"/>
      <c r="M22" s="150"/>
      <c r="N22" s="150"/>
      <c r="O22" s="184"/>
      <c r="P22" s="150"/>
      <c r="Q22" s="150"/>
      <c r="R22" s="150"/>
      <c r="S22" s="150"/>
      <c r="T22" s="150"/>
      <c r="U22" s="184"/>
      <c r="V22" s="155"/>
      <c r="W22" s="78"/>
      <c r="X22" s="78"/>
      <c r="Y22" s="184"/>
      <c r="Z22" s="155"/>
      <c r="AA22" s="78"/>
      <c r="AB22" s="78"/>
      <c r="AC22" s="150"/>
      <c r="AD22" s="184"/>
      <c r="AE22" s="155"/>
      <c r="AF22" s="150"/>
      <c r="AG22" s="150"/>
      <c r="AH22" s="184"/>
      <c r="AI22" s="156"/>
      <c r="AJ22" s="157"/>
      <c r="AK22" s="182"/>
      <c r="AL22" s="155"/>
      <c r="AM22" s="150"/>
      <c r="AN22" s="150"/>
      <c r="AO22" s="150"/>
      <c r="AP22" s="150"/>
      <c r="AQ22" s="150"/>
      <c r="AR22" s="150"/>
      <c r="AS22" s="150"/>
      <c r="AT22" s="175"/>
      <c r="AU22" s="150"/>
      <c r="AV22" s="178"/>
      <c r="AW22" s="114"/>
      <c r="AX22" s="154"/>
      <c r="AY22" s="153"/>
      <c r="AZ22" s="184"/>
      <c r="BA22" s="181"/>
      <c r="BB22" s="179"/>
      <c r="BC22" s="179"/>
      <c r="BD22" s="179"/>
      <c r="BE22" s="147"/>
      <c r="BF22" s="179"/>
      <c r="BG22" s="179"/>
      <c r="BH22" s="179"/>
      <c r="BI22" s="180"/>
      <c r="BJ22" s="155"/>
      <c r="BK22" s="117"/>
      <c r="BL22" s="111"/>
    </row>
    <row r="23" spans="1:64" s="43" customFormat="1" x14ac:dyDescent="0.25">
      <c r="A23" s="89"/>
      <c r="B23" s="149"/>
      <c r="C23" s="136"/>
      <c r="D23" s="137"/>
      <c r="E23" s="78"/>
      <c r="F23" s="107"/>
      <c r="G23" s="109"/>
      <c r="H23" s="150"/>
      <c r="I23" s="152"/>
      <c r="J23" s="184"/>
      <c r="K23" s="189"/>
      <c r="L23" s="155"/>
      <c r="M23" s="150"/>
      <c r="N23" s="150"/>
      <c r="O23" s="184"/>
      <c r="P23" s="150"/>
      <c r="Q23" s="150"/>
      <c r="R23" s="150"/>
      <c r="S23" s="150"/>
      <c r="T23" s="150"/>
      <c r="U23" s="184"/>
      <c r="V23" s="155"/>
      <c r="W23" s="78"/>
      <c r="X23" s="78"/>
      <c r="Y23" s="184"/>
      <c r="Z23" s="155"/>
      <c r="AA23" s="78"/>
      <c r="AB23" s="78"/>
      <c r="AC23" s="150"/>
      <c r="AD23" s="184"/>
      <c r="AE23" s="155"/>
      <c r="AF23" s="150"/>
      <c r="AG23" s="150"/>
      <c r="AH23" s="184"/>
      <c r="AI23" s="156"/>
      <c r="AJ23" s="157"/>
      <c r="AK23" s="182"/>
      <c r="AL23" s="155"/>
      <c r="AM23" s="150"/>
      <c r="AN23" s="150"/>
      <c r="AO23" s="150"/>
      <c r="AP23" s="150"/>
      <c r="AQ23" s="150"/>
      <c r="AR23" s="150"/>
      <c r="AS23" s="150"/>
      <c r="AT23" s="175"/>
      <c r="AU23" s="150"/>
      <c r="AV23" s="178"/>
      <c r="AW23" s="114"/>
      <c r="AX23" s="154"/>
      <c r="AY23" s="153"/>
      <c r="AZ23" s="184"/>
      <c r="BA23" s="194"/>
      <c r="BB23" s="183"/>
      <c r="BC23" s="183"/>
      <c r="BD23" s="183"/>
      <c r="BE23" s="183"/>
      <c r="BF23" s="183"/>
      <c r="BG23" s="183"/>
      <c r="BH23" s="183"/>
      <c r="BI23" s="102"/>
      <c r="BJ23" s="155"/>
      <c r="BK23" s="117"/>
      <c r="BL23" s="111"/>
    </row>
    <row r="24" spans="1:64" s="43" customFormat="1" x14ac:dyDescent="0.25">
      <c r="A24" s="133"/>
      <c r="B24" s="149"/>
      <c r="C24" s="136"/>
      <c r="D24" s="137"/>
      <c r="E24" s="78"/>
      <c r="F24" s="107"/>
      <c r="G24" s="109"/>
      <c r="H24" s="150"/>
      <c r="I24" s="152"/>
      <c r="J24" s="184"/>
      <c r="K24" s="190"/>
      <c r="L24" s="155"/>
      <c r="M24" s="150"/>
      <c r="N24" s="150"/>
      <c r="O24" s="184"/>
      <c r="P24" s="150"/>
      <c r="Q24" s="150"/>
      <c r="R24" s="150"/>
      <c r="S24" s="150"/>
      <c r="T24" s="150"/>
      <c r="U24" s="184"/>
      <c r="V24" s="155"/>
      <c r="W24" s="78"/>
      <c r="X24" s="78"/>
      <c r="Y24" s="184"/>
      <c r="Z24" s="155"/>
      <c r="AA24" s="78"/>
      <c r="AB24" s="78"/>
      <c r="AC24" s="150"/>
      <c r="AD24" s="184"/>
      <c r="AE24" s="155"/>
      <c r="AF24" s="150"/>
      <c r="AG24" s="150"/>
      <c r="AH24" s="184"/>
      <c r="AI24" s="156"/>
      <c r="AJ24" s="157"/>
      <c r="AK24" s="182"/>
      <c r="AL24" s="155"/>
      <c r="AM24" s="150"/>
      <c r="AN24" s="150"/>
      <c r="AO24" s="150"/>
      <c r="AP24" s="150"/>
      <c r="AQ24" s="150"/>
      <c r="AR24" s="150"/>
      <c r="AS24" s="150"/>
      <c r="AT24" s="175"/>
      <c r="AU24" s="80"/>
      <c r="AV24" s="178"/>
      <c r="AW24" s="143"/>
      <c r="AX24" s="154"/>
      <c r="AY24" s="153"/>
      <c r="AZ24" s="184"/>
      <c r="BA24" s="181"/>
      <c r="BB24" s="179"/>
      <c r="BC24" s="179"/>
      <c r="BD24" s="179"/>
      <c r="BE24" s="147"/>
      <c r="BF24" s="179"/>
      <c r="BG24" s="179"/>
      <c r="BH24" s="179"/>
      <c r="BI24" s="180"/>
      <c r="BJ24" s="155"/>
      <c r="BK24" s="117"/>
      <c r="BL24" s="111"/>
    </row>
    <row r="25" spans="1:64" s="92" customFormat="1" ht="18.75" x14ac:dyDescent="0.25">
      <c r="B25" s="249" t="s">
        <v>184</v>
      </c>
      <c r="C25" s="136"/>
      <c r="D25" s="137"/>
      <c r="E25" s="78"/>
      <c r="F25" s="150"/>
      <c r="G25" s="151"/>
      <c r="H25" s="150"/>
      <c r="I25" s="152"/>
      <c r="J25" s="184"/>
      <c r="K25" s="248"/>
      <c r="L25" s="155"/>
      <c r="M25" s="150"/>
      <c r="N25" s="150"/>
      <c r="O25" s="184"/>
      <c r="P25" s="150"/>
      <c r="Q25" s="150"/>
      <c r="R25" s="150"/>
      <c r="S25" s="150"/>
      <c r="T25" s="150"/>
      <c r="U25" s="184"/>
      <c r="V25" s="155"/>
      <c r="W25" s="78"/>
      <c r="X25" s="78"/>
      <c r="Y25" s="184"/>
      <c r="Z25" s="155"/>
      <c r="AA25" s="78"/>
      <c r="AB25" s="78"/>
      <c r="AC25" s="150"/>
      <c r="AD25" s="184"/>
      <c r="AE25" s="155"/>
      <c r="AF25" s="150"/>
      <c r="AG25" s="150"/>
      <c r="AH25" s="184"/>
      <c r="AI25" s="156"/>
      <c r="AJ25" s="157"/>
      <c r="AK25" s="172"/>
      <c r="AL25" s="155"/>
      <c r="AM25" s="150"/>
      <c r="AN25" s="150"/>
      <c r="AO25" s="150"/>
      <c r="AP25" s="150"/>
      <c r="AQ25" s="150"/>
      <c r="AR25" s="150"/>
      <c r="AS25" s="150"/>
      <c r="AT25" s="175"/>
      <c r="AU25" s="150"/>
      <c r="AV25" s="178"/>
      <c r="AW25" s="114"/>
      <c r="AX25" s="154"/>
      <c r="AY25" s="153"/>
      <c r="AZ25" s="184"/>
      <c r="BA25" s="194"/>
      <c r="BB25" s="183"/>
      <c r="BC25" s="183"/>
      <c r="BD25" s="183"/>
      <c r="BE25" s="183"/>
      <c r="BF25" s="183"/>
      <c r="BG25" s="183"/>
      <c r="BH25" s="183"/>
      <c r="BI25" s="102"/>
      <c r="BJ25" s="155"/>
      <c r="BK25" s="117"/>
      <c r="BL25" s="111"/>
    </row>
    <row r="26" spans="1:64" s="211" customFormat="1" ht="69" customHeight="1" x14ac:dyDescent="0.25">
      <c r="B26" s="212" t="s">
        <v>117</v>
      </c>
      <c r="C26" s="213" t="s">
        <v>118</v>
      </c>
      <c r="D26" s="214" t="s">
        <v>115</v>
      </c>
      <c r="E26" s="215" t="s">
        <v>116</v>
      </c>
      <c r="F26" s="215"/>
      <c r="G26" s="216"/>
      <c r="H26" s="215"/>
      <c r="I26" s="226">
        <v>26147</v>
      </c>
      <c r="J26" s="217" t="s">
        <v>96</v>
      </c>
      <c r="K26" s="243">
        <v>1</v>
      </c>
      <c r="L26" s="218" t="s">
        <v>97</v>
      </c>
      <c r="M26" s="215" t="s">
        <v>97</v>
      </c>
      <c r="N26" s="215" t="s">
        <v>97</v>
      </c>
      <c r="O26" s="217" t="s">
        <v>97</v>
      </c>
      <c r="P26" s="220">
        <v>5</v>
      </c>
      <c r="Q26" s="215">
        <v>5</v>
      </c>
      <c r="R26" s="215">
        <v>5</v>
      </c>
      <c r="S26" s="215">
        <v>5</v>
      </c>
      <c r="T26" s="215">
        <v>3</v>
      </c>
      <c r="U26" s="217">
        <v>1</v>
      </c>
      <c r="V26" s="218">
        <v>212</v>
      </c>
      <c r="W26" s="215">
        <v>8.625</v>
      </c>
      <c r="X26" s="215">
        <v>24</v>
      </c>
      <c r="Y26" s="219"/>
      <c r="Z26" s="220"/>
      <c r="AA26" s="215"/>
      <c r="AB26" s="215"/>
      <c r="AC26" s="219"/>
      <c r="AD26" s="219"/>
      <c r="AE26" s="220"/>
      <c r="AF26" s="221"/>
      <c r="AG26" s="222"/>
      <c r="AH26" s="217"/>
      <c r="AI26" s="222" t="s">
        <v>97</v>
      </c>
      <c r="AJ26" s="223"/>
      <c r="AK26" s="223" t="s">
        <v>108</v>
      </c>
      <c r="AL26" s="218">
        <v>8414</v>
      </c>
      <c r="AM26" s="215"/>
      <c r="AN26" s="215">
        <v>8004</v>
      </c>
      <c r="AO26" s="215">
        <v>7648</v>
      </c>
      <c r="AP26" s="215"/>
      <c r="AQ26" s="215"/>
      <c r="AR26" s="215"/>
      <c r="AS26" s="215">
        <v>1960</v>
      </c>
      <c r="AT26" s="224">
        <v>1010</v>
      </c>
      <c r="AU26" s="215">
        <v>1694</v>
      </c>
      <c r="AV26" s="225">
        <f>AT26-V26</f>
        <v>798</v>
      </c>
      <c r="AW26" s="220">
        <v>1694</v>
      </c>
      <c r="AX26" s="218" t="s">
        <v>100</v>
      </c>
      <c r="AY26" s="222">
        <v>7648</v>
      </c>
      <c r="AZ26" s="217">
        <v>7700</v>
      </c>
      <c r="BA26" s="218">
        <f ca="1">AL26-$BF26</f>
        <v>12699</v>
      </c>
      <c r="BB26" s="215"/>
      <c r="BC26" s="215">
        <f t="shared" ref="BC26:BG26" ca="1" si="0">AO26-$BF26</f>
        <v>11933</v>
      </c>
      <c r="BD26" s="215">
        <f t="shared" ca="1" si="0"/>
        <v>4285</v>
      </c>
      <c r="BE26" s="215">
        <f t="shared" ca="1" si="0"/>
        <v>4285</v>
      </c>
      <c r="BF26" s="215">
        <f t="shared" ca="1" si="0"/>
        <v>4285</v>
      </c>
      <c r="BG26" s="215">
        <f t="shared" ca="1" si="0"/>
        <v>6245</v>
      </c>
      <c r="BH26" s="215">
        <f ca="1">AU26-$BF26</f>
        <v>-2591</v>
      </c>
      <c r="BI26" s="217">
        <f ca="1">V26-$BD26</f>
        <v>4497</v>
      </c>
      <c r="BJ26" s="218"/>
      <c r="BK26" s="217" t="s">
        <v>143</v>
      </c>
      <c r="BL26" s="217" t="s">
        <v>144</v>
      </c>
    </row>
    <row r="27" spans="1:64" s="211" customFormat="1" ht="15" customHeight="1" x14ac:dyDescent="0.25">
      <c r="B27" s="105" t="s">
        <v>138</v>
      </c>
      <c r="C27" s="107" t="s">
        <v>139</v>
      </c>
      <c r="D27" s="227" t="s">
        <v>140</v>
      </c>
      <c r="E27" s="185" t="s">
        <v>142</v>
      </c>
      <c r="F27" s="185"/>
      <c r="G27" s="228"/>
      <c r="H27" s="185"/>
      <c r="I27" s="185"/>
      <c r="J27" s="117" t="s">
        <v>112</v>
      </c>
      <c r="K27" s="199">
        <v>3</v>
      </c>
      <c r="L27" s="192"/>
      <c r="M27" s="185"/>
      <c r="N27" s="185"/>
      <c r="O27" s="117"/>
      <c r="P27" s="187"/>
      <c r="Q27" s="185"/>
      <c r="R27" s="185"/>
      <c r="S27" s="185"/>
      <c r="T27" s="185"/>
      <c r="U27" s="117"/>
      <c r="V27" s="192"/>
      <c r="W27" s="185"/>
      <c r="X27" s="185"/>
      <c r="Y27" s="193"/>
      <c r="Z27" s="187"/>
      <c r="AA27" s="185"/>
      <c r="AB27" s="185"/>
      <c r="AC27" s="193"/>
      <c r="AD27" s="193"/>
      <c r="AE27" s="187"/>
      <c r="AF27" s="229"/>
      <c r="AG27" s="230"/>
      <c r="AH27" s="117"/>
      <c r="AI27" s="230"/>
      <c r="AJ27" s="188"/>
      <c r="AK27" s="188"/>
      <c r="AL27" s="192"/>
      <c r="AM27" s="185"/>
      <c r="AN27" s="185"/>
      <c r="AO27" s="185"/>
      <c r="AP27" s="185"/>
      <c r="AQ27" s="185"/>
      <c r="AR27" s="185"/>
      <c r="AS27" s="185"/>
      <c r="AT27" s="231">
        <v>600</v>
      </c>
      <c r="AU27" s="185"/>
      <c r="AV27" s="232"/>
      <c r="AW27" s="187"/>
      <c r="AX27" s="192"/>
      <c r="AY27" s="230"/>
      <c r="AZ27" s="117"/>
      <c r="BA27" s="192"/>
      <c r="BB27" s="185"/>
      <c r="BC27" s="185"/>
      <c r="BD27" s="185"/>
      <c r="BE27" s="185"/>
      <c r="BF27" s="185"/>
      <c r="BG27" s="185"/>
      <c r="BH27" s="185"/>
      <c r="BI27" s="117"/>
      <c r="BJ27" s="192"/>
      <c r="BK27" s="148" t="s">
        <v>112</v>
      </c>
      <c r="BL27" s="102" t="s">
        <v>102</v>
      </c>
    </row>
    <row r="28" spans="1:64" s="211" customFormat="1" ht="15" customHeight="1" x14ac:dyDescent="0.25">
      <c r="B28" s="105" t="s">
        <v>147</v>
      </c>
      <c r="C28" s="107" t="s">
        <v>139</v>
      </c>
      <c r="D28" s="227" t="s">
        <v>146</v>
      </c>
      <c r="E28" s="185" t="s">
        <v>145</v>
      </c>
      <c r="F28" s="185"/>
      <c r="G28" s="228"/>
      <c r="H28" s="185"/>
      <c r="I28" s="185"/>
      <c r="J28" s="117" t="s">
        <v>112</v>
      </c>
      <c r="K28" s="199">
        <v>3</v>
      </c>
      <c r="L28" s="192"/>
      <c r="M28" s="185"/>
      <c r="N28" s="185"/>
      <c r="O28" s="117"/>
      <c r="P28" s="187"/>
      <c r="Q28" s="185"/>
      <c r="R28" s="185"/>
      <c r="S28" s="185"/>
      <c r="T28" s="185"/>
      <c r="U28" s="117"/>
      <c r="V28" s="192"/>
      <c r="W28" s="185"/>
      <c r="X28" s="185"/>
      <c r="Y28" s="193"/>
      <c r="Z28" s="187"/>
      <c r="AA28" s="185"/>
      <c r="AB28" s="185"/>
      <c r="AC28" s="193"/>
      <c r="AD28" s="193"/>
      <c r="AE28" s="187"/>
      <c r="AF28" s="229"/>
      <c r="AG28" s="230"/>
      <c r="AH28" s="117"/>
      <c r="AI28" s="230"/>
      <c r="AJ28" s="188"/>
      <c r="AK28" s="188"/>
      <c r="AL28" s="192"/>
      <c r="AM28" s="185"/>
      <c r="AN28" s="185"/>
      <c r="AO28" s="185"/>
      <c r="AP28" s="185"/>
      <c r="AQ28" s="185"/>
      <c r="AR28" s="185"/>
      <c r="AS28" s="185"/>
      <c r="AT28" s="231">
        <v>600</v>
      </c>
      <c r="AU28" s="185"/>
      <c r="AV28" s="232"/>
      <c r="AW28" s="187"/>
      <c r="AX28" s="192"/>
      <c r="AY28" s="230"/>
      <c r="AZ28" s="117"/>
      <c r="BA28" s="192"/>
      <c r="BB28" s="185"/>
      <c r="BC28" s="185"/>
      <c r="BD28" s="185"/>
      <c r="BE28" s="185"/>
      <c r="BF28" s="185"/>
      <c r="BG28" s="185"/>
      <c r="BH28" s="185"/>
      <c r="BI28" s="117"/>
      <c r="BJ28" s="192"/>
      <c r="BK28" s="148" t="s">
        <v>112</v>
      </c>
      <c r="BL28" s="102" t="s">
        <v>102</v>
      </c>
    </row>
    <row r="29" spans="1:64" s="211" customFormat="1" ht="15" customHeight="1" x14ac:dyDescent="0.25">
      <c r="B29" s="105" t="s">
        <v>150</v>
      </c>
      <c r="C29" s="107" t="s">
        <v>139</v>
      </c>
      <c r="D29" s="227" t="s">
        <v>148</v>
      </c>
      <c r="E29" s="185" t="s">
        <v>149</v>
      </c>
      <c r="F29" s="185"/>
      <c r="G29" s="228"/>
      <c r="H29" s="185"/>
      <c r="I29" s="185"/>
      <c r="J29" s="117" t="s">
        <v>112</v>
      </c>
      <c r="K29" s="199">
        <v>3</v>
      </c>
      <c r="L29" s="192"/>
      <c r="M29" s="185"/>
      <c r="N29" s="185"/>
      <c r="O29" s="117"/>
      <c r="P29" s="187"/>
      <c r="Q29" s="185"/>
      <c r="R29" s="185"/>
      <c r="S29" s="185"/>
      <c r="T29" s="185"/>
      <c r="U29" s="117"/>
      <c r="V29" s="192"/>
      <c r="W29" s="185"/>
      <c r="X29" s="185"/>
      <c r="Y29" s="193"/>
      <c r="Z29" s="187"/>
      <c r="AA29" s="185"/>
      <c r="AB29" s="185"/>
      <c r="AC29" s="193"/>
      <c r="AD29" s="193"/>
      <c r="AE29" s="187"/>
      <c r="AF29" s="229"/>
      <c r="AG29" s="230"/>
      <c r="AH29" s="117"/>
      <c r="AI29" s="230"/>
      <c r="AJ29" s="188"/>
      <c r="AK29" s="188"/>
      <c r="AL29" s="192"/>
      <c r="AM29" s="185"/>
      <c r="AN29" s="185"/>
      <c r="AO29" s="185"/>
      <c r="AP29" s="185"/>
      <c r="AQ29" s="185"/>
      <c r="AR29" s="185"/>
      <c r="AS29" s="185"/>
      <c r="AT29" s="231">
        <v>600</v>
      </c>
      <c r="AU29" s="185"/>
      <c r="AV29" s="232"/>
      <c r="AW29" s="187"/>
      <c r="AX29" s="192"/>
      <c r="AY29" s="230"/>
      <c r="AZ29" s="117"/>
      <c r="BA29" s="192"/>
      <c r="BB29" s="185"/>
      <c r="BC29" s="185"/>
      <c r="BD29" s="185"/>
      <c r="BE29" s="185"/>
      <c r="BF29" s="185"/>
      <c r="BG29" s="185"/>
      <c r="BH29" s="185"/>
      <c r="BI29" s="117"/>
      <c r="BJ29" s="192"/>
      <c r="BK29" s="148" t="s">
        <v>112</v>
      </c>
      <c r="BL29" s="102" t="s">
        <v>102</v>
      </c>
    </row>
    <row r="30" spans="1:64" s="211" customFormat="1" ht="15" customHeight="1" x14ac:dyDescent="0.25">
      <c r="B30" s="105" t="s">
        <v>153</v>
      </c>
      <c r="C30" s="107" t="s">
        <v>139</v>
      </c>
      <c r="D30" s="227" t="s">
        <v>151</v>
      </c>
      <c r="E30" s="185" t="s">
        <v>152</v>
      </c>
      <c r="F30" s="185"/>
      <c r="G30" s="228"/>
      <c r="H30" s="185"/>
      <c r="I30" s="185"/>
      <c r="J30" s="117" t="s">
        <v>112</v>
      </c>
      <c r="K30" s="199">
        <v>3</v>
      </c>
      <c r="L30" s="192"/>
      <c r="M30" s="185"/>
      <c r="N30" s="185"/>
      <c r="O30" s="117"/>
      <c r="P30" s="187"/>
      <c r="Q30" s="185"/>
      <c r="R30" s="185"/>
      <c r="S30" s="185"/>
      <c r="T30" s="185"/>
      <c r="U30" s="117"/>
      <c r="V30" s="192"/>
      <c r="W30" s="185"/>
      <c r="X30" s="185"/>
      <c r="Y30" s="193"/>
      <c r="Z30" s="187"/>
      <c r="AA30" s="185"/>
      <c r="AB30" s="185"/>
      <c r="AC30" s="193"/>
      <c r="AD30" s="193"/>
      <c r="AE30" s="187"/>
      <c r="AF30" s="229"/>
      <c r="AG30" s="230"/>
      <c r="AH30" s="117"/>
      <c r="AI30" s="230"/>
      <c r="AJ30" s="188"/>
      <c r="AK30" s="188"/>
      <c r="AL30" s="192"/>
      <c r="AM30" s="185"/>
      <c r="AN30" s="185"/>
      <c r="AO30" s="185"/>
      <c r="AP30" s="185"/>
      <c r="AQ30" s="185"/>
      <c r="AR30" s="185"/>
      <c r="AS30" s="185"/>
      <c r="AT30" s="231">
        <v>600</v>
      </c>
      <c r="AU30" s="185"/>
      <c r="AV30" s="232"/>
      <c r="AW30" s="187"/>
      <c r="AX30" s="192"/>
      <c r="AY30" s="230"/>
      <c r="AZ30" s="117"/>
      <c r="BA30" s="192"/>
      <c r="BB30" s="185"/>
      <c r="BC30" s="185"/>
      <c r="BD30" s="185"/>
      <c r="BE30" s="185"/>
      <c r="BF30" s="185"/>
      <c r="BG30" s="185"/>
      <c r="BH30" s="185"/>
      <c r="BI30" s="117"/>
      <c r="BJ30" s="192"/>
      <c r="BK30" s="148" t="s">
        <v>112</v>
      </c>
      <c r="BL30" s="102" t="s">
        <v>102</v>
      </c>
    </row>
    <row r="31" spans="1:64" s="209" customFormat="1" ht="15" customHeight="1" x14ac:dyDescent="0.25">
      <c r="B31" s="105" t="s">
        <v>157</v>
      </c>
      <c r="C31" s="107" t="s">
        <v>139</v>
      </c>
      <c r="D31" s="227" t="s">
        <v>155</v>
      </c>
      <c r="E31" s="185" t="s">
        <v>156</v>
      </c>
      <c r="F31" s="233"/>
      <c r="G31" s="234"/>
      <c r="H31" s="233"/>
      <c r="I31" s="233"/>
      <c r="J31" s="117" t="s">
        <v>112</v>
      </c>
      <c r="K31" s="199">
        <v>3</v>
      </c>
      <c r="L31" s="237"/>
      <c r="M31" s="233"/>
      <c r="N31" s="233"/>
      <c r="O31" s="238"/>
      <c r="P31" s="239"/>
      <c r="Q31" s="233"/>
      <c r="R31" s="233"/>
      <c r="S31" s="233"/>
      <c r="T31" s="233"/>
      <c r="U31" s="235"/>
      <c r="V31" s="237"/>
      <c r="W31" s="233"/>
      <c r="X31" s="233"/>
      <c r="Y31" s="238"/>
      <c r="Z31" s="239"/>
      <c r="AA31" s="233"/>
      <c r="AB31" s="233"/>
      <c r="AC31" s="238"/>
      <c r="AD31" s="238"/>
      <c r="AE31" s="239"/>
      <c r="AF31" s="240"/>
      <c r="AG31" s="241"/>
      <c r="AH31" s="235"/>
      <c r="AI31" s="241"/>
      <c r="AJ31" s="236"/>
      <c r="AK31" s="236"/>
      <c r="AL31" s="237"/>
      <c r="AM31" s="233"/>
      <c r="AN31" s="233"/>
      <c r="AO31" s="233"/>
      <c r="AP31" s="233"/>
      <c r="AQ31" s="233"/>
      <c r="AR31" s="233"/>
      <c r="AS31" s="233"/>
      <c r="AT31" s="231">
        <v>600</v>
      </c>
      <c r="AU31" s="233"/>
      <c r="AV31" s="242"/>
      <c r="AW31" s="239"/>
      <c r="AX31" s="237"/>
      <c r="AY31" s="241"/>
      <c r="AZ31" s="235"/>
      <c r="BA31" s="237"/>
      <c r="BB31" s="233"/>
      <c r="BC31" s="233"/>
      <c r="BD31" s="233"/>
      <c r="BE31" s="233"/>
      <c r="BF31" s="233"/>
      <c r="BG31" s="233"/>
      <c r="BH31" s="233"/>
      <c r="BI31" s="235"/>
      <c r="BJ31" s="237"/>
      <c r="BK31" s="148" t="s">
        <v>112</v>
      </c>
      <c r="BL31" s="102" t="s">
        <v>102</v>
      </c>
    </row>
    <row r="32" spans="1:64" s="76" customFormat="1" x14ac:dyDescent="0.25">
      <c r="A32" s="83"/>
      <c r="B32" s="135" t="s">
        <v>154</v>
      </c>
      <c r="C32" s="107" t="s">
        <v>139</v>
      </c>
      <c r="D32" s="96">
        <v>5001100580000</v>
      </c>
      <c r="E32" s="179" t="s">
        <v>158</v>
      </c>
      <c r="F32" s="78"/>
      <c r="G32" s="73"/>
      <c r="H32" s="138"/>
      <c r="I32" s="81"/>
      <c r="J32" s="117" t="s">
        <v>112</v>
      </c>
      <c r="K32" s="199">
        <v>3</v>
      </c>
      <c r="L32" s="141"/>
      <c r="M32" s="78"/>
      <c r="N32" s="78"/>
      <c r="O32" s="140"/>
      <c r="P32" s="143"/>
      <c r="Q32" s="78"/>
      <c r="R32" s="78"/>
      <c r="S32" s="78"/>
      <c r="T32" s="78"/>
      <c r="U32" s="140"/>
      <c r="V32" s="143"/>
      <c r="W32" s="78"/>
      <c r="X32" s="78"/>
      <c r="Y32" s="139"/>
      <c r="Z32" s="143"/>
      <c r="AA32" s="78"/>
      <c r="AB32" s="78"/>
      <c r="AC32" s="78"/>
      <c r="AD32" s="140"/>
      <c r="AE32" s="143"/>
      <c r="AF32" s="78"/>
      <c r="AG32" s="144"/>
      <c r="AH32" s="139"/>
      <c r="AI32" s="144"/>
      <c r="AJ32" s="145"/>
      <c r="AK32" s="172"/>
      <c r="AL32" s="143"/>
      <c r="AM32" s="78"/>
      <c r="AN32" s="78"/>
      <c r="AO32" s="78"/>
      <c r="AP32" s="78"/>
      <c r="AQ32" s="78"/>
      <c r="AR32" s="78"/>
      <c r="AS32" s="78"/>
      <c r="AT32" s="231">
        <v>600</v>
      </c>
      <c r="AU32" s="78"/>
      <c r="AV32" s="178"/>
      <c r="AW32" s="114"/>
      <c r="AX32" s="141"/>
      <c r="AY32" s="140"/>
      <c r="AZ32" s="139"/>
      <c r="BA32" s="160"/>
      <c r="BB32" s="147"/>
      <c r="BC32" s="147"/>
      <c r="BD32" s="147"/>
      <c r="BE32" s="147"/>
      <c r="BF32" s="147"/>
      <c r="BG32" s="147"/>
      <c r="BH32" s="147"/>
      <c r="BI32" s="148"/>
      <c r="BJ32" s="141"/>
      <c r="BK32" s="148" t="s">
        <v>112</v>
      </c>
      <c r="BL32" s="102" t="s">
        <v>102</v>
      </c>
    </row>
    <row r="33" spans="1:64" s="43" customFormat="1" x14ac:dyDescent="0.25">
      <c r="A33" s="93"/>
      <c r="B33" s="135" t="s">
        <v>159</v>
      </c>
      <c r="C33" s="107" t="s">
        <v>139</v>
      </c>
      <c r="D33" s="96">
        <v>5001100600000</v>
      </c>
      <c r="E33" s="179" t="s">
        <v>161</v>
      </c>
      <c r="F33" s="78"/>
      <c r="G33" s="158"/>
      <c r="H33" s="165"/>
      <c r="I33" s="81"/>
      <c r="J33" s="117" t="s">
        <v>112</v>
      </c>
      <c r="K33" s="199">
        <v>3</v>
      </c>
      <c r="L33" s="162"/>
      <c r="M33" s="147"/>
      <c r="N33" s="147"/>
      <c r="O33" s="159"/>
      <c r="P33" s="162"/>
      <c r="Q33" s="147"/>
      <c r="R33" s="147"/>
      <c r="S33" s="147"/>
      <c r="T33" s="147"/>
      <c r="U33" s="148"/>
      <c r="V33" s="162"/>
      <c r="W33" s="78"/>
      <c r="X33" s="78"/>
      <c r="Y33" s="148"/>
      <c r="Z33" s="162"/>
      <c r="AA33" s="78"/>
      <c r="AB33" s="78"/>
      <c r="AC33" s="147"/>
      <c r="AD33" s="148"/>
      <c r="AE33" s="162"/>
      <c r="AF33" s="147"/>
      <c r="AG33" s="147"/>
      <c r="AH33" s="148"/>
      <c r="AI33" s="163"/>
      <c r="AJ33" s="164"/>
      <c r="AK33" s="172"/>
      <c r="AL33" s="162"/>
      <c r="AM33" s="147"/>
      <c r="AN33" s="147"/>
      <c r="AO33" s="147"/>
      <c r="AP33" s="147"/>
      <c r="AQ33" s="147"/>
      <c r="AR33" s="147"/>
      <c r="AS33" s="147"/>
      <c r="AT33" s="231">
        <v>600</v>
      </c>
      <c r="AU33" s="147"/>
      <c r="AV33" s="178"/>
      <c r="AW33" s="143"/>
      <c r="AX33" s="160"/>
      <c r="AY33" s="159"/>
      <c r="AZ33" s="148"/>
      <c r="BA33" s="160"/>
      <c r="BB33" s="147"/>
      <c r="BC33" s="147"/>
      <c r="BD33" s="147"/>
      <c r="BE33" s="147"/>
      <c r="BF33" s="147"/>
      <c r="BG33" s="147"/>
      <c r="BH33" s="147"/>
      <c r="BI33" s="148"/>
      <c r="BJ33" s="162"/>
      <c r="BK33" s="148" t="s">
        <v>112</v>
      </c>
      <c r="BL33" s="102" t="s">
        <v>102</v>
      </c>
    </row>
    <row r="34" spans="1:64" s="43" customFormat="1" x14ac:dyDescent="0.25">
      <c r="A34" s="93"/>
      <c r="B34" s="135" t="s">
        <v>160</v>
      </c>
      <c r="C34" s="107" t="s">
        <v>139</v>
      </c>
      <c r="D34" s="96">
        <v>5001100620000</v>
      </c>
      <c r="E34" s="179" t="s">
        <v>162</v>
      </c>
      <c r="F34" s="78"/>
      <c r="G34" s="158"/>
      <c r="H34" s="165"/>
      <c r="I34" s="81"/>
      <c r="J34" s="117" t="s">
        <v>112</v>
      </c>
      <c r="K34" s="199">
        <v>3</v>
      </c>
      <c r="L34" s="162"/>
      <c r="M34" s="147"/>
      <c r="N34" s="147"/>
      <c r="O34" s="159"/>
      <c r="P34" s="162"/>
      <c r="Q34" s="147"/>
      <c r="R34" s="147"/>
      <c r="S34" s="147"/>
      <c r="T34" s="147"/>
      <c r="U34" s="148"/>
      <c r="V34" s="162"/>
      <c r="W34" s="147"/>
      <c r="X34" s="147"/>
      <c r="Y34" s="148"/>
      <c r="Z34" s="162"/>
      <c r="AA34" s="147"/>
      <c r="AB34" s="147"/>
      <c r="AC34" s="147"/>
      <c r="AD34" s="148"/>
      <c r="AE34" s="162"/>
      <c r="AF34" s="147"/>
      <c r="AG34" s="147"/>
      <c r="AH34" s="148"/>
      <c r="AI34" s="163"/>
      <c r="AJ34" s="164"/>
      <c r="AK34" s="172"/>
      <c r="AL34" s="162"/>
      <c r="AM34" s="147"/>
      <c r="AN34" s="147"/>
      <c r="AO34" s="147"/>
      <c r="AP34" s="147"/>
      <c r="AQ34" s="147"/>
      <c r="AR34" s="147"/>
      <c r="AS34" s="147"/>
      <c r="AT34" s="231">
        <v>600</v>
      </c>
      <c r="AU34" s="147"/>
      <c r="AV34" s="178"/>
      <c r="AW34" s="114"/>
      <c r="AX34" s="160"/>
      <c r="AY34" s="159"/>
      <c r="AZ34" s="148"/>
      <c r="BA34" s="160"/>
      <c r="BB34" s="147"/>
      <c r="BC34" s="147"/>
      <c r="BD34" s="147"/>
      <c r="BE34" s="147"/>
      <c r="BF34" s="147"/>
      <c r="BG34" s="147"/>
      <c r="BH34" s="147"/>
      <c r="BI34" s="148"/>
      <c r="BJ34" s="162"/>
      <c r="BK34" s="148" t="s">
        <v>112</v>
      </c>
      <c r="BL34" s="102" t="s">
        <v>102</v>
      </c>
    </row>
    <row r="35" spans="1:64" s="92" customFormat="1" x14ac:dyDescent="0.25">
      <c r="B35" s="149"/>
      <c r="C35" s="136"/>
      <c r="D35" s="137"/>
      <c r="E35" s="78"/>
      <c r="F35" s="150"/>
      <c r="G35" s="151"/>
      <c r="H35" s="150"/>
      <c r="I35" s="152"/>
      <c r="J35" s="184"/>
      <c r="K35" s="190"/>
      <c r="L35" s="155"/>
      <c r="M35" s="150"/>
      <c r="N35" s="150"/>
      <c r="O35" s="184"/>
      <c r="P35" s="150"/>
      <c r="Q35" s="150"/>
      <c r="R35" s="150"/>
      <c r="S35" s="150"/>
      <c r="T35" s="150"/>
      <c r="U35" s="184"/>
      <c r="V35" s="155"/>
      <c r="W35" s="78"/>
      <c r="X35" s="78"/>
      <c r="Y35" s="184"/>
      <c r="Z35" s="155"/>
      <c r="AA35" s="78"/>
      <c r="AB35" s="78"/>
      <c r="AC35" s="150"/>
      <c r="AD35" s="184"/>
      <c r="AE35" s="155"/>
      <c r="AF35" s="150"/>
      <c r="AG35" s="150"/>
      <c r="AH35" s="184"/>
      <c r="AI35" s="156"/>
      <c r="AJ35" s="157"/>
      <c r="AK35" s="182"/>
      <c r="AL35" s="155"/>
      <c r="AM35" s="150"/>
      <c r="AN35" s="150"/>
      <c r="AO35" s="150"/>
      <c r="AP35" s="150"/>
      <c r="AQ35" s="150"/>
      <c r="AR35" s="150"/>
      <c r="AS35" s="150"/>
      <c r="AT35" s="175"/>
      <c r="AU35" s="150"/>
      <c r="AV35" s="178"/>
      <c r="AW35" s="114"/>
      <c r="AX35" s="154"/>
      <c r="AY35" s="153"/>
      <c r="AZ35" s="184"/>
      <c r="BA35" s="181"/>
      <c r="BB35" s="179"/>
      <c r="BC35" s="179"/>
      <c r="BD35" s="179"/>
      <c r="BE35" s="147"/>
      <c r="BF35" s="179"/>
      <c r="BG35" s="179"/>
      <c r="BH35" s="179"/>
      <c r="BI35" s="180"/>
      <c r="BJ35" s="155"/>
      <c r="BK35" s="134"/>
      <c r="BL35" s="111"/>
    </row>
    <row r="36" spans="1:64" s="92" customFormat="1" x14ac:dyDescent="0.25">
      <c r="B36" s="149"/>
      <c r="C36" s="136"/>
      <c r="D36" s="137"/>
      <c r="E36" s="78"/>
      <c r="F36" s="150"/>
      <c r="G36" s="151"/>
      <c r="H36" s="150"/>
      <c r="I36" s="152"/>
      <c r="J36" s="184"/>
      <c r="K36" s="189"/>
      <c r="L36" s="155"/>
      <c r="M36" s="150"/>
      <c r="N36" s="150"/>
      <c r="O36" s="184"/>
      <c r="P36" s="150"/>
      <c r="Q36" s="150"/>
      <c r="R36" s="150"/>
      <c r="S36" s="150"/>
      <c r="T36" s="150"/>
      <c r="U36" s="184"/>
      <c r="V36" s="155"/>
      <c r="W36" s="78"/>
      <c r="X36" s="78"/>
      <c r="Y36" s="184"/>
      <c r="Z36" s="155"/>
      <c r="AA36" s="78"/>
      <c r="AB36" s="78"/>
      <c r="AC36" s="150"/>
      <c r="AD36" s="184"/>
      <c r="AE36" s="155"/>
      <c r="AF36" s="150"/>
      <c r="AG36" s="150"/>
      <c r="AH36" s="184"/>
      <c r="AI36" s="156"/>
      <c r="AJ36" s="157"/>
      <c r="AK36" s="172"/>
      <c r="AL36" s="155"/>
      <c r="AM36" s="150"/>
      <c r="AN36" s="150"/>
      <c r="AO36" s="150"/>
      <c r="AP36" s="150"/>
      <c r="AQ36" s="150"/>
      <c r="AR36" s="150"/>
      <c r="AS36" s="150"/>
      <c r="AT36" s="175"/>
      <c r="AU36" s="150"/>
      <c r="AV36" s="178"/>
      <c r="AW36" s="114"/>
      <c r="AX36" s="154"/>
      <c r="AY36" s="153"/>
      <c r="AZ36" s="184"/>
      <c r="BA36" s="194"/>
      <c r="BB36" s="183"/>
      <c r="BC36" s="183"/>
      <c r="BD36" s="183"/>
      <c r="BE36" s="183"/>
      <c r="BF36" s="183"/>
      <c r="BG36" s="183"/>
      <c r="BH36" s="183"/>
      <c r="BI36" s="102"/>
      <c r="BJ36" s="155"/>
      <c r="BK36" s="134"/>
      <c r="BL36" s="111"/>
    </row>
    <row r="37" spans="1:64" s="92" customFormat="1" x14ac:dyDescent="0.25">
      <c r="B37" s="149"/>
      <c r="C37" s="136"/>
      <c r="D37" s="137"/>
      <c r="E37" s="78"/>
      <c r="F37" s="150"/>
      <c r="G37" s="151"/>
      <c r="H37" s="150"/>
      <c r="I37" s="152"/>
      <c r="J37" s="184"/>
      <c r="K37" s="190"/>
      <c r="L37" s="155"/>
      <c r="M37" s="150"/>
      <c r="N37" s="150"/>
      <c r="O37" s="184"/>
      <c r="P37" s="150"/>
      <c r="Q37" s="150"/>
      <c r="R37" s="150"/>
      <c r="S37" s="150"/>
      <c r="T37" s="150"/>
      <c r="U37" s="184"/>
      <c r="V37" s="155"/>
      <c r="W37" s="78"/>
      <c r="X37" s="78"/>
      <c r="Y37" s="184"/>
      <c r="Z37" s="155"/>
      <c r="AA37" s="78"/>
      <c r="AB37" s="78"/>
      <c r="AC37" s="150"/>
      <c r="AD37" s="184"/>
      <c r="AE37" s="155"/>
      <c r="AF37" s="150"/>
      <c r="AG37" s="150"/>
      <c r="AH37" s="184"/>
      <c r="AI37" s="156"/>
      <c r="AJ37" s="157"/>
      <c r="AK37" s="172"/>
      <c r="AL37" s="155"/>
      <c r="AM37" s="150"/>
      <c r="AN37" s="150"/>
      <c r="AO37" s="150"/>
      <c r="AP37" s="150"/>
      <c r="AQ37" s="150"/>
      <c r="AR37" s="150"/>
      <c r="AS37" s="150"/>
      <c r="AT37" s="175"/>
      <c r="AU37" s="150"/>
      <c r="AV37" s="178"/>
      <c r="AW37" s="143"/>
      <c r="AX37" s="154"/>
      <c r="AY37" s="153"/>
      <c r="AZ37" s="184"/>
      <c r="BA37" s="181"/>
      <c r="BB37" s="179"/>
      <c r="BC37" s="179"/>
      <c r="BD37" s="179"/>
      <c r="BE37" s="147"/>
      <c r="BF37" s="179"/>
      <c r="BG37" s="179"/>
      <c r="BH37" s="179"/>
      <c r="BI37" s="180"/>
      <c r="BJ37" s="155"/>
      <c r="BK37" s="117"/>
      <c r="BL37" s="111"/>
    </row>
  </sheetData>
  <autoFilter ref="A9:BL21" xr:uid="{F5430736-6CA1-475B-BDB8-F1F9E31D17B7}"/>
  <sortState xmlns:xlrd2="http://schemas.microsoft.com/office/spreadsheetml/2017/richdata2" ref="B10:BL20">
    <sortCondition ref="K10:K20"/>
    <sortCondition ref="J10:J20" customList="PR,SI,TA,PA,DA,DG,SU,XX,AL"/>
  </sortState>
  <mergeCells count="24">
    <mergeCell ref="BJ8:BL8"/>
    <mergeCell ref="P1:U1"/>
    <mergeCell ref="J4:J5"/>
    <mergeCell ref="Z8:AD8"/>
    <mergeCell ref="BA8:BI8"/>
    <mergeCell ref="AW8:AZ8"/>
    <mergeCell ref="P5:U5"/>
    <mergeCell ref="P6:U6"/>
    <mergeCell ref="P4:U4"/>
    <mergeCell ref="P3:U3"/>
    <mergeCell ref="AE8:AH8"/>
    <mergeCell ref="AJ8:AJ9"/>
    <mergeCell ref="V8:Y8"/>
    <mergeCell ref="AL8:AU8"/>
    <mergeCell ref="P8:U8"/>
    <mergeCell ref="P2:U2"/>
    <mergeCell ref="AI8:AI9"/>
    <mergeCell ref="B8:J8"/>
    <mergeCell ref="L8:O8"/>
    <mergeCell ref="B2:C2"/>
    <mergeCell ref="G2:I3"/>
    <mergeCell ref="J2:J3"/>
    <mergeCell ref="G4:I5"/>
    <mergeCell ref="L2:N5"/>
  </mergeCells>
  <phoneticPr fontId="6" type="noConversion"/>
  <pageMargins left="0.25" right="0.25" top="0.75" bottom="0.75" header="0.3" footer="0.3"/>
  <pageSetup paperSize="5" scale="17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3"/>
  <sheetViews>
    <sheetView zoomScale="75" zoomScaleNormal="75" workbookViewId="0">
      <selection activeCell="K7" sqref="K7"/>
    </sheetView>
  </sheetViews>
  <sheetFormatPr defaultColWidth="9.140625" defaultRowHeight="15" x14ac:dyDescent="0.25"/>
  <cols>
    <col min="1" max="1" width="9.140625" style="1"/>
    <col min="2" max="2" width="24.85546875" style="1" customWidth="1"/>
    <col min="3" max="3" width="39.140625" style="1" customWidth="1"/>
    <col min="4" max="4" width="15.5703125" style="28" customWidth="1"/>
    <col min="5" max="5" width="32.5703125" style="30" customWidth="1"/>
    <col min="6" max="6" width="13.85546875" style="27" customWidth="1"/>
    <col min="7" max="7" width="12" style="1" customWidth="1"/>
    <col min="8" max="8" width="17.28515625" style="1" customWidth="1"/>
    <col min="9" max="9" width="19.140625" style="28" customWidth="1"/>
    <col min="10" max="10" width="39.140625" style="28" customWidth="1"/>
    <col min="11" max="11" width="35.5703125" style="28" customWidth="1"/>
    <col min="12" max="16384" width="9.140625" style="1"/>
  </cols>
  <sheetData>
    <row r="1" spans="1:11" ht="21" customHeight="1" thickBot="1" x14ac:dyDescent="0.4">
      <c r="A1" s="101"/>
      <c r="B1" s="123" t="s">
        <v>179</v>
      </c>
      <c r="C1" s="101"/>
      <c r="D1" s="118"/>
      <c r="E1" s="106"/>
      <c r="F1" s="121"/>
      <c r="G1" s="101"/>
      <c r="H1" s="118"/>
      <c r="I1" s="118"/>
      <c r="J1" s="120"/>
      <c r="K1" s="132"/>
    </row>
    <row r="2" spans="1:11" ht="15.75" customHeight="1" x14ac:dyDescent="0.25">
      <c r="A2" s="101"/>
      <c r="B2" s="318"/>
      <c r="C2" s="318"/>
      <c r="D2" s="318"/>
      <c r="E2" s="106"/>
      <c r="F2" s="316"/>
      <c r="G2" s="317"/>
      <c r="H2" s="99" t="s">
        <v>67</v>
      </c>
      <c r="I2" s="118"/>
      <c r="J2" s="98"/>
      <c r="K2" s="127"/>
    </row>
    <row r="3" spans="1:11" ht="15" customHeight="1" x14ac:dyDescent="0.25">
      <c r="A3" s="101"/>
      <c r="B3" s="122"/>
      <c r="C3" s="101"/>
      <c r="D3" s="118"/>
      <c r="E3" s="106"/>
      <c r="F3" s="316"/>
      <c r="G3" s="317"/>
      <c r="H3" s="100" t="s">
        <v>68</v>
      </c>
      <c r="I3" s="118"/>
      <c r="J3" s="98"/>
      <c r="K3" s="127"/>
    </row>
    <row r="4" spans="1:11" ht="15.75" customHeight="1" x14ac:dyDescent="0.25">
      <c r="A4" s="101"/>
      <c r="B4" s="122"/>
      <c r="C4" s="101"/>
      <c r="D4" s="118"/>
      <c r="E4" s="106"/>
      <c r="F4" s="316"/>
      <c r="G4" s="317"/>
      <c r="H4" s="103" t="s">
        <v>64</v>
      </c>
      <c r="I4" s="118"/>
      <c r="J4" s="98"/>
      <c r="K4" s="127"/>
    </row>
    <row r="5" spans="1:11" ht="16.5" customHeight="1" x14ac:dyDescent="0.25">
      <c r="A5" s="101"/>
      <c r="B5" s="101"/>
      <c r="C5" s="101"/>
      <c r="D5" s="118"/>
      <c r="E5" s="106"/>
      <c r="F5" s="316"/>
      <c r="G5" s="317"/>
      <c r="H5" s="125" t="s">
        <v>65</v>
      </c>
      <c r="I5" s="118"/>
      <c r="J5" s="98"/>
      <c r="K5" s="127"/>
    </row>
    <row r="6" spans="1:11" ht="15.75" customHeight="1" x14ac:dyDescent="0.25">
      <c r="A6" s="101"/>
      <c r="B6" s="101"/>
      <c r="C6" s="101"/>
      <c r="D6" s="118"/>
      <c r="E6" s="106"/>
      <c r="F6" s="121"/>
      <c r="G6" s="101"/>
      <c r="H6" s="104" t="s">
        <v>66</v>
      </c>
      <c r="I6" s="118"/>
      <c r="J6" s="98"/>
      <c r="K6" s="127"/>
    </row>
    <row r="7" spans="1:11" ht="15.75" thickBot="1" x14ac:dyDescent="0.3">
      <c r="A7" s="98"/>
      <c r="B7" s="124" t="s">
        <v>0</v>
      </c>
      <c r="C7" s="98"/>
      <c r="D7" s="98"/>
      <c r="E7" s="98"/>
      <c r="F7" s="98"/>
      <c r="G7" s="98"/>
      <c r="H7" s="126" t="s">
        <v>92</v>
      </c>
      <c r="I7" s="98"/>
      <c r="J7" s="119"/>
      <c r="K7" s="130">
        <v>43879</v>
      </c>
    </row>
    <row r="8" spans="1:11" ht="15.75" customHeight="1" x14ac:dyDescent="0.25">
      <c r="B8" s="263" t="s">
        <v>22</v>
      </c>
      <c r="C8" s="264"/>
      <c r="D8" s="264"/>
      <c r="E8" s="264"/>
      <c r="F8" s="264"/>
      <c r="G8" s="264"/>
      <c r="H8" s="265"/>
      <c r="I8" s="314" t="s">
        <v>34</v>
      </c>
      <c r="J8" s="315"/>
      <c r="K8" s="129"/>
    </row>
    <row r="9" spans="1:11" ht="51" customHeight="1" thickBot="1" x14ac:dyDescent="0.3">
      <c r="B9" s="19" t="s">
        <v>3</v>
      </c>
      <c r="C9" s="2" t="s">
        <v>4</v>
      </c>
      <c r="D9" s="3" t="s">
        <v>2</v>
      </c>
      <c r="E9" s="3" t="s">
        <v>5</v>
      </c>
      <c r="F9" s="26" t="s">
        <v>6</v>
      </c>
      <c r="G9" s="3" t="s">
        <v>14</v>
      </c>
      <c r="H9" s="4" t="s">
        <v>13</v>
      </c>
      <c r="I9" s="41" t="s">
        <v>35</v>
      </c>
      <c r="J9" s="42" t="s">
        <v>37</v>
      </c>
      <c r="K9" s="131" t="s">
        <v>103</v>
      </c>
    </row>
    <row r="10" spans="1:11" s="43" customFormat="1" x14ac:dyDescent="0.25">
      <c r="A10" s="45"/>
      <c r="B10" s="212"/>
      <c r="C10" s="213"/>
      <c r="D10" s="168"/>
      <c r="E10" s="44"/>
      <c r="F10" s="46"/>
      <c r="G10" s="197"/>
      <c r="H10" s="198"/>
      <c r="I10" s="201"/>
      <c r="J10" s="217"/>
      <c r="K10" s="217"/>
    </row>
    <row r="11" spans="1:11" s="43" customFormat="1" ht="57.75" customHeight="1" x14ac:dyDescent="0.25">
      <c r="B11" s="105"/>
      <c r="C11" s="107"/>
      <c r="D11" s="78"/>
      <c r="E11" s="195"/>
      <c r="F11" s="196"/>
      <c r="G11" s="81"/>
      <c r="H11" s="139"/>
      <c r="I11" s="202"/>
      <c r="J11" s="117"/>
      <c r="K11" s="117"/>
    </row>
    <row r="12" spans="1:11" s="43" customFormat="1" x14ac:dyDescent="0.25">
      <c r="B12" s="39"/>
      <c r="C12" s="136"/>
      <c r="D12" s="78"/>
      <c r="E12" s="80"/>
      <c r="F12" s="40"/>
      <c r="G12" s="81"/>
      <c r="H12" s="139"/>
      <c r="I12" s="203"/>
      <c r="J12" s="146"/>
      <c r="K12" s="139"/>
    </row>
    <row r="13" spans="1:11" s="31" customFormat="1" x14ac:dyDescent="0.25">
      <c r="B13" s="208"/>
      <c r="C13" s="204"/>
      <c r="D13" s="78"/>
      <c r="E13" s="150"/>
      <c r="F13" s="205"/>
      <c r="G13" s="206"/>
      <c r="H13" s="150"/>
      <c r="I13" s="203"/>
      <c r="J13" s="207"/>
      <c r="K13" s="200"/>
    </row>
  </sheetData>
  <mergeCells count="7">
    <mergeCell ref="I8:J8"/>
    <mergeCell ref="B8:H8"/>
    <mergeCell ref="F4:F5"/>
    <mergeCell ref="G4:G5"/>
    <mergeCell ref="B2:D2"/>
    <mergeCell ref="F2:F3"/>
    <mergeCell ref="G2:G3"/>
  </mergeCells>
  <pageMargins left="0.25" right="0.25" top="0.75" bottom="0.25" header="0.3" footer="0.3"/>
  <pageSetup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S205"/>
  <sheetViews>
    <sheetView tabSelected="1" zoomScale="80" zoomScaleNormal="80" workbookViewId="0">
      <selection activeCell="C31" sqref="C31"/>
    </sheetView>
  </sheetViews>
  <sheetFormatPr defaultRowHeight="15" x14ac:dyDescent="0.25"/>
  <cols>
    <col min="1" max="1" width="24.140625" customWidth="1"/>
    <col min="2" max="2" width="29.7109375" customWidth="1"/>
    <col min="3" max="3" width="31" customWidth="1"/>
    <col min="4" max="4" width="13.7109375" customWidth="1"/>
    <col min="5" max="5" width="42.42578125" customWidth="1"/>
    <col min="6" max="6" width="13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s="244" customFormat="1" ht="18.75" x14ac:dyDescent="0.25">
      <c r="A1" s="341" t="s">
        <v>42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3"/>
    </row>
    <row r="2" spans="1:16" s="244" customFormat="1" ht="15.75" x14ac:dyDescent="0.25">
      <c r="A2" s="344"/>
      <c r="B2" s="345"/>
      <c r="C2" s="346" t="s">
        <v>43</v>
      </c>
      <c r="D2" s="347"/>
      <c r="E2" s="345"/>
      <c r="F2" s="346"/>
      <c r="G2" s="347"/>
      <c r="H2" s="345"/>
      <c r="I2" s="346" t="s">
        <v>43</v>
      </c>
      <c r="J2" s="347"/>
      <c r="K2" s="347"/>
      <c r="L2" s="345"/>
      <c r="M2" s="346"/>
      <c r="N2" s="345"/>
      <c r="O2" s="346" t="s">
        <v>43</v>
      </c>
      <c r="P2" s="345"/>
    </row>
    <row r="3" spans="1:16" s="244" customFormat="1" ht="15.75" x14ac:dyDescent="0.25">
      <c r="A3" s="346" t="s">
        <v>44</v>
      </c>
      <c r="B3" s="345"/>
      <c r="C3" s="346" t="s">
        <v>45</v>
      </c>
      <c r="D3" s="347"/>
      <c r="E3" s="345"/>
      <c r="F3" s="346" t="s">
        <v>44</v>
      </c>
      <c r="G3" s="347"/>
      <c r="H3" s="345"/>
      <c r="I3" s="346" t="s">
        <v>45</v>
      </c>
      <c r="J3" s="347"/>
      <c r="K3" s="347"/>
      <c r="L3" s="345"/>
      <c r="M3" s="346" t="s">
        <v>44</v>
      </c>
      <c r="N3" s="345"/>
      <c r="O3" s="346" t="s">
        <v>45</v>
      </c>
      <c r="P3" s="345"/>
    </row>
    <row r="4" spans="1:16" s="244" customFormat="1" ht="15.75" x14ac:dyDescent="0.25">
      <c r="A4" s="319" t="s">
        <v>174</v>
      </c>
      <c r="B4" s="321"/>
      <c r="C4" s="319" t="s">
        <v>178</v>
      </c>
      <c r="D4" s="320"/>
      <c r="E4" s="321"/>
      <c r="F4" s="245"/>
      <c r="G4" s="246"/>
      <c r="H4" s="247"/>
      <c r="I4" s="245"/>
      <c r="J4" s="246"/>
      <c r="K4" s="246"/>
      <c r="L4" s="247"/>
      <c r="M4" s="245"/>
      <c r="N4" s="247"/>
      <c r="O4" s="245"/>
      <c r="P4" s="247"/>
    </row>
    <row r="5" spans="1:16" s="244" customFormat="1" ht="15.75" x14ac:dyDescent="0.25">
      <c r="A5" s="319" t="s">
        <v>176</v>
      </c>
      <c r="B5" s="321"/>
      <c r="C5" s="319" t="s">
        <v>178</v>
      </c>
      <c r="D5" s="320"/>
      <c r="E5" s="321"/>
      <c r="F5" s="245"/>
      <c r="G5" s="246"/>
      <c r="H5" s="247"/>
      <c r="I5" s="245"/>
      <c r="J5" s="246"/>
      <c r="K5" s="246"/>
      <c r="L5" s="247"/>
      <c r="M5" s="245"/>
      <c r="N5" s="247"/>
      <c r="O5" s="245"/>
      <c r="P5" s="247"/>
    </row>
    <row r="6" spans="1:16" s="244" customFormat="1" ht="15.75" x14ac:dyDescent="0.25">
      <c r="A6" s="319" t="s">
        <v>177</v>
      </c>
      <c r="B6" s="321"/>
      <c r="C6" s="322" t="s">
        <v>178</v>
      </c>
      <c r="D6" s="323"/>
      <c r="E6" s="324"/>
      <c r="F6" s="245"/>
      <c r="G6" s="246"/>
      <c r="H6" s="247"/>
      <c r="I6" s="245"/>
      <c r="J6" s="246"/>
      <c r="K6" s="246"/>
      <c r="L6" s="247"/>
      <c r="M6" s="245"/>
      <c r="N6" s="247"/>
      <c r="O6" s="245"/>
      <c r="P6" s="247"/>
    </row>
    <row r="7" spans="1:16" ht="15.75" x14ac:dyDescent="0.25">
      <c r="A7" s="335"/>
      <c r="B7" s="336"/>
      <c r="C7" s="335"/>
      <c r="D7" s="337"/>
      <c r="E7" s="334"/>
      <c r="F7" s="338"/>
      <c r="G7" s="337"/>
      <c r="H7" s="334"/>
      <c r="I7" s="339"/>
      <c r="J7" s="337"/>
      <c r="K7" s="337"/>
      <c r="L7" s="334"/>
      <c r="M7" s="333"/>
      <c r="N7" s="334"/>
      <c r="O7" s="333"/>
      <c r="P7" s="334"/>
    </row>
    <row r="8" spans="1:16" x14ac:dyDescent="0.25">
      <c r="A8" s="328" t="s">
        <v>46</v>
      </c>
      <c r="B8" s="329"/>
      <c r="C8" s="330"/>
      <c r="D8" s="348" t="s">
        <v>192</v>
      </c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</row>
    <row r="9" spans="1:16" x14ac:dyDescent="0.25">
      <c r="A9" s="331" t="s">
        <v>47</v>
      </c>
      <c r="B9" s="331"/>
      <c r="C9" s="331"/>
      <c r="D9" s="331"/>
      <c r="E9" s="331"/>
      <c r="F9" s="331"/>
      <c r="G9" s="331"/>
      <c r="H9" s="331"/>
      <c r="I9" s="331"/>
      <c r="J9" s="331"/>
      <c r="K9" s="331"/>
      <c r="L9" s="331"/>
      <c r="M9" s="331"/>
      <c r="N9" s="331"/>
      <c r="O9" s="331"/>
      <c r="P9" s="331"/>
    </row>
    <row r="10" spans="1:16" ht="102" customHeight="1" x14ac:dyDescent="0.25">
      <c r="A10" s="21" t="s">
        <v>48</v>
      </c>
      <c r="B10" s="21" t="s">
        <v>49</v>
      </c>
      <c r="C10" s="21" t="s">
        <v>50</v>
      </c>
      <c r="D10" s="21" t="s">
        <v>51</v>
      </c>
      <c r="E10" s="21" t="s">
        <v>52</v>
      </c>
      <c r="F10" s="21" t="s">
        <v>53</v>
      </c>
      <c r="G10" s="21" t="s">
        <v>54</v>
      </c>
      <c r="H10" s="21" t="s">
        <v>55</v>
      </c>
      <c r="I10" s="21" t="s">
        <v>56</v>
      </c>
      <c r="J10" s="21" t="s">
        <v>57</v>
      </c>
      <c r="K10" s="21" t="s">
        <v>58</v>
      </c>
      <c r="L10" s="21" t="s">
        <v>59</v>
      </c>
      <c r="M10" s="332" t="s">
        <v>60</v>
      </c>
      <c r="N10" s="332"/>
      <c r="O10" s="332"/>
      <c r="P10" s="332"/>
    </row>
    <row r="11" spans="1:16" ht="15" customHeight="1" x14ac:dyDescent="0.25">
      <c r="A11" s="78" t="s">
        <v>135</v>
      </c>
      <c r="B11" s="82" t="s">
        <v>133</v>
      </c>
      <c r="C11" s="78" t="s">
        <v>183</v>
      </c>
      <c r="D11" s="142">
        <v>183.72666699999999</v>
      </c>
      <c r="E11" s="78" t="s">
        <v>124</v>
      </c>
      <c r="F11" s="81">
        <v>43304</v>
      </c>
      <c r="G11" s="78" t="s">
        <v>41</v>
      </c>
      <c r="H11" s="78"/>
      <c r="I11" s="78">
        <v>1996</v>
      </c>
      <c r="J11" s="78" t="s">
        <v>100</v>
      </c>
      <c r="K11" s="78"/>
      <c r="L11" s="78"/>
      <c r="M11" s="325" t="s">
        <v>187</v>
      </c>
      <c r="N11" s="326"/>
      <c r="O11" s="326"/>
      <c r="P11" s="327"/>
    </row>
    <row r="12" spans="1:16" ht="15" customHeight="1" x14ac:dyDescent="0.25">
      <c r="A12" s="78" t="s">
        <v>141</v>
      </c>
      <c r="B12" s="82" t="s">
        <v>136</v>
      </c>
      <c r="C12" s="78" t="s">
        <v>182</v>
      </c>
      <c r="D12" s="142">
        <v>84.094357000000002</v>
      </c>
      <c r="E12" s="78" t="s">
        <v>124</v>
      </c>
      <c r="F12" s="81">
        <v>43301</v>
      </c>
      <c r="G12" s="78" t="s">
        <v>41</v>
      </c>
      <c r="H12" s="78"/>
      <c r="I12" s="78">
        <v>1996</v>
      </c>
      <c r="J12" s="78" t="s">
        <v>100</v>
      </c>
      <c r="K12" s="78"/>
      <c r="L12" s="78"/>
      <c r="M12" s="325" t="s">
        <v>187</v>
      </c>
      <c r="N12" s="326"/>
      <c r="O12" s="326"/>
      <c r="P12" s="327"/>
    </row>
    <row r="13" spans="1:16" ht="15" customHeight="1" x14ac:dyDescent="0.25">
      <c r="A13" s="78" t="s">
        <v>164</v>
      </c>
      <c r="B13" s="82" t="s">
        <v>163</v>
      </c>
      <c r="C13" s="78" t="s">
        <v>185</v>
      </c>
      <c r="D13" s="142">
        <v>272.80282099999999</v>
      </c>
      <c r="E13" s="78" t="s">
        <v>124</v>
      </c>
      <c r="F13" s="81">
        <v>43302</v>
      </c>
      <c r="G13" s="78" t="s">
        <v>41</v>
      </c>
      <c r="H13" s="78"/>
      <c r="I13" s="78">
        <v>1996</v>
      </c>
      <c r="J13" s="78" t="s">
        <v>100</v>
      </c>
      <c r="K13" s="78"/>
      <c r="L13" s="78"/>
      <c r="M13" s="325" t="s">
        <v>187</v>
      </c>
      <c r="N13" s="326"/>
      <c r="O13" s="326"/>
      <c r="P13" s="327"/>
    </row>
    <row r="14" spans="1:16" ht="15" customHeight="1" x14ac:dyDescent="0.25">
      <c r="A14" s="78" t="s">
        <v>166</v>
      </c>
      <c r="B14" s="82" t="s">
        <v>165</v>
      </c>
      <c r="C14" s="78" t="s">
        <v>186</v>
      </c>
      <c r="D14" s="142">
        <v>76.098361999999995</v>
      </c>
      <c r="E14" s="78" t="s">
        <v>124</v>
      </c>
      <c r="F14" s="81">
        <v>43303</v>
      </c>
      <c r="G14" s="78" t="s">
        <v>41</v>
      </c>
      <c r="H14" s="78"/>
      <c r="I14" s="78">
        <v>1996</v>
      </c>
      <c r="J14" s="78" t="s">
        <v>100</v>
      </c>
      <c r="K14" s="78"/>
      <c r="L14" s="78"/>
      <c r="M14" s="325" t="s">
        <v>187</v>
      </c>
      <c r="N14" s="326"/>
      <c r="O14" s="326"/>
      <c r="P14" s="327"/>
    </row>
    <row r="15" spans="1:16" ht="15" customHeight="1" x14ac:dyDescent="0.25">
      <c r="A15" s="78" t="s">
        <v>170</v>
      </c>
      <c r="B15" s="82" t="s">
        <v>173</v>
      </c>
      <c r="C15" s="78" t="s">
        <v>185</v>
      </c>
      <c r="D15" s="142">
        <v>0</v>
      </c>
      <c r="E15" s="78" t="s">
        <v>124</v>
      </c>
      <c r="F15" s="81">
        <v>43443</v>
      </c>
      <c r="G15" s="78" t="s">
        <v>111</v>
      </c>
      <c r="H15" s="78"/>
      <c r="I15" s="78">
        <v>1996</v>
      </c>
      <c r="J15" s="78" t="s">
        <v>100</v>
      </c>
      <c r="K15" s="78"/>
      <c r="L15" s="78"/>
      <c r="M15" s="325" t="s">
        <v>187</v>
      </c>
      <c r="N15" s="326"/>
      <c r="O15" s="326"/>
      <c r="P15" s="327"/>
    </row>
    <row r="16" spans="1:16" ht="15" customHeight="1" x14ac:dyDescent="0.25">
      <c r="A16" s="78" t="s">
        <v>168</v>
      </c>
      <c r="B16" s="82" t="s">
        <v>167</v>
      </c>
      <c r="C16" s="78" t="s">
        <v>185</v>
      </c>
      <c r="D16" s="142">
        <v>0</v>
      </c>
      <c r="E16" s="78" t="s">
        <v>124</v>
      </c>
      <c r="F16" s="81"/>
      <c r="G16" s="78" t="s">
        <v>169</v>
      </c>
      <c r="H16" s="78"/>
      <c r="I16" s="78">
        <v>1996</v>
      </c>
      <c r="J16" s="78"/>
      <c r="K16" s="78"/>
      <c r="L16" s="78"/>
      <c r="M16" s="325" t="s">
        <v>102</v>
      </c>
      <c r="N16" s="326"/>
      <c r="O16" s="326"/>
      <c r="P16" s="327"/>
    </row>
    <row r="17" spans="1:16" ht="15" customHeight="1" x14ac:dyDescent="0.25">
      <c r="A17" s="78" t="s">
        <v>171</v>
      </c>
      <c r="B17" s="82" t="s">
        <v>174</v>
      </c>
      <c r="C17" s="78" t="s">
        <v>185</v>
      </c>
      <c r="D17" s="142">
        <v>0</v>
      </c>
      <c r="E17" s="78" t="s">
        <v>124</v>
      </c>
      <c r="F17" s="81"/>
      <c r="G17" s="78" t="s">
        <v>169</v>
      </c>
      <c r="H17" s="78"/>
      <c r="I17" s="78">
        <v>1996</v>
      </c>
      <c r="J17" s="78"/>
      <c r="K17" s="78"/>
      <c r="L17" s="78"/>
      <c r="M17" s="325" t="s">
        <v>102</v>
      </c>
      <c r="N17" s="326"/>
      <c r="O17" s="326"/>
      <c r="P17" s="327"/>
    </row>
    <row r="18" spans="1:16" ht="15" customHeight="1" x14ac:dyDescent="0.25">
      <c r="A18" s="78" t="s">
        <v>172</v>
      </c>
      <c r="B18" s="82" t="s">
        <v>175</v>
      </c>
      <c r="C18" s="78" t="s">
        <v>185</v>
      </c>
      <c r="D18" s="142">
        <v>0</v>
      </c>
      <c r="E18" s="78" t="s">
        <v>124</v>
      </c>
      <c r="F18" s="81"/>
      <c r="G18" s="78" t="s">
        <v>169</v>
      </c>
      <c r="H18" s="78"/>
      <c r="I18" s="78">
        <v>1996</v>
      </c>
      <c r="J18" s="78"/>
      <c r="K18" s="78"/>
      <c r="L18" s="78"/>
      <c r="M18" s="325" t="s">
        <v>102</v>
      </c>
      <c r="N18" s="326"/>
      <c r="O18" s="326"/>
      <c r="P18" s="327"/>
    </row>
    <row r="19" spans="1:16" ht="15" customHeight="1" x14ac:dyDescent="0.25">
      <c r="A19" s="78" t="s">
        <v>126</v>
      </c>
      <c r="B19" s="82" t="s">
        <v>123</v>
      </c>
      <c r="C19" s="78" t="s">
        <v>182</v>
      </c>
      <c r="D19" s="142">
        <v>1592.695064</v>
      </c>
      <c r="E19" s="78" t="s">
        <v>124</v>
      </c>
      <c r="F19" s="81"/>
      <c r="G19" s="78" t="s">
        <v>98</v>
      </c>
      <c r="H19" s="78"/>
      <c r="I19" s="78">
        <v>1996</v>
      </c>
      <c r="J19" s="78"/>
      <c r="K19" s="78"/>
      <c r="L19" s="78"/>
      <c r="M19" s="325" t="s">
        <v>102</v>
      </c>
      <c r="N19" s="326"/>
      <c r="O19" s="326"/>
      <c r="P19" s="327"/>
    </row>
    <row r="20" spans="1:16" ht="15" customHeight="1" x14ac:dyDescent="0.25">
      <c r="A20" s="78" t="s">
        <v>129</v>
      </c>
      <c r="B20" s="82" t="s">
        <v>127</v>
      </c>
      <c r="C20" s="78" t="s">
        <v>182</v>
      </c>
      <c r="D20" s="142">
        <v>954.83523700000001</v>
      </c>
      <c r="E20" s="78" t="s">
        <v>124</v>
      </c>
      <c r="F20" s="81"/>
      <c r="G20" s="78" t="s">
        <v>98</v>
      </c>
      <c r="H20" s="78"/>
      <c r="I20" s="78">
        <v>1996</v>
      </c>
      <c r="J20" s="78"/>
      <c r="K20" s="78"/>
      <c r="L20" s="78"/>
      <c r="M20" s="325" t="s">
        <v>102</v>
      </c>
      <c r="N20" s="326"/>
      <c r="O20" s="326"/>
      <c r="P20" s="327"/>
    </row>
    <row r="21" spans="1:16" ht="15" customHeight="1" x14ac:dyDescent="0.25">
      <c r="A21" s="78" t="s">
        <v>132</v>
      </c>
      <c r="B21" s="82" t="s">
        <v>130</v>
      </c>
      <c r="C21" s="78" t="s">
        <v>183</v>
      </c>
      <c r="D21" s="142">
        <v>845.96752700000002</v>
      </c>
      <c r="E21" s="78" t="s">
        <v>124</v>
      </c>
      <c r="F21" s="81"/>
      <c r="G21" s="78" t="s">
        <v>98</v>
      </c>
      <c r="H21" s="78"/>
      <c r="I21" s="78">
        <v>1996</v>
      </c>
      <c r="J21" s="78"/>
      <c r="K21" s="78"/>
      <c r="L21" s="78"/>
      <c r="M21" s="325" t="s">
        <v>102</v>
      </c>
      <c r="N21" s="326"/>
      <c r="O21" s="326"/>
      <c r="P21" s="327"/>
    </row>
    <row r="22" spans="1:16" ht="15" customHeight="1" x14ac:dyDescent="0.25">
      <c r="A22" s="78"/>
      <c r="B22" s="82"/>
      <c r="C22" s="78"/>
      <c r="D22" s="142"/>
      <c r="E22" s="78"/>
      <c r="F22" s="81"/>
      <c r="G22" s="78"/>
      <c r="H22" s="78"/>
      <c r="I22" s="78"/>
      <c r="J22" s="78"/>
      <c r="K22" s="78"/>
      <c r="L22" s="78"/>
      <c r="M22" s="325"/>
      <c r="N22" s="326"/>
      <c r="O22" s="326"/>
      <c r="P22" s="327"/>
    </row>
    <row r="23" spans="1:16" ht="15" customHeight="1" x14ac:dyDescent="0.25">
      <c r="A23" s="78"/>
      <c r="B23" s="82"/>
      <c r="C23" s="78"/>
      <c r="D23" s="142"/>
      <c r="E23" s="78"/>
      <c r="F23" s="81"/>
      <c r="G23" s="78"/>
      <c r="H23" s="78"/>
      <c r="I23" s="78"/>
      <c r="J23" s="78"/>
      <c r="K23" s="78"/>
      <c r="L23" s="78"/>
      <c r="M23" s="325"/>
      <c r="N23" s="326"/>
      <c r="O23" s="326"/>
      <c r="P23" s="327"/>
    </row>
    <row r="24" spans="1:16" ht="15" customHeight="1" x14ac:dyDescent="0.25">
      <c r="A24" s="78"/>
      <c r="B24" s="82"/>
      <c r="C24" s="78"/>
      <c r="D24" s="142"/>
      <c r="E24" s="78"/>
      <c r="F24" s="81"/>
      <c r="G24" s="78"/>
      <c r="H24" s="78"/>
      <c r="I24" s="78"/>
      <c r="J24" s="78"/>
      <c r="K24" s="78"/>
      <c r="L24" s="78"/>
      <c r="M24" s="325"/>
      <c r="N24" s="326"/>
      <c r="O24" s="326"/>
      <c r="P24" s="327"/>
    </row>
    <row r="25" spans="1:16" ht="15" customHeight="1" x14ac:dyDescent="0.25">
      <c r="A25" s="78"/>
      <c r="B25" s="82"/>
      <c r="C25" s="78"/>
      <c r="D25" s="142"/>
      <c r="E25" s="78"/>
      <c r="F25" s="81"/>
      <c r="G25" s="78"/>
      <c r="H25" s="78"/>
      <c r="I25" s="78"/>
      <c r="J25" s="78"/>
      <c r="K25" s="78"/>
      <c r="L25" s="78"/>
      <c r="M25" s="325"/>
      <c r="N25" s="326"/>
      <c r="O25" s="326"/>
      <c r="P25" s="327"/>
    </row>
    <row r="26" spans="1:16" ht="15" customHeight="1" x14ac:dyDescent="0.25">
      <c r="A26" s="78"/>
      <c r="B26" s="82"/>
      <c r="C26" s="78"/>
      <c r="D26" s="142"/>
      <c r="E26" s="78"/>
      <c r="F26" s="81"/>
      <c r="G26" s="78"/>
      <c r="H26" s="78"/>
      <c r="I26" s="78"/>
      <c r="J26" s="78"/>
      <c r="K26" s="78"/>
      <c r="L26" s="78"/>
      <c r="M26" s="325"/>
      <c r="N26" s="326"/>
      <c r="O26" s="326"/>
      <c r="P26" s="327"/>
    </row>
    <row r="27" spans="1:16" ht="15" customHeight="1" x14ac:dyDescent="0.25">
      <c r="A27" s="78"/>
      <c r="B27" s="82"/>
      <c r="C27" s="78"/>
      <c r="D27" s="142"/>
      <c r="E27" s="78"/>
      <c r="F27" s="81"/>
      <c r="G27" s="78"/>
      <c r="H27" s="78"/>
      <c r="I27" s="78"/>
      <c r="J27" s="78"/>
      <c r="K27" s="78"/>
      <c r="L27" s="78"/>
      <c r="M27" s="325"/>
      <c r="N27" s="326"/>
      <c r="O27" s="326"/>
      <c r="P27" s="327"/>
    </row>
    <row r="28" spans="1:16" ht="15" customHeight="1" x14ac:dyDescent="0.25">
      <c r="A28" s="78"/>
      <c r="B28" s="82"/>
      <c r="C28" s="78"/>
      <c r="D28" s="142"/>
      <c r="E28" s="78"/>
      <c r="F28" s="81"/>
      <c r="G28" s="78"/>
      <c r="H28" s="78"/>
      <c r="I28" s="78"/>
      <c r="J28" s="78"/>
      <c r="K28" s="78"/>
      <c r="L28" s="78"/>
      <c r="M28" s="325"/>
      <c r="N28" s="326"/>
      <c r="O28" s="326"/>
      <c r="P28" s="327"/>
    </row>
    <row r="29" spans="1:16" ht="15" customHeight="1" x14ac:dyDescent="0.25">
      <c r="A29" s="78"/>
      <c r="B29" s="82"/>
      <c r="C29" s="78"/>
      <c r="D29" s="142"/>
      <c r="E29" s="78"/>
      <c r="F29" s="81"/>
      <c r="G29" s="78"/>
      <c r="H29" s="78"/>
      <c r="I29" s="78"/>
      <c r="J29" s="78"/>
      <c r="K29" s="78"/>
      <c r="L29" s="78"/>
      <c r="M29" s="325"/>
      <c r="N29" s="326"/>
      <c r="O29" s="326"/>
      <c r="P29" s="327"/>
    </row>
    <row r="30" spans="1:16" ht="15" customHeight="1" x14ac:dyDescent="0.25">
      <c r="A30" s="78"/>
      <c r="B30" s="82"/>
      <c r="C30" s="78"/>
      <c r="D30" s="142"/>
      <c r="E30" s="78"/>
      <c r="F30" s="81"/>
      <c r="G30" s="78"/>
      <c r="H30" s="78"/>
      <c r="I30" s="78"/>
      <c r="J30" s="78"/>
      <c r="K30" s="78"/>
      <c r="L30" s="78"/>
      <c r="M30" s="325"/>
      <c r="N30" s="326"/>
      <c r="O30" s="326"/>
      <c r="P30" s="327"/>
    </row>
    <row r="31" spans="1:16" ht="15" customHeight="1" x14ac:dyDescent="0.25">
      <c r="A31" s="78"/>
      <c r="B31" s="82"/>
      <c r="C31" s="78"/>
      <c r="D31" s="142"/>
      <c r="E31" s="78"/>
      <c r="F31" s="81"/>
      <c r="G31" s="78"/>
      <c r="H31" s="78"/>
      <c r="I31" s="78"/>
      <c r="J31" s="78"/>
      <c r="K31" s="78"/>
      <c r="L31" s="78"/>
      <c r="M31" s="325"/>
      <c r="N31" s="326"/>
      <c r="O31" s="326"/>
      <c r="P31" s="327"/>
    </row>
    <row r="32" spans="1:16" ht="15" customHeight="1" x14ac:dyDescent="0.25">
      <c r="A32" s="78"/>
      <c r="B32" s="82"/>
      <c r="C32" s="78"/>
      <c r="D32" s="142"/>
      <c r="E32" s="78"/>
      <c r="F32" s="81"/>
      <c r="G32" s="78"/>
      <c r="H32" s="78"/>
      <c r="I32" s="78"/>
      <c r="J32" s="78"/>
      <c r="K32" s="78"/>
      <c r="L32" s="78"/>
      <c r="M32" s="325"/>
      <c r="N32" s="326"/>
      <c r="O32" s="326"/>
      <c r="P32" s="327"/>
    </row>
    <row r="33" spans="1:16" ht="15" customHeight="1" x14ac:dyDescent="0.25">
      <c r="A33" s="78"/>
      <c r="B33" s="82"/>
      <c r="C33" s="78"/>
      <c r="D33" s="142"/>
      <c r="E33" s="78"/>
      <c r="F33" s="81"/>
      <c r="G33" s="78"/>
      <c r="H33" s="78"/>
      <c r="I33" s="78"/>
      <c r="J33" s="78"/>
      <c r="K33" s="78"/>
      <c r="L33" s="78"/>
      <c r="M33" s="325"/>
      <c r="N33" s="326"/>
      <c r="O33" s="326"/>
      <c r="P33" s="327"/>
    </row>
    <row r="34" spans="1:16" ht="15" customHeight="1" x14ac:dyDescent="0.25">
      <c r="A34" s="78"/>
      <c r="B34" s="82"/>
      <c r="C34" s="78"/>
      <c r="D34" s="142"/>
      <c r="E34" s="78"/>
      <c r="F34" s="81"/>
      <c r="G34" s="78"/>
      <c r="H34" s="78"/>
      <c r="I34" s="78"/>
      <c r="J34" s="78"/>
      <c r="K34" s="78"/>
      <c r="L34" s="78"/>
      <c r="M34" s="325"/>
      <c r="N34" s="326"/>
      <c r="O34" s="326"/>
      <c r="P34" s="327"/>
    </row>
    <row r="35" spans="1:16" ht="15" customHeight="1" x14ac:dyDescent="0.25">
      <c r="A35" s="78"/>
      <c r="B35" s="82"/>
      <c r="C35" s="78"/>
      <c r="D35" s="142"/>
      <c r="E35" s="78"/>
      <c r="F35" s="81"/>
      <c r="G35" s="78"/>
      <c r="H35" s="78"/>
      <c r="I35" s="78"/>
      <c r="J35" s="78"/>
      <c r="K35" s="78"/>
      <c r="L35" s="78"/>
      <c r="M35" s="325"/>
      <c r="N35" s="326"/>
      <c r="O35" s="326"/>
      <c r="P35" s="327"/>
    </row>
    <row r="36" spans="1:16" ht="15" customHeight="1" x14ac:dyDescent="0.25">
      <c r="A36" s="78"/>
      <c r="B36" s="82"/>
      <c r="C36" s="78"/>
      <c r="D36" s="142"/>
      <c r="E36" s="78"/>
      <c r="F36" s="81"/>
      <c r="G36" s="78"/>
      <c r="H36" s="78"/>
      <c r="I36" s="78"/>
      <c r="J36" s="78"/>
      <c r="K36" s="78"/>
      <c r="L36" s="78"/>
      <c r="M36" s="325"/>
      <c r="N36" s="326"/>
      <c r="O36" s="326"/>
      <c r="P36" s="327"/>
    </row>
    <row r="37" spans="1:16" ht="15" customHeight="1" x14ac:dyDescent="0.25">
      <c r="A37" s="78"/>
      <c r="B37" s="82"/>
      <c r="C37" s="78"/>
      <c r="D37" s="142"/>
      <c r="E37" s="78"/>
      <c r="F37" s="81"/>
      <c r="G37" s="78"/>
      <c r="H37" s="78"/>
      <c r="I37" s="78"/>
      <c r="J37" s="78"/>
      <c r="K37" s="78"/>
      <c r="L37" s="78"/>
      <c r="M37" s="325"/>
      <c r="N37" s="326"/>
      <c r="O37" s="326"/>
      <c r="P37" s="327"/>
    </row>
    <row r="38" spans="1:16" ht="15" customHeight="1" x14ac:dyDescent="0.25">
      <c r="A38" s="78"/>
      <c r="B38" s="82"/>
      <c r="C38" s="78"/>
      <c r="D38" s="142"/>
      <c r="E38" s="78"/>
      <c r="F38" s="81"/>
      <c r="G38" s="78"/>
      <c r="H38" s="78"/>
      <c r="I38" s="78"/>
      <c r="J38" s="78"/>
      <c r="K38" s="78"/>
      <c r="L38" s="78"/>
      <c r="M38" s="325"/>
      <c r="N38" s="326"/>
      <c r="O38" s="326"/>
      <c r="P38" s="327"/>
    </row>
    <row r="39" spans="1:16" ht="15" customHeight="1" x14ac:dyDescent="0.25">
      <c r="A39" s="78"/>
      <c r="B39" s="82"/>
      <c r="C39" s="78"/>
      <c r="D39" s="142"/>
      <c r="E39" s="78"/>
      <c r="F39" s="81"/>
      <c r="G39" s="78"/>
      <c r="H39" s="78"/>
      <c r="I39" s="78"/>
      <c r="J39" s="78"/>
      <c r="K39" s="78"/>
      <c r="L39" s="78"/>
      <c r="M39" s="325"/>
      <c r="N39" s="326"/>
      <c r="O39" s="326"/>
      <c r="P39" s="327"/>
    </row>
    <row r="40" spans="1:16" ht="15" customHeight="1" x14ac:dyDescent="0.25">
      <c r="A40" s="78"/>
      <c r="B40" s="82"/>
      <c r="C40" s="78"/>
      <c r="D40" s="142"/>
      <c r="E40" s="78"/>
      <c r="F40" s="81"/>
      <c r="G40" s="78"/>
      <c r="H40" s="78"/>
      <c r="I40" s="78"/>
      <c r="J40" s="78"/>
      <c r="K40" s="78"/>
      <c r="L40" s="78"/>
      <c r="M40" s="325"/>
      <c r="N40" s="326"/>
      <c r="O40" s="326"/>
      <c r="P40" s="327"/>
    </row>
    <row r="41" spans="1:16" ht="15" customHeight="1" x14ac:dyDescent="0.25">
      <c r="A41" s="78"/>
      <c r="B41" s="82"/>
      <c r="C41" s="78"/>
      <c r="D41" s="142"/>
      <c r="E41" s="78"/>
      <c r="F41" s="81"/>
      <c r="G41" s="78"/>
      <c r="H41" s="78"/>
      <c r="I41" s="78"/>
      <c r="J41" s="78"/>
      <c r="K41" s="78"/>
      <c r="L41" s="78"/>
      <c r="M41" s="325"/>
      <c r="N41" s="326"/>
      <c r="O41" s="326"/>
      <c r="P41" s="327"/>
    </row>
    <row r="42" spans="1:16" ht="15" customHeight="1" x14ac:dyDescent="0.25">
      <c r="A42" s="78"/>
      <c r="B42" s="82"/>
      <c r="C42" s="78"/>
      <c r="D42" s="142"/>
      <c r="E42" s="78"/>
      <c r="F42" s="81"/>
      <c r="G42" s="78"/>
      <c r="H42" s="78"/>
      <c r="I42" s="78"/>
      <c r="J42" s="78"/>
      <c r="K42" s="78"/>
      <c r="L42" s="78"/>
      <c r="M42" s="325"/>
      <c r="N42" s="326"/>
      <c r="O42" s="326"/>
      <c r="P42" s="327"/>
    </row>
    <row r="43" spans="1:16" ht="15" customHeight="1" x14ac:dyDescent="0.25">
      <c r="A43" s="78"/>
      <c r="B43" s="82"/>
      <c r="C43" s="78"/>
      <c r="D43" s="142"/>
      <c r="E43" s="78"/>
      <c r="F43" s="81"/>
      <c r="G43" s="78"/>
      <c r="H43" s="78"/>
      <c r="I43" s="78"/>
      <c r="J43" s="78"/>
      <c r="K43" s="78"/>
      <c r="L43" s="78"/>
      <c r="M43" s="325"/>
      <c r="N43" s="326"/>
      <c r="O43" s="326"/>
      <c r="P43" s="327"/>
    </row>
    <row r="44" spans="1:16" ht="15" customHeight="1" x14ac:dyDescent="0.25">
      <c r="A44" s="78"/>
      <c r="B44" s="82"/>
      <c r="C44" s="78"/>
      <c r="D44" s="142"/>
      <c r="E44" s="78"/>
      <c r="F44" s="81"/>
      <c r="G44" s="78"/>
      <c r="H44" s="78"/>
      <c r="I44" s="78"/>
      <c r="J44" s="78"/>
      <c r="K44" s="78"/>
      <c r="L44" s="78"/>
      <c r="M44" s="325"/>
      <c r="N44" s="326"/>
      <c r="O44" s="326"/>
      <c r="P44" s="327"/>
    </row>
    <row r="45" spans="1:16" ht="15" customHeight="1" x14ac:dyDescent="0.25">
      <c r="A45" s="78"/>
      <c r="B45" s="82"/>
      <c r="C45" s="78"/>
      <c r="D45" s="142"/>
      <c r="E45" s="78"/>
      <c r="F45" s="81"/>
      <c r="G45" s="78"/>
      <c r="H45" s="78"/>
      <c r="I45" s="78"/>
      <c r="J45" s="78"/>
      <c r="K45" s="78"/>
      <c r="L45" s="78"/>
      <c r="M45" s="325"/>
      <c r="N45" s="326"/>
      <c r="O45" s="326"/>
      <c r="P45" s="327"/>
    </row>
    <row r="46" spans="1:16" ht="15" customHeight="1" x14ac:dyDescent="0.25">
      <c r="A46" s="78"/>
      <c r="B46" s="82"/>
      <c r="C46" s="78"/>
      <c r="D46" s="142"/>
      <c r="E46" s="78"/>
      <c r="F46" s="81"/>
      <c r="G46" s="78"/>
      <c r="H46" s="78"/>
      <c r="I46" s="78"/>
      <c r="J46" s="78"/>
      <c r="K46" s="78"/>
      <c r="L46" s="78"/>
      <c r="M46" s="325"/>
      <c r="N46" s="326"/>
      <c r="O46" s="326"/>
      <c r="P46" s="327"/>
    </row>
    <row r="47" spans="1:16" ht="15" customHeight="1" x14ac:dyDescent="0.25">
      <c r="A47" s="78"/>
      <c r="B47" s="82"/>
      <c r="C47" s="78"/>
      <c r="D47" s="142"/>
      <c r="E47" s="78"/>
      <c r="F47" s="81"/>
      <c r="G47" s="78"/>
      <c r="H47" s="78"/>
      <c r="I47" s="78"/>
      <c r="J47" s="78"/>
      <c r="K47" s="78"/>
      <c r="L47" s="78"/>
      <c r="M47" s="325"/>
      <c r="N47" s="326"/>
      <c r="O47" s="326"/>
      <c r="P47" s="327"/>
    </row>
    <row r="48" spans="1:16" ht="15" customHeight="1" x14ac:dyDescent="0.25">
      <c r="A48" s="78"/>
      <c r="B48" s="82"/>
      <c r="C48" s="78"/>
      <c r="D48" s="142"/>
      <c r="E48" s="78"/>
      <c r="F48" s="81"/>
      <c r="G48" s="78"/>
      <c r="H48" s="78"/>
      <c r="I48" s="78"/>
      <c r="J48" s="78"/>
      <c r="K48" s="78"/>
      <c r="L48" s="78"/>
      <c r="M48" s="325"/>
      <c r="N48" s="326"/>
      <c r="O48" s="326"/>
      <c r="P48" s="327"/>
    </row>
    <row r="49" spans="1:71" ht="15" customHeight="1" x14ac:dyDescent="0.25">
      <c r="A49" s="78"/>
      <c r="B49" s="82"/>
      <c r="C49" s="78"/>
      <c r="D49" s="142"/>
      <c r="E49" s="78"/>
      <c r="F49" s="81"/>
      <c r="G49" s="78"/>
      <c r="H49" s="78"/>
      <c r="I49" s="78"/>
      <c r="J49" s="78"/>
      <c r="K49" s="78"/>
      <c r="L49" s="78"/>
      <c r="M49" s="325"/>
      <c r="N49" s="326"/>
      <c r="O49" s="326"/>
      <c r="P49" s="327"/>
    </row>
    <row r="50" spans="1:71" ht="15" customHeight="1" x14ac:dyDescent="0.25">
      <c r="A50" s="78"/>
      <c r="B50" s="82"/>
      <c r="C50" s="78"/>
      <c r="D50" s="142"/>
      <c r="E50" s="78"/>
      <c r="F50" s="81"/>
      <c r="G50" s="78"/>
      <c r="H50" s="78"/>
      <c r="I50" s="78"/>
      <c r="J50" s="78"/>
      <c r="K50" s="78"/>
      <c r="L50" s="78"/>
      <c r="M50" s="325"/>
      <c r="N50" s="326"/>
      <c r="O50" s="326"/>
      <c r="P50" s="327"/>
    </row>
    <row r="51" spans="1:71" ht="15" customHeight="1" x14ac:dyDescent="0.25">
      <c r="A51" s="78"/>
      <c r="B51" s="82"/>
      <c r="C51" s="78"/>
      <c r="D51" s="142"/>
      <c r="E51" s="78"/>
      <c r="F51" s="81"/>
      <c r="G51" s="78"/>
      <c r="H51" s="78"/>
      <c r="I51" s="78"/>
      <c r="J51" s="78"/>
      <c r="K51" s="78"/>
      <c r="L51" s="78"/>
      <c r="M51" s="325"/>
      <c r="N51" s="326"/>
      <c r="O51" s="326"/>
      <c r="P51" s="327"/>
    </row>
    <row r="52" spans="1:71" ht="15" customHeight="1" x14ac:dyDescent="0.25">
      <c r="A52" s="78"/>
      <c r="B52" s="82"/>
      <c r="C52" s="78"/>
      <c r="D52" s="142"/>
      <c r="E52" s="78"/>
      <c r="F52" s="81"/>
      <c r="G52" s="78"/>
      <c r="H52" s="78"/>
      <c r="I52" s="78"/>
      <c r="J52" s="78"/>
      <c r="K52" s="78"/>
      <c r="L52" s="78"/>
      <c r="M52" s="325"/>
      <c r="N52" s="326"/>
      <c r="O52" s="326"/>
      <c r="P52" s="327"/>
    </row>
    <row r="53" spans="1:71" ht="15" customHeight="1" x14ac:dyDescent="0.25">
      <c r="A53" s="78"/>
      <c r="B53" s="82"/>
      <c r="C53" s="78"/>
      <c r="D53" s="142"/>
      <c r="E53" s="78"/>
      <c r="F53" s="81"/>
      <c r="G53" s="78"/>
      <c r="H53" s="78"/>
      <c r="I53" s="78"/>
      <c r="J53" s="78"/>
      <c r="K53" s="78"/>
      <c r="L53" s="78"/>
      <c r="M53" s="325"/>
      <c r="N53" s="326"/>
      <c r="O53" s="326"/>
      <c r="P53" s="327"/>
    </row>
    <row r="54" spans="1:71" ht="15" customHeight="1" x14ac:dyDescent="0.25">
      <c r="A54" s="78"/>
      <c r="B54" s="82"/>
      <c r="C54" s="78"/>
      <c r="D54" s="142"/>
      <c r="E54" s="78"/>
      <c r="F54" s="81"/>
      <c r="G54" s="78"/>
      <c r="H54" s="78"/>
      <c r="I54" s="78"/>
      <c r="J54" s="78"/>
      <c r="K54" s="78"/>
      <c r="L54" s="78"/>
      <c r="M54" s="325"/>
      <c r="N54" s="326"/>
      <c r="O54" s="326"/>
      <c r="P54" s="327"/>
    </row>
    <row r="55" spans="1:71" ht="15" customHeight="1" x14ac:dyDescent="0.25">
      <c r="A55" s="78"/>
      <c r="B55" s="82"/>
      <c r="C55" s="78"/>
      <c r="D55" s="142"/>
      <c r="E55" s="78"/>
      <c r="F55" s="81"/>
      <c r="G55" s="78"/>
      <c r="H55" s="78"/>
      <c r="I55" s="78"/>
      <c r="J55" s="78"/>
      <c r="K55" s="78"/>
      <c r="L55" s="78"/>
      <c r="M55" s="325"/>
      <c r="N55" s="326"/>
      <c r="O55" s="326"/>
      <c r="P55" s="327"/>
    </row>
    <row r="56" spans="1:71" ht="15" customHeight="1" x14ac:dyDescent="0.25">
      <c r="A56" s="78"/>
      <c r="B56" s="82"/>
      <c r="C56" s="78"/>
      <c r="D56" s="142"/>
      <c r="E56" s="78"/>
      <c r="F56" s="81"/>
      <c r="G56" s="78"/>
      <c r="H56" s="78"/>
      <c r="I56" s="78"/>
      <c r="J56" s="78"/>
      <c r="K56" s="78"/>
      <c r="L56" s="78"/>
      <c r="M56" s="325"/>
      <c r="N56" s="326"/>
      <c r="O56" s="326"/>
      <c r="P56" s="327"/>
    </row>
    <row r="57" spans="1:71" ht="15" customHeight="1" x14ac:dyDescent="0.25">
      <c r="A57" s="78"/>
      <c r="B57" s="82"/>
      <c r="C57" s="78"/>
      <c r="D57" s="142"/>
      <c r="E57" s="78"/>
      <c r="F57" s="81"/>
      <c r="G57" s="78"/>
      <c r="H57" s="78"/>
      <c r="I57" s="78"/>
      <c r="J57" s="78"/>
      <c r="K57" s="78"/>
      <c r="L57" s="78"/>
      <c r="M57" s="325"/>
      <c r="N57" s="326"/>
      <c r="O57" s="326"/>
      <c r="P57" s="327"/>
    </row>
    <row r="58" spans="1:71" ht="15" customHeight="1" x14ac:dyDescent="0.25">
      <c r="A58" s="78"/>
      <c r="B58" s="82"/>
      <c r="C58" s="78"/>
      <c r="D58" s="142"/>
      <c r="E58" s="78"/>
      <c r="F58" s="81"/>
      <c r="G58" s="78"/>
      <c r="H58" s="78"/>
      <c r="I58" s="78"/>
      <c r="J58" s="78"/>
      <c r="K58" s="78"/>
      <c r="L58" s="78"/>
      <c r="M58" s="325"/>
      <c r="N58" s="326"/>
      <c r="O58" s="326"/>
      <c r="P58" s="327"/>
    </row>
    <row r="59" spans="1:71" ht="15" customHeight="1" x14ac:dyDescent="0.25">
      <c r="A59" s="78"/>
      <c r="B59" s="82"/>
      <c r="C59" s="78"/>
      <c r="D59" s="142"/>
      <c r="E59" s="78"/>
      <c r="F59" s="81"/>
      <c r="G59" s="78"/>
      <c r="H59" s="78"/>
      <c r="I59" s="78"/>
      <c r="J59" s="78"/>
      <c r="K59" s="78"/>
      <c r="L59" s="78"/>
      <c r="M59" s="325"/>
      <c r="N59" s="326"/>
      <c r="O59" s="326"/>
      <c r="P59" s="327"/>
    </row>
    <row r="60" spans="1:71" ht="15" customHeight="1" x14ac:dyDescent="0.25">
      <c r="A60" s="78"/>
      <c r="B60" s="82"/>
      <c r="C60" s="78"/>
      <c r="D60" s="142"/>
      <c r="E60" s="78"/>
      <c r="F60" s="81"/>
      <c r="G60" s="78"/>
      <c r="H60" s="78"/>
      <c r="I60" s="78"/>
      <c r="J60" s="78"/>
      <c r="K60" s="78"/>
      <c r="L60" s="78"/>
      <c r="M60" s="325"/>
      <c r="N60" s="326"/>
      <c r="O60" s="326"/>
      <c r="P60" s="327"/>
      <c r="BS60" t="s">
        <v>104</v>
      </c>
    </row>
    <row r="61" spans="1:71" ht="15" customHeight="1" x14ac:dyDescent="0.25">
      <c r="A61" s="78"/>
      <c r="B61" s="82"/>
      <c r="C61" s="78"/>
      <c r="D61" s="142"/>
      <c r="E61" s="78"/>
      <c r="F61" s="81"/>
      <c r="G61" s="78"/>
      <c r="H61" s="78"/>
      <c r="I61" s="78"/>
      <c r="J61" s="78"/>
      <c r="K61" s="78"/>
      <c r="L61" s="78"/>
      <c r="M61" s="325"/>
      <c r="N61" s="326"/>
      <c r="O61" s="326"/>
      <c r="P61" s="327"/>
    </row>
    <row r="62" spans="1:71" ht="15" customHeight="1" x14ac:dyDescent="0.25">
      <c r="A62" s="78"/>
      <c r="B62" s="82"/>
      <c r="C62" s="78"/>
      <c r="D62" s="142"/>
      <c r="E62" s="78"/>
      <c r="F62" s="81"/>
      <c r="G62" s="78"/>
      <c r="H62" s="78"/>
      <c r="I62" s="78"/>
      <c r="J62" s="78"/>
      <c r="K62" s="78"/>
      <c r="L62" s="78"/>
      <c r="M62" s="325"/>
      <c r="N62" s="326"/>
      <c r="O62" s="326"/>
      <c r="P62" s="327"/>
    </row>
    <row r="63" spans="1:71" ht="15" customHeight="1" x14ac:dyDescent="0.25">
      <c r="A63" s="78"/>
      <c r="B63" s="82"/>
      <c r="C63" s="78"/>
      <c r="D63" s="142"/>
      <c r="E63" s="78"/>
      <c r="F63" s="81"/>
      <c r="G63" s="78"/>
      <c r="H63" s="78"/>
      <c r="I63" s="78"/>
      <c r="J63" s="78"/>
      <c r="K63" s="78"/>
      <c r="L63" s="78"/>
      <c r="M63" s="325"/>
      <c r="N63" s="326"/>
      <c r="O63" s="326"/>
      <c r="P63" s="327"/>
    </row>
    <row r="64" spans="1:71" ht="15" customHeight="1" x14ac:dyDescent="0.25">
      <c r="A64" s="78"/>
      <c r="B64" s="82"/>
      <c r="C64" s="78"/>
      <c r="D64" s="142"/>
      <c r="E64" s="78"/>
      <c r="F64" s="81"/>
      <c r="G64" s="78"/>
      <c r="H64" s="78"/>
      <c r="I64" s="78"/>
      <c r="J64" s="78"/>
      <c r="K64" s="78"/>
      <c r="L64" s="78"/>
      <c r="M64" s="325"/>
      <c r="N64" s="326"/>
      <c r="O64" s="326"/>
      <c r="P64" s="327"/>
    </row>
    <row r="65" spans="1:16" ht="15" customHeight="1" x14ac:dyDescent="0.25">
      <c r="A65" s="78"/>
      <c r="B65" s="82"/>
      <c r="C65" s="78"/>
      <c r="D65" s="142"/>
      <c r="E65" s="78"/>
      <c r="F65" s="81"/>
      <c r="G65" s="78"/>
      <c r="H65" s="78"/>
      <c r="I65" s="78"/>
      <c r="J65" s="78"/>
      <c r="K65" s="78"/>
      <c r="L65" s="78"/>
      <c r="M65" s="325"/>
      <c r="N65" s="326"/>
      <c r="O65" s="326"/>
      <c r="P65" s="327"/>
    </row>
    <row r="66" spans="1:16" ht="15" customHeight="1" x14ac:dyDescent="0.25">
      <c r="A66" s="78"/>
      <c r="B66" s="82"/>
      <c r="C66" s="78"/>
      <c r="D66" s="142"/>
      <c r="E66" s="78"/>
      <c r="F66" s="81"/>
      <c r="G66" s="78"/>
      <c r="H66" s="78"/>
      <c r="I66" s="78"/>
      <c r="J66" s="78"/>
      <c r="K66" s="78"/>
      <c r="L66" s="78"/>
      <c r="M66" s="325"/>
      <c r="N66" s="326"/>
      <c r="O66" s="326"/>
      <c r="P66" s="327"/>
    </row>
    <row r="67" spans="1:16" ht="15" customHeight="1" x14ac:dyDescent="0.25">
      <c r="A67" s="78"/>
      <c r="B67" s="82"/>
      <c r="C67" s="78"/>
      <c r="D67" s="142"/>
      <c r="E67" s="78"/>
      <c r="F67" s="81"/>
      <c r="G67" s="78"/>
      <c r="H67" s="78"/>
      <c r="I67" s="78"/>
      <c r="J67" s="78"/>
      <c r="K67" s="78"/>
      <c r="L67" s="78"/>
      <c r="M67" s="325"/>
      <c r="N67" s="326"/>
      <c r="O67" s="326"/>
      <c r="P67" s="327"/>
    </row>
    <row r="68" spans="1:16" ht="15" customHeight="1" x14ac:dyDescent="0.25">
      <c r="A68" s="78"/>
      <c r="B68" s="82"/>
      <c r="C68" s="78"/>
      <c r="D68" s="142"/>
      <c r="E68" s="78"/>
      <c r="F68" s="81"/>
      <c r="G68" s="78"/>
      <c r="H68" s="78"/>
      <c r="I68" s="78"/>
      <c r="J68" s="78"/>
      <c r="K68" s="78"/>
      <c r="L68" s="78"/>
      <c r="M68" s="325"/>
      <c r="N68" s="326"/>
      <c r="O68" s="326"/>
      <c r="P68" s="327"/>
    </row>
    <row r="69" spans="1:16" ht="15" customHeight="1" x14ac:dyDescent="0.25">
      <c r="A69" s="78"/>
      <c r="B69" s="82"/>
      <c r="C69" s="78"/>
      <c r="D69" s="142"/>
      <c r="E69" s="78"/>
      <c r="F69" s="81"/>
      <c r="G69" s="78"/>
      <c r="H69" s="78"/>
      <c r="I69" s="78"/>
      <c r="J69" s="78"/>
      <c r="K69" s="78"/>
      <c r="L69" s="78"/>
      <c r="M69" s="325"/>
      <c r="N69" s="326"/>
      <c r="O69" s="326"/>
      <c r="P69" s="327"/>
    </row>
    <row r="70" spans="1:16" ht="15" customHeight="1" x14ac:dyDescent="0.25">
      <c r="A70" s="78"/>
      <c r="B70" s="82"/>
      <c r="C70" s="78"/>
      <c r="D70" s="142"/>
      <c r="E70" s="78"/>
      <c r="F70" s="81"/>
      <c r="G70" s="78"/>
      <c r="H70" s="78"/>
      <c r="I70" s="78"/>
      <c r="J70" s="78"/>
      <c r="K70" s="78"/>
      <c r="L70" s="78"/>
      <c r="M70" s="325"/>
      <c r="N70" s="326"/>
      <c r="O70" s="326"/>
      <c r="P70" s="327"/>
    </row>
    <row r="71" spans="1:16" ht="15" customHeight="1" x14ac:dyDescent="0.25">
      <c r="A71" s="78"/>
      <c r="B71" s="82"/>
      <c r="C71" s="78"/>
      <c r="D71" s="142"/>
      <c r="E71" s="78"/>
      <c r="F71" s="81"/>
      <c r="G71" s="78"/>
      <c r="H71" s="78"/>
      <c r="I71" s="78"/>
      <c r="J71" s="78"/>
      <c r="K71" s="78"/>
      <c r="L71" s="78"/>
      <c r="M71" s="325"/>
      <c r="N71" s="326"/>
      <c r="O71" s="326"/>
      <c r="P71" s="327"/>
    </row>
    <row r="72" spans="1:16" ht="15" customHeight="1" x14ac:dyDescent="0.25">
      <c r="A72" s="78"/>
      <c r="B72" s="82"/>
      <c r="C72" s="78"/>
      <c r="D72" s="142"/>
      <c r="E72" s="78"/>
      <c r="F72" s="81"/>
      <c r="G72" s="78"/>
      <c r="H72" s="78"/>
      <c r="I72" s="78"/>
      <c r="J72" s="78"/>
      <c r="K72" s="78"/>
      <c r="L72" s="78"/>
      <c r="M72" s="325"/>
      <c r="N72" s="326"/>
      <c r="O72" s="326"/>
      <c r="P72" s="327"/>
    </row>
    <row r="73" spans="1:16" ht="15" customHeight="1" x14ac:dyDescent="0.25">
      <c r="A73" s="78"/>
      <c r="B73" s="82"/>
      <c r="C73" s="78"/>
      <c r="D73" s="142"/>
      <c r="E73" s="78"/>
      <c r="F73" s="81"/>
      <c r="G73" s="78"/>
      <c r="H73" s="78"/>
      <c r="I73" s="78"/>
      <c r="J73" s="78"/>
      <c r="K73" s="78"/>
      <c r="L73" s="78"/>
      <c r="M73" s="325"/>
      <c r="N73" s="326"/>
      <c r="O73" s="326"/>
      <c r="P73" s="327"/>
    </row>
    <row r="74" spans="1:16" ht="15" customHeight="1" x14ac:dyDescent="0.25">
      <c r="A74" s="78"/>
      <c r="B74" s="82"/>
      <c r="C74" s="78"/>
      <c r="D74" s="142"/>
      <c r="E74" s="78"/>
      <c r="F74" s="81"/>
      <c r="G74" s="78"/>
      <c r="H74" s="78"/>
      <c r="I74" s="78"/>
      <c r="J74" s="78"/>
      <c r="K74" s="78"/>
      <c r="L74" s="78"/>
      <c r="M74" s="325"/>
      <c r="N74" s="326"/>
      <c r="O74" s="326"/>
      <c r="P74" s="327"/>
    </row>
    <row r="75" spans="1:16" s="79" customFormat="1" ht="15" customHeight="1" x14ac:dyDescent="0.25">
      <c r="A75" s="78"/>
      <c r="B75" s="82"/>
      <c r="C75" s="78"/>
      <c r="D75" s="142"/>
      <c r="E75" s="78"/>
      <c r="F75" s="81"/>
      <c r="G75" s="78"/>
      <c r="H75" s="78"/>
      <c r="I75" s="78"/>
      <c r="J75" s="78"/>
      <c r="K75" s="78"/>
      <c r="L75" s="78"/>
      <c r="M75" s="325"/>
      <c r="N75" s="326"/>
      <c r="O75" s="326"/>
      <c r="P75" s="327"/>
    </row>
    <row r="76" spans="1:16" s="79" customFormat="1" ht="15" customHeight="1" x14ac:dyDescent="0.25">
      <c r="A76" s="78"/>
      <c r="B76" s="82"/>
      <c r="C76" s="78"/>
      <c r="D76" s="142"/>
      <c r="E76" s="78"/>
      <c r="F76" s="81"/>
      <c r="G76" s="78"/>
      <c r="H76" s="78"/>
      <c r="I76" s="78"/>
      <c r="J76" s="78"/>
      <c r="K76" s="78"/>
      <c r="L76" s="78"/>
      <c r="M76" s="325"/>
      <c r="N76" s="326"/>
      <c r="O76" s="326"/>
      <c r="P76" s="327"/>
    </row>
    <row r="77" spans="1:16" s="79" customFormat="1" ht="15" customHeight="1" x14ac:dyDescent="0.25">
      <c r="A77" s="78"/>
      <c r="B77" s="82"/>
      <c r="C77" s="78"/>
      <c r="D77" s="142"/>
      <c r="E77" s="78"/>
      <c r="F77" s="81"/>
      <c r="G77" s="78"/>
      <c r="H77" s="78"/>
      <c r="I77" s="78"/>
      <c r="J77" s="78"/>
      <c r="K77" s="78"/>
      <c r="L77" s="78"/>
      <c r="M77" s="325"/>
      <c r="N77" s="326"/>
      <c r="O77" s="326"/>
      <c r="P77" s="327"/>
    </row>
    <row r="78" spans="1:16" s="79" customFormat="1" ht="15" customHeight="1" x14ac:dyDescent="0.25">
      <c r="A78" s="78"/>
      <c r="B78" s="82"/>
      <c r="C78" s="78"/>
      <c r="D78" s="142"/>
      <c r="E78" s="78"/>
      <c r="F78" s="81"/>
      <c r="G78" s="78"/>
      <c r="H78" s="78"/>
      <c r="I78" s="78"/>
      <c r="J78" s="78"/>
      <c r="K78" s="78"/>
      <c r="L78" s="78"/>
      <c r="M78" s="325"/>
      <c r="N78" s="326"/>
      <c r="O78" s="326"/>
      <c r="P78" s="327"/>
    </row>
    <row r="79" spans="1:16" s="79" customFormat="1" ht="15" customHeight="1" x14ac:dyDescent="0.25">
      <c r="A79" s="78"/>
      <c r="B79" s="82"/>
      <c r="C79" s="78"/>
      <c r="D79" s="142"/>
      <c r="E79" s="78"/>
      <c r="F79" s="81"/>
      <c r="G79" s="78"/>
      <c r="H79" s="78"/>
      <c r="I79" s="78"/>
      <c r="J79" s="78"/>
      <c r="K79" s="78"/>
      <c r="L79" s="78"/>
      <c r="M79" s="325"/>
      <c r="N79" s="326"/>
      <c r="O79" s="326"/>
      <c r="P79" s="327"/>
    </row>
    <row r="80" spans="1:16" s="79" customFormat="1" ht="15" customHeight="1" x14ac:dyDescent="0.25">
      <c r="A80" s="78"/>
      <c r="B80" s="82"/>
      <c r="C80" s="78"/>
      <c r="D80" s="142"/>
      <c r="E80" s="78"/>
      <c r="F80" s="81"/>
      <c r="G80" s="78"/>
      <c r="H80" s="78"/>
      <c r="I80" s="78"/>
      <c r="J80" s="78"/>
      <c r="K80" s="78"/>
      <c r="L80" s="78"/>
      <c r="M80" s="325"/>
      <c r="N80" s="326"/>
      <c r="O80" s="326"/>
      <c r="P80" s="327"/>
    </row>
    <row r="81" spans="1:16" s="79" customFormat="1" ht="15" customHeight="1" x14ac:dyDescent="0.25">
      <c r="A81" s="78"/>
      <c r="B81" s="82"/>
      <c r="C81" s="78"/>
      <c r="D81" s="142"/>
      <c r="E81" s="78"/>
      <c r="F81" s="81"/>
      <c r="G81" s="78"/>
      <c r="H81" s="78"/>
      <c r="I81" s="78"/>
      <c r="J81" s="78"/>
      <c r="K81" s="78"/>
      <c r="L81" s="78"/>
      <c r="M81" s="325"/>
      <c r="N81" s="326"/>
      <c r="O81" s="326"/>
      <c r="P81" s="327"/>
    </row>
    <row r="82" spans="1:16" s="79" customFormat="1" ht="15" customHeight="1" x14ac:dyDescent="0.25">
      <c r="A82" s="78"/>
      <c r="B82" s="82"/>
      <c r="C82" s="78"/>
      <c r="D82" s="142"/>
      <c r="E82" s="78"/>
      <c r="F82" s="81"/>
      <c r="G82" s="78"/>
      <c r="H82" s="78"/>
      <c r="I82" s="78"/>
      <c r="J82" s="78"/>
      <c r="K82" s="78"/>
      <c r="L82" s="78"/>
      <c r="M82" s="325"/>
      <c r="N82" s="326"/>
      <c r="O82" s="326"/>
      <c r="P82" s="327"/>
    </row>
    <row r="83" spans="1:16" s="79" customFormat="1" ht="15" customHeight="1" x14ac:dyDescent="0.25">
      <c r="A83" s="78"/>
      <c r="B83" s="82"/>
      <c r="C83" s="78"/>
      <c r="D83" s="142"/>
      <c r="E83" s="78"/>
      <c r="F83" s="81"/>
      <c r="G83" s="78"/>
      <c r="H83" s="78"/>
      <c r="I83" s="78"/>
      <c r="J83" s="78"/>
      <c r="K83" s="78"/>
      <c r="L83" s="78"/>
      <c r="M83" s="325"/>
      <c r="N83" s="326"/>
      <c r="O83" s="326"/>
      <c r="P83" s="327"/>
    </row>
    <row r="84" spans="1:16" s="79" customFormat="1" ht="15" customHeight="1" x14ac:dyDescent="0.25">
      <c r="A84" s="78"/>
      <c r="B84" s="82"/>
      <c r="C84" s="78"/>
      <c r="D84" s="142"/>
      <c r="E84" s="78"/>
      <c r="F84" s="81"/>
      <c r="G84" s="78"/>
      <c r="H84" s="78"/>
      <c r="I84" s="78"/>
      <c r="J84" s="78"/>
      <c r="K84" s="78"/>
      <c r="L84" s="78"/>
      <c r="M84" s="325"/>
      <c r="N84" s="326"/>
      <c r="O84" s="326"/>
      <c r="P84" s="327"/>
    </row>
    <row r="85" spans="1:16" s="79" customFormat="1" ht="15" customHeight="1" x14ac:dyDescent="0.25">
      <c r="A85" s="78"/>
      <c r="B85" s="82"/>
      <c r="C85" s="78"/>
      <c r="D85" s="142"/>
      <c r="E85" s="78"/>
      <c r="F85" s="81"/>
      <c r="G85" s="78"/>
      <c r="H85" s="78"/>
      <c r="I85" s="78"/>
      <c r="J85" s="78"/>
      <c r="K85" s="78"/>
      <c r="L85" s="78"/>
      <c r="M85" s="325"/>
      <c r="N85" s="326"/>
      <c r="O85" s="326"/>
      <c r="P85" s="327"/>
    </row>
    <row r="86" spans="1:16" s="79" customFormat="1" ht="15" customHeight="1" x14ac:dyDescent="0.25">
      <c r="A86" s="78"/>
      <c r="B86" s="82"/>
      <c r="C86" s="78"/>
      <c r="D86" s="142"/>
      <c r="E86" s="78"/>
      <c r="F86" s="81"/>
      <c r="G86" s="78"/>
      <c r="H86" s="78"/>
      <c r="I86" s="78"/>
      <c r="J86" s="78"/>
      <c r="K86" s="78"/>
      <c r="L86" s="78"/>
      <c r="M86" s="325"/>
      <c r="N86" s="326"/>
      <c r="O86" s="326"/>
      <c r="P86" s="327"/>
    </row>
    <row r="87" spans="1:16" s="79" customFormat="1" ht="15" customHeight="1" x14ac:dyDescent="0.25">
      <c r="A87" s="78"/>
      <c r="B87" s="82"/>
      <c r="C87" s="78"/>
      <c r="D87" s="142"/>
      <c r="E87" s="78"/>
      <c r="F87" s="81"/>
      <c r="G87" s="78"/>
      <c r="H87" s="78"/>
      <c r="I87" s="78"/>
      <c r="J87" s="78"/>
      <c r="K87" s="78"/>
      <c r="L87" s="78"/>
      <c r="M87" s="325"/>
      <c r="N87" s="326"/>
      <c r="O87" s="326"/>
      <c r="P87" s="327"/>
    </row>
    <row r="88" spans="1:16" s="79" customFormat="1" ht="15" customHeight="1" x14ac:dyDescent="0.25">
      <c r="A88" s="147"/>
      <c r="B88" s="147"/>
      <c r="C88" s="147"/>
      <c r="D88" s="161"/>
      <c r="E88" s="147"/>
      <c r="F88" s="166"/>
      <c r="G88" s="147"/>
      <c r="H88" s="147"/>
      <c r="I88" s="147"/>
      <c r="J88" s="147"/>
      <c r="K88" s="147"/>
      <c r="L88" s="147"/>
      <c r="M88" s="325"/>
      <c r="N88" s="326"/>
      <c r="O88" s="326"/>
      <c r="P88" s="327"/>
    </row>
    <row r="89" spans="1:16" s="79" customFormat="1" ht="15" customHeight="1" x14ac:dyDescent="0.25">
      <c r="A89" s="147"/>
      <c r="B89" s="147"/>
      <c r="C89" s="147"/>
      <c r="D89" s="161"/>
      <c r="E89" s="147"/>
      <c r="F89" s="166"/>
      <c r="G89" s="147"/>
      <c r="H89" s="147"/>
      <c r="I89" s="147"/>
      <c r="J89" s="147"/>
      <c r="K89" s="147"/>
      <c r="L89" s="147"/>
      <c r="M89" s="325"/>
      <c r="N89" s="326"/>
      <c r="O89" s="326"/>
      <c r="P89" s="327"/>
    </row>
    <row r="90" spans="1:16" s="79" customFormat="1" ht="15" customHeight="1" x14ac:dyDescent="0.25">
      <c r="A90" s="147"/>
      <c r="B90" s="147"/>
      <c r="C90" s="147"/>
      <c r="D90" s="161"/>
      <c r="E90" s="147"/>
      <c r="F90" s="166"/>
      <c r="G90" s="147"/>
      <c r="H90" s="147"/>
      <c r="I90" s="147"/>
      <c r="J90" s="147"/>
      <c r="K90" s="147"/>
      <c r="L90" s="147"/>
      <c r="M90" s="325"/>
      <c r="N90" s="326"/>
      <c r="O90" s="326"/>
      <c r="P90" s="327"/>
    </row>
    <row r="91" spans="1:16" s="79" customFormat="1" ht="15" customHeight="1" x14ac:dyDescent="0.25">
      <c r="A91" s="147"/>
      <c r="B91" s="147"/>
      <c r="C91" s="147"/>
      <c r="D91" s="161"/>
      <c r="E91" s="147"/>
      <c r="F91" s="166"/>
      <c r="G91" s="147"/>
      <c r="H91" s="147"/>
      <c r="I91" s="147"/>
      <c r="J91" s="147"/>
      <c r="K91" s="147"/>
      <c r="L91" s="147"/>
      <c r="M91" s="325"/>
      <c r="N91" s="326"/>
      <c r="O91" s="326"/>
      <c r="P91" s="327"/>
    </row>
    <row r="92" spans="1:16" s="79" customFormat="1" ht="15" customHeight="1" x14ac:dyDescent="0.25">
      <c r="A92" s="147"/>
      <c r="B92" s="147"/>
      <c r="C92" s="147"/>
      <c r="D92" s="161"/>
      <c r="E92" s="147"/>
      <c r="F92" s="166"/>
      <c r="G92" s="147"/>
      <c r="H92" s="147"/>
      <c r="I92" s="147"/>
      <c r="J92" s="147"/>
      <c r="K92" s="147"/>
      <c r="L92" s="147"/>
      <c r="M92" s="325"/>
      <c r="N92" s="326"/>
      <c r="O92" s="326"/>
      <c r="P92" s="327"/>
    </row>
    <row r="93" spans="1:16" s="79" customFormat="1" ht="15" customHeight="1" x14ac:dyDescent="0.25">
      <c r="A93" s="147"/>
      <c r="B93" s="147"/>
      <c r="C93" s="147"/>
      <c r="D93" s="161"/>
      <c r="E93" s="147"/>
      <c r="F93" s="166"/>
      <c r="G93" s="147"/>
      <c r="H93" s="147"/>
      <c r="I93" s="147"/>
      <c r="J93" s="147"/>
      <c r="K93" s="147"/>
      <c r="L93" s="147"/>
      <c r="M93" s="325"/>
      <c r="N93" s="326"/>
      <c r="O93" s="326"/>
      <c r="P93" s="327"/>
    </row>
    <row r="94" spans="1:16" s="79" customFormat="1" ht="15" customHeight="1" x14ac:dyDescent="0.25">
      <c r="A94" s="147"/>
      <c r="B94" s="147"/>
      <c r="C94" s="147"/>
      <c r="D94" s="161"/>
      <c r="E94" s="147"/>
      <c r="F94" s="166"/>
      <c r="G94" s="147"/>
      <c r="H94" s="147"/>
      <c r="I94" s="147"/>
      <c r="J94" s="147"/>
      <c r="K94" s="147"/>
      <c r="L94" s="147"/>
      <c r="M94" s="325"/>
      <c r="N94" s="326"/>
      <c r="O94" s="326"/>
      <c r="P94" s="327"/>
    </row>
    <row r="95" spans="1:16" s="79" customFormat="1" ht="15" customHeight="1" x14ac:dyDescent="0.25">
      <c r="A95" s="147"/>
      <c r="B95" s="147"/>
      <c r="C95" s="147"/>
      <c r="D95" s="161"/>
      <c r="E95" s="147"/>
      <c r="F95" s="166"/>
      <c r="G95" s="147"/>
      <c r="H95" s="147"/>
      <c r="I95" s="147"/>
      <c r="J95" s="147"/>
      <c r="K95" s="147"/>
      <c r="L95" s="147"/>
      <c r="M95" s="325"/>
      <c r="N95" s="326"/>
      <c r="O95" s="326"/>
      <c r="P95" s="327"/>
    </row>
    <row r="96" spans="1:16" s="79" customFormat="1" ht="15" customHeight="1" x14ac:dyDescent="0.25">
      <c r="A96" s="147"/>
      <c r="B96" s="147"/>
      <c r="C96" s="147"/>
      <c r="D96" s="161"/>
      <c r="E96" s="147"/>
      <c r="F96" s="166"/>
      <c r="G96" s="147"/>
      <c r="H96" s="147"/>
      <c r="I96" s="147"/>
      <c r="J96" s="147"/>
      <c r="K96" s="147"/>
      <c r="L96" s="147"/>
      <c r="M96" s="325"/>
      <c r="N96" s="326"/>
      <c r="O96" s="326"/>
      <c r="P96" s="327"/>
    </row>
    <row r="97" spans="1:16" s="79" customFormat="1" ht="15" customHeight="1" x14ac:dyDescent="0.25">
      <c r="A97" s="147"/>
      <c r="B97" s="147"/>
      <c r="C97" s="147"/>
      <c r="D97" s="161"/>
      <c r="E97" s="147"/>
      <c r="F97" s="166"/>
      <c r="G97" s="147"/>
      <c r="H97" s="147"/>
      <c r="I97" s="147"/>
      <c r="J97" s="147"/>
      <c r="K97" s="147"/>
      <c r="L97" s="147"/>
      <c r="M97" s="325"/>
      <c r="N97" s="326"/>
      <c r="O97" s="326"/>
      <c r="P97" s="327"/>
    </row>
    <row r="98" spans="1:16" s="79" customFormat="1" ht="15" customHeight="1" x14ac:dyDescent="0.25">
      <c r="A98" s="147"/>
      <c r="B98" s="147"/>
      <c r="C98" s="147"/>
      <c r="D98" s="161"/>
      <c r="E98" s="147"/>
      <c r="F98" s="166"/>
      <c r="G98" s="147"/>
      <c r="H98" s="147"/>
      <c r="I98" s="147"/>
      <c r="J98" s="147"/>
      <c r="K98" s="147"/>
      <c r="L98" s="147"/>
      <c r="M98" s="325"/>
      <c r="N98" s="326"/>
      <c r="O98" s="326"/>
      <c r="P98" s="327"/>
    </row>
    <row r="99" spans="1:16" s="79" customFormat="1" ht="15" customHeight="1" x14ac:dyDescent="0.25">
      <c r="A99" s="147"/>
      <c r="B99" s="147"/>
      <c r="C99" s="147"/>
      <c r="D99" s="161"/>
      <c r="E99" s="147"/>
      <c r="F99" s="166"/>
      <c r="G99" s="147"/>
      <c r="H99" s="147"/>
      <c r="I99" s="147"/>
      <c r="J99" s="147"/>
      <c r="K99" s="147"/>
      <c r="L99" s="147"/>
      <c r="M99" s="325"/>
      <c r="N99" s="326"/>
      <c r="O99" s="326"/>
      <c r="P99" s="327"/>
    </row>
    <row r="100" spans="1:16" s="79" customFormat="1" ht="15" customHeight="1" x14ac:dyDescent="0.25">
      <c r="A100" s="147"/>
      <c r="B100" s="147"/>
      <c r="C100" s="147"/>
      <c r="D100" s="161"/>
      <c r="E100" s="147"/>
      <c r="F100" s="166"/>
      <c r="G100" s="147"/>
      <c r="H100" s="147"/>
      <c r="I100" s="147"/>
      <c r="J100" s="147"/>
      <c r="K100" s="147"/>
      <c r="L100" s="147"/>
      <c r="M100" s="325"/>
      <c r="N100" s="326"/>
      <c r="O100" s="326"/>
      <c r="P100" s="327"/>
    </row>
    <row r="101" spans="1:16" s="79" customFormat="1" ht="15" customHeight="1" x14ac:dyDescent="0.25">
      <c r="A101" s="147"/>
      <c r="B101" s="147"/>
      <c r="C101" s="147"/>
      <c r="D101" s="161"/>
      <c r="E101" s="147"/>
      <c r="F101" s="166"/>
      <c r="G101" s="147"/>
      <c r="H101" s="147"/>
      <c r="I101" s="147"/>
      <c r="J101" s="147"/>
      <c r="K101" s="147"/>
      <c r="L101" s="147"/>
      <c r="M101" s="325"/>
      <c r="N101" s="326"/>
      <c r="O101" s="326"/>
      <c r="P101" s="327"/>
    </row>
    <row r="102" spans="1:16" s="79" customFormat="1" ht="15" customHeight="1" x14ac:dyDescent="0.25">
      <c r="A102" s="147"/>
      <c r="B102" s="147"/>
      <c r="C102" s="147"/>
      <c r="D102" s="161"/>
      <c r="E102" s="147"/>
      <c r="F102" s="166"/>
      <c r="G102" s="147"/>
      <c r="H102" s="147"/>
      <c r="I102" s="147"/>
      <c r="J102" s="147"/>
      <c r="K102" s="147"/>
      <c r="L102" s="147"/>
      <c r="M102" s="325"/>
      <c r="N102" s="326"/>
      <c r="O102" s="326"/>
      <c r="P102" s="327"/>
    </row>
    <row r="103" spans="1:16" s="79" customFormat="1" ht="15" customHeight="1" x14ac:dyDescent="0.25">
      <c r="A103" s="147"/>
      <c r="B103" s="147"/>
      <c r="C103" s="147"/>
      <c r="D103" s="161"/>
      <c r="E103" s="147"/>
      <c r="F103" s="166"/>
      <c r="G103" s="147"/>
      <c r="H103" s="147"/>
      <c r="I103" s="147"/>
      <c r="J103" s="147"/>
      <c r="K103" s="147"/>
      <c r="L103" s="147"/>
      <c r="M103" s="325"/>
      <c r="N103" s="326"/>
      <c r="O103" s="326"/>
      <c r="P103" s="327"/>
    </row>
    <row r="104" spans="1:16" s="79" customFormat="1" ht="15" customHeight="1" x14ac:dyDescent="0.25">
      <c r="A104" s="147"/>
      <c r="B104" s="147"/>
      <c r="C104" s="147"/>
      <c r="D104" s="161"/>
      <c r="E104" s="147"/>
      <c r="F104" s="166"/>
      <c r="G104" s="147"/>
      <c r="H104" s="147"/>
      <c r="I104" s="147"/>
      <c r="J104" s="147"/>
      <c r="K104" s="147"/>
      <c r="L104" s="147"/>
      <c r="M104" s="325"/>
      <c r="N104" s="326"/>
      <c r="O104" s="326"/>
      <c r="P104" s="327"/>
    </row>
    <row r="105" spans="1:16" s="79" customFormat="1" ht="15" customHeight="1" x14ac:dyDescent="0.25">
      <c r="A105" s="147"/>
      <c r="B105" s="147"/>
      <c r="C105" s="147"/>
      <c r="D105" s="161"/>
      <c r="E105" s="147"/>
      <c r="F105" s="166"/>
      <c r="G105" s="147"/>
      <c r="H105" s="147"/>
      <c r="I105" s="147"/>
      <c r="J105" s="147"/>
      <c r="K105" s="147"/>
      <c r="L105" s="147"/>
      <c r="M105" s="325"/>
      <c r="N105" s="326"/>
      <c r="O105" s="326"/>
      <c r="P105" s="327"/>
    </row>
    <row r="106" spans="1:16" s="79" customFormat="1" ht="15" customHeight="1" x14ac:dyDescent="0.25">
      <c r="A106" s="147"/>
      <c r="B106" s="147"/>
      <c r="C106" s="147"/>
      <c r="D106" s="161"/>
      <c r="E106" s="147"/>
      <c r="F106" s="166"/>
      <c r="G106" s="147"/>
      <c r="H106" s="147"/>
      <c r="I106" s="147"/>
      <c r="J106" s="147"/>
      <c r="K106" s="147"/>
      <c r="L106" s="147"/>
      <c r="M106" s="325"/>
      <c r="N106" s="326"/>
      <c r="O106" s="326"/>
      <c r="P106" s="327"/>
    </row>
    <row r="107" spans="1:16" s="79" customFormat="1" ht="15" customHeight="1" x14ac:dyDescent="0.25">
      <c r="A107" s="147"/>
      <c r="B107" s="147"/>
      <c r="C107" s="147"/>
      <c r="D107" s="161"/>
      <c r="E107" s="147"/>
      <c r="F107" s="166"/>
      <c r="G107" s="147"/>
      <c r="H107" s="147"/>
      <c r="I107" s="147"/>
      <c r="J107" s="147"/>
      <c r="K107" s="147"/>
      <c r="L107" s="147"/>
      <c r="M107" s="325"/>
      <c r="N107" s="326"/>
      <c r="O107" s="326"/>
      <c r="P107" s="327"/>
    </row>
    <row r="108" spans="1:16" ht="15" customHeight="1" x14ac:dyDescent="0.25">
      <c r="A108" s="147"/>
      <c r="B108" s="147"/>
      <c r="C108" s="147"/>
      <c r="D108" s="161"/>
      <c r="E108" s="147"/>
      <c r="F108" s="166"/>
      <c r="G108" s="147"/>
      <c r="H108" s="147"/>
      <c r="I108" s="147"/>
      <c r="J108" s="147"/>
      <c r="K108" s="147"/>
      <c r="L108" s="147"/>
      <c r="M108" s="325"/>
      <c r="N108" s="326"/>
      <c r="O108" s="326"/>
      <c r="P108" s="327"/>
    </row>
    <row r="109" spans="1:16" ht="15" customHeight="1" x14ac:dyDescent="0.25">
      <c r="A109" s="147"/>
      <c r="B109" s="147"/>
      <c r="C109" s="147"/>
      <c r="D109" s="161"/>
      <c r="E109" s="147"/>
      <c r="F109" s="166"/>
      <c r="G109" s="147"/>
      <c r="H109" s="147"/>
      <c r="I109" s="147"/>
      <c r="J109" s="147"/>
      <c r="K109" s="147"/>
      <c r="L109" s="147"/>
      <c r="M109" s="325"/>
      <c r="N109" s="326"/>
      <c r="O109" s="326"/>
      <c r="P109" s="327"/>
    </row>
    <row r="110" spans="1:16" ht="15" customHeight="1" x14ac:dyDescent="0.25">
      <c r="A110" s="147"/>
      <c r="B110" s="147"/>
      <c r="C110" s="147"/>
      <c r="D110" s="161"/>
      <c r="E110" s="147"/>
      <c r="F110" s="166"/>
      <c r="G110" s="147"/>
      <c r="H110" s="147"/>
      <c r="I110" s="147"/>
      <c r="J110" s="147"/>
      <c r="K110" s="147"/>
      <c r="L110" s="147"/>
      <c r="M110" s="325"/>
      <c r="N110" s="326"/>
      <c r="O110" s="326"/>
      <c r="P110" s="327"/>
    </row>
    <row r="111" spans="1:16" ht="15" customHeight="1" x14ac:dyDescent="0.25">
      <c r="A111" s="147"/>
      <c r="B111" s="147"/>
      <c r="C111" s="147"/>
      <c r="D111" s="161"/>
      <c r="E111" s="147"/>
      <c r="F111" s="166"/>
      <c r="G111" s="147"/>
      <c r="H111" s="147"/>
      <c r="I111" s="147"/>
      <c r="J111" s="147"/>
      <c r="K111" s="147"/>
      <c r="L111" s="147"/>
      <c r="M111" s="325"/>
      <c r="N111" s="326"/>
      <c r="O111" s="326"/>
      <c r="P111" s="327"/>
    </row>
    <row r="112" spans="1:16" ht="15" customHeight="1" x14ac:dyDescent="0.25">
      <c r="A112" s="147"/>
      <c r="B112" s="147"/>
      <c r="C112" s="147"/>
      <c r="D112" s="161"/>
      <c r="E112" s="147"/>
      <c r="F112" s="166"/>
      <c r="G112" s="147"/>
      <c r="H112" s="147"/>
      <c r="I112" s="147"/>
      <c r="J112" s="147"/>
      <c r="K112" s="147"/>
      <c r="L112" s="147"/>
      <c r="M112" s="325"/>
      <c r="N112" s="326"/>
      <c r="O112" s="326"/>
      <c r="P112" s="327"/>
    </row>
    <row r="113" spans="1:16" ht="15" customHeight="1" x14ac:dyDescent="0.25">
      <c r="A113" s="147"/>
      <c r="B113" s="147"/>
      <c r="C113" s="147"/>
      <c r="D113" s="161"/>
      <c r="E113" s="147"/>
      <c r="F113" s="166"/>
      <c r="G113" s="147"/>
      <c r="H113" s="147"/>
      <c r="I113" s="147"/>
      <c r="J113" s="147"/>
      <c r="K113" s="147"/>
      <c r="L113" s="147"/>
      <c r="M113" s="325"/>
      <c r="N113" s="326"/>
      <c r="O113" s="326"/>
      <c r="P113" s="327"/>
    </row>
    <row r="114" spans="1:16" ht="15" customHeight="1" x14ac:dyDescent="0.25">
      <c r="A114" s="147"/>
      <c r="B114" s="147"/>
      <c r="C114" s="147"/>
      <c r="D114" s="161"/>
      <c r="E114" s="147"/>
      <c r="F114" s="166"/>
      <c r="G114" s="147"/>
      <c r="H114" s="147"/>
      <c r="I114" s="147"/>
      <c r="J114" s="147"/>
      <c r="K114" s="147"/>
      <c r="L114" s="147"/>
      <c r="M114" s="325"/>
      <c r="N114" s="326"/>
      <c r="O114" s="326"/>
      <c r="P114" s="327"/>
    </row>
    <row r="115" spans="1:16" ht="15" customHeight="1" x14ac:dyDescent="0.25">
      <c r="A115" s="147"/>
      <c r="B115" s="147"/>
      <c r="C115" s="147"/>
      <c r="D115" s="161"/>
      <c r="E115" s="147"/>
      <c r="F115" s="166"/>
      <c r="G115" s="147"/>
      <c r="H115" s="147"/>
      <c r="I115" s="147"/>
      <c r="J115" s="147"/>
      <c r="K115" s="147"/>
      <c r="L115" s="147"/>
      <c r="M115" s="325"/>
      <c r="N115" s="326"/>
      <c r="O115" s="326"/>
      <c r="P115" s="327"/>
    </row>
    <row r="116" spans="1:16" ht="15" customHeight="1" x14ac:dyDescent="0.25">
      <c r="A116" s="147"/>
      <c r="B116" s="147"/>
      <c r="C116" s="147"/>
      <c r="D116" s="161"/>
      <c r="E116" s="147"/>
      <c r="F116" s="166"/>
      <c r="G116" s="147"/>
      <c r="H116" s="147"/>
      <c r="I116" s="147"/>
      <c r="J116" s="147"/>
      <c r="K116" s="147"/>
      <c r="L116" s="147"/>
      <c r="M116" s="325"/>
      <c r="N116" s="326"/>
      <c r="O116" s="326"/>
      <c r="P116" s="327"/>
    </row>
    <row r="117" spans="1:16" ht="15" customHeight="1" x14ac:dyDescent="0.25">
      <c r="A117" s="147"/>
      <c r="B117" s="147"/>
      <c r="C117" s="147"/>
      <c r="D117" s="161"/>
      <c r="E117" s="147"/>
      <c r="F117" s="166"/>
      <c r="G117" s="147"/>
      <c r="H117" s="147"/>
      <c r="I117" s="147"/>
      <c r="J117" s="147"/>
      <c r="K117" s="147"/>
      <c r="L117" s="147"/>
      <c r="M117" s="325"/>
      <c r="N117" s="326"/>
      <c r="O117" s="326"/>
      <c r="P117" s="327"/>
    </row>
    <row r="118" spans="1:16" ht="15" customHeight="1" x14ac:dyDescent="0.25">
      <c r="A118" s="147"/>
      <c r="B118" s="147"/>
      <c r="C118" s="147"/>
      <c r="D118" s="161"/>
      <c r="E118" s="147"/>
      <c r="F118" s="166"/>
      <c r="G118" s="147"/>
      <c r="H118" s="147"/>
      <c r="I118" s="147"/>
      <c r="J118" s="147"/>
      <c r="K118" s="147"/>
      <c r="L118" s="147"/>
      <c r="M118" s="325"/>
      <c r="N118" s="326"/>
      <c r="O118" s="326"/>
      <c r="P118" s="327"/>
    </row>
    <row r="119" spans="1:16" ht="15" customHeight="1" x14ac:dyDescent="0.25">
      <c r="A119" s="147"/>
      <c r="B119" s="147"/>
      <c r="C119" s="147"/>
      <c r="D119" s="161"/>
      <c r="E119" s="147"/>
      <c r="F119" s="166"/>
      <c r="G119" s="147"/>
      <c r="H119" s="147"/>
      <c r="I119" s="147"/>
      <c r="J119" s="147"/>
      <c r="K119" s="147"/>
      <c r="L119" s="147"/>
      <c r="M119" s="325"/>
      <c r="N119" s="326"/>
      <c r="O119" s="326"/>
      <c r="P119" s="327"/>
    </row>
    <row r="120" spans="1:16" ht="15" customHeight="1" x14ac:dyDescent="0.25">
      <c r="A120" s="147"/>
      <c r="B120" s="147"/>
      <c r="C120" s="147"/>
      <c r="D120" s="161"/>
      <c r="E120" s="147"/>
      <c r="F120" s="166"/>
      <c r="G120" s="147"/>
      <c r="H120" s="147"/>
      <c r="I120" s="147"/>
      <c r="J120" s="147"/>
      <c r="K120" s="147"/>
      <c r="L120" s="147"/>
      <c r="M120" s="325"/>
      <c r="N120" s="326"/>
      <c r="O120" s="326"/>
      <c r="P120" s="327"/>
    </row>
    <row r="121" spans="1:16" ht="15" customHeight="1" x14ac:dyDescent="0.25">
      <c r="A121" s="147"/>
      <c r="B121" s="147"/>
      <c r="C121" s="147"/>
      <c r="D121" s="161"/>
      <c r="E121" s="147"/>
      <c r="F121" s="166"/>
      <c r="G121" s="147"/>
      <c r="H121" s="147"/>
      <c r="I121" s="147"/>
      <c r="J121" s="147"/>
      <c r="K121" s="147"/>
      <c r="L121" s="147"/>
      <c r="M121" s="325"/>
      <c r="N121" s="326"/>
      <c r="O121" s="326"/>
      <c r="P121" s="327"/>
    </row>
    <row r="122" spans="1:16" ht="15" customHeight="1" x14ac:dyDescent="0.25">
      <c r="A122" s="147"/>
      <c r="B122" s="147"/>
      <c r="C122" s="147"/>
      <c r="D122" s="161"/>
      <c r="E122" s="147"/>
      <c r="F122" s="166"/>
      <c r="G122" s="147"/>
      <c r="H122" s="147"/>
      <c r="I122" s="147"/>
      <c r="J122" s="147"/>
      <c r="K122" s="147"/>
      <c r="L122" s="147"/>
      <c r="M122" s="325"/>
      <c r="N122" s="326"/>
      <c r="O122" s="326"/>
      <c r="P122" s="327"/>
    </row>
    <row r="123" spans="1:16" ht="15" customHeight="1" x14ac:dyDescent="0.25">
      <c r="A123" s="147"/>
      <c r="B123" s="147"/>
      <c r="C123" s="147"/>
      <c r="D123" s="161"/>
      <c r="E123" s="147"/>
      <c r="F123" s="166"/>
      <c r="G123" s="147"/>
      <c r="H123" s="147"/>
      <c r="I123" s="147"/>
      <c r="J123" s="147"/>
      <c r="K123" s="147"/>
      <c r="L123" s="147"/>
      <c r="M123" s="325"/>
      <c r="N123" s="326"/>
      <c r="O123" s="326"/>
      <c r="P123" s="327"/>
    </row>
    <row r="124" spans="1:16" ht="15" customHeight="1" x14ac:dyDescent="0.25">
      <c r="A124" s="147"/>
      <c r="B124" s="147"/>
      <c r="C124" s="147"/>
      <c r="D124" s="161"/>
      <c r="E124" s="147"/>
      <c r="F124" s="166"/>
      <c r="G124" s="147"/>
      <c r="H124" s="147"/>
      <c r="I124" s="147"/>
      <c r="J124" s="147"/>
      <c r="K124" s="147"/>
      <c r="L124" s="147"/>
      <c r="M124" s="325"/>
      <c r="N124" s="326"/>
      <c r="O124" s="326"/>
      <c r="P124" s="327"/>
    </row>
    <row r="125" spans="1:16" ht="15" customHeight="1" x14ac:dyDescent="0.25">
      <c r="A125" s="147"/>
      <c r="B125" s="147"/>
      <c r="C125" s="147"/>
      <c r="D125" s="161"/>
      <c r="E125" s="147"/>
      <c r="F125" s="166"/>
      <c r="G125" s="147"/>
      <c r="H125" s="147"/>
      <c r="I125" s="147"/>
      <c r="J125" s="147"/>
      <c r="K125" s="147"/>
      <c r="L125" s="147"/>
      <c r="M125" s="325"/>
      <c r="N125" s="326"/>
      <c r="O125" s="326"/>
      <c r="P125" s="327"/>
    </row>
    <row r="126" spans="1:16" ht="15" customHeight="1" x14ac:dyDescent="0.25">
      <c r="A126" s="147"/>
      <c r="B126" s="147"/>
      <c r="C126" s="147"/>
      <c r="D126" s="161"/>
      <c r="E126" s="147"/>
      <c r="F126" s="166"/>
      <c r="G126" s="147"/>
      <c r="H126" s="147"/>
      <c r="I126" s="147"/>
      <c r="J126" s="147"/>
      <c r="K126" s="147"/>
      <c r="L126" s="147"/>
      <c r="M126" s="325"/>
      <c r="N126" s="326"/>
      <c r="O126" s="326"/>
      <c r="P126" s="327"/>
    </row>
    <row r="127" spans="1:16" ht="15" customHeight="1" x14ac:dyDescent="0.25">
      <c r="A127" s="147"/>
      <c r="B127" s="147"/>
      <c r="C127" s="147"/>
      <c r="D127" s="161"/>
      <c r="E127" s="147"/>
      <c r="F127" s="166"/>
      <c r="G127" s="147"/>
      <c r="H127" s="147"/>
      <c r="I127" s="147"/>
      <c r="J127" s="147"/>
      <c r="K127" s="147"/>
      <c r="L127" s="147"/>
      <c r="M127" s="325"/>
      <c r="N127" s="326"/>
      <c r="O127" s="326"/>
      <c r="P127" s="327"/>
    </row>
    <row r="128" spans="1:16" ht="15" customHeight="1" x14ac:dyDescent="0.25">
      <c r="A128" s="147"/>
      <c r="B128" s="147"/>
      <c r="C128" s="147"/>
      <c r="D128" s="161"/>
      <c r="E128" s="147"/>
      <c r="F128" s="166"/>
      <c r="G128" s="147"/>
      <c r="H128" s="147"/>
      <c r="I128" s="147"/>
      <c r="J128" s="147"/>
      <c r="K128" s="147"/>
      <c r="L128" s="147"/>
      <c r="M128" s="325"/>
      <c r="N128" s="326"/>
      <c r="O128" s="326"/>
      <c r="P128" s="327"/>
    </row>
    <row r="129" spans="1:16" ht="15" customHeight="1" x14ac:dyDescent="0.25">
      <c r="A129" s="147"/>
      <c r="B129" s="147"/>
      <c r="C129" s="147"/>
      <c r="D129" s="161"/>
      <c r="E129" s="147"/>
      <c r="F129" s="166"/>
      <c r="G129" s="147"/>
      <c r="H129" s="147"/>
      <c r="I129" s="147"/>
      <c r="J129" s="147"/>
      <c r="K129" s="147"/>
      <c r="L129" s="147"/>
      <c r="M129" s="325"/>
      <c r="N129" s="326"/>
      <c r="O129" s="326"/>
      <c r="P129" s="327"/>
    </row>
    <row r="130" spans="1:16" ht="15" customHeight="1" x14ac:dyDescent="0.25">
      <c r="A130" s="147"/>
      <c r="B130" s="147"/>
      <c r="C130" s="147"/>
      <c r="D130" s="161"/>
      <c r="E130" s="147"/>
      <c r="F130" s="166"/>
      <c r="G130" s="147"/>
      <c r="H130" s="147"/>
      <c r="I130" s="147"/>
      <c r="J130" s="147"/>
      <c r="K130" s="147"/>
      <c r="L130" s="147"/>
      <c r="M130" s="325"/>
      <c r="N130" s="326"/>
      <c r="O130" s="326"/>
      <c r="P130" s="327"/>
    </row>
    <row r="131" spans="1:16" ht="15" customHeight="1" x14ac:dyDescent="0.25">
      <c r="A131" s="147"/>
      <c r="B131" s="147"/>
      <c r="C131" s="147"/>
      <c r="D131" s="161"/>
      <c r="E131" s="147"/>
      <c r="F131" s="166"/>
      <c r="G131" s="147"/>
      <c r="H131" s="147"/>
      <c r="I131" s="147"/>
      <c r="J131" s="147"/>
      <c r="K131" s="147"/>
      <c r="L131" s="147"/>
      <c r="M131" s="325"/>
      <c r="N131" s="326"/>
      <c r="O131" s="326"/>
      <c r="P131" s="327"/>
    </row>
    <row r="132" spans="1:16" ht="15" customHeight="1" x14ac:dyDescent="0.25">
      <c r="A132" s="147"/>
      <c r="B132" s="147"/>
      <c r="C132" s="147"/>
      <c r="D132" s="161"/>
      <c r="E132" s="147"/>
      <c r="F132" s="166"/>
      <c r="G132" s="147"/>
      <c r="H132" s="147"/>
      <c r="I132" s="147"/>
      <c r="J132" s="147"/>
      <c r="K132" s="147"/>
      <c r="L132" s="147"/>
      <c r="M132" s="325"/>
      <c r="N132" s="326"/>
      <c r="O132" s="326"/>
      <c r="P132" s="327"/>
    </row>
    <row r="133" spans="1:16" ht="15" customHeight="1" x14ac:dyDescent="0.25">
      <c r="A133" s="147"/>
      <c r="B133" s="147"/>
      <c r="C133" s="147"/>
      <c r="D133" s="161"/>
      <c r="E133" s="147"/>
      <c r="F133" s="166"/>
      <c r="G133" s="147"/>
      <c r="H133" s="147"/>
      <c r="I133" s="147"/>
      <c r="J133" s="147"/>
      <c r="K133" s="147"/>
      <c r="L133" s="147"/>
      <c r="M133" s="325"/>
      <c r="N133" s="326"/>
      <c r="O133" s="326"/>
      <c r="P133" s="327"/>
    </row>
    <row r="134" spans="1:16" ht="15" customHeight="1" x14ac:dyDescent="0.25">
      <c r="A134" s="147"/>
      <c r="B134" s="147"/>
      <c r="C134" s="147"/>
      <c r="D134" s="161"/>
      <c r="E134" s="147"/>
      <c r="F134" s="166"/>
      <c r="G134" s="147"/>
      <c r="H134" s="147"/>
      <c r="I134" s="147"/>
      <c r="J134" s="147"/>
      <c r="K134" s="147"/>
      <c r="L134" s="147"/>
      <c r="M134" s="325"/>
      <c r="N134" s="326"/>
      <c r="O134" s="326"/>
      <c r="P134" s="327"/>
    </row>
    <row r="135" spans="1:16" ht="15" customHeight="1" x14ac:dyDescent="0.25">
      <c r="A135" s="147"/>
      <c r="B135" s="147"/>
      <c r="C135" s="147"/>
      <c r="D135" s="161"/>
      <c r="E135" s="147"/>
      <c r="F135" s="166"/>
      <c r="G135" s="147"/>
      <c r="H135" s="147"/>
      <c r="I135" s="147"/>
      <c r="J135" s="147"/>
      <c r="K135" s="147"/>
      <c r="L135" s="147"/>
      <c r="M135" s="325"/>
      <c r="N135" s="326"/>
      <c r="O135" s="326"/>
      <c r="P135" s="327"/>
    </row>
    <row r="136" spans="1:16" ht="15" customHeight="1" x14ac:dyDescent="0.25">
      <c r="A136" s="147"/>
      <c r="B136" s="147"/>
      <c r="C136" s="147"/>
      <c r="D136" s="161"/>
      <c r="E136" s="147"/>
      <c r="F136" s="166"/>
      <c r="G136" s="147"/>
      <c r="H136" s="147"/>
      <c r="I136" s="147"/>
      <c r="J136" s="147"/>
      <c r="K136" s="147"/>
      <c r="L136" s="147"/>
      <c r="M136" s="325"/>
      <c r="N136" s="326"/>
      <c r="O136" s="326"/>
      <c r="P136" s="327"/>
    </row>
    <row r="137" spans="1:16" ht="15" customHeight="1" x14ac:dyDescent="0.25">
      <c r="A137" s="147"/>
      <c r="B137" s="147"/>
      <c r="C137" s="147"/>
      <c r="D137" s="161"/>
      <c r="E137" s="147"/>
      <c r="F137" s="166"/>
      <c r="G137" s="147"/>
      <c r="H137" s="147"/>
      <c r="I137" s="147"/>
      <c r="J137" s="147"/>
      <c r="K137" s="147"/>
      <c r="L137" s="147"/>
      <c r="M137" s="325"/>
      <c r="N137" s="326"/>
      <c r="O137" s="326"/>
      <c r="P137" s="327"/>
    </row>
    <row r="138" spans="1:16" ht="15" customHeight="1" x14ac:dyDescent="0.25">
      <c r="A138" s="147"/>
      <c r="B138" s="147"/>
      <c r="C138" s="147"/>
      <c r="D138" s="161"/>
      <c r="E138" s="147"/>
      <c r="F138" s="166"/>
      <c r="G138" s="147"/>
      <c r="H138" s="147"/>
      <c r="I138" s="147"/>
      <c r="J138" s="147"/>
      <c r="K138" s="147"/>
      <c r="L138" s="147"/>
      <c r="M138" s="325"/>
      <c r="N138" s="326"/>
      <c r="O138" s="326"/>
      <c r="P138" s="327"/>
    </row>
    <row r="139" spans="1:16" ht="15" customHeight="1" x14ac:dyDescent="0.25">
      <c r="A139" s="147"/>
      <c r="B139" s="147"/>
      <c r="C139" s="147"/>
      <c r="D139" s="161"/>
      <c r="E139" s="147"/>
      <c r="F139" s="166"/>
      <c r="G139" s="147"/>
      <c r="H139" s="147"/>
      <c r="I139" s="147"/>
      <c r="J139" s="147"/>
      <c r="K139" s="147"/>
      <c r="L139" s="147"/>
      <c r="M139" s="325"/>
      <c r="N139" s="326"/>
      <c r="O139" s="326"/>
      <c r="P139" s="327"/>
    </row>
    <row r="140" spans="1:16" ht="15" customHeight="1" x14ac:dyDescent="0.25">
      <c r="A140" s="147"/>
      <c r="B140" s="147"/>
      <c r="C140" s="147"/>
      <c r="D140" s="161"/>
      <c r="E140" s="147"/>
      <c r="F140" s="166"/>
      <c r="G140" s="147"/>
      <c r="H140" s="147"/>
      <c r="I140" s="147"/>
      <c r="J140" s="147"/>
      <c r="K140" s="147"/>
      <c r="L140" s="147"/>
      <c r="M140" s="325"/>
      <c r="N140" s="326"/>
      <c r="O140" s="326"/>
      <c r="P140" s="327"/>
    </row>
    <row r="141" spans="1:16" ht="15" customHeight="1" x14ac:dyDescent="0.25">
      <c r="A141" s="147"/>
      <c r="B141" s="147"/>
      <c r="C141" s="147"/>
      <c r="D141" s="161"/>
      <c r="E141" s="147"/>
      <c r="F141" s="166"/>
      <c r="G141" s="147"/>
      <c r="H141" s="147"/>
      <c r="I141" s="147"/>
      <c r="J141" s="147"/>
      <c r="K141" s="147"/>
      <c r="L141" s="147"/>
      <c r="M141" s="325"/>
      <c r="N141" s="326"/>
      <c r="O141" s="326"/>
      <c r="P141" s="327"/>
    </row>
    <row r="142" spans="1:16" ht="15" customHeight="1" x14ac:dyDescent="0.25">
      <c r="A142" s="147"/>
      <c r="B142" s="147"/>
      <c r="C142" s="147"/>
      <c r="D142" s="161"/>
      <c r="E142" s="147"/>
      <c r="F142" s="166"/>
      <c r="G142" s="147"/>
      <c r="H142" s="147"/>
      <c r="I142" s="147"/>
      <c r="J142" s="147"/>
      <c r="K142" s="147"/>
      <c r="L142" s="147"/>
      <c r="M142" s="325"/>
      <c r="N142" s="326"/>
      <c r="O142" s="326"/>
      <c r="P142" s="327"/>
    </row>
    <row r="143" spans="1:16" ht="15" customHeight="1" x14ac:dyDescent="0.25">
      <c r="A143" s="147"/>
      <c r="B143" s="147"/>
      <c r="C143" s="147"/>
      <c r="D143" s="161"/>
      <c r="E143" s="147"/>
      <c r="F143" s="166"/>
      <c r="G143" s="147"/>
      <c r="H143" s="147"/>
      <c r="I143" s="147"/>
      <c r="J143" s="147"/>
      <c r="K143" s="147"/>
      <c r="L143" s="147"/>
      <c r="M143" s="325"/>
      <c r="N143" s="326"/>
      <c r="O143" s="326"/>
      <c r="P143" s="327"/>
    </row>
    <row r="144" spans="1:16" ht="15" customHeight="1" x14ac:dyDescent="0.25">
      <c r="A144" s="147"/>
      <c r="B144" s="147"/>
      <c r="C144" s="147"/>
      <c r="D144" s="161"/>
      <c r="E144" s="147"/>
      <c r="F144" s="166"/>
      <c r="G144" s="147"/>
      <c r="H144" s="147"/>
      <c r="I144" s="147"/>
      <c r="J144" s="147"/>
      <c r="K144" s="147"/>
      <c r="L144" s="147"/>
      <c r="M144" s="325"/>
      <c r="N144" s="326"/>
      <c r="O144" s="326"/>
      <c r="P144" s="327"/>
    </row>
    <row r="145" spans="1:16" ht="15" customHeight="1" x14ac:dyDescent="0.25">
      <c r="A145" s="147"/>
      <c r="B145" s="147"/>
      <c r="C145" s="147"/>
      <c r="D145" s="161"/>
      <c r="E145" s="147"/>
      <c r="F145" s="166"/>
      <c r="G145" s="147"/>
      <c r="H145" s="147"/>
      <c r="I145" s="147"/>
      <c r="J145" s="147"/>
      <c r="K145" s="147"/>
      <c r="L145" s="147"/>
      <c r="M145" s="325"/>
      <c r="N145" s="326"/>
      <c r="O145" s="326"/>
      <c r="P145" s="327"/>
    </row>
    <row r="146" spans="1:16" ht="15" customHeight="1" x14ac:dyDescent="0.25">
      <c r="A146" s="147"/>
      <c r="B146" s="147"/>
      <c r="C146" s="147"/>
      <c r="D146" s="161"/>
      <c r="E146" s="147"/>
      <c r="F146" s="166"/>
      <c r="G146" s="147"/>
      <c r="H146" s="147"/>
      <c r="I146" s="147"/>
      <c r="J146" s="147"/>
      <c r="K146" s="147"/>
      <c r="L146" s="147"/>
      <c r="M146" s="325"/>
      <c r="N146" s="326"/>
      <c r="O146" s="326"/>
      <c r="P146" s="327"/>
    </row>
    <row r="147" spans="1:16" ht="15" customHeight="1" x14ac:dyDescent="0.25">
      <c r="A147" s="147"/>
      <c r="B147" s="147"/>
      <c r="C147" s="147"/>
      <c r="D147" s="161"/>
      <c r="E147" s="147"/>
      <c r="F147" s="166"/>
      <c r="G147" s="147"/>
      <c r="H147" s="147"/>
      <c r="I147" s="147"/>
      <c r="J147" s="147"/>
      <c r="K147" s="147"/>
      <c r="L147" s="147"/>
      <c r="M147" s="325"/>
      <c r="N147" s="326"/>
      <c r="O147" s="326"/>
      <c r="P147" s="327"/>
    </row>
    <row r="148" spans="1:16" ht="15" customHeight="1" x14ac:dyDescent="0.25">
      <c r="A148" s="147"/>
      <c r="B148" s="147"/>
      <c r="C148" s="147"/>
      <c r="D148" s="161"/>
      <c r="E148" s="147"/>
      <c r="F148" s="166"/>
      <c r="G148" s="147"/>
      <c r="H148" s="147"/>
      <c r="I148" s="147"/>
      <c r="J148" s="147"/>
      <c r="K148" s="147"/>
      <c r="L148" s="147"/>
      <c r="M148" s="325"/>
      <c r="N148" s="326"/>
      <c r="O148" s="326"/>
      <c r="P148" s="327"/>
    </row>
    <row r="149" spans="1:16" ht="15" customHeight="1" x14ac:dyDescent="0.25">
      <c r="A149" s="147"/>
      <c r="B149" s="147"/>
      <c r="C149" s="147"/>
      <c r="D149" s="161"/>
      <c r="E149" s="147"/>
      <c r="F149" s="166"/>
      <c r="G149" s="147"/>
      <c r="H149" s="147"/>
      <c r="I149" s="147"/>
      <c r="J149" s="147"/>
      <c r="K149" s="147"/>
      <c r="L149" s="147"/>
      <c r="M149" s="325"/>
      <c r="N149" s="326"/>
      <c r="O149" s="326"/>
      <c r="P149" s="327"/>
    </row>
    <row r="150" spans="1:16" ht="15" customHeight="1" x14ac:dyDescent="0.25">
      <c r="A150" s="147"/>
      <c r="B150" s="147"/>
      <c r="C150" s="147"/>
      <c r="D150" s="161"/>
      <c r="E150" s="147"/>
      <c r="F150" s="166"/>
      <c r="G150" s="147"/>
      <c r="H150" s="147"/>
      <c r="I150" s="147"/>
      <c r="J150" s="147"/>
      <c r="K150" s="147"/>
      <c r="L150" s="147"/>
      <c r="M150" s="325"/>
      <c r="N150" s="326"/>
      <c r="O150" s="326"/>
      <c r="P150" s="327"/>
    </row>
    <row r="151" spans="1:16" ht="15" customHeight="1" x14ac:dyDescent="0.25">
      <c r="A151" s="147"/>
      <c r="B151" s="147"/>
      <c r="C151" s="147"/>
      <c r="D151" s="161"/>
      <c r="E151" s="147"/>
      <c r="F151" s="166"/>
      <c r="G151" s="147"/>
      <c r="H151" s="147"/>
      <c r="I151" s="147"/>
      <c r="J151" s="147"/>
      <c r="K151" s="147"/>
      <c r="L151" s="147"/>
      <c r="M151" s="325"/>
      <c r="N151" s="326"/>
      <c r="O151" s="326"/>
      <c r="P151" s="327"/>
    </row>
    <row r="152" spans="1:16" ht="15" customHeight="1" x14ac:dyDescent="0.25">
      <c r="A152" s="147"/>
      <c r="B152" s="147"/>
      <c r="C152" s="147"/>
      <c r="D152" s="161"/>
      <c r="E152" s="147"/>
      <c r="F152" s="166"/>
      <c r="G152" s="147"/>
      <c r="H152" s="147"/>
      <c r="I152" s="147"/>
      <c r="J152" s="147"/>
      <c r="K152" s="147"/>
      <c r="L152" s="147"/>
      <c r="M152" s="325"/>
      <c r="N152" s="326"/>
      <c r="O152" s="326"/>
      <c r="P152" s="327"/>
    </row>
    <row r="153" spans="1:16" ht="15" customHeight="1" x14ac:dyDescent="0.25">
      <c r="A153" s="147"/>
      <c r="B153" s="147"/>
      <c r="C153" s="147"/>
      <c r="D153" s="161"/>
      <c r="E153" s="147"/>
      <c r="F153" s="166"/>
      <c r="G153" s="147"/>
      <c r="H153" s="147"/>
      <c r="I153" s="147"/>
      <c r="J153" s="147"/>
      <c r="K153" s="147"/>
      <c r="L153" s="147"/>
      <c r="M153" s="325"/>
      <c r="N153" s="326"/>
      <c r="O153" s="326"/>
      <c r="P153" s="327"/>
    </row>
    <row r="154" spans="1:16" ht="15" customHeight="1" x14ac:dyDescent="0.25">
      <c r="A154" s="147"/>
      <c r="B154" s="147"/>
      <c r="C154" s="147"/>
      <c r="D154" s="161"/>
      <c r="E154" s="147"/>
      <c r="F154" s="166"/>
      <c r="G154" s="147"/>
      <c r="H154" s="147"/>
      <c r="I154" s="147"/>
      <c r="J154" s="147"/>
      <c r="K154" s="147"/>
      <c r="L154" s="147"/>
      <c r="M154" s="325"/>
      <c r="N154" s="326"/>
      <c r="O154" s="326"/>
      <c r="P154" s="327"/>
    </row>
    <row r="155" spans="1:16" ht="15" customHeight="1" x14ac:dyDescent="0.25">
      <c r="A155" s="147"/>
      <c r="B155" s="147"/>
      <c r="C155" s="147"/>
      <c r="D155" s="161"/>
      <c r="E155" s="147"/>
      <c r="F155" s="166"/>
      <c r="G155" s="147"/>
      <c r="H155" s="147"/>
      <c r="I155" s="147"/>
      <c r="J155" s="147"/>
      <c r="K155" s="147"/>
      <c r="L155" s="147"/>
      <c r="M155" s="325"/>
      <c r="N155" s="326"/>
      <c r="O155" s="326"/>
      <c r="P155" s="327"/>
    </row>
    <row r="156" spans="1:16" ht="15" customHeight="1" x14ac:dyDescent="0.25">
      <c r="A156" s="147"/>
      <c r="B156" s="147"/>
      <c r="C156" s="147"/>
      <c r="D156" s="161"/>
      <c r="E156" s="147"/>
      <c r="F156" s="166"/>
      <c r="G156" s="147"/>
      <c r="H156" s="147"/>
      <c r="I156" s="147"/>
      <c r="J156" s="147"/>
      <c r="K156" s="147"/>
      <c r="L156" s="147"/>
      <c r="M156" s="325"/>
      <c r="N156" s="326"/>
      <c r="O156" s="326"/>
      <c r="P156" s="327"/>
    </row>
    <row r="157" spans="1:16" ht="15" customHeight="1" x14ac:dyDescent="0.25">
      <c r="A157" s="147"/>
      <c r="B157" s="147"/>
      <c r="C157" s="147"/>
      <c r="D157" s="161"/>
      <c r="E157" s="147"/>
      <c r="F157" s="166"/>
      <c r="G157" s="147"/>
      <c r="H157" s="147"/>
      <c r="I157" s="147"/>
      <c r="J157" s="147"/>
      <c r="K157" s="147"/>
      <c r="L157" s="147"/>
      <c r="M157" s="325"/>
      <c r="N157" s="326"/>
      <c r="O157" s="326"/>
      <c r="P157" s="327"/>
    </row>
    <row r="158" spans="1:16" ht="15" customHeight="1" x14ac:dyDescent="0.25">
      <c r="A158" s="147"/>
      <c r="B158" s="147"/>
      <c r="C158" s="147"/>
      <c r="D158" s="161"/>
      <c r="E158" s="147"/>
      <c r="F158" s="166"/>
      <c r="G158" s="147"/>
      <c r="H158" s="147"/>
      <c r="I158" s="147"/>
      <c r="J158" s="147"/>
      <c r="K158" s="147"/>
      <c r="L158" s="147"/>
      <c r="M158" s="325"/>
      <c r="N158" s="326"/>
      <c r="O158" s="326"/>
      <c r="P158" s="327"/>
    </row>
    <row r="159" spans="1:16" ht="15" customHeight="1" x14ac:dyDescent="0.25">
      <c r="A159" s="147"/>
      <c r="B159" s="147"/>
      <c r="C159" s="147"/>
      <c r="D159" s="161"/>
      <c r="E159" s="147"/>
      <c r="F159" s="166"/>
      <c r="G159" s="147"/>
      <c r="H159" s="147"/>
      <c r="I159" s="147"/>
      <c r="J159" s="147"/>
      <c r="K159" s="147"/>
      <c r="L159" s="147"/>
      <c r="M159" s="325"/>
      <c r="N159" s="326"/>
      <c r="O159" s="326"/>
      <c r="P159" s="327"/>
    </row>
    <row r="160" spans="1:16" ht="15" customHeight="1" x14ac:dyDescent="0.25">
      <c r="A160" s="147"/>
      <c r="B160" s="147"/>
      <c r="C160" s="147"/>
      <c r="D160" s="161"/>
      <c r="E160" s="147"/>
      <c r="F160" s="166"/>
      <c r="G160" s="147"/>
      <c r="H160" s="147"/>
      <c r="I160" s="147"/>
      <c r="J160" s="147"/>
      <c r="K160" s="147"/>
      <c r="L160" s="147"/>
      <c r="M160" s="325"/>
      <c r="N160" s="326"/>
      <c r="O160" s="326"/>
      <c r="P160" s="327"/>
    </row>
    <row r="161" spans="1:16" ht="15" customHeight="1" x14ac:dyDescent="0.25">
      <c r="A161" s="147"/>
      <c r="B161" s="147"/>
      <c r="C161" s="147"/>
      <c r="D161" s="161"/>
      <c r="E161" s="147"/>
      <c r="F161" s="166"/>
      <c r="G161" s="147"/>
      <c r="H161" s="147"/>
      <c r="I161" s="147"/>
      <c r="J161" s="147"/>
      <c r="K161" s="147"/>
      <c r="L161" s="147"/>
      <c r="M161" s="325"/>
      <c r="N161" s="326"/>
      <c r="O161" s="326"/>
      <c r="P161" s="327"/>
    </row>
    <row r="162" spans="1:16" ht="15" customHeight="1" x14ac:dyDescent="0.25">
      <c r="A162" s="147"/>
      <c r="B162" s="147"/>
      <c r="C162" s="147"/>
      <c r="D162" s="161"/>
      <c r="E162" s="147"/>
      <c r="F162" s="166"/>
      <c r="G162" s="147"/>
      <c r="H162" s="147"/>
      <c r="I162" s="147"/>
      <c r="J162" s="147"/>
      <c r="K162" s="147"/>
      <c r="L162" s="147"/>
      <c r="M162" s="325"/>
      <c r="N162" s="326"/>
      <c r="O162" s="326"/>
      <c r="P162" s="327"/>
    </row>
    <row r="163" spans="1:16" ht="15" customHeight="1" x14ac:dyDescent="0.25">
      <c r="A163" s="147"/>
      <c r="B163" s="147"/>
      <c r="C163" s="147"/>
      <c r="D163" s="161"/>
      <c r="E163" s="147"/>
      <c r="F163" s="166"/>
      <c r="G163" s="147"/>
      <c r="H163" s="147"/>
      <c r="I163" s="147"/>
      <c r="J163" s="147"/>
      <c r="K163" s="147"/>
      <c r="L163" s="147"/>
      <c r="M163" s="325"/>
      <c r="N163" s="326"/>
      <c r="O163" s="326"/>
      <c r="P163" s="327"/>
    </row>
    <row r="164" spans="1:16" ht="15" customHeight="1" x14ac:dyDescent="0.25">
      <c r="A164" s="147"/>
      <c r="B164" s="147"/>
      <c r="C164" s="147"/>
      <c r="D164" s="161"/>
      <c r="E164" s="147"/>
      <c r="F164" s="166"/>
      <c r="G164" s="147"/>
      <c r="H164" s="147"/>
      <c r="I164" s="147"/>
      <c r="J164" s="147"/>
      <c r="K164" s="147"/>
      <c r="L164" s="147"/>
      <c r="M164" s="325"/>
      <c r="N164" s="326"/>
      <c r="O164" s="326"/>
      <c r="P164" s="327"/>
    </row>
    <row r="165" spans="1:16" ht="15" customHeight="1" x14ac:dyDescent="0.25">
      <c r="A165" s="147"/>
      <c r="B165" s="147"/>
      <c r="C165" s="147"/>
      <c r="D165" s="161"/>
      <c r="E165" s="147"/>
      <c r="F165" s="166"/>
      <c r="G165" s="147"/>
      <c r="H165" s="147"/>
      <c r="I165" s="147"/>
      <c r="J165" s="147"/>
      <c r="K165" s="147"/>
      <c r="L165" s="147"/>
      <c r="M165" s="325"/>
      <c r="N165" s="326"/>
      <c r="O165" s="326"/>
      <c r="P165" s="327"/>
    </row>
    <row r="166" spans="1:16" ht="15" customHeight="1" x14ac:dyDescent="0.25">
      <c r="A166" s="147"/>
      <c r="B166" s="147"/>
      <c r="C166" s="147"/>
      <c r="D166" s="161"/>
      <c r="E166" s="147"/>
      <c r="F166" s="166"/>
      <c r="G166" s="147"/>
      <c r="H166" s="147"/>
      <c r="I166" s="147"/>
      <c r="J166" s="147"/>
      <c r="K166" s="147"/>
      <c r="L166" s="147"/>
      <c r="M166" s="325"/>
      <c r="N166" s="326"/>
      <c r="O166" s="326"/>
      <c r="P166" s="327"/>
    </row>
    <row r="167" spans="1:16" ht="15" customHeight="1" x14ac:dyDescent="0.25">
      <c r="A167" s="147"/>
      <c r="B167" s="147"/>
      <c r="C167" s="147"/>
      <c r="D167" s="161"/>
      <c r="E167" s="147"/>
      <c r="F167" s="166"/>
      <c r="G167" s="147"/>
      <c r="H167" s="147"/>
      <c r="I167" s="147"/>
      <c r="J167" s="147"/>
      <c r="K167" s="147"/>
      <c r="L167" s="147"/>
      <c r="M167" s="325"/>
      <c r="N167" s="326"/>
      <c r="O167" s="326"/>
      <c r="P167" s="327"/>
    </row>
    <row r="168" spans="1:16" ht="15" customHeight="1" x14ac:dyDescent="0.25">
      <c r="A168" s="147"/>
      <c r="B168" s="147"/>
      <c r="C168" s="147"/>
      <c r="D168" s="161"/>
      <c r="E168" s="147"/>
      <c r="F168" s="166"/>
      <c r="G168" s="147"/>
      <c r="H168" s="147"/>
      <c r="I168" s="147"/>
      <c r="J168" s="147"/>
      <c r="K168" s="147"/>
      <c r="L168" s="147"/>
      <c r="M168" s="325"/>
      <c r="N168" s="326"/>
      <c r="O168" s="326"/>
      <c r="P168" s="327"/>
    </row>
    <row r="169" spans="1:16" ht="15" customHeight="1" x14ac:dyDescent="0.25">
      <c r="A169" s="147"/>
      <c r="B169" s="147"/>
      <c r="C169" s="147"/>
      <c r="D169" s="161"/>
      <c r="E169" s="147"/>
      <c r="F169" s="166"/>
      <c r="G169" s="147"/>
      <c r="H169" s="147"/>
      <c r="I169" s="147"/>
      <c r="J169" s="147"/>
      <c r="K169" s="147"/>
      <c r="L169" s="147"/>
      <c r="M169" s="325"/>
      <c r="N169" s="326"/>
      <c r="O169" s="326"/>
      <c r="P169" s="327"/>
    </row>
    <row r="170" spans="1:16" ht="15" customHeight="1" x14ac:dyDescent="0.25">
      <c r="A170" s="147"/>
      <c r="B170" s="147"/>
      <c r="C170" s="147"/>
      <c r="D170" s="161"/>
      <c r="E170" s="147"/>
      <c r="F170" s="166"/>
      <c r="G170" s="147"/>
      <c r="H170" s="147"/>
      <c r="I170" s="147"/>
      <c r="J170" s="147"/>
      <c r="K170" s="147"/>
      <c r="L170" s="147"/>
      <c r="M170" s="325"/>
      <c r="N170" s="326"/>
      <c r="O170" s="326"/>
      <c r="P170" s="327"/>
    </row>
    <row r="171" spans="1:16" ht="15" customHeight="1" x14ac:dyDescent="0.25">
      <c r="A171" s="147"/>
      <c r="B171" s="147"/>
      <c r="C171" s="147"/>
      <c r="D171" s="161"/>
      <c r="E171" s="147"/>
      <c r="F171" s="166"/>
      <c r="G171" s="147"/>
      <c r="H171" s="147"/>
      <c r="I171" s="147"/>
      <c r="J171" s="147"/>
      <c r="K171" s="147"/>
      <c r="L171" s="147"/>
      <c r="M171" s="325"/>
      <c r="N171" s="326"/>
      <c r="O171" s="326"/>
      <c r="P171" s="327"/>
    </row>
    <row r="172" spans="1:16" ht="15" customHeight="1" x14ac:dyDescent="0.25">
      <c r="A172" s="147"/>
      <c r="B172" s="147"/>
      <c r="C172" s="147"/>
      <c r="D172" s="161"/>
      <c r="E172" s="147"/>
      <c r="F172" s="166"/>
      <c r="G172" s="147"/>
      <c r="H172" s="147"/>
      <c r="I172" s="147"/>
      <c r="J172" s="147"/>
      <c r="K172" s="147"/>
      <c r="L172" s="147"/>
      <c r="M172" s="325"/>
      <c r="N172" s="326"/>
      <c r="O172" s="326"/>
      <c r="P172" s="327"/>
    </row>
    <row r="173" spans="1:16" ht="15" customHeight="1" x14ac:dyDescent="0.25">
      <c r="A173" s="147"/>
      <c r="B173" s="147"/>
      <c r="C173" s="147"/>
      <c r="D173" s="161"/>
      <c r="E173" s="147"/>
      <c r="F173" s="166"/>
      <c r="G173" s="147"/>
      <c r="H173" s="147"/>
      <c r="I173" s="147"/>
      <c r="J173" s="147"/>
      <c r="K173" s="147"/>
      <c r="L173" s="147"/>
      <c r="M173" s="325"/>
      <c r="N173" s="326"/>
      <c r="O173" s="326"/>
      <c r="P173" s="327"/>
    </row>
    <row r="174" spans="1:16" ht="15" customHeight="1" x14ac:dyDescent="0.25">
      <c r="A174" s="147"/>
      <c r="B174" s="147"/>
      <c r="C174" s="147"/>
      <c r="D174" s="161"/>
      <c r="E174" s="147"/>
      <c r="F174" s="166"/>
      <c r="G174" s="147"/>
      <c r="H174" s="147"/>
      <c r="I174" s="147"/>
      <c r="J174" s="147"/>
      <c r="K174" s="147"/>
      <c r="L174" s="147"/>
      <c r="M174" s="325"/>
      <c r="N174" s="326"/>
      <c r="O174" s="326"/>
      <c r="P174" s="327"/>
    </row>
    <row r="175" spans="1:16" ht="15" customHeight="1" x14ac:dyDescent="0.25">
      <c r="A175" s="147"/>
      <c r="B175" s="147"/>
      <c r="C175" s="147"/>
      <c r="D175" s="161"/>
      <c r="E175" s="147"/>
      <c r="F175" s="166"/>
      <c r="G175" s="147"/>
      <c r="H175" s="147"/>
      <c r="I175" s="147"/>
      <c r="J175" s="147"/>
      <c r="K175" s="147"/>
      <c r="L175" s="147"/>
      <c r="M175" s="325"/>
      <c r="N175" s="326"/>
      <c r="O175" s="326"/>
      <c r="P175" s="327"/>
    </row>
    <row r="176" spans="1:16" ht="15" customHeight="1" x14ac:dyDescent="0.25">
      <c r="A176" s="147"/>
      <c r="B176" s="147"/>
      <c r="C176" s="147"/>
      <c r="D176" s="161"/>
      <c r="E176" s="147"/>
      <c r="F176" s="166"/>
      <c r="G176" s="147"/>
      <c r="H176" s="147"/>
      <c r="I176" s="147"/>
      <c r="J176" s="147"/>
      <c r="K176" s="147"/>
      <c r="L176" s="147"/>
      <c r="M176" s="325"/>
      <c r="N176" s="326"/>
      <c r="O176" s="326"/>
      <c r="P176" s="327"/>
    </row>
    <row r="177" spans="1:16" ht="15" customHeight="1" x14ac:dyDescent="0.25">
      <c r="A177" s="147"/>
      <c r="B177" s="147"/>
      <c r="C177" s="147"/>
      <c r="D177" s="161"/>
      <c r="E177" s="147"/>
      <c r="F177" s="166"/>
      <c r="G177" s="147"/>
      <c r="H177" s="147"/>
      <c r="I177" s="147"/>
      <c r="J177" s="147"/>
      <c r="K177" s="147"/>
      <c r="L177" s="147"/>
      <c r="M177" s="325"/>
      <c r="N177" s="326"/>
      <c r="O177" s="326"/>
      <c r="P177" s="327"/>
    </row>
    <row r="178" spans="1:16" ht="15" customHeight="1" x14ac:dyDescent="0.25">
      <c r="A178" s="147"/>
      <c r="B178" s="147"/>
      <c r="C178" s="147"/>
      <c r="D178" s="161"/>
      <c r="E178" s="147"/>
      <c r="F178" s="166"/>
      <c r="G178" s="147"/>
      <c r="H178" s="147"/>
      <c r="I178" s="147"/>
      <c r="J178" s="147"/>
      <c r="K178" s="147"/>
      <c r="L178" s="147"/>
      <c r="M178" s="325"/>
      <c r="N178" s="326"/>
      <c r="O178" s="326"/>
      <c r="P178" s="327"/>
    </row>
    <row r="179" spans="1:16" ht="15" customHeight="1" x14ac:dyDescent="0.25">
      <c r="A179" s="147"/>
      <c r="B179" s="147"/>
      <c r="C179" s="147"/>
      <c r="D179" s="161"/>
      <c r="E179" s="147"/>
      <c r="F179" s="166"/>
      <c r="G179" s="147"/>
      <c r="H179" s="147"/>
      <c r="I179" s="147"/>
      <c r="J179" s="147"/>
      <c r="K179" s="147"/>
      <c r="L179" s="147"/>
      <c r="M179" s="325"/>
      <c r="N179" s="326"/>
      <c r="O179" s="326"/>
      <c r="P179" s="327"/>
    </row>
    <row r="180" spans="1:16" ht="15" customHeight="1" x14ac:dyDescent="0.25">
      <c r="A180" s="147"/>
      <c r="B180" s="147"/>
      <c r="C180" s="147"/>
      <c r="D180" s="161"/>
      <c r="E180" s="147"/>
      <c r="F180" s="166"/>
      <c r="G180" s="147"/>
      <c r="H180" s="147"/>
      <c r="I180" s="147"/>
      <c r="J180" s="147"/>
      <c r="K180" s="147"/>
      <c r="L180" s="147"/>
      <c r="M180" s="325"/>
      <c r="N180" s="326"/>
      <c r="O180" s="326"/>
      <c r="P180" s="327"/>
    </row>
    <row r="181" spans="1:16" ht="15" customHeight="1" x14ac:dyDescent="0.25">
      <c r="A181" s="147"/>
      <c r="B181" s="147"/>
      <c r="C181" s="147"/>
      <c r="D181" s="161"/>
      <c r="E181" s="147"/>
      <c r="F181" s="166"/>
      <c r="G181" s="147"/>
      <c r="H181" s="147"/>
      <c r="I181" s="147"/>
      <c r="J181" s="147"/>
      <c r="K181" s="147"/>
      <c r="L181" s="147"/>
      <c r="M181" s="325"/>
      <c r="N181" s="326"/>
      <c r="O181" s="326"/>
      <c r="P181" s="327"/>
    </row>
    <row r="182" spans="1:16" ht="15" customHeight="1" x14ac:dyDescent="0.25">
      <c r="A182" s="147"/>
      <c r="B182" s="147"/>
      <c r="C182" s="147"/>
      <c r="D182" s="161"/>
      <c r="E182" s="147"/>
      <c r="F182" s="166"/>
      <c r="G182" s="147"/>
      <c r="H182" s="147"/>
      <c r="I182" s="147"/>
      <c r="J182" s="147"/>
      <c r="K182" s="147"/>
      <c r="L182" s="147"/>
      <c r="M182" s="325"/>
      <c r="N182" s="326"/>
      <c r="O182" s="326"/>
      <c r="P182" s="327"/>
    </row>
    <row r="183" spans="1:16" ht="15" customHeight="1" x14ac:dyDescent="0.25">
      <c r="A183" s="147"/>
      <c r="B183" s="147"/>
      <c r="C183" s="147"/>
      <c r="D183" s="161"/>
      <c r="E183" s="147"/>
      <c r="F183" s="166"/>
      <c r="G183" s="147"/>
      <c r="H183" s="147"/>
      <c r="I183" s="147"/>
      <c r="J183" s="147"/>
      <c r="K183" s="147"/>
      <c r="L183" s="147"/>
      <c r="M183" s="325"/>
      <c r="N183" s="326"/>
      <c r="O183" s="326"/>
      <c r="P183" s="327"/>
    </row>
    <row r="184" spans="1:16" ht="15" customHeight="1" x14ac:dyDescent="0.25">
      <c r="A184" s="147"/>
      <c r="B184" s="147"/>
      <c r="C184" s="147"/>
      <c r="D184" s="161"/>
      <c r="E184" s="147"/>
      <c r="F184" s="166"/>
      <c r="G184" s="147"/>
      <c r="H184" s="147"/>
      <c r="I184" s="147"/>
      <c r="J184" s="147"/>
      <c r="K184" s="147"/>
      <c r="L184" s="147"/>
      <c r="M184" s="325"/>
      <c r="N184" s="326"/>
      <c r="O184" s="326"/>
      <c r="P184" s="327"/>
    </row>
    <row r="185" spans="1:16" ht="15" customHeight="1" x14ac:dyDescent="0.25">
      <c r="A185" s="147"/>
      <c r="B185" s="147"/>
      <c r="C185" s="147"/>
      <c r="D185" s="161"/>
      <c r="E185" s="147"/>
      <c r="F185" s="166"/>
      <c r="G185" s="147"/>
      <c r="H185" s="147"/>
      <c r="I185" s="147"/>
      <c r="J185" s="147"/>
      <c r="K185" s="147"/>
      <c r="L185" s="147"/>
      <c r="M185" s="325"/>
      <c r="N185" s="326"/>
      <c r="O185" s="326"/>
      <c r="P185" s="327"/>
    </row>
    <row r="186" spans="1:16" ht="15" customHeight="1" x14ac:dyDescent="0.25">
      <c r="A186" s="147"/>
      <c r="B186" s="147"/>
      <c r="C186" s="147"/>
      <c r="D186" s="161"/>
      <c r="E186" s="147"/>
      <c r="F186" s="166"/>
      <c r="G186" s="147"/>
      <c r="H186" s="147"/>
      <c r="I186" s="147"/>
      <c r="J186" s="147"/>
      <c r="K186" s="147"/>
      <c r="L186" s="147"/>
      <c r="M186" s="325"/>
      <c r="N186" s="326"/>
      <c r="O186" s="326"/>
      <c r="P186" s="327"/>
    </row>
    <row r="187" spans="1:16" ht="15" customHeight="1" x14ac:dyDescent="0.25">
      <c r="A187" s="147"/>
      <c r="B187" s="147"/>
      <c r="C187" s="147"/>
      <c r="D187" s="161"/>
      <c r="E187" s="147"/>
      <c r="F187" s="166"/>
      <c r="G187" s="147"/>
      <c r="H187" s="147"/>
      <c r="I187" s="147"/>
      <c r="J187" s="147"/>
      <c r="K187" s="147"/>
      <c r="L187" s="147"/>
      <c r="M187" s="325"/>
      <c r="N187" s="326"/>
      <c r="O187" s="326"/>
      <c r="P187" s="327"/>
    </row>
    <row r="188" spans="1:16" ht="15" customHeight="1" x14ac:dyDescent="0.25">
      <c r="A188" s="147"/>
      <c r="B188" s="147"/>
      <c r="C188" s="147"/>
      <c r="D188" s="161"/>
      <c r="E188" s="147"/>
      <c r="F188" s="166"/>
      <c r="G188" s="147"/>
      <c r="H188" s="147"/>
      <c r="I188" s="147"/>
      <c r="J188" s="147"/>
      <c r="K188" s="147"/>
      <c r="L188" s="147"/>
      <c r="M188" s="325"/>
      <c r="N188" s="326"/>
      <c r="O188" s="326"/>
      <c r="P188" s="327"/>
    </row>
    <row r="189" spans="1:16" ht="15" customHeight="1" x14ac:dyDescent="0.25">
      <c r="A189" s="147"/>
      <c r="B189" s="147"/>
      <c r="C189" s="147"/>
      <c r="D189" s="161"/>
      <c r="E189" s="147"/>
      <c r="F189" s="166"/>
      <c r="G189" s="147"/>
      <c r="H189" s="147"/>
      <c r="I189" s="147"/>
      <c r="J189" s="147"/>
      <c r="K189" s="147"/>
      <c r="L189" s="147"/>
      <c r="M189" s="325"/>
      <c r="N189" s="326"/>
      <c r="O189" s="326"/>
      <c r="P189" s="327"/>
    </row>
    <row r="190" spans="1:16" ht="15" customHeight="1" x14ac:dyDescent="0.25">
      <c r="A190" s="147"/>
      <c r="B190" s="147"/>
      <c r="C190" s="147"/>
      <c r="D190" s="161"/>
      <c r="E190" s="147"/>
      <c r="F190" s="166"/>
      <c r="G190" s="147"/>
      <c r="H190" s="147"/>
      <c r="I190" s="147"/>
      <c r="J190" s="147"/>
      <c r="K190" s="147"/>
      <c r="L190" s="147"/>
      <c r="M190" s="325"/>
      <c r="N190" s="326"/>
      <c r="O190" s="326"/>
      <c r="P190" s="327"/>
    </row>
    <row r="191" spans="1:16" ht="15" customHeight="1" x14ac:dyDescent="0.25">
      <c r="A191" s="147"/>
      <c r="B191" s="147"/>
      <c r="C191" s="147"/>
      <c r="D191" s="161"/>
      <c r="E191" s="147"/>
      <c r="F191" s="166"/>
      <c r="G191" s="147"/>
      <c r="H191" s="147"/>
      <c r="I191" s="147"/>
      <c r="J191" s="147"/>
      <c r="K191" s="147"/>
      <c r="L191" s="147"/>
      <c r="M191" s="325"/>
      <c r="N191" s="326"/>
      <c r="O191" s="326"/>
      <c r="P191" s="327"/>
    </row>
    <row r="192" spans="1:16" ht="15" customHeight="1" x14ac:dyDescent="0.25">
      <c r="A192" s="147"/>
      <c r="B192" s="147"/>
      <c r="C192" s="147"/>
      <c r="D192" s="161"/>
      <c r="E192" s="147"/>
      <c r="F192" s="166"/>
      <c r="G192" s="147"/>
      <c r="H192" s="147"/>
      <c r="I192" s="147"/>
      <c r="J192" s="147"/>
      <c r="K192" s="147"/>
      <c r="L192" s="147"/>
      <c r="M192" s="325"/>
      <c r="N192" s="326"/>
      <c r="O192" s="326"/>
      <c r="P192" s="327"/>
    </row>
    <row r="193" spans="1:16" ht="15" customHeight="1" x14ac:dyDescent="0.25">
      <c r="A193" s="147"/>
      <c r="B193" s="147"/>
      <c r="C193" s="147"/>
      <c r="D193" s="161"/>
      <c r="E193" s="147"/>
      <c r="F193" s="166"/>
      <c r="G193" s="147"/>
      <c r="H193" s="147"/>
      <c r="I193" s="147"/>
      <c r="J193" s="147"/>
      <c r="K193" s="147"/>
      <c r="L193" s="147"/>
      <c r="M193" s="325"/>
      <c r="N193" s="326"/>
      <c r="O193" s="326"/>
      <c r="P193" s="327"/>
    </row>
    <row r="194" spans="1:16" ht="15" customHeight="1" x14ac:dyDescent="0.25">
      <c r="A194" s="147"/>
      <c r="B194" s="147"/>
      <c r="C194" s="147"/>
      <c r="D194" s="161"/>
      <c r="E194" s="147"/>
      <c r="F194" s="166"/>
      <c r="G194" s="147"/>
      <c r="H194" s="147"/>
      <c r="I194" s="147"/>
      <c r="J194" s="147"/>
      <c r="K194" s="147"/>
      <c r="L194" s="147"/>
      <c r="M194" s="325"/>
      <c r="N194" s="326"/>
      <c r="O194" s="326"/>
      <c r="P194" s="327"/>
    </row>
    <row r="195" spans="1:16" ht="15" customHeight="1" x14ac:dyDescent="0.25">
      <c r="A195" s="147"/>
      <c r="B195" s="147"/>
      <c r="C195" s="147"/>
      <c r="D195" s="161"/>
      <c r="E195" s="147"/>
      <c r="F195" s="166"/>
      <c r="G195" s="147"/>
      <c r="H195" s="147"/>
      <c r="I195" s="147"/>
      <c r="J195" s="147"/>
      <c r="K195" s="147"/>
      <c r="L195" s="147"/>
      <c r="M195" s="325"/>
      <c r="N195" s="326"/>
      <c r="O195" s="326"/>
      <c r="P195" s="327"/>
    </row>
    <row r="196" spans="1:16" ht="15" customHeight="1" x14ac:dyDescent="0.25">
      <c r="A196" s="147"/>
      <c r="B196" s="147"/>
      <c r="C196" s="147"/>
      <c r="D196" s="161"/>
      <c r="E196" s="147"/>
      <c r="F196" s="166"/>
      <c r="G196" s="147"/>
      <c r="H196" s="147"/>
      <c r="I196" s="147"/>
      <c r="J196" s="147"/>
      <c r="K196" s="147"/>
      <c r="L196" s="147"/>
      <c r="M196" s="325"/>
      <c r="N196" s="326"/>
      <c r="O196" s="326"/>
      <c r="P196" s="327"/>
    </row>
    <row r="197" spans="1:16" ht="15" customHeight="1" x14ac:dyDescent="0.25">
      <c r="A197" s="147"/>
      <c r="B197" s="147"/>
      <c r="C197" s="147"/>
      <c r="D197" s="161"/>
      <c r="E197" s="147"/>
      <c r="F197" s="166"/>
      <c r="G197" s="147"/>
      <c r="H197" s="147"/>
      <c r="I197" s="147"/>
      <c r="J197" s="147"/>
      <c r="K197" s="147"/>
      <c r="L197" s="147"/>
      <c r="M197" s="325"/>
      <c r="N197" s="326"/>
      <c r="O197" s="326"/>
      <c r="P197" s="327"/>
    </row>
    <row r="198" spans="1:16" ht="15" customHeight="1" x14ac:dyDescent="0.25">
      <c r="A198" s="147"/>
      <c r="B198" s="147"/>
      <c r="C198" s="147"/>
      <c r="D198" s="161"/>
      <c r="E198" s="147"/>
      <c r="F198" s="166"/>
      <c r="G198" s="147"/>
      <c r="H198" s="147"/>
      <c r="I198" s="147"/>
      <c r="J198" s="147"/>
      <c r="K198" s="147"/>
      <c r="L198" s="147"/>
      <c r="M198" s="325"/>
      <c r="N198" s="326"/>
      <c r="O198" s="326"/>
      <c r="P198" s="327"/>
    </row>
    <row r="199" spans="1:16" ht="15" customHeight="1" x14ac:dyDescent="0.25">
      <c r="A199" s="147"/>
      <c r="B199" s="147"/>
      <c r="C199" s="147"/>
      <c r="D199" s="161"/>
      <c r="E199" s="147"/>
      <c r="F199" s="166"/>
      <c r="G199" s="147"/>
      <c r="H199" s="147"/>
      <c r="I199" s="147"/>
      <c r="J199" s="147"/>
      <c r="K199" s="147"/>
      <c r="L199" s="147"/>
      <c r="M199" s="325"/>
      <c r="N199" s="326"/>
      <c r="O199" s="326"/>
      <c r="P199" s="327"/>
    </row>
    <row r="200" spans="1:16" ht="15" customHeight="1" x14ac:dyDescent="0.25">
      <c r="A200" s="147"/>
      <c r="B200" s="147"/>
      <c r="C200" s="147"/>
      <c r="D200" s="161"/>
      <c r="E200" s="147"/>
      <c r="F200" s="166"/>
      <c r="G200" s="147"/>
      <c r="H200" s="147"/>
      <c r="I200" s="147"/>
      <c r="J200" s="147"/>
      <c r="K200" s="147"/>
      <c r="L200" s="147"/>
      <c r="M200" s="325"/>
      <c r="N200" s="326"/>
      <c r="O200" s="326"/>
      <c r="P200" s="327"/>
    </row>
    <row r="201" spans="1:16" ht="15" customHeight="1" x14ac:dyDescent="0.25">
      <c r="A201" s="147"/>
      <c r="B201" s="147"/>
      <c r="C201" s="147"/>
      <c r="D201" s="161"/>
      <c r="E201" s="147"/>
      <c r="F201" s="166"/>
      <c r="G201" s="147"/>
      <c r="H201" s="147"/>
      <c r="I201" s="147"/>
      <c r="J201" s="147"/>
      <c r="K201" s="147"/>
      <c r="L201" s="147"/>
      <c r="M201" s="325"/>
      <c r="N201" s="326"/>
      <c r="O201" s="326"/>
      <c r="P201" s="327"/>
    </row>
    <row r="202" spans="1:16" ht="15" customHeight="1" x14ac:dyDescent="0.25">
      <c r="A202" s="147"/>
      <c r="B202" s="147"/>
      <c r="C202" s="147"/>
      <c r="D202" s="161"/>
      <c r="E202" s="147"/>
      <c r="F202" s="166"/>
      <c r="G202" s="147"/>
      <c r="H202" s="147"/>
      <c r="I202" s="147"/>
      <c r="J202" s="147"/>
      <c r="K202" s="147"/>
      <c r="L202" s="147"/>
      <c r="M202" s="325"/>
      <c r="N202" s="326"/>
      <c r="O202" s="326"/>
      <c r="P202" s="327"/>
    </row>
    <row r="203" spans="1:16" ht="15" customHeight="1" x14ac:dyDescent="0.25">
      <c r="A203" s="147"/>
      <c r="B203" s="147"/>
      <c r="C203" s="147"/>
      <c r="D203" s="161"/>
      <c r="E203" s="147"/>
      <c r="F203" s="166"/>
      <c r="G203" s="147"/>
      <c r="H203" s="147"/>
      <c r="I203" s="147"/>
      <c r="J203" s="147"/>
      <c r="K203" s="147"/>
      <c r="L203" s="147"/>
      <c r="M203" s="325"/>
      <c r="N203" s="326"/>
      <c r="O203" s="326"/>
      <c r="P203" s="327"/>
    </row>
    <row r="204" spans="1:16" ht="15" customHeight="1" x14ac:dyDescent="0.25">
      <c r="A204" s="147"/>
      <c r="B204" s="147"/>
      <c r="C204" s="147"/>
      <c r="D204" s="161"/>
      <c r="E204" s="147"/>
      <c r="F204" s="166"/>
      <c r="G204" s="147"/>
      <c r="H204" s="147"/>
      <c r="I204" s="147"/>
      <c r="J204" s="147"/>
      <c r="K204" s="147"/>
      <c r="L204" s="147"/>
      <c r="M204" s="325"/>
      <c r="N204" s="326"/>
      <c r="O204" s="326"/>
      <c r="P204" s="327"/>
    </row>
    <row r="205" spans="1:16" ht="15" customHeight="1" x14ac:dyDescent="0.25">
      <c r="A205" s="147"/>
      <c r="B205" s="147"/>
      <c r="C205" s="147"/>
      <c r="D205" s="161"/>
      <c r="E205" s="147"/>
      <c r="F205" s="166"/>
      <c r="G205" s="147"/>
      <c r="H205" s="147"/>
      <c r="I205" s="147"/>
      <c r="J205" s="147"/>
      <c r="K205" s="147"/>
      <c r="L205" s="147"/>
      <c r="M205" s="325"/>
      <c r="N205" s="326"/>
      <c r="O205" s="326"/>
      <c r="P205" s="327"/>
    </row>
  </sheetData>
  <mergeCells count="224">
    <mergeCell ref="M7:N7"/>
    <mergeCell ref="O7:P7"/>
    <mergeCell ref="M13:P13"/>
    <mergeCell ref="A7:B7"/>
    <mergeCell ref="C7:E7"/>
    <mergeCell ref="F7:H7"/>
    <mergeCell ref="I7:L7"/>
    <mergeCell ref="D8:P8"/>
    <mergeCell ref="A1:P1"/>
    <mergeCell ref="A2:B2"/>
    <mergeCell ref="C2:E2"/>
    <mergeCell ref="F2:H2"/>
    <mergeCell ref="I2:L2"/>
    <mergeCell ref="M2:N2"/>
    <mergeCell ref="O2:P2"/>
    <mergeCell ref="A3:B3"/>
    <mergeCell ref="C3:E3"/>
    <mergeCell ref="F3:H3"/>
    <mergeCell ref="I3:L3"/>
    <mergeCell ref="M3:N3"/>
    <mergeCell ref="O3:P3"/>
    <mergeCell ref="A4:B4"/>
    <mergeCell ref="A5:B5"/>
    <mergeCell ref="A6:B6"/>
    <mergeCell ref="M14:P14"/>
    <mergeCell ref="M15:P15"/>
    <mergeCell ref="M16:P16"/>
    <mergeCell ref="M17:P17"/>
    <mergeCell ref="M18:P18"/>
    <mergeCell ref="A8:C8"/>
    <mergeCell ref="A9:P9"/>
    <mergeCell ref="M10:P10"/>
    <mergeCell ref="M12:P12"/>
    <mergeCell ref="M11:P11"/>
    <mergeCell ref="M25:P25"/>
    <mergeCell ref="M26:P26"/>
    <mergeCell ref="M27:P27"/>
    <mergeCell ref="M28:P28"/>
    <mergeCell ref="M29:P29"/>
    <mergeCell ref="M30:P30"/>
    <mergeCell ref="M19:P19"/>
    <mergeCell ref="M20:P20"/>
    <mergeCell ref="M21:P21"/>
    <mergeCell ref="M22:P22"/>
    <mergeCell ref="M23:P23"/>
    <mergeCell ref="M24:P24"/>
    <mergeCell ref="M37:P37"/>
    <mergeCell ref="M38:P38"/>
    <mergeCell ref="M39:P39"/>
    <mergeCell ref="M40:P40"/>
    <mergeCell ref="M41:P41"/>
    <mergeCell ref="M42:P42"/>
    <mergeCell ref="M31:P31"/>
    <mergeCell ref="M32:P32"/>
    <mergeCell ref="M33:P33"/>
    <mergeCell ref="M34:P34"/>
    <mergeCell ref="M35:P35"/>
    <mergeCell ref="M36:P36"/>
    <mergeCell ref="M49:P49"/>
    <mergeCell ref="M50:P50"/>
    <mergeCell ref="M51:P51"/>
    <mergeCell ref="M52:P52"/>
    <mergeCell ref="M53:P53"/>
    <mergeCell ref="M54:P54"/>
    <mergeCell ref="M43:P43"/>
    <mergeCell ref="M44:P44"/>
    <mergeCell ref="M45:P45"/>
    <mergeCell ref="M46:P46"/>
    <mergeCell ref="M47:P47"/>
    <mergeCell ref="M48:P48"/>
    <mergeCell ref="M61:P61"/>
    <mergeCell ref="M62:P62"/>
    <mergeCell ref="M63:P63"/>
    <mergeCell ref="M64:P64"/>
    <mergeCell ref="M65:P65"/>
    <mergeCell ref="M66:P66"/>
    <mergeCell ref="M55:P55"/>
    <mergeCell ref="M56:P56"/>
    <mergeCell ref="M57:P57"/>
    <mergeCell ref="M58:P58"/>
    <mergeCell ref="M59:P59"/>
    <mergeCell ref="M60:P60"/>
    <mergeCell ref="M75:P75"/>
    <mergeCell ref="M76:P76"/>
    <mergeCell ref="M77:P77"/>
    <mergeCell ref="M78:P78"/>
    <mergeCell ref="M79:P79"/>
    <mergeCell ref="M80:P80"/>
    <mergeCell ref="M73:P73"/>
    <mergeCell ref="M74:P74"/>
    <mergeCell ref="M67:P67"/>
    <mergeCell ref="M68:P68"/>
    <mergeCell ref="M69:P69"/>
    <mergeCell ref="M70:P70"/>
    <mergeCell ref="M71:P71"/>
    <mergeCell ref="M72:P72"/>
    <mergeCell ref="M81:P81"/>
    <mergeCell ref="M82:P82"/>
    <mergeCell ref="M83:P83"/>
    <mergeCell ref="M84:P84"/>
    <mergeCell ref="M85:P85"/>
    <mergeCell ref="M86:P86"/>
    <mergeCell ref="M87:P87"/>
    <mergeCell ref="M88:P88"/>
    <mergeCell ref="M89:P89"/>
    <mergeCell ref="M90:P90"/>
    <mergeCell ref="M91:P91"/>
    <mergeCell ref="M92:P92"/>
    <mergeCell ref="M93:P93"/>
    <mergeCell ref="M94:P94"/>
    <mergeCell ref="M95:P95"/>
    <mergeCell ref="M96:P96"/>
    <mergeCell ref="M97:P97"/>
    <mergeCell ref="M98:P98"/>
    <mergeCell ref="M99:P99"/>
    <mergeCell ref="M100:P100"/>
    <mergeCell ref="M101:P101"/>
    <mergeCell ref="M102:P102"/>
    <mergeCell ref="M103:P103"/>
    <mergeCell ref="M104:P104"/>
    <mergeCell ref="M105:P105"/>
    <mergeCell ref="M106:P106"/>
    <mergeCell ref="M107:P107"/>
    <mergeCell ref="M108:P108"/>
    <mergeCell ref="M109:P109"/>
    <mergeCell ref="M110:P110"/>
    <mergeCell ref="M111:P111"/>
    <mergeCell ref="M112:P112"/>
    <mergeCell ref="M113:P113"/>
    <mergeCell ref="M114:P114"/>
    <mergeCell ref="M115:P115"/>
    <mergeCell ref="M116:P116"/>
    <mergeCell ref="M117:P117"/>
    <mergeCell ref="M118:P118"/>
    <mergeCell ref="M119:P119"/>
    <mergeCell ref="M120:P120"/>
    <mergeCell ref="M121:P121"/>
    <mergeCell ref="M122:P122"/>
    <mergeCell ref="M123:P123"/>
    <mergeCell ref="M124:P124"/>
    <mergeCell ref="M125:P125"/>
    <mergeCell ref="M126:P126"/>
    <mergeCell ref="M127:P127"/>
    <mergeCell ref="M128:P128"/>
    <mergeCell ref="M129:P129"/>
    <mergeCell ref="M130:P130"/>
    <mergeCell ref="M131:P131"/>
    <mergeCell ref="M132:P132"/>
    <mergeCell ref="M133:P133"/>
    <mergeCell ref="M134:P134"/>
    <mergeCell ref="M135:P135"/>
    <mergeCell ref="M136:P136"/>
    <mergeCell ref="M137:P137"/>
    <mergeCell ref="M138:P138"/>
    <mergeCell ref="M139:P139"/>
    <mergeCell ref="M140:P140"/>
    <mergeCell ref="M141:P141"/>
    <mergeCell ref="M142:P142"/>
    <mergeCell ref="M143:P143"/>
    <mergeCell ref="M144:P144"/>
    <mergeCell ref="M145:P145"/>
    <mergeCell ref="M146:P146"/>
    <mergeCell ref="M147:P147"/>
    <mergeCell ref="M148:P148"/>
    <mergeCell ref="M149:P149"/>
    <mergeCell ref="M150:P150"/>
    <mergeCell ref="M151:P151"/>
    <mergeCell ref="M152:P152"/>
    <mergeCell ref="M153:P153"/>
    <mergeCell ref="M154:P154"/>
    <mergeCell ref="M155:P155"/>
    <mergeCell ref="M156:P156"/>
    <mergeCell ref="M157:P157"/>
    <mergeCell ref="M158:P158"/>
    <mergeCell ref="M159:P159"/>
    <mergeCell ref="M160:P160"/>
    <mergeCell ref="M161:P161"/>
    <mergeCell ref="M162:P162"/>
    <mergeCell ref="M163:P163"/>
    <mergeCell ref="M164:P164"/>
    <mergeCell ref="M165:P165"/>
    <mergeCell ref="M166:P166"/>
    <mergeCell ref="M167:P167"/>
    <mergeCell ref="M168:P168"/>
    <mergeCell ref="M169:P169"/>
    <mergeCell ref="M170:P170"/>
    <mergeCell ref="M201:P201"/>
    <mergeCell ref="M202:P202"/>
    <mergeCell ref="M203:P203"/>
    <mergeCell ref="M204:P204"/>
    <mergeCell ref="M205:P205"/>
    <mergeCell ref="M189:P189"/>
    <mergeCell ref="M190:P190"/>
    <mergeCell ref="M191:P191"/>
    <mergeCell ref="M192:P192"/>
    <mergeCell ref="M193:P193"/>
    <mergeCell ref="M194:P194"/>
    <mergeCell ref="M195:P195"/>
    <mergeCell ref="M196:P196"/>
    <mergeCell ref="M197:P197"/>
    <mergeCell ref="C4:E4"/>
    <mergeCell ref="C5:E5"/>
    <mergeCell ref="C6:E6"/>
    <mergeCell ref="M198:P198"/>
    <mergeCell ref="M199:P199"/>
    <mergeCell ref="M200:P200"/>
    <mergeCell ref="M180:P180"/>
    <mergeCell ref="M181:P181"/>
    <mergeCell ref="M182:P182"/>
    <mergeCell ref="M183:P183"/>
    <mergeCell ref="M184:P184"/>
    <mergeCell ref="M185:P185"/>
    <mergeCell ref="M186:P186"/>
    <mergeCell ref="M187:P187"/>
    <mergeCell ref="M188:P188"/>
    <mergeCell ref="M171:P171"/>
    <mergeCell ref="M172:P172"/>
    <mergeCell ref="M173:P173"/>
    <mergeCell ref="M174:P174"/>
    <mergeCell ref="M175:P175"/>
    <mergeCell ref="M176:P176"/>
    <mergeCell ref="M177:P177"/>
    <mergeCell ref="M178:P178"/>
    <mergeCell ref="M179:P179"/>
  </mergeCells>
  <phoneticPr fontId="6" type="noConversion"/>
  <hyperlinks>
    <hyperlink ref="D8" r:id="rId1" xr:uid="{D96E8E87-3079-4D23-A85A-2DE1EE66D46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Details</vt:lpstr>
      <vt:lpstr>Summary Recommendations</vt:lpstr>
      <vt:lpstr>COGCC Template</vt:lpstr>
      <vt:lpstr>Details!Print_Area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Schmidt, Jason</dc:creator>
  <cp:lastModifiedBy>agross</cp:lastModifiedBy>
  <cp:lastPrinted>2020-01-15T18:55:22Z</cp:lastPrinted>
  <dcterms:created xsi:type="dcterms:W3CDTF">2017-02-02T21:08:01Z</dcterms:created>
  <dcterms:modified xsi:type="dcterms:W3CDTF">2020-08-28T20:16:54Z</dcterms:modified>
</cp:coreProperties>
</file>