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C:\Users\JacobsoE\Documents\"/>
    </mc:Choice>
  </mc:AlternateContent>
  <bookViews>
    <workbookView xWindow="0" yWindow="0" windowWidth="22380" windowHeight="3750" activeTab="3"/>
  </bookViews>
  <sheets>
    <sheet name="12-8-2016" sheetId="48" r:id="rId1"/>
    <sheet name="Production Tubing Tally" sheetId="81" r:id="rId2"/>
    <sheet name="12-9-16" sheetId="62" r:id="rId3"/>
    <sheet name="12-12-16" sheetId="63" r:id="rId4"/>
    <sheet name="Date 4" sheetId="64" r:id="rId5"/>
    <sheet name="Date 5" sheetId="65" r:id="rId6"/>
    <sheet name="Date 6" sheetId="66" r:id="rId7"/>
    <sheet name="Date 7" sheetId="67" r:id="rId8"/>
    <sheet name="Date 8" sheetId="68" r:id="rId9"/>
    <sheet name="Date 9" sheetId="69" r:id="rId10"/>
    <sheet name="Date 10" sheetId="70" r:id="rId11"/>
    <sheet name="Date 11" sheetId="71" r:id="rId12"/>
    <sheet name="Date 12" sheetId="72" r:id="rId13"/>
    <sheet name="Date 13" sheetId="73" r:id="rId14"/>
    <sheet name="Date 14" sheetId="74" r:id="rId15"/>
    <sheet name="Date 15" sheetId="75" r:id="rId16"/>
    <sheet name="Date 16" sheetId="76" r:id="rId17"/>
    <sheet name="Date 17" sheetId="77" r:id="rId18"/>
    <sheet name="Date 18" sheetId="78" r:id="rId19"/>
    <sheet name="Date 19" sheetId="79" r:id="rId20"/>
    <sheet name="Date 20" sheetId="80" r:id="rId21"/>
  </sheets>
  <calcPr calcId="162913"/>
</workbook>
</file>

<file path=xl/calcChain.xml><?xml version="1.0" encoding="utf-8"?>
<calcChain xmlns="http://schemas.openxmlformats.org/spreadsheetml/2006/main">
  <c r="I9" i="62" l="1"/>
  <c r="J573" i="81"/>
  <c r="I573" i="81"/>
  <c r="H573" i="81"/>
  <c r="G573" i="81"/>
  <c r="L573" i="81" s="1"/>
  <c r="F573" i="81"/>
  <c r="D573" i="81"/>
  <c r="C573" i="81"/>
  <c r="J572" i="81"/>
  <c r="I572" i="81"/>
  <c r="H572" i="81"/>
  <c r="G572" i="81"/>
  <c r="L572" i="81" s="1"/>
  <c r="F572" i="81"/>
  <c r="D572" i="81"/>
  <c r="C572" i="81"/>
  <c r="J571" i="81"/>
  <c r="I571" i="81"/>
  <c r="H571" i="81"/>
  <c r="G571" i="81"/>
  <c r="L571" i="81" s="1"/>
  <c r="F571" i="81"/>
  <c r="D571" i="81"/>
  <c r="C571" i="81"/>
  <c r="J570" i="81"/>
  <c r="I570" i="81"/>
  <c r="H570" i="81"/>
  <c r="G570" i="81"/>
  <c r="L570" i="81" s="1"/>
  <c r="F570" i="81"/>
  <c r="D570" i="81"/>
  <c r="C570" i="81"/>
  <c r="J569" i="81"/>
  <c r="I569" i="81"/>
  <c r="H569" i="81"/>
  <c r="G569" i="81"/>
  <c r="L569" i="81" s="1"/>
  <c r="F569" i="81"/>
  <c r="D569" i="81"/>
  <c r="C569" i="81"/>
  <c r="J568" i="81"/>
  <c r="I568" i="81"/>
  <c r="H568" i="81"/>
  <c r="G568" i="81"/>
  <c r="L568" i="81" s="1"/>
  <c r="F568" i="81"/>
  <c r="D568" i="81"/>
  <c r="C568" i="81"/>
  <c r="J567" i="81"/>
  <c r="I567" i="81"/>
  <c r="H567" i="81"/>
  <c r="G567" i="81"/>
  <c r="L567" i="81" s="1"/>
  <c r="F567" i="81"/>
  <c r="D567" i="81"/>
  <c r="C567" i="81"/>
  <c r="J566" i="81"/>
  <c r="I566" i="81"/>
  <c r="H566" i="81"/>
  <c r="G566" i="81"/>
  <c r="L566" i="81" s="1"/>
  <c r="F566" i="81"/>
  <c r="D566" i="81"/>
  <c r="C566" i="81"/>
  <c r="J565" i="81"/>
  <c r="I565" i="81"/>
  <c r="H565" i="81"/>
  <c r="G565" i="81"/>
  <c r="L565" i="81" s="1"/>
  <c r="F565" i="81"/>
  <c r="D565" i="81"/>
  <c r="C565" i="81"/>
  <c r="J564" i="81"/>
  <c r="I564" i="81"/>
  <c r="H564" i="81"/>
  <c r="G564" i="81"/>
  <c r="L564" i="81" s="1"/>
  <c r="F564" i="81"/>
  <c r="D564" i="81"/>
  <c r="C564" i="81"/>
  <c r="J563" i="81"/>
  <c r="I563" i="81"/>
  <c r="H563" i="81"/>
  <c r="G563" i="81"/>
  <c r="L563" i="81" s="1"/>
  <c r="F563" i="81"/>
  <c r="D563" i="81"/>
  <c r="C563" i="81"/>
  <c r="J562" i="81"/>
  <c r="I562" i="81"/>
  <c r="H562" i="81"/>
  <c r="G562" i="81"/>
  <c r="L562" i="81" s="1"/>
  <c r="F562" i="81"/>
  <c r="D562" i="81"/>
  <c r="C562" i="81"/>
  <c r="J561" i="81"/>
  <c r="I561" i="81"/>
  <c r="H561" i="81"/>
  <c r="G561" i="81"/>
  <c r="L561" i="81" s="1"/>
  <c r="F561" i="81"/>
  <c r="D561" i="81"/>
  <c r="E570" i="81" s="1"/>
  <c r="C561" i="81"/>
  <c r="J560" i="81"/>
  <c r="I560" i="81"/>
  <c r="H560" i="81"/>
  <c r="G560" i="81"/>
  <c r="L560" i="81" s="1"/>
  <c r="F560" i="81"/>
  <c r="D560" i="81"/>
  <c r="C560" i="81"/>
  <c r="J559" i="81"/>
  <c r="I559" i="81"/>
  <c r="H559" i="81"/>
  <c r="G559" i="81"/>
  <c r="L559" i="81" s="1"/>
  <c r="F559" i="81"/>
  <c r="D559" i="81"/>
  <c r="C559" i="81"/>
  <c r="J558" i="81"/>
  <c r="I558" i="81"/>
  <c r="H558" i="81"/>
  <c r="G558" i="81"/>
  <c r="L558" i="81" s="1"/>
  <c r="F558" i="81"/>
  <c r="D558" i="81"/>
  <c r="C558" i="81"/>
  <c r="J557" i="81"/>
  <c r="I557" i="81"/>
  <c r="H557" i="81"/>
  <c r="G557" i="81"/>
  <c r="L557" i="81" s="1"/>
  <c r="F557" i="81"/>
  <c r="D557" i="81"/>
  <c r="E566" i="81" s="1"/>
  <c r="C557" i="81"/>
  <c r="D556" i="81"/>
  <c r="E565" i="81" s="1"/>
  <c r="J555" i="81"/>
  <c r="I555" i="81"/>
  <c r="H555" i="81"/>
  <c r="G555" i="81"/>
  <c r="L555" i="81" s="1"/>
  <c r="F555" i="81"/>
  <c r="D555" i="81"/>
  <c r="E564" i="81" s="1"/>
  <c r="C555" i="81"/>
  <c r="J554" i="81"/>
  <c r="I554" i="81"/>
  <c r="H554" i="81"/>
  <c r="G554" i="81"/>
  <c r="L554" i="81" s="1"/>
  <c r="F554" i="81"/>
  <c r="D554" i="81"/>
  <c r="C554" i="81"/>
  <c r="J553" i="81"/>
  <c r="I553" i="81"/>
  <c r="H553" i="81"/>
  <c r="G553" i="81"/>
  <c r="L553" i="81" s="1"/>
  <c r="F553" i="81"/>
  <c r="D553" i="81"/>
  <c r="C553" i="81"/>
  <c r="J552" i="81"/>
  <c r="I552" i="81"/>
  <c r="H552" i="81"/>
  <c r="G552" i="81"/>
  <c r="L552" i="81" s="1"/>
  <c r="F552" i="81"/>
  <c r="D552" i="81"/>
  <c r="C552" i="81"/>
  <c r="J551" i="81"/>
  <c r="I551" i="81"/>
  <c r="H551" i="81"/>
  <c r="G551" i="81"/>
  <c r="L551" i="81" s="1"/>
  <c r="F551" i="81"/>
  <c r="D551" i="81"/>
  <c r="C551" i="81"/>
  <c r="J550" i="81"/>
  <c r="I550" i="81"/>
  <c r="H550" i="81"/>
  <c r="G550" i="81"/>
  <c r="L550" i="81" s="1"/>
  <c r="F550" i="81"/>
  <c r="D550" i="81"/>
  <c r="C550" i="81"/>
  <c r="J549" i="81"/>
  <c r="I549" i="81"/>
  <c r="H549" i="81"/>
  <c r="G549" i="81"/>
  <c r="L549" i="81" s="1"/>
  <c r="F549" i="81"/>
  <c r="D549" i="81"/>
  <c r="C549" i="81"/>
  <c r="J548" i="81"/>
  <c r="I548" i="81"/>
  <c r="H548" i="81"/>
  <c r="G548" i="81"/>
  <c r="L548" i="81" s="1"/>
  <c r="F548" i="81"/>
  <c r="D548" i="81"/>
  <c r="C548" i="81"/>
  <c r="J547" i="81"/>
  <c r="I547" i="81"/>
  <c r="H547" i="81"/>
  <c r="G547" i="81"/>
  <c r="L547" i="81" s="1"/>
  <c r="F547" i="81"/>
  <c r="D547" i="81"/>
  <c r="C547" i="81"/>
  <c r="J546" i="81"/>
  <c r="I546" i="81"/>
  <c r="H546" i="81"/>
  <c r="G546" i="81"/>
  <c r="L546" i="81" s="1"/>
  <c r="F546" i="81"/>
  <c r="D546" i="81"/>
  <c r="C546" i="81"/>
  <c r="J545" i="81"/>
  <c r="I545" i="81"/>
  <c r="H545" i="81"/>
  <c r="G545" i="81"/>
  <c r="L545" i="81" s="1"/>
  <c r="F545" i="81"/>
  <c r="D545" i="81"/>
  <c r="C545" i="81"/>
  <c r="J544" i="81"/>
  <c r="I544" i="81"/>
  <c r="H544" i="81"/>
  <c r="G544" i="81"/>
  <c r="L544" i="81" s="1"/>
  <c r="F544" i="81"/>
  <c r="D544" i="81"/>
  <c r="C544" i="81"/>
  <c r="J543" i="81"/>
  <c r="I543" i="81"/>
  <c r="H543" i="81"/>
  <c r="G543" i="81"/>
  <c r="L543" i="81" s="1"/>
  <c r="F543" i="81"/>
  <c r="D543" i="81"/>
  <c r="C543" i="81"/>
  <c r="J542" i="81"/>
  <c r="I542" i="81"/>
  <c r="H542" i="81"/>
  <c r="G542" i="81"/>
  <c r="L542" i="81" s="1"/>
  <c r="F542" i="81"/>
  <c r="D542" i="81"/>
  <c r="C542" i="81"/>
  <c r="J541" i="81"/>
  <c r="I541" i="81"/>
  <c r="H541" i="81"/>
  <c r="G541" i="81"/>
  <c r="L541" i="81" s="1"/>
  <c r="F541" i="81"/>
  <c r="D541" i="81"/>
  <c r="C541" i="81"/>
  <c r="J540" i="81"/>
  <c r="I540" i="81"/>
  <c r="H540" i="81"/>
  <c r="G540" i="81"/>
  <c r="L540" i="81" s="1"/>
  <c r="F540" i="81"/>
  <c r="D540" i="81"/>
  <c r="C540" i="81"/>
  <c r="J539" i="81"/>
  <c r="I539" i="81"/>
  <c r="H539" i="81"/>
  <c r="G539" i="81"/>
  <c r="L539" i="81" s="1"/>
  <c r="F539" i="81"/>
  <c r="D539" i="81"/>
  <c r="C539" i="81"/>
  <c r="J538" i="81"/>
  <c r="I538" i="81"/>
  <c r="H538" i="81"/>
  <c r="G538" i="81"/>
  <c r="L538" i="81" s="1"/>
  <c r="F538" i="81"/>
  <c r="D538" i="81"/>
  <c r="C538" i="81"/>
  <c r="J537" i="81"/>
  <c r="I537" i="81"/>
  <c r="H537" i="81"/>
  <c r="G537" i="81"/>
  <c r="L537" i="81" s="1"/>
  <c r="F537" i="81"/>
  <c r="D537" i="81"/>
  <c r="C537" i="81"/>
  <c r="J536" i="81"/>
  <c r="I536" i="81"/>
  <c r="H536" i="81"/>
  <c r="G536" i="81"/>
  <c r="L536" i="81" s="1"/>
  <c r="F536" i="81"/>
  <c r="D536" i="81"/>
  <c r="C536" i="81"/>
  <c r="J535" i="81"/>
  <c r="I535" i="81"/>
  <c r="H535" i="81"/>
  <c r="G535" i="81"/>
  <c r="L535" i="81" s="1"/>
  <c r="F535" i="81"/>
  <c r="D535" i="81"/>
  <c r="C535" i="81"/>
  <c r="J534" i="81"/>
  <c r="I534" i="81"/>
  <c r="H534" i="81"/>
  <c r="G534" i="81"/>
  <c r="L534" i="81" s="1"/>
  <c r="F534" i="81"/>
  <c r="D534" i="81"/>
  <c r="C534" i="81"/>
  <c r="J533" i="81"/>
  <c r="I533" i="81"/>
  <c r="H533" i="81"/>
  <c r="G533" i="81"/>
  <c r="L533" i="81" s="1"/>
  <c r="F533" i="81"/>
  <c r="D533" i="81"/>
  <c r="C533" i="81"/>
  <c r="J532" i="81"/>
  <c r="I532" i="81"/>
  <c r="H532" i="81"/>
  <c r="G532" i="81"/>
  <c r="L532" i="81" s="1"/>
  <c r="F532" i="81"/>
  <c r="D532" i="81"/>
  <c r="C532" i="81"/>
  <c r="J531" i="81"/>
  <c r="I531" i="81"/>
  <c r="H531" i="81"/>
  <c r="G531" i="81"/>
  <c r="L531" i="81" s="1"/>
  <c r="F531" i="81"/>
  <c r="D531" i="81"/>
  <c r="C531" i="81"/>
  <c r="J530" i="81"/>
  <c r="I530" i="81"/>
  <c r="H530" i="81"/>
  <c r="G530" i="81"/>
  <c r="L530" i="81" s="1"/>
  <c r="F530" i="81"/>
  <c r="D530" i="81"/>
  <c r="C530" i="81"/>
  <c r="J529" i="81"/>
  <c r="I529" i="81"/>
  <c r="H529" i="81"/>
  <c r="G529" i="81"/>
  <c r="L529" i="81" s="1"/>
  <c r="F529" i="81"/>
  <c r="D529" i="81"/>
  <c r="C529" i="81"/>
  <c r="J528" i="81"/>
  <c r="I528" i="81"/>
  <c r="H528" i="81"/>
  <c r="G528" i="81"/>
  <c r="L528" i="81" s="1"/>
  <c r="F528" i="81"/>
  <c r="D528" i="81"/>
  <c r="C528" i="81"/>
  <c r="J527" i="81"/>
  <c r="I527" i="81"/>
  <c r="H527" i="81"/>
  <c r="G527" i="81"/>
  <c r="L527" i="81" s="1"/>
  <c r="F527" i="81"/>
  <c r="D527" i="81"/>
  <c r="C527" i="81"/>
  <c r="J526" i="81"/>
  <c r="I526" i="81"/>
  <c r="H526" i="81"/>
  <c r="G526" i="81"/>
  <c r="L526" i="81" s="1"/>
  <c r="F526" i="81"/>
  <c r="D526" i="81"/>
  <c r="C526" i="81"/>
  <c r="J525" i="81"/>
  <c r="I525" i="81"/>
  <c r="H525" i="81"/>
  <c r="G525" i="81"/>
  <c r="L525" i="81" s="1"/>
  <c r="F525" i="81"/>
  <c r="D525" i="81"/>
  <c r="C525" i="81"/>
  <c r="J524" i="81"/>
  <c r="I524" i="81"/>
  <c r="H524" i="81"/>
  <c r="G524" i="81"/>
  <c r="L524" i="81" s="1"/>
  <c r="F524" i="81"/>
  <c r="D524" i="81"/>
  <c r="C524" i="81"/>
  <c r="J523" i="81"/>
  <c r="I523" i="81"/>
  <c r="H523" i="81"/>
  <c r="G523" i="81"/>
  <c r="L523" i="81" s="1"/>
  <c r="F523" i="81"/>
  <c r="D523" i="81"/>
  <c r="C523" i="81"/>
  <c r="J522" i="81"/>
  <c r="I522" i="81"/>
  <c r="H522" i="81"/>
  <c r="G522" i="81"/>
  <c r="L522" i="81" s="1"/>
  <c r="F522" i="81"/>
  <c r="D522" i="81"/>
  <c r="C522" i="81"/>
  <c r="J521" i="81"/>
  <c r="I521" i="81"/>
  <c r="H521" i="81"/>
  <c r="G521" i="81"/>
  <c r="L521" i="81" s="1"/>
  <c r="F521" i="81"/>
  <c r="D521" i="81"/>
  <c r="C521" i="81"/>
  <c r="J520" i="81"/>
  <c r="I520" i="81"/>
  <c r="H520" i="81"/>
  <c r="G520" i="81"/>
  <c r="L520" i="81" s="1"/>
  <c r="F520" i="81"/>
  <c r="D520" i="81"/>
  <c r="C520" i="81"/>
  <c r="J519" i="81"/>
  <c r="I519" i="81"/>
  <c r="H519" i="81"/>
  <c r="G519" i="81"/>
  <c r="L519" i="81" s="1"/>
  <c r="F519" i="81"/>
  <c r="D519" i="81"/>
  <c r="C519" i="81"/>
  <c r="J518" i="81"/>
  <c r="I518" i="81"/>
  <c r="H518" i="81"/>
  <c r="G518" i="81"/>
  <c r="L518" i="81" s="1"/>
  <c r="F518" i="81"/>
  <c r="D518" i="81"/>
  <c r="C518" i="81"/>
  <c r="J517" i="81"/>
  <c r="I517" i="81"/>
  <c r="H517" i="81"/>
  <c r="G517" i="81"/>
  <c r="L517" i="81" s="1"/>
  <c r="F517" i="81"/>
  <c r="D517" i="81"/>
  <c r="C517" i="81"/>
  <c r="J516" i="81"/>
  <c r="I516" i="81"/>
  <c r="H516" i="81"/>
  <c r="G516" i="81"/>
  <c r="F516" i="81"/>
  <c r="D516" i="81"/>
  <c r="C516" i="81"/>
  <c r="J515" i="81"/>
  <c r="I515" i="81"/>
  <c r="H515" i="81"/>
  <c r="G515" i="81"/>
  <c r="F515" i="81"/>
  <c r="D515" i="81"/>
  <c r="C515" i="81"/>
  <c r="J514" i="81"/>
  <c r="I514" i="81"/>
  <c r="H514" i="81"/>
  <c r="G514" i="81"/>
  <c r="L514" i="81" s="1"/>
  <c r="F514" i="81"/>
  <c r="D514" i="81"/>
  <c r="C514" i="81"/>
  <c r="J513" i="81"/>
  <c r="I513" i="81"/>
  <c r="H513" i="81"/>
  <c r="G513" i="81"/>
  <c r="L513" i="81" s="1"/>
  <c r="F513" i="81"/>
  <c r="D513" i="81"/>
  <c r="C513" i="81"/>
  <c r="J512" i="81"/>
  <c r="I512" i="81"/>
  <c r="H512" i="81"/>
  <c r="G512" i="81"/>
  <c r="L512" i="81" s="1"/>
  <c r="F512" i="81"/>
  <c r="D512" i="81"/>
  <c r="C512" i="81"/>
  <c r="J511" i="81"/>
  <c r="I511" i="81"/>
  <c r="H511" i="81"/>
  <c r="G511" i="81"/>
  <c r="F511" i="81"/>
  <c r="D511" i="81"/>
  <c r="C511" i="81"/>
  <c r="J510" i="81"/>
  <c r="I510" i="81"/>
  <c r="H510" i="81"/>
  <c r="G510" i="81"/>
  <c r="L510" i="81" s="1"/>
  <c r="F510" i="81"/>
  <c r="D510" i="81"/>
  <c r="C510" i="81"/>
  <c r="J509" i="81"/>
  <c r="I509" i="81"/>
  <c r="H509" i="81"/>
  <c r="G509" i="81"/>
  <c r="L509" i="81" s="1"/>
  <c r="F509" i="81"/>
  <c r="D509" i="81"/>
  <c r="C509" i="81"/>
  <c r="J508" i="81"/>
  <c r="I508" i="81"/>
  <c r="H508" i="81"/>
  <c r="G508" i="81"/>
  <c r="L508" i="81" s="1"/>
  <c r="F508" i="81"/>
  <c r="D508" i="81"/>
  <c r="C508" i="81"/>
  <c r="J507" i="81"/>
  <c r="I507" i="81"/>
  <c r="H507" i="81"/>
  <c r="G507" i="81"/>
  <c r="F507" i="81"/>
  <c r="D507" i="81"/>
  <c r="C507" i="81"/>
  <c r="J506" i="81"/>
  <c r="I506" i="81"/>
  <c r="H506" i="81"/>
  <c r="G506" i="81"/>
  <c r="L506" i="81" s="1"/>
  <c r="F506" i="81"/>
  <c r="D506" i="81"/>
  <c r="C506" i="81"/>
  <c r="J505" i="81"/>
  <c r="I505" i="81"/>
  <c r="H505" i="81"/>
  <c r="G505" i="81"/>
  <c r="L505" i="81" s="1"/>
  <c r="F505" i="81"/>
  <c r="D505" i="81"/>
  <c r="C505" i="81"/>
  <c r="J504" i="81"/>
  <c r="I504" i="81"/>
  <c r="H504" i="81"/>
  <c r="G504" i="81"/>
  <c r="L504" i="81" s="1"/>
  <c r="F504" i="81"/>
  <c r="D504" i="81"/>
  <c r="C504" i="81"/>
  <c r="J503" i="81"/>
  <c r="I503" i="81"/>
  <c r="H503" i="81"/>
  <c r="G503" i="81"/>
  <c r="L503" i="81" s="1"/>
  <c r="F503" i="81"/>
  <c r="D503" i="81"/>
  <c r="C503" i="81"/>
  <c r="J502" i="81"/>
  <c r="I502" i="81"/>
  <c r="H502" i="81"/>
  <c r="G502" i="81"/>
  <c r="L502" i="81" s="1"/>
  <c r="F502" i="81"/>
  <c r="D502" i="81"/>
  <c r="C502" i="81"/>
  <c r="J501" i="81"/>
  <c r="I501" i="81"/>
  <c r="H501" i="81"/>
  <c r="G501" i="81"/>
  <c r="L501" i="81" s="1"/>
  <c r="F501" i="81"/>
  <c r="D501" i="81"/>
  <c r="C501" i="81"/>
  <c r="J500" i="81"/>
  <c r="I500" i="81"/>
  <c r="H500" i="81"/>
  <c r="G500" i="81"/>
  <c r="L500" i="81" s="1"/>
  <c r="F500" i="81"/>
  <c r="D500" i="81"/>
  <c r="C500" i="81"/>
  <c r="J499" i="81"/>
  <c r="I499" i="81"/>
  <c r="H499" i="81"/>
  <c r="G499" i="81"/>
  <c r="L499" i="81" s="1"/>
  <c r="F499" i="81"/>
  <c r="D499" i="81"/>
  <c r="C499" i="81"/>
  <c r="J498" i="81"/>
  <c r="I498" i="81"/>
  <c r="H498" i="81"/>
  <c r="G498" i="81"/>
  <c r="L498" i="81" s="1"/>
  <c r="F498" i="81"/>
  <c r="D498" i="81"/>
  <c r="C498" i="81"/>
  <c r="J497" i="81"/>
  <c r="I497" i="81"/>
  <c r="H497" i="81"/>
  <c r="G497" i="81"/>
  <c r="L497" i="81" s="1"/>
  <c r="F497" i="81"/>
  <c r="D497" i="81"/>
  <c r="C497" i="81"/>
  <c r="J496" i="81"/>
  <c r="I496" i="81"/>
  <c r="H496" i="81"/>
  <c r="G496" i="81"/>
  <c r="L496" i="81" s="1"/>
  <c r="F496" i="81"/>
  <c r="D496" i="81"/>
  <c r="C496" i="81"/>
  <c r="J495" i="81"/>
  <c r="I495" i="81"/>
  <c r="H495" i="81"/>
  <c r="G495" i="81"/>
  <c r="L495" i="81" s="1"/>
  <c r="F495" i="81"/>
  <c r="D495" i="81"/>
  <c r="C495" i="81"/>
  <c r="J494" i="81"/>
  <c r="I494" i="81"/>
  <c r="H494" i="81"/>
  <c r="G494" i="81"/>
  <c r="L494" i="81" s="1"/>
  <c r="F494" i="81"/>
  <c r="D494" i="81"/>
  <c r="C494" i="81"/>
  <c r="J493" i="81"/>
  <c r="I493" i="81"/>
  <c r="H493" i="81"/>
  <c r="G493" i="81"/>
  <c r="L493" i="81" s="1"/>
  <c r="F493" i="81"/>
  <c r="D493" i="81"/>
  <c r="C493" i="81"/>
  <c r="J492" i="81"/>
  <c r="I492" i="81"/>
  <c r="H492" i="81"/>
  <c r="G492" i="81"/>
  <c r="L492" i="81" s="1"/>
  <c r="F492" i="81"/>
  <c r="D492" i="81"/>
  <c r="C492" i="81"/>
  <c r="J491" i="81"/>
  <c r="I491" i="81"/>
  <c r="H491" i="81"/>
  <c r="G491" i="81"/>
  <c r="L491" i="81" s="1"/>
  <c r="F491" i="81"/>
  <c r="D491" i="81"/>
  <c r="C491" i="81"/>
  <c r="J490" i="81"/>
  <c r="I490" i="81"/>
  <c r="H490" i="81"/>
  <c r="G490" i="81"/>
  <c r="L490" i="81" s="1"/>
  <c r="F490" i="81"/>
  <c r="D490" i="81"/>
  <c r="C490" i="81"/>
  <c r="J489" i="81"/>
  <c r="I489" i="81"/>
  <c r="H489" i="81"/>
  <c r="G489" i="81"/>
  <c r="L489" i="81" s="1"/>
  <c r="F489" i="81"/>
  <c r="D489" i="81"/>
  <c r="C489" i="81"/>
  <c r="J488" i="81"/>
  <c r="I488" i="81"/>
  <c r="H488" i="81"/>
  <c r="G488" i="81"/>
  <c r="F488" i="81"/>
  <c r="D488" i="81"/>
  <c r="C488" i="81"/>
  <c r="J487" i="81"/>
  <c r="I487" i="81"/>
  <c r="H487" i="81"/>
  <c r="G487" i="81"/>
  <c r="L487" i="81" s="1"/>
  <c r="F487" i="81"/>
  <c r="D487" i="81"/>
  <c r="C487" i="81"/>
  <c r="J486" i="81"/>
  <c r="I486" i="81"/>
  <c r="H486" i="81"/>
  <c r="G486" i="81"/>
  <c r="L486" i="81" s="1"/>
  <c r="F486" i="81"/>
  <c r="D486" i="81"/>
  <c r="C486" i="81"/>
  <c r="J485" i="81"/>
  <c r="I485" i="81"/>
  <c r="H485" i="81"/>
  <c r="G485" i="81"/>
  <c r="F485" i="81"/>
  <c r="D485" i="81"/>
  <c r="C485" i="81"/>
  <c r="J484" i="81"/>
  <c r="I484" i="81"/>
  <c r="H484" i="81"/>
  <c r="G484" i="81"/>
  <c r="F484" i="81"/>
  <c r="D484" i="81"/>
  <c r="C484" i="81"/>
  <c r="J483" i="81"/>
  <c r="I483" i="81"/>
  <c r="H483" i="81"/>
  <c r="G483" i="81"/>
  <c r="L483" i="81" s="1"/>
  <c r="F483" i="81"/>
  <c r="D483" i="81"/>
  <c r="C483" i="81"/>
  <c r="J482" i="81"/>
  <c r="I482" i="81"/>
  <c r="H482" i="81"/>
  <c r="G482" i="81"/>
  <c r="L482" i="81" s="1"/>
  <c r="F482" i="81"/>
  <c r="D482" i="81"/>
  <c r="C482" i="81"/>
  <c r="J481" i="81"/>
  <c r="I481" i="81"/>
  <c r="H481" i="81"/>
  <c r="G481" i="81"/>
  <c r="F481" i="81"/>
  <c r="D481" i="81"/>
  <c r="C481" i="81"/>
  <c r="J480" i="81"/>
  <c r="I480" i="81"/>
  <c r="H480" i="81"/>
  <c r="G480" i="81"/>
  <c r="L480" i="81" s="1"/>
  <c r="F480" i="81"/>
  <c r="D480" i="81"/>
  <c r="C480" i="81"/>
  <c r="J479" i="81"/>
  <c r="I479" i="81"/>
  <c r="H479" i="81"/>
  <c r="G479" i="81"/>
  <c r="L479" i="81" s="1"/>
  <c r="F479" i="81"/>
  <c r="D479" i="81"/>
  <c r="C479" i="81"/>
  <c r="J478" i="81"/>
  <c r="I478" i="81"/>
  <c r="H478" i="81"/>
  <c r="G478" i="81"/>
  <c r="F478" i="81"/>
  <c r="D478" i="81"/>
  <c r="C478" i="81"/>
  <c r="J477" i="81"/>
  <c r="I477" i="81"/>
  <c r="H477" i="81"/>
  <c r="G477" i="81"/>
  <c r="L477" i="81" s="1"/>
  <c r="F477" i="81"/>
  <c r="D477" i="81"/>
  <c r="C477" i="81"/>
  <c r="J476" i="81"/>
  <c r="I476" i="81"/>
  <c r="H476" i="81"/>
  <c r="G476" i="81"/>
  <c r="L476" i="81" s="1"/>
  <c r="F476" i="81"/>
  <c r="D476" i="81"/>
  <c r="C476" i="81"/>
  <c r="J475" i="81"/>
  <c r="I475" i="81"/>
  <c r="H475" i="81"/>
  <c r="G475" i="81"/>
  <c r="L475" i="81" s="1"/>
  <c r="F475" i="81"/>
  <c r="D475" i="81"/>
  <c r="C475" i="81"/>
  <c r="J474" i="81"/>
  <c r="I474" i="81"/>
  <c r="H474" i="81"/>
  <c r="G474" i="81"/>
  <c r="L474" i="81" s="1"/>
  <c r="F474" i="81"/>
  <c r="D474" i="81"/>
  <c r="C474" i="81"/>
  <c r="J473" i="81"/>
  <c r="I473" i="81"/>
  <c r="H473" i="81"/>
  <c r="G473" i="81"/>
  <c r="L473" i="81" s="1"/>
  <c r="F473" i="81"/>
  <c r="D473" i="81"/>
  <c r="C473" i="81"/>
  <c r="J472" i="81"/>
  <c r="I472" i="81"/>
  <c r="H472" i="81"/>
  <c r="G472" i="81"/>
  <c r="L472" i="81" s="1"/>
  <c r="F472" i="81"/>
  <c r="D472" i="81"/>
  <c r="C472" i="81"/>
  <c r="J471" i="81"/>
  <c r="I471" i="81"/>
  <c r="H471" i="81"/>
  <c r="G471" i="81"/>
  <c r="L471" i="81" s="1"/>
  <c r="F471" i="81"/>
  <c r="D471" i="81"/>
  <c r="C471" i="81"/>
  <c r="J470" i="81"/>
  <c r="I470" i="81"/>
  <c r="H470" i="81"/>
  <c r="G470" i="81"/>
  <c r="L470" i="81" s="1"/>
  <c r="F470" i="81"/>
  <c r="D470" i="81"/>
  <c r="C470" i="81"/>
  <c r="J469" i="81"/>
  <c r="I469" i="81"/>
  <c r="H469" i="81"/>
  <c r="G469" i="81"/>
  <c r="L469" i="81" s="1"/>
  <c r="F469" i="81"/>
  <c r="D469" i="81"/>
  <c r="C469" i="81"/>
  <c r="J468" i="81"/>
  <c r="I468" i="81"/>
  <c r="H468" i="81"/>
  <c r="G468" i="81"/>
  <c r="L468" i="81" s="1"/>
  <c r="F468" i="81"/>
  <c r="D468" i="81"/>
  <c r="C468" i="81"/>
  <c r="J467" i="81"/>
  <c r="I467" i="81"/>
  <c r="H467" i="81"/>
  <c r="G467" i="81"/>
  <c r="L467" i="81" s="1"/>
  <c r="F467" i="81"/>
  <c r="D467" i="81"/>
  <c r="C467" i="81"/>
  <c r="J466" i="81"/>
  <c r="I466" i="81"/>
  <c r="H466" i="81"/>
  <c r="G466" i="81"/>
  <c r="L466" i="81" s="1"/>
  <c r="F466" i="81"/>
  <c r="D466" i="81"/>
  <c r="C466" i="81"/>
  <c r="J465" i="81"/>
  <c r="I465" i="81"/>
  <c r="H465" i="81"/>
  <c r="G465" i="81"/>
  <c r="L465" i="81" s="1"/>
  <c r="F465" i="81"/>
  <c r="D465" i="81"/>
  <c r="C465" i="81"/>
  <c r="J464" i="81"/>
  <c r="I464" i="81"/>
  <c r="H464" i="81"/>
  <c r="G464" i="81"/>
  <c r="L464" i="81" s="1"/>
  <c r="F464" i="81"/>
  <c r="D464" i="81"/>
  <c r="C464" i="81"/>
  <c r="J463" i="81"/>
  <c r="I463" i="81"/>
  <c r="H463" i="81"/>
  <c r="G463" i="81"/>
  <c r="F463" i="81"/>
  <c r="D463" i="81"/>
  <c r="C463" i="81"/>
  <c r="J462" i="81"/>
  <c r="I462" i="81"/>
  <c r="H462" i="81"/>
  <c r="G462" i="81"/>
  <c r="L462" i="81" s="1"/>
  <c r="F462" i="81"/>
  <c r="D462" i="81"/>
  <c r="C462" i="81"/>
  <c r="J461" i="81"/>
  <c r="I461" i="81"/>
  <c r="H461" i="81"/>
  <c r="G461" i="81"/>
  <c r="L461" i="81" s="1"/>
  <c r="F461" i="81"/>
  <c r="D461" i="81"/>
  <c r="C461" i="81"/>
  <c r="J460" i="81"/>
  <c r="I460" i="81"/>
  <c r="H460" i="81"/>
  <c r="G460" i="81"/>
  <c r="L460" i="81" s="1"/>
  <c r="F460" i="81"/>
  <c r="D460" i="81"/>
  <c r="C460" i="81"/>
  <c r="J459" i="81"/>
  <c r="I459" i="81"/>
  <c r="H459" i="81"/>
  <c r="G459" i="81"/>
  <c r="L459" i="81" s="1"/>
  <c r="F459" i="81"/>
  <c r="D459" i="81"/>
  <c r="C459" i="81"/>
  <c r="J458" i="81"/>
  <c r="I458" i="81"/>
  <c r="H458" i="81"/>
  <c r="G458" i="81"/>
  <c r="L458" i="81" s="1"/>
  <c r="F458" i="81"/>
  <c r="D458" i="81"/>
  <c r="C458" i="81"/>
  <c r="J457" i="81"/>
  <c r="I457" i="81"/>
  <c r="H457" i="81"/>
  <c r="G457" i="81"/>
  <c r="L457" i="81" s="1"/>
  <c r="F457" i="81"/>
  <c r="D457" i="81"/>
  <c r="C457" i="81"/>
  <c r="J456" i="81"/>
  <c r="I456" i="81"/>
  <c r="H456" i="81"/>
  <c r="G456" i="81"/>
  <c r="L456" i="81" s="1"/>
  <c r="F456" i="81"/>
  <c r="D456" i="81"/>
  <c r="C456" i="81"/>
  <c r="J455" i="81"/>
  <c r="I455" i="81"/>
  <c r="H455" i="81"/>
  <c r="G455" i="81"/>
  <c r="F455" i="81"/>
  <c r="D455" i="81"/>
  <c r="C455" i="81"/>
  <c r="J454" i="81"/>
  <c r="I454" i="81"/>
  <c r="H454" i="81"/>
  <c r="G454" i="81"/>
  <c r="L454" i="81" s="1"/>
  <c r="F454" i="81"/>
  <c r="D454" i="81"/>
  <c r="C454" i="81"/>
  <c r="J453" i="81"/>
  <c r="I453" i="81"/>
  <c r="H453" i="81"/>
  <c r="G453" i="81"/>
  <c r="L453" i="81" s="1"/>
  <c r="F453" i="81"/>
  <c r="D453" i="81"/>
  <c r="C453" i="81"/>
  <c r="J452" i="81"/>
  <c r="I452" i="81"/>
  <c r="H452" i="81"/>
  <c r="G452" i="81"/>
  <c r="L452" i="81" s="1"/>
  <c r="F452" i="81"/>
  <c r="D452" i="81"/>
  <c r="C452" i="81"/>
  <c r="J451" i="81"/>
  <c r="I451" i="81"/>
  <c r="H451" i="81"/>
  <c r="G451" i="81"/>
  <c r="L451" i="81" s="1"/>
  <c r="F451" i="81"/>
  <c r="D451" i="81"/>
  <c r="C451" i="81"/>
  <c r="J450" i="81"/>
  <c r="I450" i="81"/>
  <c r="H450" i="81"/>
  <c r="G450" i="81"/>
  <c r="L450" i="81" s="1"/>
  <c r="F450" i="81"/>
  <c r="D450" i="81"/>
  <c r="C450" i="81"/>
  <c r="J449" i="81"/>
  <c r="I449" i="81"/>
  <c r="H449" i="81"/>
  <c r="G449" i="81"/>
  <c r="L449" i="81" s="1"/>
  <c r="F449" i="81"/>
  <c r="D449" i="81"/>
  <c r="C449" i="81"/>
  <c r="J448" i="81"/>
  <c r="I448" i="81"/>
  <c r="H448" i="81"/>
  <c r="G448" i="81"/>
  <c r="L448" i="81" s="1"/>
  <c r="F448" i="81"/>
  <c r="D448" i="81"/>
  <c r="C448" i="81"/>
  <c r="J447" i="81"/>
  <c r="I447" i="81"/>
  <c r="H447" i="81"/>
  <c r="G447" i="81"/>
  <c r="L447" i="81" s="1"/>
  <c r="F447" i="81"/>
  <c r="D447" i="81"/>
  <c r="C447" i="81"/>
  <c r="J446" i="81"/>
  <c r="I446" i="81"/>
  <c r="H446" i="81"/>
  <c r="G446" i="81"/>
  <c r="F446" i="81"/>
  <c r="D446" i="81"/>
  <c r="C446" i="81"/>
  <c r="J445" i="81"/>
  <c r="I445" i="81"/>
  <c r="H445" i="81"/>
  <c r="G445" i="81"/>
  <c r="L445" i="81" s="1"/>
  <c r="F445" i="81"/>
  <c r="D445" i="81"/>
  <c r="C445" i="81"/>
  <c r="J444" i="81"/>
  <c r="I444" i="81"/>
  <c r="H444" i="81"/>
  <c r="G444" i="81"/>
  <c r="L444" i="81" s="1"/>
  <c r="F444" i="81"/>
  <c r="D444" i="81"/>
  <c r="C444" i="81"/>
  <c r="J443" i="81"/>
  <c r="I443" i="81"/>
  <c r="H443" i="81"/>
  <c r="G443" i="81"/>
  <c r="L443" i="81" s="1"/>
  <c r="F443" i="81"/>
  <c r="D443" i="81"/>
  <c r="C443" i="81"/>
  <c r="J442" i="81"/>
  <c r="I442" i="81"/>
  <c r="H442" i="81"/>
  <c r="G442" i="81"/>
  <c r="L442" i="81" s="1"/>
  <c r="F442" i="81"/>
  <c r="D442" i="81"/>
  <c r="C442" i="81"/>
  <c r="J441" i="81"/>
  <c r="I441" i="81"/>
  <c r="H441" i="81"/>
  <c r="G441" i="81"/>
  <c r="L441" i="81" s="1"/>
  <c r="F441" i="81"/>
  <c r="D441" i="81"/>
  <c r="C441" i="81"/>
  <c r="J440" i="81"/>
  <c r="I440" i="81"/>
  <c r="H440" i="81"/>
  <c r="G440" i="81"/>
  <c r="F440" i="81"/>
  <c r="D440" i="81"/>
  <c r="C440" i="81"/>
  <c r="J439" i="81"/>
  <c r="I439" i="81"/>
  <c r="H439" i="81"/>
  <c r="G439" i="81"/>
  <c r="L439" i="81" s="1"/>
  <c r="F439" i="81"/>
  <c r="D439" i="81"/>
  <c r="C439" i="81"/>
  <c r="J438" i="81"/>
  <c r="I438" i="81"/>
  <c r="H438" i="81"/>
  <c r="G438" i="81"/>
  <c r="L438" i="81" s="1"/>
  <c r="F438" i="81"/>
  <c r="D438" i="81"/>
  <c r="C438" i="81"/>
  <c r="J437" i="81"/>
  <c r="I437" i="81"/>
  <c r="H437" i="81"/>
  <c r="G437" i="81"/>
  <c r="L437" i="81" s="1"/>
  <c r="F437" i="81"/>
  <c r="D437" i="81"/>
  <c r="C437" i="81"/>
  <c r="J436" i="81"/>
  <c r="I436" i="81"/>
  <c r="H436" i="81"/>
  <c r="G436" i="81"/>
  <c r="L436" i="81" s="1"/>
  <c r="F436" i="81"/>
  <c r="D436" i="81"/>
  <c r="C436" i="81"/>
  <c r="J435" i="81"/>
  <c r="I435" i="81"/>
  <c r="H435" i="81"/>
  <c r="G435" i="81"/>
  <c r="L435" i="81" s="1"/>
  <c r="F435" i="81"/>
  <c r="D435" i="81"/>
  <c r="C435" i="81"/>
  <c r="J434" i="81"/>
  <c r="I434" i="81"/>
  <c r="H434" i="81"/>
  <c r="G434" i="81"/>
  <c r="L434" i="81" s="1"/>
  <c r="F434" i="81"/>
  <c r="D434" i="81"/>
  <c r="C434" i="81"/>
  <c r="J433" i="81"/>
  <c r="I433" i="81"/>
  <c r="H433" i="81"/>
  <c r="G433" i="81"/>
  <c r="L433" i="81" s="1"/>
  <c r="F433" i="81"/>
  <c r="D433" i="81"/>
  <c r="C433" i="81"/>
  <c r="J432" i="81"/>
  <c r="I432" i="81"/>
  <c r="H432" i="81"/>
  <c r="G432" i="81"/>
  <c r="L432" i="81" s="1"/>
  <c r="F432" i="81"/>
  <c r="D432" i="81"/>
  <c r="C432" i="81"/>
  <c r="J431" i="81"/>
  <c r="I431" i="81"/>
  <c r="H431" i="81"/>
  <c r="G431" i="81"/>
  <c r="L431" i="81" s="1"/>
  <c r="F431" i="81"/>
  <c r="D431" i="81"/>
  <c r="C431" i="81"/>
  <c r="J430" i="81"/>
  <c r="I430" i="81"/>
  <c r="H430" i="81"/>
  <c r="G430" i="81"/>
  <c r="L430" i="81" s="1"/>
  <c r="F430" i="81"/>
  <c r="D430" i="81"/>
  <c r="C430" i="81"/>
  <c r="J429" i="81"/>
  <c r="I429" i="81"/>
  <c r="H429" i="81"/>
  <c r="G429" i="81"/>
  <c r="L429" i="81" s="1"/>
  <c r="F429" i="81"/>
  <c r="D429" i="81"/>
  <c r="C429" i="81"/>
  <c r="J428" i="81"/>
  <c r="I428" i="81"/>
  <c r="H428" i="81"/>
  <c r="G428" i="81"/>
  <c r="L428" i="81" s="1"/>
  <c r="F428" i="81"/>
  <c r="D428" i="81"/>
  <c r="C428" i="81"/>
  <c r="J427" i="81"/>
  <c r="I427" i="81"/>
  <c r="H427" i="81"/>
  <c r="G427" i="81"/>
  <c r="L427" i="81" s="1"/>
  <c r="F427" i="81"/>
  <c r="D427" i="81"/>
  <c r="C427" i="81"/>
  <c r="J426" i="81"/>
  <c r="I426" i="81"/>
  <c r="H426" i="81"/>
  <c r="G426" i="81"/>
  <c r="F426" i="81"/>
  <c r="D426" i="81"/>
  <c r="C426" i="81"/>
  <c r="J425" i="81"/>
  <c r="I425" i="81"/>
  <c r="H425" i="81"/>
  <c r="G425" i="81"/>
  <c r="F425" i="81"/>
  <c r="D425" i="81"/>
  <c r="C425" i="81"/>
  <c r="J424" i="81"/>
  <c r="I424" i="81"/>
  <c r="H424" i="81"/>
  <c r="G424" i="81"/>
  <c r="F424" i="81"/>
  <c r="D424" i="81"/>
  <c r="C424" i="81"/>
  <c r="J423" i="81"/>
  <c r="I423" i="81"/>
  <c r="H423" i="81"/>
  <c r="G423" i="81"/>
  <c r="L423" i="81" s="1"/>
  <c r="F423" i="81"/>
  <c r="D423" i="81"/>
  <c r="C423" i="81"/>
  <c r="J422" i="81"/>
  <c r="I422" i="81"/>
  <c r="H422" i="81"/>
  <c r="G422" i="81"/>
  <c r="F422" i="81"/>
  <c r="D422" i="81"/>
  <c r="C422" i="81"/>
  <c r="J421" i="81"/>
  <c r="I421" i="81"/>
  <c r="H421" i="81"/>
  <c r="G421" i="81"/>
  <c r="F421" i="81"/>
  <c r="D421" i="81"/>
  <c r="C421" i="81"/>
  <c r="J420" i="81"/>
  <c r="I420" i="81"/>
  <c r="H420" i="81"/>
  <c r="G420" i="81"/>
  <c r="F420" i="81"/>
  <c r="D420" i="81"/>
  <c r="C420" i="81"/>
  <c r="J419" i="81"/>
  <c r="I419" i="81"/>
  <c r="H419" i="81"/>
  <c r="G419" i="81"/>
  <c r="L419" i="81" s="1"/>
  <c r="F419" i="81"/>
  <c r="D419" i="81"/>
  <c r="E428" i="81" s="1"/>
  <c r="C419" i="81"/>
  <c r="J418" i="81"/>
  <c r="I418" i="81"/>
  <c r="H418" i="81"/>
  <c r="G418" i="81"/>
  <c r="F418" i="81"/>
  <c r="D418" i="81"/>
  <c r="C418" i="81"/>
  <c r="J417" i="81"/>
  <c r="I417" i="81"/>
  <c r="H417" i="81"/>
  <c r="G417" i="81"/>
  <c r="F417" i="81"/>
  <c r="D417" i="81"/>
  <c r="C417" i="81"/>
  <c r="J416" i="81"/>
  <c r="I416" i="81"/>
  <c r="H416" i="81"/>
  <c r="G416" i="81"/>
  <c r="F416" i="81"/>
  <c r="D416" i="81"/>
  <c r="C416" i="81"/>
  <c r="J415" i="81"/>
  <c r="I415" i="81"/>
  <c r="H415" i="81"/>
  <c r="G415" i="81"/>
  <c r="L415" i="81" s="1"/>
  <c r="F415" i="81"/>
  <c r="D415" i="81"/>
  <c r="C415" i="81"/>
  <c r="J414" i="81"/>
  <c r="I414" i="81"/>
  <c r="H414" i="81"/>
  <c r="G414" i="81"/>
  <c r="F414" i="81"/>
  <c r="D414" i="81"/>
  <c r="C414" i="81"/>
  <c r="J413" i="81"/>
  <c r="I413" i="81"/>
  <c r="H413" i="81"/>
  <c r="G413" i="81"/>
  <c r="L413" i="81" s="1"/>
  <c r="F413" i="81"/>
  <c r="D413" i="81"/>
  <c r="C413" i="81"/>
  <c r="J412" i="81"/>
  <c r="I412" i="81"/>
  <c r="H412" i="81"/>
  <c r="G412" i="81"/>
  <c r="L412" i="81" s="1"/>
  <c r="F412" i="81"/>
  <c r="D412" i="81"/>
  <c r="C412" i="81"/>
  <c r="J411" i="81"/>
  <c r="I411" i="81"/>
  <c r="H411" i="81"/>
  <c r="G411" i="81"/>
  <c r="L411" i="81" s="1"/>
  <c r="F411" i="81"/>
  <c r="D411" i="81"/>
  <c r="C411" i="81"/>
  <c r="J410" i="81"/>
  <c r="I410" i="81"/>
  <c r="H410" i="81"/>
  <c r="G410" i="81"/>
  <c r="L410" i="81" s="1"/>
  <c r="F410" i="81"/>
  <c r="D410" i="81"/>
  <c r="C410" i="81"/>
  <c r="J409" i="81"/>
  <c r="I409" i="81"/>
  <c r="H409" i="81"/>
  <c r="G409" i="81"/>
  <c r="L409" i="81" s="1"/>
  <c r="F409" i="81"/>
  <c r="D409" i="81"/>
  <c r="C409" i="81"/>
  <c r="J408" i="81"/>
  <c r="I408" i="81"/>
  <c r="H408" i="81"/>
  <c r="G408" i="81"/>
  <c r="F408" i="81"/>
  <c r="D408" i="81"/>
  <c r="C408" i="81"/>
  <c r="J407" i="81"/>
  <c r="I407" i="81"/>
  <c r="H407" i="81"/>
  <c r="G407" i="81"/>
  <c r="L407" i="81" s="1"/>
  <c r="F407" i="81"/>
  <c r="D407" i="81"/>
  <c r="C407" i="81"/>
  <c r="J406" i="81"/>
  <c r="I406" i="81"/>
  <c r="H406" i="81"/>
  <c r="G406" i="81"/>
  <c r="L406" i="81" s="1"/>
  <c r="F406" i="81"/>
  <c r="D406" i="81"/>
  <c r="C406" i="81"/>
  <c r="J405" i="81"/>
  <c r="I405" i="81"/>
  <c r="H405" i="81"/>
  <c r="G405" i="81"/>
  <c r="L405" i="81" s="1"/>
  <c r="F405" i="81"/>
  <c r="D405" i="81"/>
  <c r="C405" i="81"/>
  <c r="J404" i="81"/>
  <c r="I404" i="81"/>
  <c r="H404" i="81"/>
  <c r="G404" i="81"/>
  <c r="L404" i="81" s="1"/>
  <c r="F404" i="81"/>
  <c r="D404" i="81"/>
  <c r="C404" i="81"/>
  <c r="J403" i="81"/>
  <c r="I403" i="81"/>
  <c r="H403" i="81"/>
  <c r="G403" i="81"/>
  <c r="L403" i="81" s="1"/>
  <c r="F403" i="81"/>
  <c r="D403" i="81"/>
  <c r="C403" i="81"/>
  <c r="J402" i="81"/>
  <c r="I402" i="81"/>
  <c r="H402" i="81"/>
  <c r="G402" i="81"/>
  <c r="L402" i="81" s="1"/>
  <c r="F402" i="81"/>
  <c r="D402" i="81"/>
  <c r="C402" i="81"/>
  <c r="J401" i="81"/>
  <c r="I401" i="81"/>
  <c r="H401" i="81"/>
  <c r="G401" i="81"/>
  <c r="L401" i="81" s="1"/>
  <c r="F401" i="81"/>
  <c r="D401" i="81"/>
  <c r="C401" i="81"/>
  <c r="J400" i="81"/>
  <c r="I400" i="81"/>
  <c r="H400" i="81"/>
  <c r="G400" i="81"/>
  <c r="L400" i="81" s="1"/>
  <c r="F400" i="81"/>
  <c r="D400" i="81"/>
  <c r="C400" i="81"/>
  <c r="J399" i="81"/>
  <c r="I399" i="81"/>
  <c r="H399" i="81"/>
  <c r="G399" i="81"/>
  <c r="L399" i="81" s="1"/>
  <c r="F399" i="81"/>
  <c r="D399" i="81"/>
  <c r="C399" i="81"/>
  <c r="J398" i="81"/>
  <c r="I398" i="81"/>
  <c r="H398" i="81"/>
  <c r="G398" i="81"/>
  <c r="L398" i="81" s="1"/>
  <c r="F398" i="81"/>
  <c r="D398" i="81"/>
  <c r="C398" i="81"/>
  <c r="J397" i="81"/>
  <c r="I397" i="81"/>
  <c r="H397" i="81"/>
  <c r="G397" i="81"/>
  <c r="L397" i="81" s="1"/>
  <c r="F397" i="81"/>
  <c r="D397" i="81"/>
  <c r="C397" i="81"/>
  <c r="J396" i="81"/>
  <c r="I396" i="81"/>
  <c r="H396" i="81"/>
  <c r="G396" i="81"/>
  <c r="L396" i="81" s="1"/>
  <c r="F396" i="81"/>
  <c r="D396" i="81"/>
  <c r="C396" i="81"/>
  <c r="J395" i="81"/>
  <c r="I395" i="81"/>
  <c r="H395" i="81"/>
  <c r="G395" i="81"/>
  <c r="L395" i="81" s="1"/>
  <c r="F395" i="81"/>
  <c r="D395" i="81"/>
  <c r="C395" i="81"/>
  <c r="J394" i="81"/>
  <c r="I394" i="81"/>
  <c r="H394" i="81"/>
  <c r="G394" i="81"/>
  <c r="F394" i="81"/>
  <c r="D394" i="81"/>
  <c r="C394" i="81"/>
  <c r="J393" i="81"/>
  <c r="I393" i="81"/>
  <c r="H393" i="81"/>
  <c r="G393" i="81"/>
  <c r="L393" i="81" s="1"/>
  <c r="F393" i="81"/>
  <c r="D393" i="81"/>
  <c r="C393" i="81"/>
  <c r="J392" i="81"/>
  <c r="I392" i="81"/>
  <c r="H392" i="81"/>
  <c r="G392" i="81"/>
  <c r="L392" i="81" s="1"/>
  <c r="F392" i="81"/>
  <c r="D392" i="81"/>
  <c r="C392" i="81"/>
  <c r="J391" i="81"/>
  <c r="I391" i="81"/>
  <c r="H391" i="81"/>
  <c r="G391" i="81"/>
  <c r="L391" i="81" s="1"/>
  <c r="F391" i="81"/>
  <c r="D391" i="81"/>
  <c r="C391" i="81"/>
  <c r="J390" i="81"/>
  <c r="I390" i="81"/>
  <c r="H390" i="81"/>
  <c r="G390" i="81"/>
  <c r="F390" i="81"/>
  <c r="D390" i="81"/>
  <c r="C390" i="81"/>
  <c r="J389" i="81"/>
  <c r="I389" i="81"/>
  <c r="H389" i="81"/>
  <c r="G389" i="81"/>
  <c r="L389" i="81" s="1"/>
  <c r="F389" i="81"/>
  <c r="D389" i="81"/>
  <c r="C389" i="81"/>
  <c r="J388" i="81"/>
  <c r="I388" i="81"/>
  <c r="H388" i="81"/>
  <c r="G388" i="81"/>
  <c r="L388" i="81" s="1"/>
  <c r="F388" i="81"/>
  <c r="D388" i="81"/>
  <c r="C388" i="81"/>
  <c r="J387" i="81"/>
  <c r="I387" i="81"/>
  <c r="H387" i="81"/>
  <c r="G387" i="81"/>
  <c r="L387" i="81" s="1"/>
  <c r="F387" i="81"/>
  <c r="D387" i="81"/>
  <c r="C387" i="81"/>
  <c r="J386" i="81"/>
  <c r="I386" i="81"/>
  <c r="H386" i="81"/>
  <c r="G386" i="81"/>
  <c r="F386" i="81"/>
  <c r="D386" i="81"/>
  <c r="C386" i="81"/>
  <c r="J385" i="81"/>
  <c r="I385" i="81"/>
  <c r="H385" i="81"/>
  <c r="G385" i="81"/>
  <c r="L385" i="81" s="1"/>
  <c r="F385" i="81"/>
  <c r="D385" i="81"/>
  <c r="C385" i="81"/>
  <c r="J384" i="81"/>
  <c r="I384" i="81"/>
  <c r="H384" i="81"/>
  <c r="G384" i="81"/>
  <c r="L384" i="81" s="1"/>
  <c r="F384" i="81"/>
  <c r="D384" i="81"/>
  <c r="C384" i="81"/>
  <c r="J383" i="81"/>
  <c r="I383" i="81"/>
  <c r="H383" i="81"/>
  <c r="G383" i="81"/>
  <c r="L383" i="81" s="1"/>
  <c r="F383" i="81"/>
  <c r="D383" i="81"/>
  <c r="C383" i="81"/>
  <c r="J382" i="81"/>
  <c r="I382" i="81"/>
  <c r="H382" i="81"/>
  <c r="G382" i="81"/>
  <c r="F382" i="81"/>
  <c r="D382" i="81"/>
  <c r="C382" i="81"/>
  <c r="J381" i="81"/>
  <c r="I381" i="81"/>
  <c r="H381" i="81"/>
  <c r="G381" i="81"/>
  <c r="L381" i="81" s="1"/>
  <c r="F381" i="81"/>
  <c r="D381" i="81"/>
  <c r="C381" i="81"/>
  <c r="J380" i="81"/>
  <c r="I380" i="81"/>
  <c r="H380" i="81"/>
  <c r="G380" i="81"/>
  <c r="L380" i="81" s="1"/>
  <c r="F380" i="81"/>
  <c r="D380" i="81"/>
  <c r="C380" i="81"/>
  <c r="J379" i="81"/>
  <c r="I379" i="81"/>
  <c r="H379" i="81"/>
  <c r="G379" i="81"/>
  <c r="L379" i="81" s="1"/>
  <c r="F379" i="81"/>
  <c r="D379" i="81"/>
  <c r="C379" i="81"/>
  <c r="J378" i="81"/>
  <c r="I378" i="81"/>
  <c r="H378" i="81"/>
  <c r="G378" i="81"/>
  <c r="F378" i="81"/>
  <c r="D378" i="81"/>
  <c r="C378" i="81"/>
  <c r="J377" i="81"/>
  <c r="I377" i="81"/>
  <c r="H377" i="81"/>
  <c r="G377" i="81"/>
  <c r="L377" i="81" s="1"/>
  <c r="F377" i="81"/>
  <c r="D377" i="81"/>
  <c r="C377" i="81"/>
  <c r="J376" i="81"/>
  <c r="I376" i="81"/>
  <c r="H376" i="81"/>
  <c r="G376" i="81"/>
  <c r="F376" i="81"/>
  <c r="D376" i="81"/>
  <c r="C376" i="81"/>
  <c r="J375" i="81"/>
  <c r="I375" i="81"/>
  <c r="H375" i="81"/>
  <c r="G375" i="81"/>
  <c r="L375" i="81" s="1"/>
  <c r="F375" i="81"/>
  <c r="D375" i="81"/>
  <c r="C375" i="81"/>
  <c r="J374" i="81"/>
  <c r="I374" i="81"/>
  <c r="H374" i="81"/>
  <c r="G374" i="81"/>
  <c r="F374" i="81"/>
  <c r="D374" i="81"/>
  <c r="C374" i="81"/>
  <c r="J373" i="81"/>
  <c r="I373" i="81"/>
  <c r="H373" i="81"/>
  <c r="G373" i="81"/>
  <c r="F373" i="81"/>
  <c r="D373" i="81"/>
  <c r="C373" i="81"/>
  <c r="J372" i="81"/>
  <c r="I372" i="81"/>
  <c r="H372" i="81"/>
  <c r="G372" i="81"/>
  <c r="L372" i="81" s="1"/>
  <c r="F372" i="81"/>
  <c r="D372" i="81"/>
  <c r="C372" i="81"/>
  <c r="J371" i="81"/>
  <c r="I371" i="81"/>
  <c r="H371" i="81"/>
  <c r="G371" i="81"/>
  <c r="F371" i="81"/>
  <c r="D371" i="81"/>
  <c r="C371" i="81"/>
  <c r="J370" i="81"/>
  <c r="I370" i="81"/>
  <c r="H370" i="81"/>
  <c r="G370" i="81"/>
  <c r="L370" i="81" s="1"/>
  <c r="F370" i="81"/>
  <c r="D370" i="81"/>
  <c r="C370" i="81"/>
  <c r="J369" i="81"/>
  <c r="I369" i="81"/>
  <c r="H369" i="81"/>
  <c r="G369" i="81"/>
  <c r="L369" i="81" s="1"/>
  <c r="F369" i="81"/>
  <c r="D369" i="81"/>
  <c r="C369" i="81"/>
  <c r="J368" i="81"/>
  <c r="I368" i="81"/>
  <c r="H368" i="81"/>
  <c r="G368" i="81"/>
  <c r="F368" i="81"/>
  <c r="D368" i="81"/>
  <c r="C368" i="81"/>
  <c r="J367" i="81"/>
  <c r="I367" i="81"/>
  <c r="H367" i="81"/>
  <c r="G367" i="81"/>
  <c r="L367" i="81" s="1"/>
  <c r="F367" i="81"/>
  <c r="D367" i="81"/>
  <c r="C367" i="81"/>
  <c r="J366" i="81"/>
  <c r="I366" i="81"/>
  <c r="H366" i="81"/>
  <c r="G366" i="81"/>
  <c r="L366" i="81" s="1"/>
  <c r="F366" i="81"/>
  <c r="D366" i="81"/>
  <c r="C366" i="81"/>
  <c r="J365" i="81"/>
  <c r="I365" i="81"/>
  <c r="H365" i="81"/>
  <c r="G365" i="81"/>
  <c r="L365" i="81" s="1"/>
  <c r="F365" i="81"/>
  <c r="D365" i="81"/>
  <c r="C365" i="81"/>
  <c r="J364" i="81"/>
  <c r="I364" i="81"/>
  <c r="H364" i="81"/>
  <c r="G364" i="81"/>
  <c r="L364" i="81" s="1"/>
  <c r="F364" i="81"/>
  <c r="D364" i="81"/>
  <c r="C364" i="81"/>
  <c r="J363" i="81"/>
  <c r="I363" i="81"/>
  <c r="H363" i="81"/>
  <c r="G363" i="81"/>
  <c r="L363" i="81" s="1"/>
  <c r="F363" i="81"/>
  <c r="D363" i="81"/>
  <c r="C363" i="81"/>
  <c r="J362" i="81"/>
  <c r="I362" i="81"/>
  <c r="H362" i="81"/>
  <c r="G362" i="81"/>
  <c r="L362" i="81" s="1"/>
  <c r="F362" i="81"/>
  <c r="D362" i="81"/>
  <c r="C362" i="81"/>
  <c r="J361" i="81"/>
  <c r="I361" i="81"/>
  <c r="H361" i="81"/>
  <c r="G361" i="81"/>
  <c r="L361" i="81" s="1"/>
  <c r="F361" i="81"/>
  <c r="D361" i="81"/>
  <c r="C361" i="81"/>
  <c r="J360" i="81"/>
  <c r="I360" i="81"/>
  <c r="H360" i="81"/>
  <c r="G360" i="81"/>
  <c r="L360" i="81" s="1"/>
  <c r="F360" i="81"/>
  <c r="D360" i="81"/>
  <c r="C360" i="81"/>
  <c r="J359" i="81"/>
  <c r="I359" i="81"/>
  <c r="H359" i="81"/>
  <c r="G359" i="81"/>
  <c r="L359" i="81" s="1"/>
  <c r="F359" i="81"/>
  <c r="D359" i="81"/>
  <c r="C359" i="81"/>
  <c r="J358" i="81"/>
  <c r="I358" i="81"/>
  <c r="H358" i="81"/>
  <c r="G358" i="81"/>
  <c r="L358" i="81" s="1"/>
  <c r="F358" i="81"/>
  <c r="D358" i="81"/>
  <c r="C358" i="81"/>
  <c r="J357" i="81"/>
  <c r="I357" i="81"/>
  <c r="H357" i="81"/>
  <c r="G357" i="81"/>
  <c r="L357" i="81" s="1"/>
  <c r="F357" i="81"/>
  <c r="D357" i="81"/>
  <c r="C357" i="81"/>
  <c r="J356" i="81"/>
  <c r="I356" i="81"/>
  <c r="H356" i="81"/>
  <c r="G356" i="81"/>
  <c r="L356" i="81" s="1"/>
  <c r="F356" i="81"/>
  <c r="D356" i="81"/>
  <c r="C356" i="81"/>
  <c r="J355" i="81"/>
  <c r="I355" i="81"/>
  <c r="H355" i="81"/>
  <c r="G355" i="81"/>
  <c r="F355" i="81"/>
  <c r="D355" i="81"/>
  <c r="C355" i="81"/>
  <c r="J354" i="81"/>
  <c r="I354" i="81"/>
  <c r="H354" i="81"/>
  <c r="G354" i="81"/>
  <c r="L354" i="81" s="1"/>
  <c r="F354" i="81"/>
  <c r="D354" i="81"/>
  <c r="C354" i="81"/>
  <c r="J353" i="81"/>
  <c r="I353" i="81"/>
  <c r="H353" i="81"/>
  <c r="G353" i="81"/>
  <c r="L353" i="81" s="1"/>
  <c r="F353" i="81"/>
  <c r="D353" i="81"/>
  <c r="C353" i="81"/>
  <c r="J352" i="81"/>
  <c r="I352" i="81"/>
  <c r="H352" i="81"/>
  <c r="G352" i="81"/>
  <c r="L352" i="81" s="1"/>
  <c r="F352" i="81"/>
  <c r="D352" i="81"/>
  <c r="C352" i="81"/>
  <c r="J351" i="81"/>
  <c r="I351" i="81"/>
  <c r="H351" i="81"/>
  <c r="G351" i="81"/>
  <c r="F351" i="81"/>
  <c r="D351" i="81"/>
  <c r="C351" i="81"/>
  <c r="J350" i="81"/>
  <c r="I350" i="81"/>
  <c r="H350" i="81"/>
  <c r="G350" i="81"/>
  <c r="L350" i="81" s="1"/>
  <c r="F350" i="81"/>
  <c r="D350" i="81"/>
  <c r="C350" i="81"/>
  <c r="J349" i="81"/>
  <c r="I349" i="81"/>
  <c r="H349" i="81"/>
  <c r="G349" i="81"/>
  <c r="L349" i="81" s="1"/>
  <c r="F349" i="81"/>
  <c r="D349" i="81"/>
  <c r="C349" i="81"/>
  <c r="J348" i="81"/>
  <c r="I348" i="81"/>
  <c r="H348" i="81"/>
  <c r="G348" i="81"/>
  <c r="L348" i="81" s="1"/>
  <c r="F348" i="81"/>
  <c r="D348" i="81"/>
  <c r="C348" i="81"/>
  <c r="J347" i="81"/>
  <c r="I347" i="81"/>
  <c r="H347" i="81"/>
  <c r="G347" i="81"/>
  <c r="F347" i="81"/>
  <c r="D347" i="81"/>
  <c r="C347" i="81"/>
  <c r="J346" i="81"/>
  <c r="I346" i="81"/>
  <c r="H346" i="81"/>
  <c r="G346" i="81"/>
  <c r="L346" i="81" s="1"/>
  <c r="F346" i="81"/>
  <c r="D346" i="81"/>
  <c r="C346" i="81"/>
  <c r="J345" i="81"/>
  <c r="I345" i="81"/>
  <c r="H345" i="81"/>
  <c r="G345" i="81"/>
  <c r="L345" i="81" s="1"/>
  <c r="F345" i="81"/>
  <c r="D345" i="81"/>
  <c r="C345" i="81"/>
  <c r="J344" i="81"/>
  <c r="I344" i="81"/>
  <c r="H344" i="81"/>
  <c r="G344" i="81"/>
  <c r="L344" i="81" s="1"/>
  <c r="F344" i="81"/>
  <c r="D344" i="81"/>
  <c r="C344" i="81"/>
  <c r="J343" i="81"/>
  <c r="I343" i="81"/>
  <c r="H343" i="81"/>
  <c r="G343" i="81"/>
  <c r="F343" i="81"/>
  <c r="D343" i="81"/>
  <c r="C343" i="81"/>
  <c r="J342" i="81"/>
  <c r="I342" i="81"/>
  <c r="H342" i="81"/>
  <c r="G342" i="81"/>
  <c r="L342" i="81" s="1"/>
  <c r="F342" i="81"/>
  <c r="D342" i="81"/>
  <c r="C342" i="81"/>
  <c r="J341" i="81"/>
  <c r="I341" i="81"/>
  <c r="H341" i="81"/>
  <c r="G341" i="81"/>
  <c r="L341" i="81" s="1"/>
  <c r="F341" i="81"/>
  <c r="D341" i="81"/>
  <c r="C341" i="81"/>
  <c r="J340" i="81"/>
  <c r="I340" i="81"/>
  <c r="H340" i="81"/>
  <c r="G340" i="81"/>
  <c r="L340" i="81" s="1"/>
  <c r="F340" i="81"/>
  <c r="D340" i="81"/>
  <c r="C340" i="81"/>
  <c r="J339" i="81"/>
  <c r="I339" i="81"/>
  <c r="H339" i="81"/>
  <c r="G339" i="81"/>
  <c r="F339" i="81"/>
  <c r="D339" i="81"/>
  <c r="C339" i="81"/>
  <c r="J338" i="81"/>
  <c r="I338" i="81"/>
  <c r="H338" i="81"/>
  <c r="G338" i="81"/>
  <c r="L338" i="81" s="1"/>
  <c r="F338" i="81"/>
  <c r="D338" i="81"/>
  <c r="C338" i="81"/>
  <c r="J337" i="81"/>
  <c r="I337" i="81"/>
  <c r="H337" i="81"/>
  <c r="G337" i="81"/>
  <c r="F337" i="81"/>
  <c r="D337" i="81"/>
  <c r="C337" i="81"/>
  <c r="J336" i="81"/>
  <c r="I336" i="81"/>
  <c r="H336" i="81"/>
  <c r="G336" i="81"/>
  <c r="L336" i="81" s="1"/>
  <c r="F336" i="81"/>
  <c r="D336" i="81"/>
  <c r="C336" i="81"/>
  <c r="J335" i="81"/>
  <c r="I335" i="81"/>
  <c r="H335" i="81"/>
  <c r="G335" i="81"/>
  <c r="F335" i="81"/>
  <c r="D335" i="81"/>
  <c r="C335" i="81"/>
  <c r="J334" i="81"/>
  <c r="I334" i="81"/>
  <c r="H334" i="81"/>
  <c r="G334" i="81"/>
  <c r="L334" i="81" s="1"/>
  <c r="F334" i="81"/>
  <c r="D334" i="81"/>
  <c r="C334" i="81"/>
  <c r="J333" i="81"/>
  <c r="I333" i="81"/>
  <c r="H333" i="81"/>
  <c r="G333" i="81"/>
  <c r="L333" i="81" s="1"/>
  <c r="F333" i="81"/>
  <c r="D333" i="81"/>
  <c r="C333" i="81"/>
  <c r="J332" i="81"/>
  <c r="I332" i="81"/>
  <c r="H332" i="81"/>
  <c r="G332" i="81"/>
  <c r="L332" i="81" s="1"/>
  <c r="F332" i="81"/>
  <c r="D332" i="81"/>
  <c r="C332" i="81"/>
  <c r="J331" i="81"/>
  <c r="I331" i="81"/>
  <c r="H331" i="81"/>
  <c r="G331" i="81"/>
  <c r="L331" i="81" s="1"/>
  <c r="F331" i="81"/>
  <c r="D331" i="81"/>
  <c r="C331" i="81"/>
  <c r="J330" i="81"/>
  <c r="I330" i="81"/>
  <c r="H330" i="81"/>
  <c r="G330" i="81"/>
  <c r="L330" i="81" s="1"/>
  <c r="F330" i="81"/>
  <c r="D330" i="81"/>
  <c r="C330" i="81"/>
  <c r="J329" i="81"/>
  <c r="I329" i="81"/>
  <c r="H329" i="81"/>
  <c r="G329" i="81"/>
  <c r="F329" i="81"/>
  <c r="D329" i="81"/>
  <c r="C329" i="81"/>
  <c r="J328" i="81"/>
  <c r="I328" i="81"/>
  <c r="H328" i="81"/>
  <c r="G328" i="81"/>
  <c r="L328" i="81" s="1"/>
  <c r="F328" i="81"/>
  <c r="D328" i="81"/>
  <c r="C328" i="81"/>
  <c r="J327" i="81"/>
  <c r="I327" i="81"/>
  <c r="H327" i="81"/>
  <c r="G327" i="81"/>
  <c r="L327" i="81" s="1"/>
  <c r="F327" i="81"/>
  <c r="D327" i="81"/>
  <c r="C327" i="81"/>
  <c r="J326" i="81"/>
  <c r="I326" i="81"/>
  <c r="H326" i="81"/>
  <c r="G326" i="81"/>
  <c r="L326" i="81" s="1"/>
  <c r="F326" i="81"/>
  <c r="D326" i="81"/>
  <c r="C326" i="81"/>
  <c r="J325" i="81"/>
  <c r="I325" i="81"/>
  <c r="H325" i="81"/>
  <c r="G325" i="81"/>
  <c r="L325" i="81" s="1"/>
  <c r="F325" i="81"/>
  <c r="D325" i="81"/>
  <c r="C325" i="81"/>
  <c r="J324" i="81"/>
  <c r="I324" i="81"/>
  <c r="H324" i="81"/>
  <c r="G324" i="81"/>
  <c r="L324" i="81" s="1"/>
  <c r="F324" i="81"/>
  <c r="D324" i="81"/>
  <c r="C324" i="81"/>
  <c r="J323" i="81"/>
  <c r="I323" i="81"/>
  <c r="H323" i="81"/>
  <c r="G323" i="81"/>
  <c r="L323" i="81" s="1"/>
  <c r="F323" i="81"/>
  <c r="D323" i="81"/>
  <c r="C323" i="81"/>
  <c r="J322" i="81"/>
  <c r="I322" i="81"/>
  <c r="H322" i="81"/>
  <c r="G322" i="81"/>
  <c r="L322" i="81" s="1"/>
  <c r="F322" i="81"/>
  <c r="D322" i="81"/>
  <c r="C322" i="81"/>
  <c r="J321" i="81"/>
  <c r="I321" i="81"/>
  <c r="H321" i="81"/>
  <c r="G321" i="81"/>
  <c r="L321" i="81" s="1"/>
  <c r="F321" i="81"/>
  <c r="D321" i="81"/>
  <c r="C321" i="81"/>
  <c r="J320" i="81"/>
  <c r="I320" i="81"/>
  <c r="H320" i="81"/>
  <c r="G320" i="81"/>
  <c r="L320" i="81" s="1"/>
  <c r="F320" i="81"/>
  <c r="D320" i="81"/>
  <c r="C320" i="81"/>
  <c r="J319" i="81"/>
  <c r="I319" i="81"/>
  <c r="H319" i="81"/>
  <c r="G319" i="81"/>
  <c r="L319" i="81" s="1"/>
  <c r="F319" i="81"/>
  <c r="D319" i="81"/>
  <c r="E328" i="81" s="1"/>
  <c r="C319" i="81"/>
  <c r="J318" i="81"/>
  <c r="I318" i="81"/>
  <c r="H318" i="81"/>
  <c r="G318" i="81"/>
  <c r="L318" i="81" s="1"/>
  <c r="F318" i="81"/>
  <c r="D318" i="81"/>
  <c r="C318" i="81"/>
  <c r="J317" i="81"/>
  <c r="I317" i="81"/>
  <c r="H317" i="81"/>
  <c r="G317" i="81"/>
  <c r="L317" i="81" s="1"/>
  <c r="F317" i="81"/>
  <c r="D317" i="81"/>
  <c r="C317" i="81"/>
  <c r="J316" i="81"/>
  <c r="I316" i="81"/>
  <c r="H316" i="81"/>
  <c r="G316" i="81"/>
  <c r="L316" i="81" s="1"/>
  <c r="F316" i="81"/>
  <c r="D316" i="81"/>
  <c r="C316" i="81"/>
  <c r="J315" i="81"/>
  <c r="I315" i="81"/>
  <c r="H315" i="81"/>
  <c r="G315" i="81"/>
  <c r="L315" i="81" s="1"/>
  <c r="F315" i="81"/>
  <c r="D315" i="81"/>
  <c r="C315" i="81"/>
  <c r="J314" i="81"/>
  <c r="I314" i="81"/>
  <c r="H314" i="81"/>
  <c r="G314" i="81"/>
  <c r="F314" i="81"/>
  <c r="D314" i="81"/>
  <c r="C314" i="81"/>
  <c r="J313" i="81"/>
  <c r="I313" i="81"/>
  <c r="H313" i="81"/>
  <c r="G313" i="81"/>
  <c r="L313" i="81" s="1"/>
  <c r="F313" i="81"/>
  <c r="D313" i="81"/>
  <c r="C313" i="81"/>
  <c r="J312" i="81"/>
  <c r="I312" i="81"/>
  <c r="H312" i="81"/>
  <c r="G312" i="81"/>
  <c r="L312" i="81" s="1"/>
  <c r="F312" i="81"/>
  <c r="D312" i="81"/>
  <c r="C312" i="81"/>
  <c r="J311" i="81"/>
  <c r="I311" i="81"/>
  <c r="H311" i="81"/>
  <c r="G311" i="81"/>
  <c r="L311" i="81" s="1"/>
  <c r="F311" i="81"/>
  <c r="D311" i="81"/>
  <c r="C311" i="81"/>
  <c r="J310" i="81"/>
  <c r="I310" i="81"/>
  <c r="H310" i="81"/>
  <c r="G310" i="81"/>
  <c r="F310" i="81"/>
  <c r="D310" i="81"/>
  <c r="C310" i="81"/>
  <c r="J309" i="81"/>
  <c r="I309" i="81"/>
  <c r="H309" i="81"/>
  <c r="G309" i="81"/>
  <c r="L309" i="81" s="1"/>
  <c r="F309" i="81"/>
  <c r="D309" i="81"/>
  <c r="C309" i="81"/>
  <c r="J308" i="81"/>
  <c r="I308" i="81"/>
  <c r="H308" i="81"/>
  <c r="G308" i="81"/>
  <c r="L308" i="81" s="1"/>
  <c r="F308" i="81"/>
  <c r="D308" i="81"/>
  <c r="C308" i="81"/>
  <c r="J307" i="81"/>
  <c r="I307" i="81"/>
  <c r="H307" i="81"/>
  <c r="G307" i="81"/>
  <c r="L307" i="81" s="1"/>
  <c r="F307" i="81"/>
  <c r="D307" i="81"/>
  <c r="C307" i="81"/>
  <c r="J306" i="81"/>
  <c r="I306" i="81"/>
  <c r="H306" i="81"/>
  <c r="G306" i="81"/>
  <c r="F306" i="81"/>
  <c r="D306" i="81"/>
  <c r="C306" i="81"/>
  <c r="J305" i="81"/>
  <c r="I305" i="81"/>
  <c r="H305" i="81"/>
  <c r="G305" i="81"/>
  <c r="L305" i="81" s="1"/>
  <c r="F305" i="81"/>
  <c r="D305" i="81"/>
  <c r="C305" i="81"/>
  <c r="J304" i="81"/>
  <c r="I304" i="81"/>
  <c r="H304" i="81"/>
  <c r="G304" i="81"/>
  <c r="L304" i="81" s="1"/>
  <c r="F304" i="81"/>
  <c r="D304" i="81"/>
  <c r="C304" i="81"/>
  <c r="J303" i="81"/>
  <c r="I303" i="81"/>
  <c r="H303" i="81"/>
  <c r="G303" i="81"/>
  <c r="L303" i="81" s="1"/>
  <c r="F303" i="81"/>
  <c r="D303" i="81"/>
  <c r="C303" i="81"/>
  <c r="J302" i="81"/>
  <c r="I302" i="81"/>
  <c r="H302" i="81"/>
  <c r="G302" i="81"/>
  <c r="F302" i="81"/>
  <c r="D302" i="81"/>
  <c r="C302" i="81"/>
  <c r="J301" i="81"/>
  <c r="I301" i="81"/>
  <c r="H301" i="81"/>
  <c r="G301" i="81"/>
  <c r="L301" i="81" s="1"/>
  <c r="F301" i="81"/>
  <c r="D301" i="81"/>
  <c r="C301" i="81"/>
  <c r="J300" i="81"/>
  <c r="I300" i="81"/>
  <c r="H300" i="81"/>
  <c r="G300" i="81"/>
  <c r="L300" i="81" s="1"/>
  <c r="F300" i="81"/>
  <c r="D300" i="81"/>
  <c r="C300" i="81"/>
  <c r="J299" i="81"/>
  <c r="I299" i="81"/>
  <c r="H299" i="81"/>
  <c r="G299" i="81"/>
  <c r="L299" i="81" s="1"/>
  <c r="F299" i="81"/>
  <c r="D299" i="81"/>
  <c r="C299" i="81"/>
  <c r="J298" i="81"/>
  <c r="I298" i="81"/>
  <c r="H298" i="81"/>
  <c r="G298" i="81"/>
  <c r="F298" i="81"/>
  <c r="D298" i="81"/>
  <c r="C298" i="81"/>
  <c r="J297" i="81"/>
  <c r="I297" i="81"/>
  <c r="H297" i="81"/>
  <c r="G297" i="81"/>
  <c r="F297" i="81"/>
  <c r="D297" i="81"/>
  <c r="C297" i="81"/>
  <c r="J296" i="81"/>
  <c r="I296" i="81"/>
  <c r="H296" i="81"/>
  <c r="G296" i="81"/>
  <c r="F296" i="81"/>
  <c r="D296" i="81"/>
  <c r="C296" i="81"/>
  <c r="J295" i="81"/>
  <c r="I295" i="81"/>
  <c r="H295" i="81"/>
  <c r="G295" i="81"/>
  <c r="L295" i="81" s="1"/>
  <c r="F295" i="81"/>
  <c r="D295" i="81"/>
  <c r="C295" i="81"/>
  <c r="J294" i="81"/>
  <c r="I294" i="81"/>
  <c r="H294" i="81"/>
  <c r="G294" i="81"/>
  <c r="F294" i="81"/>
  <c r="D294" i="81"/>
  <c r="C294" i="81"/>
  <c r="J293" i="81"/>
  <c r="I293" i="81"/>
  <c r="H293" i="81"/>
  <c r="G293" i="81"/>
  <c r="L293" i="81" s="1"/>
  <c r="F293" i="81"/>
  <c r="D293" i="81"/>
  <c r="C293" i="81"/>
  <c r="J292" i="81"/>
  <c r="I292" i="81"/>
  <c r="H292" i="81"/>
  <c r="G292" i="81"/>
  <c r="L292" i="81" s="1"/>
  <c r="F292" i="81"/>
  <c r="D292" i="81"/>
  <c r="C292" i="81"/>
  <c r="J291" i="81"/>
  <c r="I291" i="81"/>
  <c r="H291" i="81"/>
  <c r="G291" i="81"/>
  <c r="F291" i="81"/>
  <c r="D291" i="81"/>
  <c r="C291" i="81"/>
  <c r="J290" i="81"/>
  <c r="I290" i="81"/>
  <c r="H290" i="81"/>
  <c r="G290" i="81"/>
  <c r="L290" i="81" s="1"/>
  <c r="F290" i="81"/>
  <c r="D290" i="81"/>
  <c r="C290" i="81"/>
  <c r="J289" i="81"/>
  <c r="I289" i="81"/>
  <c r="H289" i="81"/>
  <c r="G289" i="81"/>
  <c r="F289" i="81"/>
  <c r="D289" i="81"/>
  <c r="C289" i="81"/>
  <c r="J288" i="81"/>
  <c r="I288" i="81"/>
  <c r="H288" i="81"/>
  <c r="G288" i="81"/>
  <c r="F288" i="81"/>
  <c r="D288" i="81"/>
  <c r="C288" i="81"/>
  <c r="J287" i="81"/>
  <c r="I287" i="81"/>
  <c r="H287" i="81"/>
  <c r="G287" i="81"/>
  <c r="L287" i="81" s="1"/>
  <c r="F287" i="81"/>
  <c r="D287" i="81"/>
  <c r="C287" i="81"/>
  <c r="J286" i="81"/>
  <c r="I286" i="81"/>
  <c r="H286" i="81"/>
  <c r="G286" i="81"/>
  <c r="L286" i="81" s="1"/>
  <c r="F286" i="81"/>
  <c r="D286" i="81"/>
  <c r="C286" i="81"/>
  <c r="J285" i="81"/>
  <c r="I285" i="81"/>
  <c r="H285" i="81"/>
  <c r="G285" i="81"/>
  <c r="L285" i="81" s="1"/>
  <c r="F285" i="81"/>
  <c r="D285" i="81"/>
  <c r="C285" i="81"/>
  <c r="J284" i="81"/>
  <c r="I284" i="81"/>
  <c r="H284" i="81"/>
  <c r="G284" i="81"/>
  <c r="L284" i="81" s="1"/>
  <c r="F284" i="81"/>
  <c r="D284" i="81"/>
  <c r="C284" i="81"/>
  <c r="J283" i="81"/>
  <c r="I283" i="81"/>
  <c r="H283" i="81"/>
  <c r="G283" i="81"/>
  <c r="L283" i="81" s="1"/>
  <c r="F283" i="81"/>
  <c r="D283" i="81"/>
  <c r="C283" i="81"/>
  <c r="J282" i="81"/>
  <c r="I282" i="81"/>
  <c r="H282" i="81"/>
  <c r="G282" i="81"/>
  <c r="L282" i="81" s="1"/>
  <c r="F282" i="81"/>
  <c r="D282" i="81"/>
  <c r="C282" i="81"/>
  <c r="J281" i="81"/>
  <c r="I281" i="81"/>
  <c r="H281" i="81"/>
  <c r="G281" i="81"/>
  <c r="L281" i="81" s="1"/>
  <c r="F281" i="81"/>
  <c r="D281" i="81"/>
  <c r="C281" i="81"/>
  <c r="J280" i="81"/>
  <c r="I280" i="81"/>
  <c r="H280" i="81"/>
  <c r="G280" i="81"/>
  <c r="L280" i="81" s="1"/>
  <c r="F280" i="81"/>
  <c r="D280" i="81"/>
  <c r="C280" i="81"/>
  <c r="J279" i="81"/>
  <c r="I279" i="81"/>
  <c r="H279" i="81"/>
  <c r="G279" i="81"/>
  <c r="L279" i="81" s="1"/>
  <c r="F279" i="81"/>
  <c r="D279" i="81"/>
  <c r="C279" i="81"/>
  <c r="J278" i="81"/>
  <c r="I278" i="81"/>
  <c r="H278" i="81"/>
  <c r="G278" i="81"/>
  <c r="L278" i="81" s="1"/>
  <c r="F278" i="81"/>
  <c r="D278" i="81"/>
  <c r="C278" i="81"/>
  <c r="J277" i="81"/>
  <c r="I277" i="81"/>
  <c r="H277" i="81"/>
  <c r="G277" i="81"/>
  <c r="F277" i="81"/>
  <c r="D277" i="81"/>
  <c r="C277" i="81"/>
  <c r="J276" i="81"/>
  <c r="I276" i="81"/>
  <c r="H276" i="81"/>
  <c r="G276" i="81"/>
  <c r="L276" i="81" s="1"/>
  <c r="F276" i="81"/>
  <c r="D276" i="81"/>
  <c r="C276" i="81"/>
  <c r="J275" i="81"/>
  <c r="I275" i="81"/>
  <c r="H275" i="81"/>
  <c r="G275" i="81"/>
  <c r="L275" i="81" s="1"/>
  <c r="F275" i="81"/>
  <c r="D275" i="81"/>
  <c r="C275" i="81"/>
  <c r="J274" i="81"/>
  <c r="I274" i="81"/>
  <c r="H274" i="81"/>
  <c r="G274" i="81"/>
  <c r="L274" i="81" s="1"/>
  <c r="F274" i="81"/>
  <c r="D274" i="81"/>
  <c r="C274" i="81"/>
  <c r="J273" i="81"/>
  <c r="I273" i="81"/>
  <c r="H273" i="81"/>
  <c r="G273" i="81"/>
  <c r="F273" i="81"/>
  <c r="D273" i="81"/>
  <c r="C273" i="81"/>
  <c r="J272" i="81"/>
  <c r="I272" i="81"/>
  <c r="H272" i="81"/>
  <c r="G272" i="81"/>
  <c r="L272" i="81" s="1"/>
  <c r="F272" i="81"/>
  <c r="D272" i="81"/>
  <c r="C272" i="81"/>
  <c r="J271" i="81"/>
  <c r="I271" i="81"/>
  <c r="H271" i="81"/>
  <c r="G271" i="81"/>
  <c r="L271" i="81" s="1"/>
  <c r="F271" i="81"/>
  <c r="D271" i="81"/>
  <c r="E278" i="81" s="1"/>
  <c r="C271" i="81"/>
  <c r="J270" i="81"/>
  <c r="I270" i="81"/>
  <c r="H270" i="81"/>
  <c r="G270" i="81"/>
  <c r="L270" i="81" s="1"/>
  <c r="F270" i="81"/>
  <c r="D270" i="81"/>
  <c r="C270" i="81"/>
  <c r="J269" i="81"/>
  <c r="I269" i="81"/>
  <c r="H269" i="81"/>
  <c r="G269" i="81"/>
  <c r="F269" i="81"/>
  <c r="D269" i="81"/>
  <c r="C269" i="81"/>
  <c r="J268" i="81"/>
  <c r="I268" i="81"/>
  <c r="H268" i="81"/>
  <c r="G268" i="81"/>
  <c r="L268" i="81" s="1"/>
  <c r="F268" i="81"/>
  <c r="D268" i="81"/>
  <c r="C268" i="81"/>
  <c r="J267" i="81"/>
  <c r="I267" i="81"/>
  <c r="H267" i="81"/>
  <c r="G267" i="81"/>
  <c r="L267" i="81" s="1"/>
  <c r="F267" i="81"/>
  <c r="D267" i="81"/>
  <c r="C267" i="81"/>
  <c r="J266" i="81"/>
  <c r="I266" i="81"/>
  <c r="H266" i="81"/>
  <c r="G266" i="81"/>
  <c r="L266" i="81" s="1"/>
  <c r="F266" i="81"/>
  <c r="D266" i="81"/>
  <c r="C266" i="81"/>
  <c r="J265" i="81"/>
  <c r="I265" i="81"/>
  <c r="H265" i="81"/>
  <c r="G265" i="81"/>
  <c r="F265" i="81"/>
  <c r="D265" i="81"/>
  <c r="C265" i="81"/>
  <c r="J264" i="81"/>
  <c r="I264" i="81"/>
  <c r="H264" i="81"/>
  <c r="G264" i="81"/>
  <c r="L264" i="81" s="1"/>
  <c r="F264" i="81"/>
  <c r="D264" i="81"/>
  <c r="C264" i="81"/>
  <c r="J263" i="81"/>
  <c r="I263" i="81"/>
  <c r="H263" i="81"/>
  <c r="G263" i="81"/>
  <c r="L263" i="81" s="1"/>
  <c r="F263" i="81"/>
  <c r="D263" i="81"/>
  <c r="C263" i="81"/>
  <c r="J262" i="81"/>
  <c r="I262" i="81"/>
  <c r="H262" i="81"/>
  <c r="G262" i="81"/>
  <c r="L262" i="81" s="1"/>
  <c r="F262" i="81"/>
  <c r="D262" i="81"/>
  <c r="C262" i="81"/>
  <c r="J261" i="81"/>
  <c r="I261" i="81"/>
  <c r="H261" i="81"/>
  <c r="G261" i="81"/>
  <c r="F261" i="81"/>
  <c r="D261" i="81"/>
  <c r="C261" i="81"/>
  <c r="J260" i="81"/>
  <c r="I260" i="81"/>
  <c r="H260" i="81"/>
  <c r="G260" i="81"/>
  <c r="L260" i="81" s="1"/>
  <c r="F260" i="81"/>
  <c r="D260" i="81"/>
  <c r="C260" i="81"/>
  <c r="J259" i="81"/>
  <c r="I259" i="81"/>
  <c r="H259" i="81"/>
  <c r="G259" i="81"/>
  <c r="L259" i="81" s="1"/>
  <c r="F259" i="81"/>
  <c r="D259" i="81"/>
  <c r="C259" i="81"/>
  <c r="J258" i="81"/>
  <c r="I258" i="81"/>
  <c r="H258" i="81"/>
  <c r="G258" i="81"/>
  <c r="L258" i="81" s="1"/>
  <c r="F258" i="81"/>
  <c r="D258" i="81"/>
  <c r="C258" i="81"/>
  <c r="J257" i="81"/>
  <c r="I257" i="81"/>
  <c r="H257" i="81"/>
  <c r="G257" i="81"/>
  <c r="L257" i="81" s="1"/>
  <c r="F257" i="81"/>
  <c r="D257" i="81"/>
  <c r="C257" i="81"/>
  <c r="J256" i="81"/>
  <c r="I256" i="81"/>
  <c r="H256" i="81"/>
  <c r="G256" i="81"/>
  <c r="L256" i="81" s="1"/>
  <c r="F256" i="81"/>
  <c r="D256" i="81"/>
  <c r="C256" i="81"/>
  <c r="J255" i="81"/>
  <c r="I255" i="81"/>
  <c r="H255" i="81"/>
  <c r="G255" i="81"/>
  <c r="L255" i="81" s="1"/>
  <c r="F255" i="81"/>
  <c r="D255" i="81"/>
  <c r="C255" i="81"/>
  <c r="J254" i="81"/>
  <c r="I254" i="81"/>
  <c r="H254" i="81"/>
  <c r="G254" i="81"/>
  <c r="L254" i="81" s="1"/>
  <c r="F254" i="81"/>
  <c r="D254" i="81"/>
  <c r="C254" i="81"/>
  <c r="J253" i="81"/>
  <c r="I253" i="81"/>
  <c r="H253" i="81"/>
  <c r="G253" i="81"/>
  <c r="L253" i="81" s="1"/>
  <c r="F253" i="81"/>
  <c r="D253" i="81"/>
  <c r="C253" i="81"/>
  <c r="J252" i="81"/>
  <c r="I252" i="81"/>
  <c r="H252" i="81"/>
  <c r="G252" i="81"/>
  <c r="F252" i="81"/>
  <c r="D252" i="81"/>
  <c r="C252" i="81"/>
  <c r="J251" i="81"/>
  <c r="I251" i="81"/>
  <c r="H251" i="81"/>
  <c r="G251" i="81"/>
  <c r="L251" i="81" s="1"/>
  <c r="F251" i="81"/>
  <c r="D251" i="81"/>
  <c r="E258" i="81" s="1"/>
  <c r="C251" i="81"/>
  <c r="J250" i="81"/>
  <c r="I250" i="81"/>
  <c r="H250" i="81"/>
  <c r="G250" i="81"/>
  <c r="L250" i="81" s="1"/>
  <c r="F250" i="81"/>
  <c r="D250" i="81"/>
  <c r="C250" i="81"/>
  <c r="J249" i="81"/>
  <c r="I249" i="81"/>
  <c r="H249" i="81"/>
  <c r="G249" i="81"/>
  <c r="F249" i="81"/>
  <c r="D249" i="81"/>
  <c r="C249" i="81"/>
  <c r="J248" i="81"/>
  <c r="I248" i="81"/>
  <c r="H248" i="81"/>
  <c r="G248" i="81"/>
  <c r="L248" i="81" s="1"/>
  <c r="F248" i="81"/>
  <c r="D248" i="81"/>
  <c r="C248" i="81"/>
  <c r="J247" i="81"/>
  <c r="I247" i="81"/>
  <c r="H247" i="81"/>
  <c r="G247" i="81"/>
  <c r="L247" i="81" s="1"/>
  <c r="F247" i="81"/>
  <c r="D247" i="81"/>
  <c r="C247" i="81"/>
  <c r="J246" i="81"/>
  <c r="I246" i="81"/>
  <c r="H246" i="81"/>
  <c r="G246" i="81"/>
  <c r="L246" i="81" s="1"/>
  <c r="F246" i="81"/>
  <c r="D246" i="81"/>
  <c r="C246" i="81"/>
  <c r="J245" i="81"/>
  <c r="I245" i="81"/>
  <c r="H245" i="81"/>
  <c r="G245" i="81"/>
  <c r="F245" i="81"/>
  <c r="D245" i="81"/>
  <c r="C245" i="81"/>
  <c r="J244" i="81"/>
  <c r="I244" i="81"/>
  <c r="H244" i="81"/>
  <c r="G244" i="81"/>
  <c r="L244" i="81" s="1"/>
  <c r="F244" i="81"/>
  <c r="D244" i="81"/>
  <c r="C244" i="81"/>
  <c r="J243" i="81"/>
  <c r="I243" i="81"/>
  <c r="H243" i="81"/>
  <c r="G243" i="81"/>
  <c r="L243" i="81" s="1"/>
  <c r="F243" i="81"/>
  <c r="D243" i="81"/>
  <c r="C243" i="81"/>
  <c r="J242" i="81"/>
  <c r="I242" i="81"/>
  <c r="H242" i="81"/>
  <c r="G242" i="81"/>
  <c r="L242" i="81" s="1"/>
  <c r="F242" i="81"/>
  <c r="D242" i="81"/>
  <c r="C242" i="81"/>
  <c r="J241" i="81"/>
  <c r="I241" i="81"/>
  <c r="H241" i="81"/>
  <c r="G241" i="81"/>
  <c r="F241" i="81"/>
  <c r="D241" i="81"/>
  <c r="C241" i="81"/>
  <c r="J240" i="81"/>
  <c r="I240" i="81"/>
  <c r="H240" i="81"/>
  <c r="G240" i="81"/>
  <c r="L240" i="81" s="1"/>
  <c r="F240" i="81"/>
  <c r="D240" i="81"/>
  <c r="C240" i="81"/>
  <c r="J239" i="81"/>
  <c r="I239" i="81"/>
  <c r="H239" i="81"/>
  <c r="G239" i="81"/>
  <c r="L239" i="81" s="1"/>
  <c r="F239" i="81"/>
  <c r="D239" i="81"/>
  <c r="C239" i="81"/>
  <c r="J238" i="81"/>
  <c r="I238" i="81"/>
  <c r="H238" i="81"/>
  <c r="G238" i="81"/>
  <c r="L238" i="81" s="1"/>
  <c r="F238" i="81"/>
  <c r="D238" i="81"/>
  <c r="C238" i="81"/>
  <c r="J237" i="81"/>
  <c r="I237" i="81"/>
  <c r="H237" i="81"/>
  <c r="G237" i="81"/>
  <c r="L237" i="81" s="1"/>
  <c r="F237" i="81"/>
  <c r="D237" i="81"/>
  <c r="C237" i="81"/>
  <c r="J236" i="81"/>
  <c r="I236" i="81"/>
  <c r="H236" i="81"/>
  <c r="G236" i="81"/>
  <c r="F236" i="81"/>
  <c r="D236" i="81"/>
  <c r="C236" i="81"/>
  <c r="J235" i="81"/>
  <c r="I235" i="81"/>
  <c r="H235" i="81"/>
  <c r="G235" i="81"/>
  <c r="L235" i="81" s="1"/>
  <c r="F235" i="81"/>
  <c r="D235" i="81"/>
  <c r="C235" i="81"/>
  <c r="J234" i="81"/>
  <c r="I234" i="81"/>
  <c r="H234" i="81"/>
  <c r="G234" i="81"/>
  <c r="F234" i="81"/>
  <c r="D234" i="81"/>
  <c r="C234" i="81"/>
  <c r="J233" i="81"/>
  <c r="I233" i="81"/>
  <c r="H233" i="81"/>
  <c r="G233" i="81"/>
  <c r="L233" i="81" s="1"/>
  <c r="F233" i="81"/>
  <c r="D233" i="81"/>
  <c r="C233" i="81"/>
  <c r="J232" i="81"/>
  <c r="I232" i="81"/>
  <c r="H232" i="81"/>
  <c r="G232" i="81"/>
  <c r="F232" i="81"/>
  <c r="D232" i="81"/>
  <c r="C232" i="81"/>
  <c r="J231" i="81"/>
  <c r="I231" i="81"/>
  <c r="H231" i="81"/>
  <c r="G231" i="81"/>
  <c r="L231" i="81" s="1"/>
  <c r="F231" i="81"/>
  <c r="D231" i="81"/>
  <c r="C231" i="81"/>
  <c r="J230" i="81"/>
  <c r="I230" i="81"/>
  <c r="H230" i="81"/>
  <c r="G230" i="81"/>
  <c r="F230" i="81"/>
  <c r="D230" i="81"/>
  <c r="C230" i="81"/>
  <c r="J229" i="81"/>
  <c r="I229" i="81"/>
  <c r="H229" i="81"/>
  <c r="G229" i="81"/>
  <c r="L229" i="81" s="1"/>
  <c r="F229" i="81"/>
  <c r="D229" i="81"/>
  <c r="E238" i="81" s="1"/>
  <c r="C229" i="81"/>
  <c r="J228" i="81"/>
  <c r="I228" i="81"/>
  <c r="H228" i="81"/>
  <c r="G228" i="81"/>
  <c r="F228" i="81"/>
  <c r="D228" i="81"/>
  <c r="C228" i="81"/>
  <c r="J227" i="81"/>
  <c r="I227" i="81"/>
  <c r="H227" i="81"/>
  <c r="G227" i="81"/>
  <c r="L227" i="81" s="1"/>
  <c r="F227" i="81"/>
  <c r="D227" i="81"/>
  <c r="C227" i="81"/>
  <c r="J226" i="81"/>
  <c r="I226" i="81"/>
  <c r="H226" i="81"/>
  <c r="G226" i="81"/>
  <c r="L226" i="81" s="1"/>
  <c r="F226" i="81"/>
  <c r="D226" i="81"/>
  <c r="C226" i="81"/>
  <c r="J225" i="81"/>
  <c r="I225" i="81"/>
  <c r="H225" i="81"/>
  <c r="G225" i="81"/>
  <c r="L225" i="81" s="1"/>
  <c r="F225" i="81"/>
  <c r="D225" i="81"/>
  <c r="C225" i="81"/>
  <c r="J224" i="81"/>
  <c r="I224" i="81"/>
  <c r="H224" i="81"/>
  <c r="G224" i="81"/>
  <c r="L224" i="81" s="1"/>
  <c r="F224" i="81"/>
  <c r="D224" i="81"/>
  <c r="C224" i="81"/>
  <c r="J223" i="81"/>
  <c r="I223" i="81"/>
  <c r="H223" i="81"/>
  <c r="G223" i="81"/>
  <c r="L223" i="81" s="1"/>
  <c r="F223" i="81"/>
  <c r="D223" i="81"/>
  <c r="C223" i="81"/>
  <c r="J222" i="81"/>
  <c r="I222" i="81"/>
  <c r="H222" i="81"/>
  <c r="G222" i="81"/>
  <c r="L222" i="81" s="1"/>
  <c r="F222" i="81"/>
  <c r="D222" i="81"/>
  <c r="C222" i="81"/>
  <c r="J221" i="81"/>
  <c r="I221" i="81"/>
  <c r="H221" i="81"/>
  <c r="G221" i="81"/>
  <c r="L221" i="81" s="1"/>
  <c r="F221" i="81"/>
  <c r="D221" i="81"/>
  <c r="C221" i="81"/>
  <c r="J220" i="81"/>
  <c r="I220" i="81"/>
  <c r="H220" i="81"/>
  <c r="G220" i="81"/>
  <c r="L220" i="81" s="1"/>
  <c r="F220" i="81"/>
  <c r="D220" i="81"/>
  <c r="C220" i="81"/>
  <c r="J219" i="81"/>
  <c r="I219" i="81"/>
  <c r="H219" i="81"/>
  <c r="G219" i="81"/>
  <c r="L219" i="81" s="1"/>
  <c r="F219" i="81"/>
  <c r="D219" i="81"/>
  <c r="C219" i="81"/>
  <c r="J218" i="81"/>
  <c r="I218" i="81"/>
  <c r="H218" i="81"/>
  <c r="G218" i="81"/>
  <c r="L218" i="81" s="1"/>
  <c r="F218" i="81"/>
  <c r="D218" i="81"/>
  <c r="C218" i="81"/>
  <c r="J217" i="81"/>
  <c r="I217" i="81"/>
  <c r="H217" i="81"/>
  <c r="G217" i="81"/>
  <c r="L217" i="81" s="1"/>
  <c r="F217" i="81"/>
  <c r="D217" i="81"/>
  <c r="C217" i="81"/>
  <c r="J216" i="81"/>
  <c r="I216" i="81"/>
  <c r="H216" i="81"/>
  <c r="G216" i="81"/>
  <c r="F216" i="81"/>
  <c r="D216" i="81"/>
  <c r="C216" i="81"/>
  <c r="J215" i="81"/>
  <c r="I215" i="81"/>
  <c r="H215" i="81"/>
  <c r="G215" i="81"/>
  <c r="L215" i="81" s="1"/>
  <c r="F215" i="81"/>
  <c r="D215" i="81"/>
  <c r="C215" i="81"/>
  <c r="J214" i="81"/>
  <c r="I214" i="81"/>
  <c r="H214" i="81"/>
  <c r="G214" i="81"/>
  <c r="L214" i="81" s="1"/>
  <c r="F214" i="81"/>
  <c r="D214" i="81"/>
  <c r="C214" i="81"/>
  <c r="J213" i="81"/>
  <c r="I213" i="81"/>
  <c r="H213" i="81"/>
  <c r="G213" i="81"/>
  <c r="L213" i="81" s="1"/>
  <c r="F213" i="81"/>
  <c r="D213" i="81"/>
  <c r="C213" i="81"/>
  <c r="J212" i="81"/>
  <c r="I212" i="81"/>
  <c r="H212" i="81"/>
  <c r="G212" i="81"/>
  <c r="F212" i="81"/>
  <c r="D212" i="81"/>
  <c r="C212" i="81"/>
  <c r="J211" i="81"/>
  <c r="I211" i="81"/>
  <c r="H211" i="81"/>
  <c r="G211" i="81"/>
  <c r="L211" i="81" s="1"/>
  <c r="F211" i="81"/>
  <c r="D211" i="81"/>
  <c r="C211" i="81"/>
  <c r="J210" i="81"/>
  <c r="I210" i="81"/>
  <c r="H210" i="81"/>
  <c r="G210" i="81"/>
  <c r="L210" i="81" s="1"/>
  <c r="F210" i="81"/>
  <c r="D210" i="81"/>
  <c r="E218" i="81" s="1"/>
  <c r="C210" i="81"/>
  <c r="J209" i="81"/>
  <c r="I209" i="81"/>
  <c r="H209" i="81"/>
  <c r="G209" i="81"/>
  <c r="L209" i="81" s="1"/>
  <c r="F209" i="81"/>
  <c r="D209" i="81"/>
  <c r="C209" i="81"/>
  <c r="J208" i="81"/>
  <c r="I208" i="81"/>
  <c r="H208" i="81"/>
  <c r="G208" i="81"/>
  <c r="F208" i="81"/>
  <c r="D208" i="81"/>
  <c r="C208" i="81"/>
  <c r="J207" i="81"/>
  <c r="I207" i="81"/>
  <c r="H207" i="81"/>
  <c r="G207" i="81"/>
  <c r="L207" i="81" s="1"/>
  <c r="F207" i="81"/>
  <c r="D207" i="81"/>
  <c r="C207" i="81"/>
  <c r="J206" i="81"/>
  <c r="I206" i="81"/>
  <c r="H206" i="81"/>
  <c r="G206" i="81"/>
  <c r="L206" i="81" s="1"/>
  <c r="F206" i="81"/>
  <c r="D206" i="81"/>
  <c r="C206" i="81"/>
  <c r="J205" i="81"/>
  <c r="I205" i="81"/>
  <c r="H205" i="81"/>
  <c r="G205" i="81"/>
  <c r="L205" i="81" s="1"/>
  <c r="F205" i="81"/>
  <c r="D205" i="81"/>
  <c r="C205" i="81"/>
  <c r="J204" i="81"/>
  <c r="I204" i="81"/>
  <c r="H204" i="81"/>
  <c r="G204" i="81"/>
  <c r="F204" i="81"/>
  <c r="D204" i="81"/>
  <c r="C204" i="81"/>
  <c r="J203" i="81"/>
  <c r="I203" i="81"/>
  <c r="H203" i="81"/>
  <c r="G203" i="81"/>
  <c r="L203" i="81" s="1"/>
  <c r="F203" i="81"/>
  <c r="D203" i="81"/>
  <c r="C203" i="81"/>
  <c r="J202" i="81"/>
  <c r="I202" i="81"/>
  <c r="H202" i="81"/>
  <c r="G202" i="81"/>
  <c r="L202" i="81" s="1"/>
  <c r="F202" i="81"/>
  <c r="D202" i="81"/>
  <c r="C202" i="81"/>
  <c r="J201" i="81"/>
  <c r="I201" i="81"/>
  <c r="H201" i="81"/>
  <c r="G201" i="81"/>
  <c r="L201" i="81" s="1"/>
  <c r="F201" i="81"/>
  <c r="D201" i="81"/>
  <c r="C201" i="81"/>
  <c r="J200" i="81"/>
  <c r="I200" i="81"/>
  <c r="H200" i="81"/>
  <c r="G200" i="81"/>
  <c r="F200" i="81"/>
  <c r="D200" i="81"/>
  <c r="C200" i="81"/>
  <c r="J199" i="81"/>
  <c r="I199" i="81"/>
  <c r="H199" i="81"/>
  <c r="G199" i="81"/>
  <c r="L199" i="81" s="1"/>
  <c r="F199" i="81"/>
  <c r="D199" i="81"/>
  <c r="C199" i="81"/>
  <c r="J198" i="81"/>
  <c r="I198" i="81"/>
  <c r="H198" i="81"/>
  <c r="G198" i="81"/>
  <c r="L198" i="81" s="1"/>
  <c r="F198" i="81"/>
  <c r="D198" i="81"/>
  <c r="C198" i="81"/>
  <c r="J197" i="81"/>
  <c r="I197" i="81"/>
  <c r="H197" i="81"/>
  <c r="G197" i="81"/>
  <c r="L197" i="81" s="1"/>
  <c r="F197" i="81"/>
  <c r="D197" i="81"/>
  <c r="C197" i="81"/>
  <c r="J196" i="81"/>
  <c r="I196" i="81"/>
  <c r="H196" i="81"/>
  <c r="G196" i="81"/>
  <c r="F196" i="81"/>
  <c r="D196" i="81"/>
  <c r="C196" i="81"/>
  <c r="J195" i="81"/>
  <c r="I195" i="81"/>
  <c r="H195" i="81"/>
  <c r="G195" i="81"/>
  <c r="L195" i="81" s="1"/>
  <c r="F195" i="81"/>
  <c r="D195" i="81"/>
  <c r="C195" i="81"/>
  <c r="J194" i="81"/>
  <c r="I194" i="81"/>
  <c r="H194" i="81"/>
  <c r="G194" i="81"/>
  <c r="F194" i="81"/>
  <c r="D194" i="81"/>
  <c r="C194" i="81"/>
  <c r="J193" i="81"/>
  <c r="I193" i="81"/>
  <c r="H193" i="81"/>
  <c r="G193" i="81"/>
  <c r="L193" i="81" s="1"/>
  <c r="F193" i="81"/>
  <c r="D193" i="81"/>
  <c r="C193" i="81"/>
  <c r="J192" i="81"/>
  <c r="I192" i="81"/>
  <c r="H192" i="81"/>
  <c r="G192" i="81"/>
  <c r="F192" i="81"/>
  <c r="D192" i="81"/>
  <c r="C192" i="81"/>
  <c r="J191" i="81"/>
  <c r="I191" i="81"/>
  <c r="H191" i="81"/>
  <c r="G191" i="81"/>
  <c r="L191" i="81" s="1"/>
  <c r="F191" i="81"/>
  <c r="D191" i="81"/>
  <c r="C191" i="81"/>
  <c r="J190" i="81"/>
  <c r="I190" i="81"/>
  <c r="H190" i="81"/>
  <c r="G190" i="81"/>
  <c r="F190" i="81"/>
  <c r="D190" i="81"/>
  <c r="C190" i="81"/>
  <c r="J189" i="81"/>
  <c r="I189" i="81"/>
  <c r="H189" i="81"/>
  <c r="G189" i="81"/>
  <c r="L189" i="81" s="1"/>
  <c r="F189" i="81"/>
  <c r="D189" i="81"/>
  <c r="C189" i="81"/>
  <c r="J188" i="81"/>
  <c r="I188" i="81"/>
  <c r="H188" i="81"/>
  <c r="G188" i="81"/>
  <c r="F188" i="81"/>
  <c r="D188" i="81"/>
  <c r="C188" i="81"/>
  <c r="J187" i="81"/>
  <c r="I187" i="81"/>
  <c r="H187" i="81"/>
  <c r="G187" i="81"/>
  <c r="L187" i="81" s="1"/>
  <c r="F187" i="81"/>
  <c r="D187" i="81"/>
  <c r="C187" i="81"/>
  <c r="J186" i="81"/>
  <c r="I186" i="81"/>
  <c r="H186" i="81"/>
  <c r="G186" i="81"/>
  <c r="L186" i="81" s="1"/>
  <c r="F186" i="81"/>
  <c r="D186" i="81"/>
  <c r="C186" i="81"/>
  <c r="J185" i="81"/>
  <c r="I185" i="81"/>
  <c r="H185" i="81"/>
  <c r="G185" i="81"/>
  <c r="L185" i="81" s="1"/>
  <c r="F185" i="81"/>
  <c r="D185" i="81"/>
  <c r="C185" i="81"/>
  <c r="J184" i="81"/>
  <c r="I184" i="81"/>
  <c r="H184" i="81"/>
  <c r="G184" i="81"/>
  <c r="L184" i="81" s="1"/>
  <c r="F184" i="81"/>
  <c r="D184" i="81"/>
  <c r="C184" i="81"/>
  <c r="J183" i="81"/>
  <c r="I183" i="81"/>
  <c r="H183" i="81"/>
  <c r="G183" i="81"/>
  <c r="L183" i="81" s="1"/>
  <c r="F183" i="81"/>
  <c r="D183" i="81"/>
  <c r="C183" i="81"/>
  <c r="J182" i="81"/>
  <c r="I182" i="81"/>
  <c r="H182" i="81"/>
  <c r="G182" i="81"/>
  <c r="L182" i="81" s="1"/>
  <c r="F182" i="81"/>
  <c r="D182" i="81"/>
  <c r="C182" i="81"/>
  <c r="J181" i="81"/>
  <c r="I181" i="81"/>
  <c r="H181" i="81"/>
  <c r="G181" i="81"/>
  <c r="L181" i="81" s="1"/>
  <c r="F181" i="81"/>
  <c r="D181" i="81"/>
  <c r="C181" i="81"/>
  <c r="J180" i="81"/>
  <c r="I180" i="81"/>
  <c r="H180" i="81"/>
  <c r="G180" i="81"/>
  <c r="L180" i="81" s="1"/>
  <c r="F180" i="81"/>
  <c r="D180" i="81"/>
  <c r="C180" i="81"/>
  <c r="J179" i="81"/>
  <c r="I179" i="81"/>
  <c r="H179" i="81"/>
  <c r="G179" i="81"/>
  <c r="L179" i="81" s="1"/>
  <c r="F179" i="81"/>
  <c r="D179" i="81"/>
  <c r="C179" i="81"/>
  <c r="J178" i="81"/>
  <c r="I178" i="81"/>
  <c r="H178" i="81"/>
  <c r="G178" i="81"/>
  <c r="L178" i="81" s="1"/>
  <c r="F178" i="81"/>
  <c r="D178" i="81"/>
  <c r="C178" i="81"/>
  <c r="J177" i="81"/>
  <c r="I177" i="81"/>
  <c r="H177" i="81"/>
  <c r="G177" i="81"/>
  <c r="L177" i="81" s="1"/>
  <c r="F177" i="81"/>
  <c r="D177" i="81"/>
  <c r="C177" i="81"/>
  <c r="J176" i="81"/>
  <c r="I176" i="81"/>
  <c r="H176" i="81"/>
  <c r="G176" i="81"/>
  <c r="L176" i="81" s="1"/>
  <c r="F176" i="81"/>
  <c r="D176" i="81"/>
  <c r="C176" i="81"/>
  <c r="J175" i="81"/>
  <c r="I175" i="81"/>
  <c r="H175" i="81"/>
  <c r="G175" i="81"/>
  <c r="F175" i="81"/>
  <c r="D175" i="81"/>
  <c r="C175" i="81"/>
  <c r="J174" i="81"/>
  <c r="I174" i="81"/>
  <c r="H174" i="81"/>
  <c r="G174" i="81"/>
  <c r="L174" i="81" s="1"/>
  <c r="F174" i="81"/>
  <c r="D174" i="81"/>
  <c r="C174" i="81"/>
  <c r="J173" i="81"/>
  <c r="I173" i="81"/>
  <c r="H173" i="81"/>
  <c r="G173" i="81"/>
  <c r="L173" i="81" s="1"/>
  <c r="F173" i="81"/>
  <c r="D173" i="81"/>
  <c r="C173" i="81"/>
  <c r="J172" i="81"/>
  <c r="I172" i="81"/>
  <c r="H172" i="81"/>
  <c r="G172" i="81"/>
  <c r="L172" i="81" s="1"/>
  <c r="F172" i="81"/>
  <c r="D172" i="81"/>
  <c r="C172" i="81"/>
  <c r="J171" i="81"/>
  <c r="I171" i="81"/>
  <c r="H171" i="81"/>
  <c r="G171" i="81"/>
  <c r="F171" i="81"/>
  <c r="D171" i="81"/>
  <c r="C171" i="81"/>
  <c r="J170" i="81"/>
  <c r="I170" i="81"/>
  <c r="H170" i="81"/>
  <c r="G170" i="81"/>
  <c r="L170" i="81" s="1"/>
  <c r="F170" i="81"/>
  <c r="D170" i="81"/>
  <c r="C170" i="81"/>
  <c r="J169" i="81"/>
  <c r="I169" i="81"/>
  <c r="H169" i="81"/>
  <c r="G169" i="81"/>
  <c r="L169" i="81" s="1"/>
  <c r="F169" i="81"/>
  <c r="D169" i="81"/>
  <c r="C169" i="81"/>
  <c r="J168" i="81"/>
  <c r="I168" i="81"/>
  <c r="H168" i="81"/>
  <c r="G168" i="81"/>
  <c r="L168" i="81" s="1"/>
  <c r="F168" i="81"/>
  <c r="D168" i="81"/>
  <c r="C168" i="81"/>
  <c r="J167" i="81"/>
  <c r="I167" i="81"/>
  <c r="H167" i="81"/>
  <c r="G167" i="81"/>
  <c r="F167" i="81"/>
  <c r="D167" i="81"/>
  <c r="C167" i="81"/>
  <c r="J166" i="81"/>
  <c r="I166" i="81"/>
  <c r="H166" i="81"/>
  <c r="G166" i="81"/>
  <c r="L166" i="81" s="1"/>
  <c r="F166" i="81"/>
  <c r="D166" i="81"/>
  <c r="C166" i="81"/>
  <c r="J165" i="81"/>
  <c r="I165" i="81"/>
  <c r="H165" i="81"/>
  <c r="G165" i="81"/>
  <c r="L165" i="81" s="1"/>
  <c r="F165" i="81"/>
  <c r="D165" i="81"/>
  <c r="C165" i="81"/>
  <c r="J164" i="81"/>
  <c r="I164" i="81"/>
  <c r="H164" i="81"/>
  <c r="G164" i="81"/>
  <c r="L164" i="81" s="1"/>
  <c r="F164" i="81"/>
  <c r="D164" i="81"/>
  <c r="C164" i="81"/>
  <c r="J163" i="81"/>
  <c r="I163" i="81"/>
  <c r="H163" i="81"/>
  <c r="G163" i="81"/>
  <c r="F163" i="81"/>
  <c r="D163" i="81"/>
  <c r="C163" i="81"/>
  <c r="J162" i="81"/>
  <c r="I162" i="81"/>
  <c r="H162" i="81"/>
  <c r="G162" i="81"/>
  <c r="L162" i="81" s="1"/>
  <c r="F162" i="81"/>
  <c r="D162" i="81"/>
  <c r="C162" i="81"/>
  <c r="J161" i="81"/>
  <c r="I161" i="81"/>
  <c r="H161" i="81"/>
  <c r="G161" i="81"/>
  <c r="L161" i="81" s="1"/>
  <c r="F161" i="81"/>
  <c r="D161" i="81"/>
  <c r="C161" i="81"/>
  <c r="J160" i="81"/>
  <c r="I160" i="81"/>
  <c r="H160" i="81"/>
  <c r="G160" i="81"/>
  <c r="L160" i="81" s="1"/>
  <c r="F160" i="81"/>
  <c r="D160" i="81"/>
  <c r="C160" i="81"/>
  <c r="J159" i="81"/>
  <c r="I159" i="81"/>
  <c r="H159" i="81"/>
  <c r="G159" i="81"/>
  <c r="F159" i="81"/>
  <c r="D159" i="81"/>
  <c r="C159" i="81"/>
  <c r="J158" i="81"/>
  <c r="I158" i="81"/>
  <c r="H158" i="81"/>
  <c r="G158" i="81"/>
  <c r="L158" i="81" s="1"/>
  <c r="F158" i="81"/>
  <c r="D158" i="81"/>
  <c r="C158" i="81"/>
  <c r="J157" i="81"/>
  <c r="I157" i="81"/>
  <c r="H157" i="81"/>
  <c r="G157" i="81"/>
  <c r="F157" i="81"/>
  <c r="D157" i="81"/>
  <c r="C157" i="81"/>
  <c r="J156" i="81"/>
  <c r="I156" i="81"/>
  <c r="H156" i="81"/>
  <c r="G156" i="81"/>
  <c r="L156" i="81" s="1"/>
  <c r="F156" i="81"/>
  <c r="D156" i="81"/>
  <c r="C156" i="81"/>
  <c r="J155" i="81"/>
  <c r="I155" i="81"/>
  <c r="H155" i="81"/>
  <c r="G155" i="81"/>
  <c r="F155" i="81"/>
  <c r="D155" i="81"/>
  <c r="C155" i="81"/>
  <c r="J154" i="81"/>
  <c r="I154" i="81"/>
  <c r="H154" i="81"/>
  <c r="G154" i="81"/>
  <c r="L154" i="81" s="1"/>
  <c r="F154" i="81"/>
  <c r="D154" i="81"/>
  <c r="C154" i="81"/>
  <c r="J153" i="81"/>
  <c r="I153" i="81"/>
  <c r="H153" i="81"/>
  <c r="G153" i="81"/>
  <c r="F153" i="81"/>
  <c r="D153" i="81"/>
  <c r="C153" i="81"/>
  <c r="J152" i="81"/>
  <c r="I152" i="81"/>
  <c r="H152" i="81"/>
  <c r="G152" i="81"/>
  <c r="L152" i="81" s="1"/>
  <c r="F152" i="81"/>
  <c r="D152" i="81"/>
  <c r="C152" i="81"/>
  <c r="J151" i="81"/>
  <c r="I151" i="81"/>
  <c r="H151" i="81"/>
  <c r="G151" i="81"/>
  <c r="F151" i="81"/>
  <c r="D151" i="81"/>
  <c r="C151" i="81"/>
  <c r="J150" i="81"/>
  <c r="I150" i="81"/>
  <c r="H150" i="81"/>
  <c r="G150" i="81"/>
  <c r="L150" i="81" s="1"/>
  <c r="F150" i="81"/>
  <c r="D150" i="81"/>
  <c r="C150" i="81"/>
  <c r="D149" i="81"/>
  <c r="F149" i="81" s="1"/>
  <c r="D148" i="81"/>
  <c r="F148" i="81" s="1"/>
  <c r="D147" i="81"/>
  <c r="F147" i="81" s="1"/>
  <c r="H146" i="81"/>
  <c r="F146" i="81"/>
  <c r="J146" i="81" s="1"/>
  <c r="D146" i="81"/>
  <c r="D145" i="81"/>
  <c r="F145" i="81" s="1"/>
  <c r="F144" i="81"/>
  <c r="H144" i="81" s="1"/>
  <c r="D144" i="81"/>
  <c r="D143" i="81"/>
  <c r="F143" i="81" s="1"/>
  <c r="F142" i="81"/>
  <c r="I142" i="81" s="1"/>
  <c r="D142" i="81"/>
  <c r="D141" i="81"/>
  <c r="F141" i="81" s="1"/>
  <c r="F140" i="81"/>
  <c r="H140" i="81" s="1"/>
  <c r="D140" i="81"/>
  <c r="D139" i="81"/>
  <c r="F139" i="81" s="1"/>
  <c r="F138" i="81"/>
  <c r="J138" i="81" s="1"/>
  <c r="D138" i="81"/>
  <c r="D137" i="81"/>
  <c r="F137" i="81" s="1"/>
  <c r="D136" i="81"/>
  <c r="F136" i="81" s="1"/>
  <c r="D135" i="81"/>
  <c r="F135" i="81" s="1"/>
  <c r="H134" i="81"/>
  <c r="F134" i="81"/>
  <c r="I134" i="81" s="1"/>
  <c r="D134" i="81"/>
  <c r="D133" i="81"/>
  <c r="F133" i="81" s="1"/>
  <c r="D132" i="81"/>
  <c r="F132" i="81" s="1"/>
  <c r="D131" i="81"/>
  <c r="F131" i="81" s="1"/>
  <c r="F130" i="81"/>
  <c r="J130" i="81" s="1"/>
  <c r="D130" i="81"/>
  <c r="D129" i="81"/>
  <c r="F129" i="81" s="1"/>
  <c r="D128" i="81"/>
  <c r="F128" i="81" s="1"/>
  <c r="D127" i="81"/>
  <c r="F127" i="81" s="1"/>
  <c r="H126" i="81"/>
  <c r="F126" i="81"/>
  <c r="I126" i="81" s="1"/>
  <c r="D126" i="81"/>
  <c r="D125" i="81"/>
  <c r="F125" i="81" s="1"/>
  <c r="D124" i="81"/>
  <c r="D123" i="81"/>
  <c r="D122" i="81"/>
  <c r="D121" i="81"/>
  <c r="D120" i="81"/>
  <c r="D119" i="81"/>
  <c r="D118" i="81"/>
  <c r="D117" i="81"/>
  <c r="D116" i="81"/>
  <c r="D115" i="81"/>
  <c r="D114" i="81"/>
  <c r="D113" i="81"/>
  <c r="D112" i="81"/>
  <c r="D111" i="81"/>
  <c r="D110" i="81"/>
  <c r="D109" i="81"/>
  <c r="D108" i="81"/>
  <c r="D107" i="81"/>
  <c r="D106" i="81"/>
  <c r="D105" i="81"/>
  <c r="D104" i="81"/>
  <c r="D103" i="81"/>
  <c r="D102" i="81"/>
  <c r="D101" i="81"/>
  <c r="D100" i="81"/>
  <c r="D99" i="81"/>
  <c r="D98" i="81"/>
  <c r="D97" i="81"/>
  <c r="D96" i="81"/>
  <c r="D95" i="81"/>
  <c r="D94" i="81"/>
  <c r="D93" i="81"/>
  <c r="D92" i="81"/>
  <c r="D91" i="81"/>
  <c r="D90" i="81"/>
  <c r="D89" i="81"/>
  <c r="D88" i="81"/>
  <c r="D87" i="81"/>
  <c r="D86" i="81"/>
  <c r="D85" i="81"/>
  <c r="D84" i="81"/>
  <c r="D83" i="81"/>
  <c r="D82" i="81"/>
  <c r="D81" i="81"/>
  <c r="D80" i="81"/>
  <c r="D79" i="81"/>
  <c r="D78" i="81"/>
  <c r="D77" i="81"/>
  <c r="D76" i="81"/>
  <c r="D75" i="81"/>
  <c r="D74" i="81"/>
  <c r="D73" i="81"/>
  <c r="D72" i="81"/>
  <c r="D71" i="81"/>
  <c r="D70" i="81"/>
  <c r="D69" i="81"/>
  <c r="D68" i="81"/>
  <c r="D67" i="81"/>
  <c r="D66" i="81"/>
  <c r="D65" i="81"/>
  <c r="D64" i="81"/>
  <c r="D63" i="81"/>
  <c r="D62" i="81"/>
  <c r="D61" i="81"/>
  <c r="D60" i="81"/>
  <c r="D59" i="81"/>
  <c r="D58" i="81"/>
  <c r="D57" i="81"/>
  <c r="D56" i="81"/>
  <c r="D55" i="81"/>
  <c r="D54" i="81"/>
  <c r="D53" i="81"/>
  <c r="D52" i="81"/>
  <c r="D51" i="81"/>
  <c r="D50" i="81"/>
  <c r="D49" i="81"/>
  <c r="D48" i="81"/>
  <c r="D47" i="81"/>
  <c r="D46" i="81"/>
  <c r="D45" i="81"/>
  <c r="D44" i="81"/>
  <c r="D43" i="81"/>
  <c r="D42" i="81"/>
  <c r="D41" i="81"/>
  <c r="D40" i="81"/>
  <c r="D39" i="81"/>
  <c r="D38" i="81"/>
  <c r="D37" i="81"/>
  <c r="D36" i="81"/>
  <c r="D35" i="81"/>
  <c r="D34" i="81"/>
  <c r="D33" i="81"/>
  <c r="D32" i="81"/>
  <c r="D31" i="81"/>
  <c r="D30" i="81"/>
  <c r="D29" i="81"/>
  <c r="D28" i="81"/>
  <c r="D27" i="81"/>
  <c r="D26" i="81"/>
  <c r="D25" i="81"/>
  <c r="D24" i="81"/>
  <c r="D23" i="81"/>
  <c r="D22" i="81"/>
  <c r="D21" i="81"/>
  <c r="D20" i="81"/>
  <c r="A20" i="81"/>
  <c r="A21" i="81" s="1"/>
  <c r="A22" i="81" s="1"/>
  <c r="A23" i="81" s="1"/>
  <c r="A24" i="81" s="1"/>
  <c r="A25" i="81" s="1"/>
  <c r="A26" i="81" s="1"/>
  <c r="A27" i="81" s="1"/>
  <c r="A28" i="81" s="1"/>
  <c r="A29" i="81" s="1"/>
  <c r="A30" i="81" s="1"/>
  <c r="A31" i="81" s="1"/>
  <c r="A32" i="81" s="1"/>
  <c r="A33" i="81" s="1"/>
  <c r="A34" i="81" s="1"/>
  <c r="A35" i="81" s="1"/>
  <c r="A36" i="81" s="1"/>
  <c r="A37" i="81" s="1"/>
  <c r="A38" i="81" s="1"/>
  <c r="A39" i="81" s="1"/>
  <c r="A40" i="81" s="1"/>
  <c r="A41" i="81" s="1"/>
  <c r="A42" i="81" s="1"/>
  <c r="A43" i="81" s="1"/>
  <c r="A44" i="81" s="1"/>
  <c r="A45" i="81" s="1"/>
  <c r="A46" i="81" s="1"/>
  <c r="A47" i="81" s="1"/>
  <c r="A48" i="81" s="1"/>
  <c r="A49" i="81" s="1"/>
  <c r="A50" i="81" s="1"/>
  <c r="A51" i="81" s="1"/>
  <c r="A52" i="81" s="1"/>
  <c r="A53" i="81" s="1"/>
  <c r="A54" i="81" s="1"/>
  <c r="A55" i="81" s="1"/>
  <c r="A56" i="81" s="1"/>
  <c r="A57" i="81" s="1"/>
  <c r="A58" i="81" s="1"/>
  <c r="A59" i="81" s="1"/>
  <c r="A60" i="81" s="1"/>
  <c r="A61" i="81" s="1"/>
  <c r="A62" i="81" s="1"/>
  <c r="A63" i="81" s="1"/>
  <c r="A64" i="81" s="1"/>
  <c r="A65" i="81" s="1"/>
  <c r="A66" i="81" s="1"/>
  <c r="A67" i="81" s="1"/>
  <c r="A68" i="81" s="1"/>
  <c r="A69" i="81" s="1"/>
  <c r="A70" i="81" s="1"/>
  <c r="A71" i="81" s="1"/>
  <c r="A72" i="81" s="1"/>
  <c r="A73" i="81" s="1"/>
  <c r="A74" i="81" s="1"/>
  <c r="A75" i="81" s="1"/>
  <c r="A76" i="81" s="1"/>
  <c r="A77" i="81" s="1"/>
  <c r="A78" i="81" s="1"/>
  <c r="A79" i="81" s="1"/>
  <c r="A80" i="81" s="1"/>
  <c r="A81" i="81" s="1"/>
  <c r="A82" i="81" s="1"/>
  <c r="A83" i="81" s="1"/>
  <c r="A84" i="81" s="1"/>
  <c r="A85" i="81" s="1"/>
  <c r="A86" i="81" s="1"/>
  <c r="A87" i="81" s="1"/>
  <c r="A88" i="81" s="1"/>
  <c r="A89" i="81" s="1"/>
  <c r="A90" i="81" s="1"/>
  <c r="A91" i="81" s="1"/>
  <c r="A92" i="81" s="1"/>
  <c r="A93" i="81" s="1"/>
  <c r="A94" i="81" s="1"/>
  <c r="A95" i="81" s="1"/>
  <c r="A96" i="81" s="1"/>
  <c r="A97" i="81" s="1"/>
  <c r="A98" i="81" s="1"/>
  <c r="A99" i="81" s="1"/>
  <c r="A100" i="81" s="1"/>
  <c r="A101" i="81" s="1"/>
  <c r="A102" i="81" s="1"/>
  <c r="A103" i="81" s="1"/>
  <c r="A104" i="81" s="1"/>
  <c r="A105" i="81" s="1"/>
  <c r="A106" i="81" s="1"/>
  <c r="A107" i="81" s="1"/>
  <c r="A108" i="81" s="1"/>
  <c r="A109" i="81" s="1"/>
  <c r="A110" i="81" s="1"/>
  <c r="A111" i="81" s="1"/>
  <c r="A112" i="81" s="1"/>
  <c r="A113" i="81" s="1"/>
  <c r="A114" i="81" s="1"/>
  <c r="A115" i="81" s="1"/>
  <c r="A116" i="81" s="1"/>
  <c r="A117" i="81" s="1"/>
  <c r="A118" i="81" s="1"/>
  <c r="A119" i="81" s="1"/>
  <c r="A120" i="81" s="1"/>
  <c r="A121" i="81" s="1"/>
  <c r="A122" i="81" s="1"/>
  <c r="A123" i="81" s="1"/>
  <c r="A124" i="81" s="1"/>
  <c r="A125" i="81" s="1"/>
  <c r="A126" i="81" s="1"/>
  <c r="A127" i="81" s="1"/>
  <c r="A128" i="81" s="1"/>
  <c r="A129" i="81" s="1"/>
  <c r="A130" i="81" s="1"/>
  <c r="A131" i="81" s="1"/>
  <c r="A132" i="81" s="1"/>
  <c r="A133" i="81" s="1"/>
  <c r="A134" i="81" s="1"/>
  <c r="A135" i="81" s="1"/>
  <c r="A136" i="81" s="1"/>
  <c r="A137" i="81" s="1"/>
  <c r="A138" i="81" s="1"/>
  <c r="A139" i="81" s="1"/>
  <c r="A140" i="81" s="1"/>
  <c r="A141" i="81" s="1"/>
  <c r="A142" i="81" s="1"/>
  <c r="A143" i="81" s="1"/>
  <c r="A144" i="81" s="1"/>
  <c r="A145" i="81" s="1"/>
  <c r="A146" i="81" s="1"/>
  <c r="A147" i="81" s="1"/>
  <c r="A148" i="81" s="1"/>
  <c r="A149" i="81" s="1"/>
  <c r="A150" i="81" s="1"/>
  <c r="A151" i="81" s="1"/>
  <c r="A152" i="81" s="1"/>
  <c r="A153" i="81" s="1"/>
  <c r="A154" i="81" s="1"/>
  <c r="A155" i="81" s="1"/>
  <c r="A156" i="81" s="1"/>
  <c r="A157" i="81" s="1"/>
  <c r="A158" i="81" s="1"/>
  <c r="A159" i="81" s="1"/>
  <c r="A160" i="81" s="1"/>
  <c r="A161" i="81" s="1"/>
  <c r="A162" i="81" s="1"/>
  <c r="A163" i="81" s="1"/>
  <c r="A164" i="81" s="1"/>
  <c r="A165" i="81" s="1"/>
  <c r="A166" i="81" s="1"/>
  <c r="A167" i="81" s="1"/>
  <c r="A168" i="81" s="1"/>
  <c r="A169" i="81" s="1"/>
  <c r="A170" i="81" s="1"/>
  <c r="A171" i="81" s="1"/>
  <c r="A172" i="81" s="1"/>
  <c r="A173" i="81" s="1"/>
  <c r="A174" i="81" s="1"/>
  <c r="A175" i="81" s="1"/>
  <c r="A176" i="81" s="1"/>
  <c r="A177" i="81" s="1"/>
  <c r="A178" i="81" s="1"/>
  <c r="A179" i="81" s="1"/>
  <c r="A180" i="81" s="1"/>
  <c r="A181" i="81" s="1"/>
  <c r="A182" i="81" s="1"/>
  <c r="A183" i="81" s="1"/>
  <c r="A184" i="81" s="1"/>
  <c r="A185" i="81" s="1"/>
  <c r="A186" i="81" s="1"/>
  <c r="A187" i="81" s="1"/>
  <c r="A188" i="81" s="1"/>
  <c r="A189" i="81" s="1"/>
  <c r="A190" i="81" s="1"/>
  <c r="A191" i="81" s="1"/>
  <c r="A192" i="81" s="1"/>
  <c r="A193" i="81" s="1"/>
  <c r="A194" i="81" s="1"/>
  <c r="A195" i="81" s="1"/>
  <c r="A196" i="81" s="1"/>
  <c r="A197" i="81" s="1"/>
  <c r="A198" i="81" s="1"/>
  <c r="A199" i="81" s="1"/>
  <c r="A200" i="81" s="1"/>
  <c r="A201" i="81" s="1"/>
  <c r="A202" i="81" s="1"/>
  <c r="A203" i="81" s="1"/>
  <c r="A204" i="81" s="1"/>
  <c r="A205" i="81" s="1"/>
  <c r="A206" i="81" s="1"/>
  <c r="A207" i="81" s="1"/>
  <c r="A208" i="81" s="1"/>
  <c r="A209" i="81" s="1"/>
  <c r="A210" i="81" s="1"/>
  <c r="A211" i="81" s="1"/>
  <c r="A212" i="81" s="1"/>
  <c r="A213" i="81" s="1"/>
  <c r="A214" i="81" s="1"/>
  <c r="A215" i="81" s="1"/>
  <c r="A216" i="81" s="1"/>
  <c r="A217" i="81" s="1"/>
  <c r="A218" i="81" s="1"/>
  <c r="A219" i="81" s="1"/>
  <c r="A220" i="81" s="1"/>
  <c r="A221" i="81" s="1"/>
  <c r="A222" i="81" s="1"/>
  <c r="A223" i="81" s="1"/>
  <c r="A224" i="81" s="1"/>
  <c r="A225" i="81" s="1"/>
  <c r="A226" i="81" s="1"/>
  <c r="A227" i="81" s="1"/>
  <c r="A228" i="81" s="1"/>
  <c r="A229" i="81" s="1"/>
  <c r="A230" i="81" s="1"/>
  <c r="A231" i="81" s="1"/>
  <c r="A232" i="81" s="1"/>
  <c r="A233" i="81" s="1"/>
  <c r="A234" i="81" s="1"/>
  <c r="A235" i="81" s="1"/>
  <c r="A236" i="81" s="1"/>
  <c r="A237" i="81" s="1"/>
  <c r="A238" i="81" s="1"/>
  <c r="A239" i="81" s="1"/>
  <c r="A240" i="81" s="1"/>
  <c r="A241" i="81" s="1"/>
  <c r="A242" i="81" s="1"/>
  <c r="A243" i="81" s="1"/>
  <c r="A244" i="81" s="1"/>
  <c r="A245" i="81" s="1"/>
  <c r="A246" i="81" s="1"/>
  <c r="A247" i="81" s="1"/>
  <c r="A248" i="81" s="1"/>
  <c r="A249" i="81" s="1"/>
  <c r="A250" i="81" s="1"/>
  <c r="A251" i="81" s="1"/>
  <c r="A252" i="81" s="1"/>
  <c r="A253" i="81" s="1"/>
  <c r="A254" i="81" s="1"/>
  <c r="A255" i="81" s="1"/>
  <c r="A256" i="81" s="1"/>
  <c r="A257" i="81" s="1"/>
  <c r="A258" i="81" s="1"/>
  <c r="A259" i="81" s="1"/>
  <c r="A260" i="81" s="1"/>
  <c r="A261" i="81" s="1"/>
  <c r="A262" i="81" s="1"/>
  <c r="A263" i="81" s="1"/>
  <c r="A264" i="81" s="1"/>
  <c r="A265" i="81" s="1"/>
  <c r="A266" i="81" s="1"/>
  <c r="A267" i="81" s="1"/>
  <c r="A268" i="81" s="1"/>
  <c r="A269" i="81" s="1"/>
  <c r="A270" i="81" s="1"/>
  <c r="A271" i="81" s="1"/>
  <c r="A272" i="81" s="1"/>
  <c r="A273" i="81" s="1"/>
  <c r="A274" i="81" s="1"/>
  <c r="A275" i="81" s="1"/>
  <c r="A276" i="81" s="1"/>
  <c r="A277" i="81" s="1"/>
  <c r="A278" i="81" s="1"/>
  <c r="A279" i="81" s="1"/>
  <c r="A280" i="81" s="1"/>
  <c r="A281" i="81" s="1"/>
  <c r="A282" i="81" s="1"/>
  <c r="A283" i="81" s="1"/>
  <c r="A284" i="81" s="1"/>
  <c r="A285" i="81" s="1"/>
  <c r="A286" i="81" s="1"/>
  <c r="A287" i="81" s="1"/>
  <c r="A288" i="81" s="1"/>
  <c r="A289" i="81" s="1"/>
  <c r="A290" i="81" s="1"/>
  <c r="A291" i="81" s="1"/>
  <c r="A292" i="81" s="1"/>
  <c r="A293" i="81" s="1"/>
  <c r="A294" i="81" s="1"/>
  <c r="A295" i="81" s="1"/>
  <c r="A296" i="81" s="1"/>
  <c r="A297" i="81" s="1"/>
  <c r="A298" i="81" s="1"/>
  <c r="A299" i="81" s="1"/>
  <c r="A300" i="81" s="1"/>
  <c r="A301" i="81" s="1"/>
  <c r="A302" i="81" s="1"/>
  <c r="A303" i="81" s="1"/>
  <c r="A304" i="81" s="1"/>
  <c r="A305" i="81" s="1"/>
  <c r="A306" i="81" s="1"/>
  <c r="A307" i="81" s="1"/>
  <c r="A308" i="81" s="1"/>
  <c r="A309" i="81" s="1"/>
  <c r="A310" i="81" s="1"/>
  <c r="A311" i="81" s="1"/>
  <c r="A312" i="81" s="1"/>
  <c r="A313" i="81" s="1"/>
  <c r="A314" i="81" s="1"/>
  <c r="A315" i="81" s="1"/>
  <c r="A316" i="81" s="1"/>
  <c r="A317" i="81" s="1"/>
  <c r="A318" i="81" s="1"/>
  <c r="A319" i="81" s="1"/>
  <c r="A320" i="81" s="1"/>
  <c r="A321" i="81" s="1"/>
  <c r="A322" i="81" s="1"/>
  <c r="A323" i="81" s="1"/>
  <c r="A324" i="81" s="1"/>
  <c r="A325" i="81" s="1"/>
  <c r="A326" i="81" s="1"/>
  <c r="A327" i="81" s="1"/>
  <c r="A328" i="81" s="1"/>
  <c r="A329" i="81" s="1"/>
  <c r="A330" i="81" s="1"/>
  <c r="A331" i="81" s="1"/>
  <c r="A332" i="81" s="1"/>
  <c r="A333" i="81" s="1"/>
  <c r="A334" i="81" s="1"/>
  <c r="A335" i="81" s="1"/>
  <c r="A336" i="81" s="1"/>
  <c r="A337" i="81" s="1"/>
  <c r="A338" i="81" s="1"/>
  <c r="A339" i="81" s="1"/>
  <c r="A340" i="81" s="1"/>
  <c r="A341" i="81" s="1"/>
  <c r="A342" i="81" s="1"/>
  <c r="A343" i="81" s="1"/>
  <c r="A344" i="81" s="1"/>
  <c r="A345" i="81" s="1"/>
  <c r="A346" i="81" s="1"/>
  <c r="A347" i="81" s="1"/>
  <c r="A348" i="81" s="1"/>
  <c r="A349" i="81" s="1"/>
  <c r="A350" i="81" s="1"/>
  <c r="A351" i="81" s="1"/>
  <c r="A352" i="81" s="1"/>
  <c r="A353" i="81" s="1"/>
  <c r="A354" i="81" s="1"/>
  <c r="A355" i="81" s="1"/>
  <c r="A356" i="81" s="1"/>
  <c r="A357" i="81" s="1"/>
  <c r="A358" i="81" s="1"/>
  <c r="A359" i="81" s="1"/>
  <c r="A360" i="81" s="1"/>
  <c r="A361" i="81" s="1"/>
  <c r="A362" i="81" s="1"/>
  <c r="A363" i="81" s="1"/>
  <c r="A364" i="81" s="1"/>
  <c r="A365" i="81" s="1"/>
  <c r="A366" i="81" s="1"/>
  <c r="A367" i="81" s="1"/>
  <c r="A368" i="81" s="1"/>
  <c r="A369" i="81" s="1"/>
  <c r="A370" i="81" s="1"/>
  <c r="A371" i="81" s="1"/>
  <c r="A372" i="81" s="1"/>
  <c r="A373" i="81" s="1"/>
  <c r="A374" i="81" s="1"/>
  <c r="A375" i="81" s="1"/>
  <c r="A376" i="81" s="1"/>
  <c r="A377" i="81" s="1"/>
  <c r="A378" i="81" s="1"/>
  <c r="A379" i="81" s="1"/>
  <c r="A380" i="81" s="1"/>
  <c r="A381" i="81" s="1"/>
  <c r="A382" i="81" s="1"/>
  <c r="A383" i="81" s="1"/>
  <c r="A384" i="81" s="1"/>
  <c r="A385" i="81" s="1"/>
  <c r="A386" i="81" s="1"/>
  <c r="A387" i="81" s="1"/>
  <c r="A388" i="81" s="1"/>
  <c r="A389" i="81" s="1"/>
  <c r="A390" i="81" s="1"/>
  <c r="A391" i="81" s="1"/>
  <c r="A392" i="81" s="1"/>
  <c r="A393" i="81" s="1"/>
  <c r="A394" i="81" s="1"/>
  <c r="A395" i="81" s="1"/>
  <c r="A396" i="81" s="1"/>
  <c r="A397" i="81" s="1"/>
  <c r="A398" i="81" s="1"/>
  <c r="A399" i="81" s="1"/>
  <c r="A400" i="81" s="1"/>
  <c r="A401" i="81" s="1"/>
  <c r="A402" i="81" s="1"/>
  <c r="A403" i="81" s="1"/>
  <c r="A404" i="81" s="1"/>
  <c r="A405" i="81" s="1"/>
  <c r="A406" i="81" s="1"/>
  <c r="A407" i="81" s="1"/>
  <c r="A408" i="81" s="1"/>
  <c r="A409" i="81" s="1"/>
  <c r="A410" i="81" s="1"/>
  <c r="A411" i="81" s="1"/>
  <c r="A412" i="81" s="1"/>
  <c r="A413" i="81" s="1"/>
  <c r="A414" i="81" s="1"/>
  <c r="A415" i="81" s="1"/>
  <c r="A416" i="81" s="1"/>
  <c r="A417" i="81" s="1"/>
  <c r="A418" i="81" s="1"/>
  <c r="A419" i="81" s="1"/>
  <c r="A420" i="81" s="1"/>
  <c r="A421" i="81" s="1"/>
  <c r="A422" i="81" s="1"/>
  <c r="A423" i="81" s="1"/>
  <c r="A424" i="81" s="1"/>
  <c r="A425" i="81" s="1"/>
  <c r="A426" i="81" s="1"/>
  <c r="A427" i="81" s="1"/>
  <c r="A428" i="81" s="1"/>
  <c r="A429" i="81" s="1"/>
  <c r="A430" i="81" s="1"/>
  <c r="A431" i="81" s="1"/>
  <c r="A432" i="81" s="1"/>
  <c r="A433" i="81" s="1"/>
  <c r="A434" i="81" s="1"/>
  <c r="A435" i="81" s="1"/>
  <c r="A436" i="81" s="1"/>
  <c r="A437" i="81" s="1"/>
  <c r="A438" i="81" s="1"/>
  <c r="A439" i="81" s="1"/>
  <c r="A440" i="81" s="1"/>
  <c r="A441" i="81" s="1"/>
  <c r="A442" i="81" s="1"/>
  <c r="A443" i="81" s="1"/>
  <c r="A444" i="81" s="1"/>
  <c r="A445" i="81" s="1"/>
  <c r="A446" i="81" s="1"/>
  <c r="A447" i="81" s="1"/>
  <c r="A448" i="81" s="1"/>
  <c r="A449" i="81" s="1"/>
  <c r="A450" i="81" s="1"/>
  <c r="A451" i="81" s="1"/>
  <c r="A452" i="81" s="1"/>
  <c r="A453" i="81" s="1"/>
  <c r="A454" i="81" s="1"/>
  <c r="A455" i="81" s="1"/>
  <c r="A456" i="81" s="1"/>
  <c r="A457" i="81" s="1"/>
  <c r="A458" i="81" s="1"/>
  <c r="A459" i="81" s="1"/>
  <c r="A460" i="81" s="1"/>
  <c r="A461" i="81" s="1"/>
  <c r="A462" i="81" s="1"/>
  <c r="A463" i="81" s="1"/>
  <c r="A464" i="81" s="1"/>
  <c r="A465" i="81" s="1"/>
  <c r="A466" i="81" s="1"/>
  <c r="A467" i="81" s="1"/>
  <c r="A468" i="81" s="1"/>
  <c r="A469" i="81" s="1"/>
  <c r="A470" i="81" s="1"/>
  <c r="A471" i="81" s="1"/>
  <c r="A472" i="81" s="1"/>
  <c r="A473" i="81" s="1"/>
  <c r="A474" i="81" s="1"/>
  <c r="A475" i="81" s="1"/>
  <c r="A476" i="81" s="1"/>
  <c r="A477" i="81" s="1"/>
  <c r="A478" i="81" s="1"/>
  <c r="A479" i="81" s="1"/>
  <c r="A480" i="81" s="1"/>
  <c r="A481" i="81" s="1"/>
  <c r="A482" i="81" s="1"/>
  <c r="A483" i="81" s="1"/>
  <c r="A484" i="81" s="1"/>
  <c r="A485" i="81" s="1"/>
  <c r="A486" i="81" s="1"/>
  <c r="A487" i="81" s="1"/>
  <c r="A488" i="81" s="1"/>
  <c r="A489" i="81" s="1"/>
  <c r="A490" i="81" s="1"/>
  <c r="A491" i="81" s="1"/>
  <c r="A492" i="81" s="1"/>
  <c r="A493" i="81" s="1"/>
  <c r="A494" i="81" s="1"/>
  <c r="A495" i="81" s="1"/>
  <c r="A496" i="81" s="1"/>
  <c r="A497" i="81" s="1"/>
  <c r="A498" i="81" s="1"/>
  <c r="A499" i="81" s="1"/>
  <c r="A500" i="81" s="1"/>
  <c r="A501" i="81" s="1"/>
  <c r="A502" i="81" s="1"/>
  <c r="A503" i="81" s="1"/>
  <c r="A504" i="81" s="1"/>
  <c r="A505" i="81" s="1"/>
  <c r="A506" i="81" s="1"/>
  <c r="A507" i="81" s="1"/>
  <c r="A508" i="81" s="1"/>
  <c r="A509" i="81" s="1"/>
  <c r="A510" i="81" s="1"/>
  <c r="A511" i="81" s="1"/>
  <c r="A512" i="81" s="1"/>
  <c r="A513" i="81" s="1"/>
  <c r="A514" i="81" s="1"/>
  <c r="A515" i="81" s="1"/>
  <c r="A516" i="81" s="1"/>
  <c r="A517" i="81" s="1"/>
  <c r="A518" i="81" s="1"/>
  <c r="N19" i="81"/>
  <c r="N20" i="81" s="1"/>
  <c r="N21" i="81" s="1"/>
  <c r="N22" i="81" s="1"/>
  <c r="N23" i="81" s="1"/>
  <c r="N24" i="81" s="1"/>
  <c r="N25" i="81" s="1"/>
  <c r="N26" i="81" s="1"/>
  <c r="N27" i="81" s="1"/>
  <c r="N28" i="81" s="1"/>
  <c r="N29" i="81" s="1"/>
  <c r="N30" i="81" s="1"/>
  <c r="N31" i="81" s="1"/>
  <c r="N32" i="81" s="1"/>
  <c r="N33" i="81" s="1"/>
  <c r="N34" i="81" s="1"/>
  <c r="N35" i="81" s="1"/>
  <c r="N36" i="81" s="1"/>
  <c r="N37" i="81" s="1"/>
  <c r="N38" i="81" s="1"/>
  <c r="N39" i="81" s="1"/>
  <c r="N40" i="81" s="1"/>
  <c r="N41" i="81" s="1"/>
  <c r="N42" i="81" s="1"/>
  <c r="N43" i="81" s="1"/>
  <c r="N44" i="81" s="1"/>
  <c r="N45" i="81" s="1"/>
  <c r="N46" i="81" s="1"/>
  <c r="N47" i="81" s="1"/>
  <c r="N48" i="81" s="1"/>
  <c r="N49" i="81" s="1"/>
  <c r="N50" i="81" s="1"/>
  <c r="N51" i="81" s="1"/>
  <c r="N52" i="81" s="1"/>
  <c r="N53" i="81" s="1"/>
  <c r="N54" i="81" s="1"/>
  <c r="N55" i="81" s="1"/>
  <c r="N56" i="81" s="1"/>
  <c r="N57" i="81" s="1"/>
  <c r="N58" i="81" s="1"/>
  <c r="N59" i="81" s="1"/>
  <c r="N60" i="81" s="1"/>
  <c r="N61" i="81" s="1"/>
  <c r="N62" i="81" s="1"/>
  <c r="N63" i="81" s="1"/>
  <c r="N64" i="81" s="1"/>
  <c r="N65" i="81" s="1"/>
  <c r="N66" i="81" s="1"/>
  <c r="N67" i="81" s="1"/>
  <c r="N68" i="81" s="1"/>
  <c r="N69" i="81" s="1"/>
  <c r="N70" i="81" s="1"/>
  <c r="N71" i="81" s="1"/>
  <c r="N72" i="81" s="1"/>
  <c r="N73" i="81" s="1"/>
  <c r="N74" i="81" s="1"/>
  <c r="N75" i="81" s="1"/>
  <c r="N76" i="81" s="1"/>
  <c r="N77" i="81" s="1"/>
  <c r="N78" i="81" s="1"/>
  <c r="N79" i="81" s="1"/>
  <c r="N80" i="81" s="1"/>
  <c r="N81" i="81" s="1"/>
  <c r="N82" i="81" s="1"/>
  <c r="N83" i="81" s="1"/>
  <c r="N84" i="81" s="1"/>
  <c r="N85" i="81" s="1"/>
  <c r="N86" i="81" s="1"/>
  <c r="N87" i="81" s="1"/>
  <c r="N88" i="81" s="1"/>
  <c r="N89" i="81" s="1"/>
  <c r="N90" i="81" s="1"/>
  <c r="N91" i="81" s="1"/>
  <c r="N92" i="81" s="1"/>
  <c r="N93" i="81" s="1"/>
  <c r="N94" i="81" s="1"/>
  <c r="N95" i="81" s="1"/>
  <c r="N96" i="81" s="1"/>
  <c r="N97" i="81" s="1"/>
  <c r="N98" i="81" s="1"/>
  <c r="N99" i="81" s="1"/>
  <c r="N100" i="81" s="1"/>
  <c r="N101" i="81" s="1"/>
  <c r="N102" i="81" s="1"/>
  <c r="N103" i="81" s="1"/>
  <c r="N104" i="81" s="1"/>
  <c r="N105" i="81" s="1"/>
  <c r="N106" i="81" s="1"/>
  <c r="N107" i="81" s="1"/>
  <c r="N108" i="81" s="1"/>
  <c r="N109" i="81" s="1"/>
  <c r="N110" i="81" s="1"/>
  <c r="N111" i="81" s="1"/>
  <c r="N112" i="81" s="1"/>
  <c r="N113" i="81" s="1"/>
  <c r="N114" i="81" s="1"/>
  <c r="N115" i="81" s="1"/>
  <c r="N116" i="81" s="1"/>
  <c r="N117" i="81" s="1"/>
  <c r="N118" i="81" s="1"/>
  <c r="N119" i="81" s="1"/>
  <c r="N120" i="81" s="1"/>
  <c r="N121" i="81" s="1"/>
  <c r="N122" i="81" s="1"/>
  <c r="N123" i="81" s="1"/>
  <c r="N124" i="81" s="1"/>
  <c r="N125" i="81" s="1"/>
  <c r="N126" i="81" s="1"/>
  <c r="N127" i="81" s="1"/>
  <c r="N128" i="81" s="1"/>
  <c r="N129" i="81" s="1"/>
  <c r="N130" i="81" s="1"/>
  <c r="N131" i="81" s="1"/>
  <c r="N132" i="81" s="1"/>
  <c r="N133" i="81" s="1"/>
  <c r="N134" i="81" s="1"/>
  <c r="N135" i="81" s="1"/>
  <c r="N136" i="81" s="1"/>
  <c r="N137" i="81" s="1"/>
  <c r="N138" i="81" s="1"/>
  <c r="N139" i="81" s="1"/>
  <c r="N140" i="81" s="1"/>
  <c r="N141" i="81" s="1"/>
  <c r="N142" i="81" s="1"/>
  <c r="N143" i="81" s="1"/>
  <c r="N144" i="81" s="1"/>
  <c r="N145" i="81" s="1"/>
  <c r="N146" i="81" s="1"/>
  <c r="N147" i="81" s="1"/>
  <c r="N148" i="81" s="1"/>
  <c r="N149" i="81" s="1"/>
  <c r="N150" i="81" s="1"/>
  <c r="N151" i="81" s="1"/>
  <c r="N152" i="81" s="1"/>
  <c r="N153" i="81" s="1"/>
  <c r="N154" i="81" s="1"/>
  <c r="N155" i="81" s="1"/>
  <c r="N156" i="81" s="1"/>
  <c r="N157" i="81" s="1"/>
  <c r="N158" i="81" s="1"/>
  <c r="N159" i="81" s="1"/>
  <c r="N160" i="81" s="1"/>
  <c r="N161" i="81" s="1"/>
  <c r="N162" i="81" s="1"/>
  <c r="N163" i="81" s="1"/>
  <c r="N164" i="81" s="1"/>
  <c r="N165" i="81" s="1"/>
  <c r="N166" i="81" s="1"/>
  <c r="N167" i="81" s="1"/>
  <c r="N168" i="81" s="1"/>
  <c r="N169" i="81" s="1"/>
  <c r="N170" i="81" s="1"/>
  <c r="N171" i="81" s="1"/>
  <c r="N172" i="81" s="1"/>
  <c r="N173" i="81" s="1"/>
  <c r="N174" i="81" s="1"/>
  <c r="N175" i="81" s="1"/>
  <c r="N176" i="81" s="1"/>
  <c r="N177" i="81" s="1"/>
  <c r="N178" i="81" s="1"/>
  <c r="N179" i="81" s="1"/>
  <c r="N180" i="81" s="1"/>
  <c r="N181" i="81" s="1"/>
  <c r="N182" i="81" s="1"/>
  <c r="N183" i="81" s="1"/>
  <c r="N184" i="81" s="1"/>
  <c r="N185" i="81" s="1"/>
  <c r="N186" i="81" s="1"/>
  <c r="N187" i="81" s="1"/>
  <c r="N188" i="81" s="1"/>
  <c r="N189" i="81" s="1"/>
  <c r="N190" i="81" s="1"/>
  <c r="N191" i="81" s="1"/>
  <c r="N192" i="81" s="1"/>
  <c r="N193" i="81" s="1"/>
  <c r="N194" i="81" s="1"/>
  <c r="N195" i="81" s="1"/>
  <c r="N196" i="81" s="1"/>
  <c r="N197" i="81" s="1"/>
  <c r="N198" i="81" s="1"/>
  <c r="N199" i="81" s="1"/>
  <c r="N200" i="81" s="1"/>
  <c r="N201" i="81" s="1"/>
  <c r="N202" i="81" s="1"/>
  <c r="N203" i="81" s="1"/>
  <c r="N204" i="81" s="1"/>
  <c r="N205" i="81" s="1"/>
  <c r="N206" i="81" s="1"/>
  <c r="N207" i="81" s="1"/>
  <c r="N208" i="81" s="1"/>
  <c r="N209" i="81" s="1"/>
  <c r="N210" i="81" s="1"/>
  <c r="N211" i="81" s="1"/>
  <c r="N212" i="81" s="1"/>
  <c r="N213" i="81" s="1"/>
  <c r="N214" i="81" s="1"/>
  <c r="N215" i="81" s="1"/>
  <c r="N216" i="81" s="1"/>
  <c r="N217" i="81" s="1"/>
  <c r="N218" i="81" s="1"/>
  <c r="N219" i="81" s="1"/>
  <c r="N220" i="81" s="1"/>
  <c r="N221" i="81" s="1"/>
  <c r="N222" i="81" s="1"/>
  <c r="N223" i="81" s="1"/>
  <c r="N224" i="81" s="1"/>
  <c r="N225" i="81" s="1"/>
  <c r="N226" i="81" s="1"/>
  <c r="N227" i="81" s="1"/>
  <c r="N228" i="81" s="1"/>
  <c r="N229" i="81" s="1"/>
  <c r="N230" i="81" s="1"/>
  <c r="N231" i="81" s="1"/>
  <c r="N232" i="81" s="1"/>
  <c r="N233" i="81" s="1"/>
  <c r="N234" i="81" s="1"/>
  <c r="N235" i="81" s="1"/>
  <c r="N236" i="81" s="1"/>
  <c r="N237" i="81" s="1"/>
  <c r="N238" i="81" s="1"/>
  <c r="N239" i="81" s="1"/>
  <c r="N240" i="81" s="1"/>
  <c r="N241" i="81" s="1"/>
  <c r="N242" i="81" s="1"/>
  <c r="N243" i="81" s="1"/>
  <c r="N244" i="81" s="1"/>
  <c r="N245" i="81" s="1"/>
  <c r="N246" i="81" s="1"/>
  <c r="N247" i="81" s="1"/>
  <c r="N248" i="81" s="1"/>
  <c r="N249" i="81" s="1"/>
  <c r="N250" i="81" s="1"/>
  <c r="N251" i="81" s="1"/>
  <c r="N252" i="81" s="1"/>
  <c r="N253" i="81" s="1"/>
  <c r="N254" i="81" s="1"/>
  <c r="N255" i="81" s="1"/>
  <c r="N256" i="81" s="1"/>
  <c r="N257" i="81" s="1"/>
  <c r="N258" i="81" s="1"/>
  <c r="N259" i="81" s="1"/>
  <c r="N260" i="81" s="1"/>
  <c r="N261" i="81" s="1"/>
  <c r="N262" i="81" s="1"/>
  <c r="N263" i="81" s="1"/>
  <c r="N264" i="81" s="1"/>
  <c r="N265" i="81" s="1"/>
  <c r="N266" i="81" s="1"/>
  <c r="N267" i="81" s="1"/>
  <c r="N268" i="81" s="1"/>
  <c r="N269" i="81" s="1"/>
  <c r="N270" i="81" s="1"/>
  <c r="N271" i="81" s="1"/>
  <c r="N272" i="81" s="1"/>
  <c r="N273" i="81" s="1"/>
  <c r="N274" i="81" s="1"/>
  <c r="N275" i="81" s="1"/>
  <c r="N276" i="81" s="1"/>
  <c r="N277" i="81" s="1"/>
  <c r="N278" i="81" s="1"/>
  <c r="N279" i="81" s="1"/>
  <c r="N280" i="81" s="1"/>
  <c r="N281" i="81" s="1"/>
  <c r="N282" i="81" s="1"/>
  <c r="N283" i="81" s="1"/>
  <c r="N284" i="81" s="1"/>
  <c r="N285" i="81" s="1"/>
  <c r="N286" i="81" s="1"/>
  <c r="N287" i="81" s="1"/>
  <c r="N288" i="81" s="1"/>
  <c r="N289" i="81" s="1"/>
  <c r="N290" i="81" s="1"/>
  <c r="N291" i="81" s="1"/>
  <c r="N292" i="81" s="1"/>
  <c r="N293" i="81" s="1"/>
  <c r="N294" i="81" s="1"/>
  <c r="N295" i="81" s="1"/>
  <c r="N296" i="81" s="1"/>
  <c r="N297" i="81" s="1"/>
  <c r="N298" i="81" s="1"/>
  <c r="N299" i="81" s="1"/>
  <c r="N300" i="81" s="1"/>
  <c r="N301" i="81" s="1"/>
  <c r="N302" i="81" s="1"/>
  <c r="N303" i="81" s="1"/>
  <c r="N304" i="81" s="1"/>
  <c r="N305" i="81" s="1"/>
  <c r="N306" i="81" s="1"/>
  <c r="N307" i="81" s="1"/>
  <c r="N308" i="81" s="1"/>
  <c r="N309" i="81" s="1"/>
  <c r="N310" i="81" s="1"/>
  <c r="N311" i="81" s="1"/>
  <c r="N312" i="81" s="1"/>
  <c r="N313" i="81" s="1"/>
  <c r="N314" i="81" s="1"/>
  <c r="N315" i="81" s="1"/>
  <c r="N316" i="81" s="1"/>
  <c r="N317" i="81" s="1"/>
  <c r="N318" i="81" s="1"/>
  <c r="N319" i="81" s="1"/>
  <c r="N320" i="81" s="1"/>
  <c r="N321" i="81" s="1"/>
  <c r="N322" i="81" s="1"/>
  <c r="N323" i="81" s="1"/>
  <c r="N324" i="81" s="1"/>
  <c r="N325" i="81" s="1"/>
  <c r="N326" i="81" s="1"/>
  <c r="N327" i="81" s="1"/>
  <c r="N328" i="81" s="1"/>
  <c r="N329" i="81" s="1"/>
  <c r="N330" i="81" s="1"/>
  <c r="N331" i="81" s="1"/>
  <c r="N332" i="81" s="1"/>
  <c r="N333" i="81" s="1"/>
  <c r="N334" i="81" s="1"/>
  <c r="N335" i="81" s="1"/>
  <c r="N336" i="81" s="1"/>
  <c r="N337" i="81" s="1"/>
  <c r="N338" i="81" s="1"/>
  <c r="N339" i="81" s="1"/>
  <c r="N340" i="81" s="1"/>
  <c r="N341" i="81" s="1"/>
  <c r="N342" i="81" s="1"/>
  <c r="N343" i="81" s="1"/>
  <c r="N344" i="81" s="1"/>
  <c r="N345" i="81" s="1"/>
  <c r="N346" i="81" s="1"/>
  <c r="N347" i="81" s="1"/>
  <c r="N348" i="81" s="1"/>
  <c r="N349" i="81" s="1"/>
  <c r="N350" i="81" s="1"/>
  <c r="N351" i="81" s="1"/>
  <c r="N352" i="81" s="1"/>
  <c r="N353" i="81" s="1"/>
  <c r="N354" i="81" s="1"/>
  <c r="N355" i="81" s="1"/>
  <c r="N356" i="81" s="1"/>
  <c r="N357" i="81" s="1"/>
  <c r="N358" i="81" s="1"/>
  <c r="N359" i="81" s="1"/>
  <c r="N360" i="81" s="1"/>
  <c r="N361" i="81" s="1"/>
  <c r="N362" i="81" s="1"/>
  <c r="N363" i="81" s="1"/>
  <c r="N364" i="81" s="1"/>
  <c r="N365" i="81" s="1"/>
  <c r="N366" i="81" s="1"/>
  <c r="N367" i="81" s="1"/>
  <c r="N368" i="81" s="1"/>
  <c r="N369" i="81" s="1"/>
  <c r="N370" i="81" s="1"/>
  <c r="N371" i="81" s="1"/>
  <c r="N372" i="81" s="1"/>
  <c r="N373" i="81" s="1"/>
  <c r="N374" i="81" s="1"/>
  <c r="N375" i="81" s="1"/>
  <c r="N376" i="81" s="1"/>
  <c r="N377" i="81" s="1"/>
  <c r="N378" i="81" s="1"/>
  <c r="N379" i="81" s="1"/>
  <c r="N380" i="81" s="1"/>
  <c r="N381" i="81" s="1"/>
  <c r="N382" i="81" s="1"/>
  <c r="N383" i="81" s="1"/>
  <c r="N384" i="81" s="1"/>
  <c r="N385" i="81" s="1"/>
  <c r="N386" i="81" s="1"/>
  <c r="N387" i="81" s="1"/>
  <c r="N388" i="81" s="1"/>
  <c r="N389" i="81" s="1"/>
  <c r="N390" i="81" s="1"/>
  <c r="N391" i="81" s="1"/>
  <c r="N392" i="81" s="1"/>
  <c r="N393" i="81" s="1"/>
  <c r="N394" i="81" s="1"/>
  <c r="N395" i="81" s="1"/>
  <c r="N396" i="81" s="1"/>
  <c r="N397" i="81" s="1"/>
  <c r="N398" i="81" s="1"/>
  <c r="N399" i="81" s="1"/>
  <c r="N400" i="81" s="1"/>
  <c r="N401" i="81" s="1"/>
  <c r="N402" i="81" s="1"/>
  <c r="N403" i="81" s="1"/>
  <c r="N404" i="81" s="1"/>
  <c r="N405" i="81" s="1"/>
  <c r="N406" i="81" s="1"/>
  <c r="N407" i="81" s="1"/>
  <c r="N408" i="81" s="1"/>
  <c r="N409" i="81" s="1"/>
  <c r="N410" i="81" s="1"/>
  <c r="N411" i="81" s="1"/>
  <c r="N412" i="81" s="1"/>
  <c r="N413" i="81" s="1"/>
  <c r="N414" i="81" s="1"/>
  <c r="N415" i="81" s="1"/>
  <c r="N416" i="81" s="1"/>
  <c r="N417" i="81" s="1"/>
  <c r="N418" i="81" s="1"/>
  <c r="N419" i="81" s="1"/>
  <c r="N420" i="81" s="1"/>
  <c r="N421" i="81" s="1"/>
  <c r="N422" i="81" s="1"/>
  <c r="N423" i="81" s="1"/>
  <c r="N424" i="81" s="1"/>
  <c r="N425" i="81" s="1"/>
  <c r="N426" i="81" s="1"/>
  <c r="N427" i="81" s="1"/>
  <c r="N428" i="81" s="1"/>
  <c r="N429" i="81" s="1"/>
  <c r="N430" i="81" s="1"/>
  <c r="N431" i="81" s="1"/>
  <c r="N432" i="81" s="1"/>
  <c r="N433" i="81" s="1"/>
  <c r="N434" i="81" s="1"/>
  <c r="N435" i="81" s="1"/>
  <c r="N436" i="81" s="1"/>
  <c r="N437" i="81" s="1"/>
  <c r="N438" i="81" s="1"/>
  <c r="N439" i="81" s="1"/>
  <c r="N440" i="81" s="1"/>
  <c r="N441" i="81" s="1"/>
  <c r="N442" i="81" s="1"/>
  <c r="N443" i="81" s="1"/>
  <c r="N444" i="81" s="1"/>
  <c r="N445" i="81" s="1"/>
  <c r="N446" i="81" s="1"/>
  <c r="N447" i="81" s="1"/>
  <c r="N448" i="81" s="1"/>
  <c r="N449" i="81" s="1"/>
  <c r="N450" i="81" s="1"/>
  <c r="N451" i="81" s="1"/>
  <c r="N452" i="81" s="1"/>
  <c r="N453" i="81" s="1"/>
  <c r="N454" i="81" s="1"/>
  <c r="N455" i="81" s="1"/>
  <c r="N456" i="81" s="1"/>
  <c r="N457" i="81" s="1"/>
  <c r="N458" i="81" s="1"/>
  <c r="N459" i="81" s="1"/>
  <c r="N460" i="81" s="1"/>
  <c r="N461" i="81" s="1"/>
  <c r="N462" i="81" s="1"/>
  <c r="N463" i="81" s="1"/>
  <c r="N464" i="81" s="1"/>
  <c r="N465" i="81" s="1"/>
  <c r="N466" i="81" s="1"/>
  <c r="N467" i="81" s="1"/>
  <c r="N468" i="81" s="1"/>
  <c r="N469" i="81" s="1"/>
  <c r="N470" i="81" s="1"/>
  <c r="N471" i="81" s="1"/>
  <c r="N472" i="81" s="1"/>
  <c r="N473" i="81" s="1"/>
  <c r="N474" i="81" s="1"/>
  <c r="N475" i="81" s="1"/>
  <c r="N476" i="81" s="1"/>
  <c r="N477" i="81" s="1"/>
  <c r="N478" i="81" s="1"/>
  <c r="N479" i="81" s="1"/>
  <c r="N480" i="81" s="1"/>
  <c r="N481" i="81" s="1"/>
  <c r="N482" i="81" s="1"/>
  <c r="N483" i="81" s="1"/>
  <c r="N484" i="81" s="1"/>
  <c r="N485" i="81" s="1"/>
  <c r="N486" i="81" s="1"/>
  <c r="N487" i="81" s="1"/>
  <c r="N488" i="81" s="1"/>
  <c r="N489" i="81" s="1"/>
  <c r="N490" i="81" s="1"/>
  <c r="N491" i="81" s="1"/>
  <c r="N492" i="81" s="1"/>
  <c r="N493" i="81" s="1"/>
  <c r="N494" i="81" s="1"/>
  <c r="N495" i="81" s="1"/>
  <c r="N496" i="81" s="1"/>
  <c r="N497" i="81" s="1"/>
  <c r="N498" i="81" s="1"/>
  <c r="N499" i="81" s="1"/>
  <c r="N500" i="81" s="1"/>
  <c r="N501" i="81" s="1"/>
  <c r="N502" i="81" s="1"/>
  <c r="N503" i="81" s="1"/>
  <c r="N504" i="81" s="1"/>
  <c r="N505" i="81" s="1"/>
  <c r="N506" i="81" s="1"/>
  <c r="N507" i="81" s="1"/>
  <c r="N508" i="81" s="1"/>
  <c r="N509" i="81" s="1"/>
  <c r="N510" i="81" s="1"/>
  <c r="N511" i="81" s="1"/>
  <c r="N512" i="81" s="1"/>
  <c r="N513" i="81" s="1"/>
  <c r="N514" i="81" s="1"/>
  <c r="N515" i="81" s="1"/>
  <c r="N516" i="81" s="1"/>
  <c r="N517" i="81" s="1"/>
  <c r="N518" i="81" s="1"/>
  <c r="N519" i="81" s="1"/>
  <c r="N520" i="81" s="1"/>
  <c r="N521" i="81" s="1"/>
  <c r="N522" i="81" s="1"/>
  <c r="N523" i="81" s="1"/>
  <c r="N524" i="81" s="1"/>
  <c r="N525" i="81" s="1"/>
  <c r="N526" i="81" s="1"/>
  <c r="N527" i="81" s="1"/>
  <c r="N528" i="81" s="1"/>
  <c r="N529" i="81" s="1"/>
  <c r="N530" i="81" s="1"/>
  <c r="N531" i="81" s="1"/>
  <c r="N532" i="81" s="1"/>
  <c r="N533" i="81" s="1"/>
  <c r="N534" i="81" s="1"/>
  <c r="N535" i="81" s="1"/>
  <c r="N536" i="81" s="1"/>
  <c r="N537" i="81" s="1"/>
  <c r="N538" i="81" s="1"/>
  <c r="N539" i="81" s="1"/>
  <c r="N540" i="81" s="1"/>
  <c r="N541" i="81" s="1"/>
  <c r="N542" i="81" s="1"/>
  <c r="N543" i="81" s="1"/>
  <c r="N544" i="81" s="1"/>
  <c r="N545" i="81" s="1"/>
  <c r="N546" i="81" s="1"/>
  <c r="N547" i="81" s="1"/>
  <c r="N548" i="81" s="1"/>
  <c r="N549" i="81" s="1"/>
  <c r="N550" i="81" s="1"/>
  <c r="N551" i="81" s="1"/>
  <c r="N552" i="81" s="1"/>
  <c r="N553" i="81" s="1"/>
  <c r="N554" i="81" s="1"/>
  <c r="N555" i="81" s="1"/>
  <c r="N556" i="81" s="1"/>
  <c r="N557" i="81" s="1"/>
  <c r="N558" i="81" s="1"/>
  <c r="N559" i="81" s="1"/>
  <c r="N560" i="81" s="1"/>
  <c r="N561" i="81" s="1"/>
  <c r="N562" i="81" s="1"/>
  <c r="N563" i="81" s="1"/>
  <c r="N564" i="81" s="1"/>
  <c r="N565" i="81" s="1"/>
  <c r="N566" i="81" s="1"/>
  <c r="N567" i="81" s="1"/>
  <c r="N568" i="81" s="1"/>
  <c r="N569" i="81" s="1"/>
  <c r="N570" i="81" s="1"/>
  <c r="N571" i="81" s="1"/>
  <c r="N572" i="81" s="1"/>
  <c r="N573" i="81" s="1"/>
  <c r="D19" i="81"/>
  <c r="B19" i="81"/>
  <c r="B20" i="81" s="1"/>
  <c r="B21" i="81" s="1"/>
  <c r="B22" i="81" s="1"/>
  <c r="B23" i="81" s="1"/>
  <c r="B24" i="81" s="1"/>
  <c r="B25" i="81" s="1"/>
  <c r="B26" i="81" s="1"/>
  <c r="B27" i="81" s="1"/>
  <c r="C27" i="81" s="1"/>
  <c r="K17" i="81"/>
  <c r="E17" i="81"/>
  <c r="K16" i="81"/>
  <c r="K15" i="81"/>
  <c r="N14" i="81"/>
  <c r="K14" i="81"/>
  <c r="K13" i="81"/>
  <c r="O12" i="81"/>
  <c r="M3" i="81"/>
  <c r="H149" i="81" l="1"/>
  <c r="G149" i="81"/>
  <c r="I149" i="81"/>
  <c r="J149" i="81"/>
  <c r="H148" i="81"/>
  <c r="I148" i="81"/>
  <c r="G148" i="81"/>
  <c r="L148" i="81" s="1"/>
  <c r="J148" i="81"/>
  <c r="G147" i="81"/>
  <c r="L147" i="81" s="1"/>
  <c r="J147" i="81"/>
  <c r="I147" i="81"/>
  <c r="H147" i="81"/>
  <c r="G146" i="81"/>
  <c r="L146" i="81" s="1"/>
  <c r="I146" i="81"/>
  <c r="H145" i="81"/>
  <c r="G145" i="81"/>
  <c r="L145" i="81" s="1"/>
  <c r="J145" i="81"/>
  <c r="I145" i="81"/>
  <c r="I144" i="81"/>
  <c r="J144" i="81"/>
  <c r="G144" i="81"/>
  <c r="L144" i="81" s="1"/>
  <c r="G143" i="81"/>
  <c r="L143" i="81" s="1"/>
  <c r="J143" i="81"/>
  <c r="I143" i="81"/>
  <c r="H143" i="81"/>
  <c r="J142" i="81"/>
  <c r="G142" i="81"/>
  <c r="L142" i="81" s="1"/>
  <c r="H142" i="81"/>
  <c r="I141" i="81"/>
  <c r="H141" i="81"/>
  <c r="G141" i="81"/>
  <c r="L141" i="81" s="1"/>
  <c r="J141" i="81"/>
  <c r="I140" i="81"/>
  <c r="J140" i="81"/>
  <c r="G140" i="81"/>
  <c r="L140" i="81" s="1"/>
  <c r="G139" i="81"/>
  <c r="L139" i="81" s="1"/>
  <c r="J139" i="81"/>
  <c r="I139" i="81"/>
  <c r="H139" i="81"/>
  <c r="G138" i="81"/>
  <c r="L138" i="81" s="1"/>
  <c r="H138" i="81"/>
  <c r="I138" i="81"/>
  <c r="I137" i="81"/>
  <c r="G137" i="81"/>
  <c r="L137" i="81" s="1"/>
  <c r="H137" i="81"/>
  <c r="J137" i="81"/>
  <c r="H136" i="81"/>
  <c r="G136" i="81"/>
  <c r="L136" i="81" s="1"/>
  <c r="J136" i="81"/>
  <c r="I136" i="81"/>
  <c r="J135" i="81"/>
  <c r="I135" i="81"/>
  <c r="H135" i="81"/>
  <c r="G135" i="81"/>
  <c r="L135" i="81" s="1"/>
  <c r="J134" i="81"/>
  <c r="G134" i="81"/>
  <c r="K134" i="81" s="1"/>
  <c r="I133" i="81"/>
  <c r="H133" i="81"/>
  <c r="G133" i="81"/>
  <c r="L133" i="81" s="1"/>
  <c r="J133" i="81"/>
  <c r="H132" i="81"/>
  <c r="G132" i="81"/>
  <c r="L132" i="81" s="1"/>
  <c r="J132" i="81"/>
  <c r="I132" i="81"/>
  <c r="G131" i="81"/>
  <c r="L131" i="81" s="1"/>
  <c r="J131" i="81"/>
  <c r="I131" i="81"/>
  <c r="H131" i="81"/>
  <c r="G130" i="81"/>
  <c r="K130" i="81" s="1"/>
  <c r="H130" i="81"/>
  <c r="I130" i="81"/>
  <c r="I129" i="81"/>
  <c r="H129" i="81"/>
  <c r="G129" i="81"/>
  <c r="L129" i="81" s="1"/>
  <c r="J129" i="81"/>
  <c r="E138" i="81"/>
  <c r="H128" i="81"/>
  <c r="G128" i="81"/>
  <c r="L128" i="81" s="1"/>
  <c r="J128" i="81"/>
  <c r="I128" i="81"/>
  <c r="G127" i="81"/>
  <c r="L127" i="81" s="1"/>
  <c r="J127" i="81"/>
  <c r="I127" i="81"/>
  <c r="H127" i="81"/>
  <c r="J126" i="81"/>
  <c r="G126" i="81"/>
  <c r="H125" i="81"/>
  <c r="J125" i="81"/>
  <c r="G125" i="81"/>
  <c r="L125" i="81" s="1"/>
  <c r="I125" i="81"/>
  <c r="E148" i="81"/>
  <c r="E525" i="81"/>
  <c r="E529" i="81"/>
  <c r="E533" i="81"/>
  <c r="E537" i="81"/>
  <c r="E541" i="81"/>
  <c r="E545" i="81"/>
  <c r="E549" i="81"/>
  <c r="E553" i="81"/>
  <c r="E557" i="81"/>
  <c r="E561" i="81"/>
  <c r="E567" i="81"/>
  <c r="E571" i="81"/>
  <c r="E198" i="81"/>
  <c r="E569" i="81"/>
  <c r="E573" i="81"/>
  <c r="E358" i="81"/>
  <c r="E378" i="81"/>
  <c r="E398" i="81"/>
  <c r="E568" i="81"/>
  <c r="E572" i="81"/>
  <c r="E98" i="81"/>
  <c r="E58" i="81"/>
  <c r="C21" i="81"/>
  <c r="E38" i="81"/>
  <c r="E78" i="81"/>
  <c r="K149" i="81"/>
  <c r="L149" i="81"/>
  <c r="K159" i="81"/>
  <c r="L159" i="81"/>
  <c r="C19" i="81"/>
  <c r="C25" i="81"/>
  <c r="B28" i="81"/>
  <c r="E108" i="81"/>
  <c r="K167" i="81"/>
  <c r="L167" i="81"/>
  <c r="E178" i="81"/>
  <c r="K212" i="81"/>
  <c r="L212" i="81"/>
  <c r="C23" i="81"/>
  <c r="E68" i="81"/>
  <c r="K273" i="81"/>
  <c r="L273" i="81"/>
  <c r="E556" i="81"/>
  <c r="K126" i="81"/>
  <c r="L126" i="81"/>
  <c r="E158" i="81"/>
  <c r="K171" i="81"/>
  <c r="L171" i="81"/>
  <c r="K200" i="81"/>
  <c r="L200" i="81"/>
  <c r="K216" i="81"/>
  <c r="L216" i="81"/>
  <c r="K241" i="81"/>
  <c r="L241" i="81"/>
  <c r="K252" i="81"/>
  <c r="E318" i="81"/>
  <c r="E468" i="81"/>
  <c r="E519" i="81"/>
  <c r="E524" i="81"/>
  <c r="E528" i="81"/>
  <c r="E532" i="81"/>
  <c r="E536" i="81"/>
  <c r="E540" i="81"/>
  <c r="E544" i="81"/>
  <c r="E548" i="81"/>
  <c r="E552" i="81"/>
  <c r="E560" i="81"/>
  <c r="K175" i="81"/>
  <c r="L175" i="81"/>
  <c r="E188" i="81"/>
  <c r="K204" i="81"/>
  <c r="L204" i="81"/>
  <c r="E228" i="81"/>
  <c r="K245" i="81"/>
  <c r="L245" i="81"/>
  <c r="K265" i="81"/>
  <c r="L265" i="81"/>
  <c r="K310" i="81"/>
  <c r="L310" i="81"/>
  <c r="K408" i="81"/>
  <c r="L408" i="81"/>
  <c r="K414" i="81"/>
  <c r="L414" i="81"/>
  <c r="E518" i="81"/>
  <c r="K511" i="81"/>
  <c r="L511" i="81"/>
  <c r="E523" i="81"/>
  <c r="E527" i="81"/>
  <c r="E531" i="81"/>
  <c r="E535" i="81"/>
  <c r="E539" i="81"/>
  <c r="E543" i="81"/>
  <c r="E547" i="81"/>
  <c r="E551" i="81"/>
  <c r="E555" i="81"/>
  <c r="E559" i="81"/>
  <c r="E563" i="81"/>
  <c r="K151" i="81"/>
  <c r="L151" i="81"/>
  <c r="K153" i="81"/>
  <c r="L153" i="81"/>
  <c r="K155" i="81"/>
  <c r="L155" i="81"/>
  <c r="K157" i="81"/>
  <c r="L157" i="81"/>
  <c r="K163" i="81"/>
  <c r="L163" i="81"/>
  <c r="K188" i="81"/>
  <c r="L188" i="81"/>
  <c r="K190" i="81"/>
  <c r="L190" i="81"/>
  <c r="K192" i="81"/>
  <c r="L192" i="81"/>
  <c r="K194" i="81"/>
  <c r="L194" i="81"/>
  <c r="K196" i="81"/>
  <c r="L196" i="81"/>
  <c r="K208" i="81"/>
  <c r="L208" i="81"/>
  <c r="K228" i="81"/>
  <c r="L228" i="81"/>
  <c r="K230" i="81"/>
  <c r="L230" i="81"/>
  <c r="K232" i="81"/>
  <c r="L232" i="81"/>
  <c r="K234" i="81"/>
  <c r="L234" i="81"/>
  <c r="K236" i="81"/>
  <c r="L236" i="81"/>
  <c r="K249" i="81"/>
  <c r="L249" i="81"/>
  <c r="K269" i="81"/>
  <c r="L269" i="81"/>
  <c r="E288" i="81"/>
  <c r="K288" i="81"/>
  <c r="L288" i="81"/>
  <c r="K289" i="81"/>
  <c r="L289" i="81"/>
  <c r="K291" i="81"/>
  <c r="L291" i="81"/>
  <c r="K294" i="81"/>
  <c r="L294" i="81"/>
  <c r="K296" i="81"/>
  <c r="L296" i="81"/>
  <c r="K297" i="81"/>
  <c r="L297" i="81"/>
  <c r="E338" i="81"/>
  <c r="K347" i="81"/>
  <c r="L347" i="81"/>
  <c r="E522" i="81"/>
  <c r="E526" i="81"/>
  <c r="E530" i="81"/>
  <c r="E534" i="81"/>
  <c r="E538" i="81"/>
  <c r="E542" i="81"/>
  <c r="E546" i="81"/>
  <c r="E550" i="81"/>
  <c r="E554" i="81"/>
  <c r="E558" i="81"/>
  <c r="E562" i="81"/>
  <c r="K298" i="81"/>
  <c r="L298" i="81"/>
  <c r="K314" i="81"/>
  <c r="L314" i="81"/>
  <c r="K351" i="81"/>
  <c r="L351" i="81"/>
  <c r="E368" i="81"/>
  <c r="K382" i="81"/>
  <c r="L382" i="81"/>
  <c r="K390" i="81"/>
  <c r="L390" i="81"/>
  <c r="K424" i="81"/>
  <c r="L424" i="81"/>
  <c r="K425" i="81"/>
  <c r="L425" i="81"/>
  <c r="K426" i="81"/>
  <c r="L426" i="81"/>
  <c r="K455" i="81"/>
  <c r="L455" i="81"/>
  <c r="E520" i="81"/>
  <c r="E521" i="81"/>
  <c r="K261" i="81"/>
  <c r="L261" i="81"/>
  <c r="K277" i="81"/>
  <c r="L277" i="81"/>
  <c r="K302" i="81"/>
  <c r="L302" i="81"/>
  <c r="K329" i="81"/>
  <c r="L329" i="81"/>
  <c r="K335" i="81"/>
  <c r="L335" i="81"/>
  <c r="K337" i="81"/>
  <c r="L337" i="81"/>
  <c r="K339" i="81"/>
  <c r="L339" i="81"/>
  <c r="K355" i="81"/>
  <c r="L355" i="81"/>
  <c r="K420" i="81"/>
  <c r="L420" i="81"/>
  <c r="K421" i="81"/>
  <c r="L421" i="81"/>
  <c r="K422" i="81"/>
  <c r="L422" i="81"/>
  <c r="K507" i="81"/>
  <c r="L507" i="81"/>
  <c r="K515" i="81"/>
  <c r="L515" i="81"/>
  <c r="K516" i="81"/>
  <c r="L516" i="81"/>
  <c r="F556" i="81"/>
  <c r="H556" i="81" s="1"/>
  <c r="E308" i="81"/>
  <c r="K306" i="81"/>
  <c r="L306" i="81"/>
  <c r="K343" i="81"/>
  <c r="L343" i="81"/>
  <c r="K368" i="81"/>
  <c r="L368" i="81"/>
  <c r="K371" i="81"/>
  <c r="L371" i="81"/>
  <c r="K373" i="81"/>
  <c r="L373" i="81"/>
  <c r="K374" i="81"/>
  <c r="L374" i="81"/>
  <c r="K376" i="81"/>
  <c r="L376" i="81"/>
  <c r="K378" i="81"/>
  <c r="L378" i="81"/>
  <c r="K386" i="81"/>
  <c r="L386" i="81"/>
  <c r="K394" i="81"/>
  <c r="L394" i="81"/>
  <c r="E408" i="81"/>
  <c r="K416" i="81"/>
  <c r="L416" i="81"/>
  <c r="K417" i="81"/>
  <c r="L417" i="81"/>
  <c r="K418" i="81"/>
  <c r="L418" i="81"/>
  <c r="K440" i="81"/>
  <c r="L440" i="81"/>
  <c r="K446" i="81"/>
  <c r="L446" i="81"/>
  <c r="K463" i="81"/>
  <c r="L463" i="81"/>
  <c r="K478" i="81"/>
  <c r="L478" i="81"/>
  <c r="K481" i="81"/>
  <c r="L481" i="81"/>
  <c r="K484" i="81"/>
  <c r="L484" i="81"/>
  <c r="K485" i="81"/>
  <c r="L485" i="81"/>
  <c r="K488" i="81"/>
  <c r="L488" i="81"/>
  <c r="K138" i="81"/>
  <c r="K142" i="81"/>
  <c r="K146" i="81"/>
  <c r="K220" i="81"/>
  <c r="K224" i="81"/>
  <c r="K300" i="81"/>
  <c r="K304" i="81"/>
  <c r="K308" i="81"/>
  <c r="K312" i="81"/>
  <c r="K316" i="81"/>
  <c r="K428" i="81"/>
  <c r="K490" i="81"/>
  <c r="K529" i="81"/>
  <c r="K560" i="81"/>
  <c r="E28" i="81"/>
  <c r="F19" i="81"/>
  <c r="B29" i="81"/>
  <c r="C28" i="81"/>
  <c r="E118" i="81"/>
  <c r="K158" i="81"/>
  <c r="K162" i="81"/>
  <c r="K166" i="81"/>
  <c r="K170" i="81"/>
  <c r="K174" i="81"/>
  <c r="K259" i="81"/>
  <c r="K263" i="81"/>
  <c r="K267" i="81"/>
  <c r="K271" i="81"/>
  <c r="K275" i="81"/>
  <c r="K398" i="81"/>
  <c r="K400" i="81"/>
  <c r="K402" i="81"/>
  <c r="K404" i="81"/>
  <c r="K406" i="81"/>
  <c r="K436" i="81"/>
  <c r="K462" i="81"/>
  <c r="K465" i="81"/>
  <c r="K532" i="81"/>
  <c r="K545" i="81"/>
  <c r="H19" i="81"/>
  <c r="E128" i="81"/>
  <c r="K179" i="81"/>
  <c r="K183" i="81"/>
  <c r="K187" i="81"/>
  <c r="K240" i="81"/>
  <c r="K244" i="81"/>
  <c r="K248" i="81"/>
  <c r="L252" i="81"/>
  <c r="K341" i="81"/>
  <c r="K345" i="81"/>
  <c r="K349" i="81"/>
  <c r="K353" i="81"/>
  <c r="K357" i="81"/>
  <c r="E448" i="81"/>
  <c r="K454" i="81"/>
  <c r="K457" i="81"/>
  <c r="E478" i="81"/>
  <c r="K548" i="81"/>
  <c r="C20" i="81"/>
  <c r="C22" i="81"/>
  <c r="C24" i="81"/>
  <c r="C26" i="81"/>
  <c r="K125" i="81"/>
  <c r="K129" i="81"/>
  <c r="K133" i="81"/>
  <c r="K137" i="81"/>
  <c r="K199" i="81"/>
  <c r="K203" i="81"/>
  <c r="K207" i="81"/>
  <c r="K211" i="81"/>
  <c r="K215" i="81"/>
  <c r="E298" i="81"/>
  <c r="K449" i="81"/>
  <c r="E488" i="81"/>
  <c r="K551" i="81"/>
  <c r="K128" i="81"/>
  <c r="K132" i="81"/>
  <c r="K136" i="81"/>
  <c r="K141" i="81"/>
  <c r="K145" i="81"/>
  <c r="E168" i="81"/>
  <c r="K161" i="81"/>
  <c r="K165" i="81"/>
  <c r="K169" i="81"/>
  <c r="K173" i="81"/>
  <c r="K177" i="81"/>
  <c r="K178" i="81"/>
  <c r="K182" i="81"/>
  <c r="K186" i="81"/>
  <c r="K198" i="81"/>
  <c r="K202" i="81"/>
  <c r="K206" i="81"/>
  <c r="K210" i="81"/>
  <c r="K214" i="81"/>
  <c r="K219" i="81"/>
  <c r="K223" i="81"/>
  <c r="K227" i="81"/>
  <c r="K239" i="81"/>
  <c r="K243" i="81"/>
  <c r="K247" i="81"/>
  <c r="K251" i="81"/>
  <c r="K279" i="81"/>
  <c r="K281" i="81"/>
  <c r="K283" i="81"/>
  <c r="K285" i="81"/>
  <c r="K287" i="81"/>
  <c r="K318" i="81"/>
  <c r="K320" i="81"/>
  <c r="K322" i="81"/>
  <c r="K324" i="81"/>
  <c r="K326" i="81"/>
  <c r="K359" i="81"/>
  <c r="K361" i="81"/>
  <c r="K363" i="81"/>
  <c r="K365" i="81"/>
  <c r="K367" i="81"/>
  <c r="K379" i="81"/>
  <c r="K381" i="81"/>
  <c r="K383" i="81"/>
  <c r="K385" i="81"/>
  <c r="K387" i="81"/>
  <c r="K389" i="81"/>
  <c r="K391" i="81"/>
  <c r="K393" i="81"/>
  <c r="K395" i="81"/>
  <c r="K397" i="81"/>
  <c r="K429" i="81"/>
  <c r="K434" i="81"/>
  <c r="K437" i="81"/>
  <c r="K452" i="81"/>
  <c r="K460" i="81"/>
  <c r="K471" i="81"/>
  <c r="K475" i="81"/>
  <c r="E498" i="81"/>
  <c r="K493" i="81"/>
  <c r="K502" i="81"/>
  <c r="K508" i="81"/>
  <c r="K512" i="81"/>
  <c r="K520" i="81"/>
  <c r="K536" i="81"/>
  <c r="K539" i="81"/>
  <c r="K552" i="81"/>
  <c r="K555" i="81"/>
  <c r="K567" i="81"/>
  <c r="E48" i="81"/>
  <c r="K127" i="81"/>
  <c r="K131" i="81"/>
  <c r="K135" i="81"/>
  <c r="K140" i="81"/>
  <c r="K144" i="81"/>
  <c r="K160" i="81"/>
  <c r="K164" i="81"/>
  <c r="K168" i="81"/>
  <c r="K172" i="81"/>
  <c r="K176" i="81"/>
  <c r="K181" i="81"/>
  <c r="K185" i="81"/>
  <c r="K189" i="81"/>
  <c r="K191" i="81"/>
  <c r="K193" i="81"/>
  <c r="K195" i="81"/>
  <c r="K197" i="81"/>
  <c r="E208" i="81"/>
  <c r="K201" i="81"/>
  <c r="K205" i="81"/>
  <c r="K209" i="81"/>
  <c r="K213" i="81"/>
  <c r="K217" i="81"/>
  <c r="K218" i="81"/>
  <c r="K222" i="81"/>
  <c r="K226" i="81"/>
  <c r="K238" i="81"/>
  <c r="K242" i="81"/>
  <c r="K246" i="81"/>
  <c r="K250" i="81"/>
  <c r="K256" i="81"/>
  <c r="K258" i="81"/>
  <c r="K260" i="81"/>
  <c r="K262" i="81"/>
  <c r="K264" i="81"/>
  <c r="K266" i="81"/>
  <c r="K268" i="81"/>
  <c r="K270" i="81"/>
  <c r="K272" i="81"/>
  <c r="K274" i="81"/>
  <c r="K276" i="81"/>
  <c r="K292" i="81"/>
  <c r="K295" i="81"/>
  <c r="K299" i="81"/>
  <c r="K301" i="81"/>
  <c r="K303" i="81"/>
  <c r="K305" i="81"/>
  <c r="K307" i="81"/>
  <c r="K309" i="81"/>
  <c r="K311" i="81"/>
  <c r="K313" i="81"/>
  <c r="K315" i="81"/>
  <c r="K317" i="81"/>
  <c r="K333" i="81"/>
  <c r="K338" i="81"/>
  <c r="E348" i="81"/>
  <c r="K340" i="81"/>
  <c r="K342" i="81"/>
  <c r="K344" i="81"/>
  <c r="K346" i="81"/>
  <c r="K348" i="81"/>
  <c r="K350" i="81"/>
  <c r="K352" i="81"/>
  <c r="K354" i="81"/>
  <c r="K356" i="81"/>
  <c r="K369" i="81"/>
  <c r="K372" i="81"/>
  <c r="K377" i="81"/>
  <c r="K399" i="81"/>
  <c r="K403" i="81"/>
  <c r="K407" i="81"/>
  <c r="K412" i="81"/>
  <c r="K432" i="81"/>
  <c r="K450" i="81"/>
  <c r="K453" i="81"/>
  <c r="K458" i="81"/>
  <c r="K461" i="81"/>
  <c r="K466" i="81"/>
  <c r="K479" i="81"/>
  <c r="K482" i="81"/>
  <c r="K486" i="81"/>
  <c r="K491" i="81"/>
  <c r="K494" i="81"/>
  <c r="K498" i="81"/>
  <c r="K504" i="81"/>
  <c r="K527" i="81"/>
  <c r="K537" i="81"/>
  <c r="K543" i="81"/>
  <c r="K553" i="81"/>
  <c r="K559" i="81"/>
  <c r="E88" i="81"/>
  <c r="K139" i="81"/>
  <c r="K143" i="81"/>
  <c r="K147" i="81"/>
  <c r="K148" i="81"/>
  <c r="K150" i="81"/>
  <c r="K152" i="81"/>
  <c r="K154" i="81"/>
  <c r="K156" i="81"/>
  <c r="K180" i="81"/>
  <c r="K184" i="81"/>
  <c r="K221" i="81"/>
  <c r="K225" i="81"/>
  <c r="K229" i="81"/>
  <c r="K231" i="81"/>
  <c r="K233" i="81"/>
  <c r="K235" i="81"/>
  <c r="K237" i="81"/>
  <c r="E248" i="81"/>
  <c r="K254" i="81"/>
  <c r="K280" i="81"/>
  <c r="K284" i="81"/>
  <c r="K290" i="81"/>
  <c r="K293" i="81"/>
  <c r="K321" i="81"/>
  <c r="K325" i="81"/>
  <c r="K331" i="81"/>
  <c r="K358" i="81"/>
  <c r="K362" i="81"/>
  <c r="K366" i="81"/>
  <c r="K370" i="81"/>
  <c r="K375" i="81"/>
  <c r="E388" i="81"/>
  <c r="K380" i="81"/>
  <c r="K384" i="81"/>
  <c r="K388" i="81"/>
  <c r="K392" i="81"/>
  <c r="K396" i="81"/>
  <c r="E418" i="81"/>
  <c r="K410" i="81"/>
  <c r="E438" i="81"/>
  <c r="K430" i="81"/>
  <c r="K433" i="81"/>
  <c r="K438" i="81"/>
  <c r="K442" i="81"/>
  <c r="K448" i="81"/>
  <c r="K451" i="81"/>
  <c r="K456" i="81"/>
  <c r="K459" i="81"/>
  <c r="K464" i="81"/>
  <c r="K467" i="81"/>
  <c r="K469" i="81"/>
  <c r="K473" i="81"/>
  <c r="K477" i="81"/>
  <c r="K487" i="81"/>
  <c r="K489" i="81"/>
  <c r="K492" i="81"/>
  <c r="K499" i="81"/>
  <c r="K500" i="81"/>
  <c r="K510" i="81"/>
  <c r="K514" i="81"/>
  <c r="K519" i="81"/>
  <c r="K525" i="81"/>
  <c r="K541" i="81"/>
  <c r="K544" i="81"/>
  <c r="K566" i="81"/>
  <c r="K572" i="81"/>
  <c r="K253" i="81"/>
  <c r="K255" i="81"/>
  <c r="K257" i="81"/>
  <c r="E268" i="81"/>
  <c r="K278" i="81"/>
  <c r="K282" i="81"/>
  <c r="K286" i="81"/>
  <c r="K319" i="81"/>
  <c r="K323" i="81"/>
  <c r="K327" i="81"/>
  <c r="K328" i="81"/>
  <c r="K330" i="81"/>
  <c r="K332" i="81"/>
  <c r="K334" i="81"/>
  <c r="K336" i="81"/>
  <c r="K360" i="81"/>
  <c r="K364" i="81"/>
  <c r="K401" i="81"/>
  <c r="K405" i="81"/>
  <c r="K409" i="81"/>
  <c r="K411" i="81"/>
  <c r="K413" i="81"/>
  <c r="K415" i="81"/>
  <c r="K419" i="81"/>
  <c r="K423" i="81"/>
  <c r="K427" i="81"/>
  <c r="K444" i="81"/>
  <c r="K470" i="81"/>
  <c r="K474" i="81"/>
  <c r="K480" i="81"/>
  <c r="K483" i="81"/>
  <c r="K496" i="81"/>
  <c r="K503" i="81"/>
  <c r="K506" i="81"/>
  <c r="K521" i="81"/>
  <c r="K523" i="81"/>
  <c r="K528" i="81"/>
  <c r="K535" i="81"/>
  <c r="K558" i="81"/>
  <c r="K563" i="81"/>
  <c r="K568" i="81"/>
  <c r="K570" i="81"/>
  <c r="K431" i="81"/>
  <c r="K435" i="81"/>
  <c r="K439" i="81"/>
  <c r="K441" i="81"/>
  <c r="K443" i="81"/>
  <c r="K445" i="81"/>
  <c r="K447" i="81"/>
  <c r="E458" i="81"/>
  <c r="K468" i="81"/>
  <c r="K472" i="81"/>
  <c r="K476" i="81"/>
  <c r="K501" i="81"/>
  <c r="K505" i="81"/>
  <c r="K509" i="81"/>
  <c r="K513" i="81"/>
  <c r="K517" i="81"/>
  <c r="K524" i="81"/>
  <c r="K531" i="81"/>
  <c r="K533" i="81"/>
  <c r="K540" i="81"/>
  <c r="K547" i="81"/>
  <c r="K549" i="81"/>
  <c r="K562" i="81"/>
  <c r="K564" i="81"/>
  <c r="K571" i="81"/>
  <c r="K495" i="81"/>
  <c r="K497" i="81"/>
  <c r="E508" i="81"/>
  <c r="K518" i="81"/>
  <c r="K522" i="81"/>
  <c r="K526" i="81"/>
  <c r="K530" i="81"/>
  <c r="K534" i="81"/>
  <c r="K538" i="81"/>
  <c r="K542" i="81"/>
  <c r="K546" i="81"/>
  <c r="K550" i="81"/>
  <c r="K554" i="81"/>
  <c r="K557" i="81"/>
  <c r="K561" i="81"/>
  <c r="K565" i="81"/>
  <c r="K569" i="81"/>
  <c r="K573" i="81"/>
  <c r="B12" i="63"/>
  <c r="B12" i="64"/>
  <c r="B12" i="65"/>
  <c r="B12" i="66"/>
  <c r="B12" i="67"/>
  <c r="B12" i="68"/>
  <c r="B12" i="69"/>
  <c r="B12" i="70"/>
  <c r="B12" i="71"/>
  <c r="B12" i="72"/>
  <c r="B12" i="73"/>
  <c r="B12" i="74"/>
  <c r="B12" i="75"/>
  <c r="B12" i="76"/>
  <c r="B12" i="77"/>
  <c r="B12" i="78"/>
  <c r="B12" i="79"/>
  <c r="B12" i="80"/>
  <c r="B12" i="62"/>
  <c r="B13" i="63"/>
  <c r="B13" i="64"/>
  <c r="B13" i="65"/>
  <c r="B13" i="66"/>
  <c r="B13" i="67"/>
  <c r="B13" i="68"/>
  <c r="B13" i="69"/>
  <c r="B13" i="70"/>
  <c r="B13" i="71"/>
  <c r="B13" i="72"/>
  <c r="B13" i="73"/>
  <c r="B13" i="74"/>
  <c r="B13" i="75"/>
  <c r="B13" i="76"/>
  <c r="B13" i="77"/>
  <c r="B13" i="78"/>
  <c r="B13" i="79"/>
  <c r="B13" i="80"/>
  <c r="B13" i="62"/>
  <c r="L134" i="81" l="1"/>
  <c r="L130" i="81"/>
  <c r="I556" i="81"/>
  <c r="G556" i="81"/>
  <c r="L556" i="81" s="1"/>
  <c r="J556" i="81"/>
  <c r="B30" i="81"/>
  <c r="C29" i="81"/>
  <c r="G19" i="81"/>
  <c r="F20" i="81"/>
  <c r="J19" i="81"/>
  <c r="I19" i="81"/>
  <c r="B21" i="62"/>
  <c r="K556" i="81" l="1"/>
  <c r="G20" i="81"/>
  <c r="F21" i="81"/>
  <c r="J20" i="81"/>
  <c r="I20" i="81"/>
  <c r="H20" i="81"/>
  <c r="K19" i="81"/>
  <c r="L19" i="81"/>
  <c r="B31" i="81"/>
  <c r="C30" i="81"/>
  <c r="L15" i="48"/>
  <c r="B32" i="81" l="1"/>
  <c r="C31" i="81"/>
  <c r="G21" i="81"/>
  <c r="F22" i="81"/>
  <c r="J21" i="81"/>
  <c r="I21" i="81"/>
  <c r="H21" i="81"/>
  <c r="K20" i="81"/>
  <c r="L20" i="81"/>
  <c r="L15" i="62"/>
  <c r="L15" i="63"/>
  <c r="L15" i="64"/>
  <c r="L15" i="65"/>
  <c r="L15" i="66"/>
  <c r="L15" i="67"/>
  <c r="L15" i="68"/>
  <c r="L15" i="69"/>
  <c r="L15" i="70"/>
  <c r="L15" i="71"/>
  <c r="L15" i="72"/>
  <c r="L15" i="73"/>
  <c r="L15" i="74"/>
  <c r="L15" i="75"/>
  <c r="L15" i="76"/>
  <c r="L15" i="77"/>
  <c r="L15" i="78"/>
  <c r="L15" i="79"/>
  <c r="L15" i="80"/>
  <c r="B33" i="81" l="1"/>
  <c r="C32" i="81"/>
  <c r="G22" i="81"/>
  <c r="F23" i="81"/>
  <c r="J22" i="81"/>
  <c r="I22" i="81"/>
  <c r="H22" i="81"/>
  <c r="K21" i="81"/>
  <c r="L21" i="81"/>
  <c r="F9" i="64"/>
  <c r="F8" i="64"/>
  <c r="F9" i="65"/>
  <c r="F8" i="65"/>
  <c r="F9" i="66"/>
  <c r="F8" i="66"/>
  <c r="F9" i="67"/>
  <c r="F8" i="67"/>
  <c r="F9" i="68"/>
  <c r="F8" i="68"/>
  <c r="F9" i="69"/>
  <c r="F8" i="69"/>
  <c r="F9" i="70"/>
  <c r="F8" i="70"/>
  <c r="F9" i="71"/>
  <c r="F8" i="71"/>
  <c r="F9" i="72"/>
  <c r="F8" i="72"/>
  <c r="F9" i="73"/>
  <c r="F8" i="73"/>
  <c r="F9" i="74"/>
  <c r="F8" i="74"/>
  <c r="F9" i="75"/>
  <c r="F8" i="75"/>
  <c r="F9" i="76"/>
  <c r="F8" i="76"/>
  <c r="F9" i="77"/>
  <c r="F8" i="77"/>
  <c r="F9" i="78"/>
  <c r="F8" i="78"/>
  <c r="F9" i="79"/>
  <c r="F8" i="79"/>
  <c r="F8" i="80"/>
  <c r="F9" i="63"/>
  <c r="F8" i="63"/>
  <c r="F9" i="62"/>
  <c r="F8" i="62"/>
  <c r="C9" i="62"/>
  <c r="B34" i="81" l="1"/>
  <c r="C33" i="81"/>
  <c r="G23" i="81"/>
  <c r="F24" i="81"/>
  <c r="J23" i="81"/>
  <c r="I23" i="81"/>
  <c r="H23" i="81"/>
  <c r="K22" i="81"/>
  <c r="L22" i="81"/>
  <c r="B21" i="63"/>
  <c r="B21" i="64" s="1"/>
  <c r="B21" i="65" s="1"/>
  <c r="B21" i="66" s="1"/>
  <c r="B21" i="67" s="1"/>
  <c r="B35" i="81" l="1"/>
  <c r="C34" i="81"/>
  <c r="G24" i="81"/>
  <c r="F25" i="81"/>
  <c r="J24" i="81"/>
  <c r="I24" i="81"/>
  <c r="H24" i="81"/>
  <c r="K23" i="81"/>
  <c r="L23" i="81"/>
  <c r="B21" i="68"/>
  <c r="B21" i="69" s="1"/>
  <c r="B21" i="70" s="1"/>
  <c r="B21" i="71" s="1"/>
  <c r="B21" i="72" s="1"/>
  <c r="B21" i="73" s="1"/>
  <c r="B21" i="74" s="1"/>
  <c r="B21" i="75" s="1"/>
  <c r="B21" i="76" s="1"/>
  <c r="B21" i="77" s="1"/>
  <c r="B21" i="78" s="1"/>
  <c r="B21" i="79" s="1"/>
  <c r="B21" i="80" s="1"/>
  <c r="C9" i="64"/>
  <c r="C8" i="64"/>
  <c r="I9" i="64"/>
  <c r="I8" i="64"/>
  <c r="B11" i="64"/>
  <c r="B10" i="64"/>
  <c r="K7" i="64"/>
  <c r="I7" i="64"/>
  <c r="B7" i="64"/>
  <c r="I6" i="64"/>
  <c r="C9" i="65"/>
  <c r="C8" i="65"/>
  <c r="I9" i="65"/>
  <c r="I8" i="65"/>
  <c r="B11" i="65"/>
  <c r="B10" i="65"/>
  <c r="K7" i="65"/>
  <c r="I7" i="65"/>
  <c r="B7" i="65"/>
  <c r="I6" i="65"/>
  <c r="C9" i="66"/>
  <c r="C8" i="66"/>
  <c r="I9" i="66"/>
  <c r="I8" i="66"/>
  <c r="B11" i="66"/>
  <c r="B10" i="66"/>
  <c r="K7" i="66"/>
  <c r="I7" i="66"/>
  <c r="B7" i="66"/>
  <c r="I6" i="66"/>
  <c r="C9" i="67"/>
  <c r="C8" i="67"/>
  <c r="I9" i="67"/>
  <c r="I8" i="67"/>
  <c r="B11" i="67"/>
  <c r="B10" i="67"/>
  <c r="K7" i="67"/>
  <c r="I7" i="67"/>
  <c r="B7" i="67"/>
  <c r="I6" i="67"/>
  <c r="C9" i="68"/>
  <c r="C8" i="68"/>
  <c r="I9" i="68"/>
  <c r="I8" i="68"/>
  <c r="B11" i="68"/>
  <c r="B10" i="68"/>
  <c r="K7" i="68"/>
  <c r="I7" i="68"/>
  <c r="B7" i="68"/>
  <c r="I6" i="68"/>
  <c r="C9" i="69"/>
  <c r="C8" i="69"/>
  <c r="I9" i="69"/>
  <c r="I8" i="69"/>
  <c r="B11" i="69"/>
  <c r="B10" i="69"/>
  <c r="K7" i="69"/>
  <c r="I7" i="69"/>
  <c r="B7" i="69"/>
  <c r="I6" i="69"/>
  <c r="C9" i="70"/>
  <c r="C8" i="70"/>
  <c r="I9" i="70"/>
  <c r="I8" i="70"/>
  <c r="B11" i="70"/>
  <c r="B10" i="70"/>
  <c r="K7" i="70"/>
  <c r="I7" i="70"/>
  <c r="B7" i="70"/>
  <c r="I6" i="70"/>
  <c r="C9" i="71"/>
  <c r="C8" i="71"/>
  <c r="I9" i="71"/>
  <c r="I8" i="71"/>
  <c r="B11" i="71"/>
  <c r="B10" i="71"/>
  <c r="K7" i="71"/>
  <c r="I7" i="71"/>
  <c r="B7" i="71"/>
  <c r="I6" i="71"/>
  <c r="C9" i="72"/>
  <c r="C8" i="72"/>
  <c r="I9" i="72"/>
  <c r="I8" i="72"/>
  <c r="B11" i="72"/>
  <c r="B10" i="72"/>
  <c r="K7" i="72"/>
  <c r="I7" i="72"/>
  <c r="B7" i="72"/>
  <c r="I6" i="72"/>
  <c r="C9" i="73"/>
  <c r="C8" i="73"/>
  <c r="I9" i="73"/>
  <c r="I8" i="73"/>
  <c r="B11" i="73"/>
  <c r="B10" i="73"/>
  <c r="K7" i="73"/>
  <c r="I7" i="73"/>
  <c r="B7" i="73"/>
  <c r="I6" i="73"/>
  <c r="C9" i="74"/>
  <c r="C8" i="74"/>
  <c r="I9" i="74"/>
  <c r="I8" i="74"/>
  <c r="B11" i="74"/>
  <c r="B10" i="74"/>
  <c r="K7" i="74"/>
  <c r="I7" i="74"/>
  <c r="B7" i="74"/>
  <c r="I6" i="74"/>
  <c r="C9" i="75"/>
  <c r="C8" i="75"/>
  <c r="I9" i="75"/>
  <c r="I8" i="75"/>
  <c r="B11" i="75"/>
  <c r="B10" i="75"/>
  <c r="K7" i="75"/>
  <c r="I7" i="75"/>
  <c r="B7" i="75"/>
  <c r="I6" i="75"/>
  <c r="C9" i="76"/>
  <c r="C8" i="76"/>
  <c r="I9" i="76"/>
  <c r="I8" i="76"/>
  <c r="B11" i="76"/>
  <c r="B10" i="76"/>
  <c r="K7" i="76"/>
  <c r="I7" i="76"/>
  <c r="B7" i="76"/>
  <c r="I6" i="76"/>
  <c r="C9" i="77"/>
  <c r="C8" i="77"/>
  <c r="I9" i="77"/>
  <c r="I8" i="77"/>
  <c r="B11" i="77"/>
  <c r="B10" i="77"/>
  <c r="K7" i="77"/>
  <c r="I7" i="77"/>
  <c r="B7" i="77"/>
  <c r="I6" i="77"/>
  <c r="C9" i="78"/>
  <c r="C8" i="78"/>
  <c r="I9" i="78"/>
  <c r="I8" i="78"/>
  <c r="B11" i="78"/>
  <c r="B10" i="78"/>
  <c r="K7" i="78"/>
  <c r="I7" i="78"/>
  <c r="B7" i="78"/>
  <c r="I6" i="78"/>
  <c r="C9" i="79"/>
  <c r="C8" i="79"/>
  <c r="I9" i="79"/>
  <c r="I8" i="79"/>
  <c r="B11" i="79"/>
  <c r="B10" i="79"/>
  <c r="K7" i="79"/>
  <c r="I7" i="79"/>
  <c r="B7" i="79"/>
  <c r="I6" i="79"/>
  <c r="C9" i="80"/>
  <c r="C8" i="80"/>
  <c r="I9" i="80"/>
  <c r="I8" i="80"/>
  <c r="B11" i="80"/>
  <c r="B10" i="80"/>
  <c r="K7" i="80"/>
  <c r="I7" i="80"/>
  <c r="B7" i="80"/>
  <c r="I6" i="80"/>
  <c r="C9" i="63"/>
  <c r="C8" i="63"/>
  <c r="I9" i="63"/>
  <c r="I8" i="63"/>
  <c r="B11" i="63"/>
  <c r="B10" i="63"/>
  <c r="K7" i="63"/>
  <c r="B7" i="63"/>
  <c r="I6" i="63"/>
  <c r="C8" i="62"/>
  <c r="B11" i="62"/>
  <c r="B10" i="62"/>
  <c r="I8" i="62"/>
  <c r="K7" i="62"/>
  <c r="I7" i="62"/>
  <c r="I6" i="62"/>
  <c r="B7" i="62"/>
  <c r="B36" i="81" l="1"/>
  <c r="C35" i="81"/>
  <c r="G25" i="81"/>
  <c r="F26" i="81"/>
  <c r="J25" i="81"/>
  <c r="I25" i="81"/>
  <c r="H25" i="81"/>
  <c r="K24" i="81"/>
  <c r="L24" i="81"/>
  <c r="L16" i="48"/>
  <c r="L16" i="62" s="1"/>
  <c r="L16" i="63" s="1"/>
  <c r="L16" i="64" s="1"/>
  <c r="L16" i="65" s="1"/>
  <c r="L16" i="66" s="1"/>
  <c r="L16" i="67" s="1"/>
  <c r="L16" i="68" s="1"/>
  <c r="L16" i="69" s="1"/>
  <c r="L16" i="70" s="1"/>
  <c r="L16" i="71" s="1"/>
  <c r="L16" i="72" s="1"/>
  <c r="L16" i="73" s="1"/>
  <c r="L16" i="74" s="1"/>
  <c r="L16" i="75" s="1"/>
  <c r="L16" i="76" s="1"/>
  <c r="L16" i="77" s="1"/>
  <c r="L16" i="78" s="1"/>
  <c r="L16" i="79" s="1"/>
  <c r="L16" i="80" s="1"/>
  <c r="B37" i="81" l="1"/>
  <c r="C36" i="81"/>
  <c r="G26" i="81"/>
  <c r="J26" i="81"/>
  <c r="F27" i="81"/>
  <c r="I26" i="81"/>
  <c r="H26" i="81"/>
  <c r="K25" i="81"/>
  <c r="L25" i="81"/>
  <c r="F28" i="81" l="1"/>
  <c r="G27" i="81"/>
  <c r="J27" i="81"/>
  <c r="I27" i="81"/>
  <c r="H27" i="81"/>
  <c r="B38" i="81"/>
  <c r="C37" i="81"/>
  <c r="K26" i="81"/>
  <c r="L26" i="81"/>
  <c r="G28" i="81" l="1"/>
  <c r="J28" i="81"/>
  <c r="F29" i="81"/>
  <c r="I28" i="81"/>
  <c r="H28" i="81"/>
  <c r="C38" i="81"/>
  <c r="B39" i="81"/>
  <c r="L27" i="81"/>
  <c r="K27" i="81"/>
  <c r="K28" i="81" l="1"/>
  <c r="L28" i="81"/>
  <c r="B40" i="81"/>
  <c r="C39" i="81"/>
  <c r="G29" i="81"/>
  <c r="J29" i="81"/>
  <c r="I29" i="81"/>
  <c r="F30" i="81"/>
  <c r="H29" i="81"/>
  <c r="K29" i="81" l="1"/>
  <c r="L29" i="81"/>
  <c r="G30" i="81"/>
  <c r="F31" i="81"/>
  <c r="J30" i="81"/>
  <c r="H30" i="81"/>
  <c r="I30" i="81"/>
  <c r="B41" i="81"/>
  <c r="C40" i="81"/>
  <c r="B42" i="81" l="1"/>
  <c r="C41" i="81"/>
  <c r="G31" i="81"/>
  <c r="F32" i="81"/>
  <c r="J31" i="81"/>
  <c r="I31" i="81"/>
  <c r="H31" i="81"/>
  <c r="K30" i="81"/>
  <c r="L30" i="81"/>
  <c r="B43" i="81" l="1"/>
  <c r="C42" i="81"/>
  <c r="G32" i="81"/>
  <c r="J32" i="81"/>
  <c r="F33" i="81"/>
  <c r="I32" i="81"/>
  <c r="H32" i="81"/>
  <c r="K31" i="81"/>
  <c r="L31" i="81"/>
  <c r="G33" i="81" l="1"/>
  <c r="J33" i="81"/>
  <c r="I33" i="81"/>
  <c r="F34" i="81"/>
  <c r="H33" i="81"/>
  <c r="B44" i="81"/>
  <c r="C43" i="81"/>
  <c r="K32" i="81"/>
  <c r="L32" i="81"/>
  <c r="K33" i="81" l="1"/>
  <c r="L33" i="81"/>
  <c r="G34" i="81"/>
  <c r="F35" i="81"/>
  <c r="J34" i="81"/>
  <c r="I34" i="81"/>
  <c r="H34" i="81"/>
  <c r="B45" i="81"/>
  <c r="C44" i="81"/>
  <c r="B46" i="81" l="1"/>
  <c r="C45" i="81"/>
  <c r="G35" i="81"/>
  <c r="F36" i="81"/>
  <c r="J35" i="81"/>
  <c r="I35" i="81"/>
  <c r="H35" i="81"/>
  <c r="K34" i="81"/>
  <c r="L34" i="81"/>
  <c r="B47" i="81" l="1"/>
  <c r="C46" i="81"/>
  <c r="G36" i="81"/>
  <c r="J36" i="81"/>
  <c r="F37" i="81"/>
  <c r="I36" i="81"/>
  <c r="H36" i="81"/>
  <c r="K35" i="81"/>
  <c r="L35" i="81"/>
  <c r="F38" i="81" l="1"/>
  <c r="G37" i="81"/>
  <c r="J37" i="81"/>
  <c r="I37" i="81"/>
  <c r="H37" i="81"/>
  <c r="B48" i="81"/>
  <c r="C47" i="81"/>
  <c r="K36" i="81"/>
  <c r="L36" i="81"/>
  <c r="F39" i="81" l="1"/>
  <c r="J38" i="81"/>
  <c r="G38" i="81"/>
  <c r="I38" i="81"/>
  <c r="H38" i="81"/>
  <c r="B49" i="81"/>
  <c r="C48" i="81"/>
  <c r="K37" i="81"/>
  <c r="L37" i="81"/>
  <c r="F40" i="81" l="1"/>
  <c r="J39" i="81"/>
  <c r="G39" i="81"/>
  <c r="I39" i="81"/>
  <c r="H39" i="81"/>
  <c r="L38" i="81"/>
  <c r="K38" i="81"/>
  <c r="B50" i="81"/>
  <c r="C49" i="81"/>
  <c r="F41" i="81" l="1"/>
  <c r="J40" i="81"/>
  <c r="I40" i="81"/>
  <c r="G40" i="81"/>
  <c r="H40" i="81"/>
  <c r="B51" i="81"/>
  <c r="C50" i="81"/>
  <c r="L39" i="81"/>
  <c r="K39" i="81"/>
  <c r="F42" i="81" l="1"/>
  <c r="J41" i="81"/>
  <c r="G41" i="81"/>
  <c r="H41" i="81"/>
  <c r="I41" i="81"/>
  <c r="K40" i="81"/>
  <c r="L40" i="81"/>
  <c r="C51" i="81"/>
  <c r="B52" i="81"/>
  <c r="B53" i="81" l="1"/>
  <c r="C52" i="81"/>
  <c r="F43" i="81"/>
  <c r="J42" i="81"/>
  <c r="G42" i="81"/>
  <c r="I42" i="81"/>
  <c r="H42" i="81"/>
  <c r="L41" i="81"/>
  <c r="K41" i="81"/>
  <c r="L42" i="81" l="1"/>
  <c r="K42" i="81"/>
  <c r="B54" i="81"/>
  <c r="C53" i="81"/>
  <c r="F44" i="81"/>
  <c r="J43" i="81"/>
  <c r="G43" i="81"/>
  <c r="I43" i="81"/>
  <c r="H43" i="81"/>
  <c r="F45" i="81" l="1"/>
  <c r="J44" i="81"/>
  <c r="I44" i="81"/>
  <c r="G44" i="81"/>
  <c r="H44" i="81"/>
  <c r="L43" i="81"/>
  <c r="K43" i="81"/>
  <c r="B55" i="81"/>
  <c r="C54" i="81"/>
  <c r="F46" i="81" l="1"/>
  <c r="J45" i="81"/>
  <c r="G45" i="81"/>
  <c r="H45" i="81"/>
  <c r="I45" i="81"/>
  <c r="B56" i="81"/>
  <c r="C55" i="81"/>
  <c r="K44" i="81"/>
  <c r="L44" i="81"/>
  <c r="F47" i="81" l="1"/>
  <c r="J46" i="81"/>
  <c r="G46" i="81"/>
  <c r="I46" i="81"/>
  <c r="H46" i="81"/>
  <c r="L45" i="81"/>
  <c r="K45" i="81"/>
  <c r="B57" i="81"/>
  <c r="C56" i="81"/>
  <c r="J47" i="81" l="1"/>
  <c r="G47" i="81"/>
  <c r="F48" i="81"/>
  <c r="I47" i="81"/>
  <c r="H47" i="81"/>
  <c r="B58" i="81"/>
  <c r="C57" i="81"/>
  <c r="L46" i="81"/>
  <c r="K46" i="81"/>
  <c r="J48" i="81" l="1"/>
  <c r="F49" i="81"/>
  <c r="G48" i="81"/>
  <c r="I48" i="81"/>
  <c r="H48" i="81"/>
  <c r="C58" i="81"/>
  <c r="B59" i="81"/>
  <c r="L47" i="81"/>
  <c r="K47" i="81"/>
  <c r="C59" i="81" l="1"/>
  <c r="B60" i="81"/>
  <c r="L48" i="81"/>
  <c r="K48" i="81"/>
  <c r="G49" i="81"/>
  <c r="F50" i="81"/>
  <c r="J49" i="81"/>
  <c r="I49" i="81"/>
  <c r="H49" i="81"/>
  <c r="L49" i="81" l="1"/>
  <c r="K49" i="81"/>
  <c r="J50" i="81"/>
  <c r="F51" i="81"/>
  <c r="G50" i="81"/>
  <c r="I50" i="81"/>
  <c r="H50" i="81"/>
  <c r="C60" i="81"/>
  <c r="B61" i="81"/>
  <c r="C61" i="81" l="1"/>
  <c r="B62" i="81"/>
  <c r="L50" i="81"/>
  <c r="K50" i="81"/>
  <c r="G51" i="81"/>
  <c r="F52" i="81"/>
  <c r="J51" i="81"/>
  <c r="I51" i="81"/>
  <c r="H51" i="81"/>
  <c r="L51" i="81" l="1"/>
  <c r="K51" i="81"/>
  <c r="J52" i="81"/>
  <c r="F53" i="81"/>
  <c r="G52" i="81"/>
  <c r="H52" i="81"/>
  <c r="I52" i="81"/>
  <c r="C62" i="81"/>
  <c r="B63" i="81"/>
  <c r="C63" i="81" l="1"/>
  <c r="B64" i="81"/>
  <c r="L52" i="81"/>
  <c r="K52" i="81"/>
  <c r="G53" i="81"/>
  <c r="F54" i="81"/>
  <c r="J53" i="81"/>
  <c r="H53" i="81"/>
  <c r="I53" i="81"/>
  <c r="L53" i="81" l="1"/>
  <c r="K53" i="81"/>
  <c r="J54" i="81"/>
  <c r="F55" i="81"/>
  <c r="G54" i="81"/>
  <c r="H54" i="81"/>
  <c r="I54" i="81"/>
  <c r="C64" i="81"/>
  <c r="B65" i="81"/>
  <c r="C65" i="81" l="1"/>
  <c r="B66" i="81"/>
  <c r="K54" i="81"/>
  <c r="L54" i="81"/>
  <c r="G55" i="81"/>
  <c r="F56" i="81"/>
  <c r="J55" i="81"/>
  <c r="H55" i="81"/>
  <c r="I55" i="81"/>
  <c r="L55" i="81" l="1"/>
  <c r="K55" i="81"/>
  <c r="J56" i="81"/>
  <c r="F57" i="81"/>
  <c r="G56" i="81"/>
  <c r="H56" i="81"/>
  <c r="I56" i="81"/>
  <c r="C66" i="81"/>
  <c r="B67" i="81"/>
  <c r="C67" i="81" l="1"/>
  <c r="B68" i="81"/>
  <c r="L56" i="81"/>
  <c r="K56" i="81"/>
  <c r="G57" i="81"/>
  <c r="J57" i="81"/>
  <c r="F58" i="81"/>
  <c r="H57" i="81"/>
  <c r="I57" i="81"/>
  <c r="L57" i="81" l="1"/>
  <c r="K57" i="81"/>
  <c r="F59" i="81"/>
  <c r="G58" i="81"/>
  <c r="J58" i="81"/>
  <c r="H58" i="81"/>
  <c r="I58" i="81"/>
  <c r="B69" i="81"/>
  <c r="C68" i="81"/>
  <c r="B70" i="81" l="1"/>
  <c r="C69" i="81"/>
  <c r="L58" i="81"/>
  <c r="K58" i="81"/>
  <c r="F60" i="81"/>
  <c r="G59" i="81"/>
  <c r="J59" i="81"/>
  <c r="I59" i="81"/>
  <c r="H59" i="81"/>
  <c r="J60" i="81" l="1"/>
  <c r="F61" i="81"/>
  <c r="I60" i="81"/>
  <c r="G60" i="81"/>
  <c r="H60" i="81"/>
  <c r="B71" i="81"/>
  <c r="C70" i="81"/>
  <c r="L59" i="81"/>
  <c r="K59" i="81"/>
  <c r="L60" i="81" l="1"/>
  <c r="K60" i="81"/>
  <c r="B72" i="81"/>
  <c r="C71" i="81"/>
  <c r="J61" i="81"/>
  <c r="I61" i="81"/>
  <c r="F62" i="81"/>
  <c r="G61" i="81"/>
  <c r="H61" i="81"/>
  <c r="L61" i="81" l="1"/>
  <c r="K61" i="81"/>
  <c r="F63" i="81"/>
  <c r="G62" i="81"/>
  <c r="J62" i="81"/>
  <c r="H62" i="81"/>
  <c r="I62" i="81"/>
  <c r="B73" i="81"/>
  <c r="C72" i="81"/>
  <c r="B74" i="81" l="1"/>
  <c r="C73" i="81"/>
  <c r="L62" i="81"/>
  <c r="K62" i="81"/>
  <c r="F64" i="81"/>
  <c r="G63" i="81"/>
  <c r="J63" i="81"/>
  <c r="I63" i="81"/>
  <c r="H63" i="81"/>
  <c r="J64" i="81" l="1"/>
  <c r="F65" i="81"/>
  <c r="I64" i="81"/>
  <c r="G64" i="81"/>
  <c r="H64" i="81"/>
  <c r="B75" i="81"/>
  <c r="C74" i="81"/>
  <c r="L63" i="81"/>
  <c r="K63" i="81"/>
  <c r="L64" i="81" l="1"/>
  <c r="K64" i="81"/>
  <c r="B76" i="81"/>
  <c r="C75" i="81"/>
  <c r="J65" i="81"/>
  <c r="I65" i="81"/>
  <c r="F66" i="81"/>
  <c r="G65" i="81"/>
  <c r="H65" i="81"/>
  <c r="L65" i="81" l="1"/>
  <c r="K65" i="81"/>
  <c r="F67" i="81"/>
  <c r="G66" i="81"/>
  <c r="J66" i="81"/>
  <c r="H66" i="81"/>
  <c r="I66" i="81"/>
  <c r="B77" i="81"/>
  <c r="C76" i="81"/>
  <c r="B78" i="81" l="1"/>
  <c r="C77" i="81"/>
  <c r="L66" i="81"/>
  <c r="K66" i="81"/>
  <c r="G67" i="81"/>
  <c r="F68" i="81"/>
  <c r="J67" i="81"/>
  <c r="I67" i="81"/>
  <c r="H67" i="81"/>
  <c r="L67" i="81" l="1"/>
  <c r="K67" i="81"/>
  <c r="B79" i="81"/>
  <c r="C78" i="81"/>
  <c r="G68" i="81"/>
  <c r="J68" i="81"/>
  <c r="I68" i="81"/>
  <c r="F69" i="81"/>
  <c r="H68" i="81"/>
  <c r="K68" i="81" l="1"/>
  <c r="L68" i="81"/>
  <c r="G69" i="81"/>
  <c r="F70" i="81"/>
  <c r="J69" i="81"/>
  <c r="I69" i="81"/>
  <c r="H69" i="81"/>
  <c r="B80" i="81"/>
  <c r="C79" i="81"/>
  <c r="B81" i="81" l="1"/>
  <c r="C80" i="81"/>
  <c r="G70" i="81"/>
  <c r="F71" i="81"/>
  <c r="J70" i="81"/>
  <c r="I70" i="81"/>
  <c r="H70" i="81"/>
  <c r="K69" i="81"/>
  <c r="L69" i="81"/>
  <c r="B82" i="81" l="1"/>
  <c r="C81" i="81"/>
  <c r="G71" i="81"/>
  <c r="J71" i="81"/>
  <c r="F72" i="81"/>
  <c r="I71" i="81"/>
  <c r="H71" i="81"/>
  <c r="K70" i="81"/>
  <c r="L70" i="81"/>
  <c r="G72" i="81" l="1"/>
  <c r="J72" i="81"/>
  <c r="I72" i="81"/>
  <c r="F73" i="81"/>
  <c r="H72" i="81"/>
  <c r="B83" i="81"/>
  <c r="C82" i="81"/>
  <c r="K71" i="81"/>
  <c r="L71" i="81"/>
  <c r="K72" i="81" l="1"/>
  <c r="L72" i="81"/>
  <c r="G73" i="81"/>
  <c r="F74" i="81"/>
  <c r="J73" i="81"/>
  <c r="H73" i="81"/>
  <c r="I73" i="81"/>
  <c r="B84" i="81"/>
  <c r="C83" i="81"/>
  <c r="B85" i="81" l="1"/>
  <c r="C84" i="81"/>
  <c r="G74" i="81"/>
  <c r="F75" i="81"/>
  <c r="J74" i="81"/>
  <c r="I74" i="81"/>
  <c r="H74" i="81"/>
  <c r="K73" i="81"/>
  <c r="L73" i="81"/>
  <c r="B86" i="81" l="1"/>
  <c r="C85" i="81"/>
  <c r="G75" i="81"/>
  <c r="J75" i="81"/>
  <c r="F76" i="81"/>
  <c r="I75" i="81"/>
  <c r="H75" i="81"/>
  <c r="K74" i="81"/>
  <c r="L74" i="81"/>
  <c r="G76" i="81" l="1"/>
  <c r="J76" i="81"/>
  <c r="I76" i="81"/>
  <c r="F77" i="81"/>
  <c r="H76" i="81"/>
  <c r="B87" i="81"/>
  <c r="C86" i="81"/>
  <c r="K75" i="81"/>
  <c r="L75" i="81"/>
  <c r="K76" i="81" l="1"/>
  <c r="L76" i="81"/>
  <c r="F78" i="81"/>
  <c r="G77" i="81"/>
  <c r="J77" i="81"/>
  <c r="H77" i="81"/>
  <c r="I77" i="81"/>
  <c r="B88" i="81"/>
  <c r="C87" i="81"/>
  <c r="C88" i="81" l="1"/>
  <c r="B89" i="81"/>
  <c r="K77" i="81"/>
  <c r="L77" i="81"/>
  <c r="F79" i="81"/>
  <c r="J78" i="81"/>
  <c r="G78" i="81"/>
  <c r="I78" i="81"/>
  <c r="H78" i="81"/>
  <c r="F80" i="81" l="1"/>
  <c r="J79" i="81"/>
  <c r="I79" i="81"/>
  <c r="G79" i="81"/>
  <c r="H79" i="81"/>
  <c r="L78" i="81"/>
  <c r="K78" i="81"/>
  <c r="B90" i="81"/>
  <c r="C89" i="81"/>
  <c r="F81" i="81" l="1"/>
  <c r="J80" i="81"/>
  <c r="G80" i="81"/>
  <c r="I80" i="81"/>
  <c r="H80" i="81"/>
  <c r="C90" i="81"/>
  <c r="B91" i="81"/>
  <c r="K79" i="81"/>
  <c r="L79" i="81"/>
  <c r="F82" i="81" l="1"/>
  <c r="J81" i="81"/>
  <c r="G81" i="81"/>
  <c r="I81" i="81"/>
  <c r="H81" i="81"/>
  <c r="B92" i="81"/>
  <c r="C91" i="81"/>
  <c r="K80" i="81"/>
  <c r="L80" i="81"/>
  <c r="F83" i="81" l="1"/>
  <c r="J82" i="81"/>
  <c r="G82" i="81"/>
  <c r="I82" i="81"/>
  <c r="H82" i="81"/>
  <c r="L81" i="81"/>
  <c r="K81" i="81"/>
  <c r="C92" i="81"/>
  <c r="B93" i="81"/>
  <c r="B94" i="81" l="1"/>
  <c r="C93" i="81"/>
  <c r="F84" i="81"/>
  <c r="J83" i="81"/>
  <c r="I83" i="81"/>
  <c r="G83" i="81"/>
  <c r="H83" i="81"/>
  <c r="L82" i="81"/>
  <c r="K82" i="81"/>
  <c r="C94" i="81" l="1"/>
  <c r="B95" i="81"/>
  <c r="F85" i="81"/>
  <c r="J84" i="81"/>
  <c r="G84" i="81"/>
  <c r="I84" i="81"/>
  <c r="H84" i="81"/>
  <c r="K83" i="81"/>
  <c r="L83" i="81"/>
  <c r="K84" i="81" l="1"/>
  <c r="L84" i="81"/>
  <c r="F86" i="81"/>
  <c r="J85" i="81"/>
  <c r="G85" i="81"/>
  <c r="I85" i="81"/>
  <c r="H85" i="81"/>
  <c r="B96" i="81"/>
  <c r="C95" i="81"/>
  <c r="L85" i="81" l="1"/>
  <c r="K85" i="81"/>
  <c r="C96" i="81"/>
  <c r="B97" i="81"/>
  <c r="F87" i="81"/>
  <c r="J86" i="81"/>
  <c r="G86" i="81"/>
  <c r="I86" i="81"/>
  <c r="H86" i="81"/>
  <c r="J87" i="81" l="1"/>
  <c r="I87" i="81"/>
  <c r="F88" i="81"/>
  <c r="G87" i="81"/>
  <c r="H87" i="81"/>
  <c r="B98" i="81"/>
  <c r="C97" i="81"/>
  <c r="L86" i="81"/>
  <c r="K86" i="81"/>
  <c r="K87" i="81" l="1"/>
  <c r="L87" i="81"/>
  <c r="F89" i="81"/>
  <c r="G88" i="81"/>
  <c r="J88" i="81"/>
  <c r="I88" i="81"/>
  <c r="H88" i="81"/>
  <c r="C98" i="81"/>
  <c r="B99" i="81"/>
  <c r="C99" i="81" l="1"/>
  <c r="B100" i="81"/>
  <c r="L88" i="81"/>
  <c r="K88" i="81"/>
  <c r="J89" i="81"/>
  <c r="F90" i="81"/>
  <c r="G89" i="81"/>
  <c r="H89" i="81"/>
  <c r="I89" i="81"/>
  <c r="K89" i="81" l="1"/>
  <c r="L89" i="81"/>
  <c r="F91" i="81"/>
  <c r="G90" i="81"/>
  <c r="J90" i="81"/>
  <c r="H90" i="81"/>
  <c r="I90" i="81"/>
  <c r="C100" i="81"/>
  <c r="B101" i="81"/>
  <c r="C101" i="81" l="1"/>
  <c r="B102" i="81"/>
  <c r="L90" i="81"/>
  <c r="K90" i="81"/>
  <c r="J91" i="81"/>
  <c r="G91" i="81"/>
  <c r="F92" i="81"/>
  <c r="I91" i="81"/>
  <c r="H91" i="81"/>
  <c r="F93" i="81" l="1"/>
  <c r="G92" i="81"/>
  <c r="J92" i="81"/>
  <c r="H92" i="81"/>
  <c r="I92" i="81"/>
  <c r="K91" i="81"/>
  <c r="L91" i="81"/>
  <c r="C102" i="81"/>
  <c r="B103" i="81"/>
  <c r="C103" i="81" l="1"/>
  <c r="B104" i="81"/>
  <c r="J93" i="81"/>
  <c r="F94" i="81"/>
  <c r="G93" i="81"/>
  <c r="H93" i="81"/>
  <c r="I93" i="81"/>
  <c r="L92" i="81"/>
  <c r="K92" i="81"/>
  <c r="K93" i="81" l="1"/>
  <c r="L93" i="81"/>
  <c r="F95" i="81"/>
  <c r="G94" i="81"/>
  <c r="J94" i="81"/>
  <c r="H94" i="81"/>
  <c r="I94" i="81"/>
  <c r="C104" i="81"/>
  <c r="B105" i="81"/>
  <c r="C105" i="81" l="1"/>
  <c r="B106" i="81"/>
  <c r="L94" i="81"/>
  <c r="K94" i="81"/>
  <c r="J95" i="81"/>
  <c r="F96" i="81"/>
  <c r="G95" i="81"/>
  <c r="H95" i="81"/>
  <c r="I95" i="81"/>
  <c r="K95" i="81" l="1"/>
  <c r="L95" i="81"/>
  <c r="F97" i="81"/>
  <c r="G96" i="81"/>
  <c r="J96" i="81"/>
  <c r="I96" i="81"/>
  <c r="H96" i="81"/>
  <c r="C106" i="81"/>
  <c r="B107" i="81"/>
  <c r="C107" i="81" l="1"/>
  <c r="B108" i="81"/>
  <c r="L96" i="81"/>
  <c r="K96" i="81"/>
  <c r="F98" i="81"/>
  <c r="J97" i="81"/>
  <c r="G97" i="81"/>
  <c r="I97" i="81"/>
  <c r="H97" i="81"/>
  <c r="F99" i="81" l="1"/>
  <c r="G98" i="81"/>
  <c r="J98" i="81"/>
  <c r="I98" i="81"/>
  <c r="H98" i="81"/>
  <c r="K97" i="81"/>
  <c r="L97" i="81"/>
  <c r="B109" i="81"/>
  <c r="C108" i="81"/>
  <c r="J99" i="81" l="1"/>
  <c r="G99" i="81"/>
  <c r="F100" i="81"/>
  <c r="I99" i="81"/>
  <c r="H99" i="81"/>
  <c r="B110" i="81"/>
  <c r="C109" i="81"/>
  <c r="L98" i="81"/>
  <c r="K98" i="81"/>
  <c r="J100" i="81" l="1"/>
  <c r="I100" i="81"/>
  <c r="F101" i="81"/>
  <c r="G100" i="81"/>
  <c r="H100" i="81"/>
  <c r="B111" i="81"/>
  <c r="C110" i="81"/>
  <c r="L99" i="81"/>
  <c r="K99" i="81"/>
  <c r="L100" i="81" l="1"/>
  <c r="K100" i="81"/>
  <c r="F102" i="81"/>
  <c r="G101" i="81"/>
  <c r="J101" i="81"/>
  <c r="I101" i="81"/>
  <c r="H101" i="81"/>
  <c r="B112" i="81"/>
  <c r="C111" i="81"/>
  <c r="B113" i="81" l="1"/>
  <c r="C112" i="81"/>
  <c r="L101" i="81"/>
  <c r="K101" i="81"/>
  <c r="F103" i="81"/>
  <c r="G102" i="81"/>
  <c r="J102" i="81"/>
  <c r="I102" i="81"/>
  <c r="H102" i="81"/>
  <c r="J103" i="81" l="1"/>
  <c r="G103" i="81"/>
  <c r="F104" i="81"/>
  <c r="I103" i="81"/>
  <c r="H103" i="81"/>
  <c r="B114" i="81"/>
  <c r="C113" i="81"/>
  <c r="L102" i="81"/>
  <c r="K102" i="81"/>
  <c r="J104" i="81" l="1"/>
  <c r="I104" i="81"/>
  <c r="F105" i="81"/>
  <c r="G104" i="81"/>
  <c r="H104" i="81"/>
  <c r="B115" i="81"/>
  <c r="C114" i="81"/>
  <c r="L103" i="81"/>
  <c r="K103" i="81"/>
  <c r="L104" i="81" l="1"/>
  <c r="K104" i="81"/>
  <c r="F106" i="81"/>
  <c r="G105" i="81"/>
  <c r="J105" i="81"/>
  <c r="H105" i="81"/>
  <c r="I105" i="81"/>
  <c r="B116" i="81"/>
  <c r="C115" i="81"/>
  <c r="B117" i="81" l="1"/>
  <c r="C116" i="81"/>
  <c r="L105" i="81"/>
  <c r="K105" i="81"/>
  <c r="F107" i="81"/>
  <c r="G106" i="81"/>
  <c r="J106" i="81"/>
  <c r="I106" i="81"/>
  <c r="H106" i="81"/>
  <c r="J107" i="81" l="1"/>
  <c r="G107" i="81"/>
  <c r="F108" i="81"/>
  <c r="I107" i="81"/>
  <c r="H107" i="81"/>
  <c r="B118" i="81"/>
  <c r="C117" i="81"/>
  <c r="L106" i="81"/>
  <c r="K106" i="81"/>
  <c r="G108" i="81" l="1"/>
  <c r="F109" i="81"/>
  <c r="J108" i="81"/>
  <c r="I108" i="81"/>
  <c r="H108" i="81"/>
  <c r="B119" i="81"/>
  <c r="C118" i="81"/>
  <c r="L107" i="81"/>
  <c r="K107" i="81"/>
  <c r="K108" i="81" l="1"/>
  <c r="L108" i="81"/>
  <c r="B120" i="81"/>
  <c r="C119" i="81"/>
  <c r="G109" i="81"/>
  <c r="F110" i="81"/>
  <c r="J109" i="81"/>
  <c r="I109" i="81"/>
  <c r="H109" i="81"/>
  <c r="K109" i="81" l="1"/>
  <c r="L109" i="81"/>
  <c r="B121" i="81"/>
  <c r="C120" i="81"/>
  <c r="G110" i="81"/>
  <c r="J110" i="81"/>
  <c r="F111" i="81"/>
  <c r="I110" i="81"/>
  <c r="H110" i="81"/>
  <c r="K110" i="81" l="1"/>
  <c r="L110" i="81"/>
  <c r="G111" i="81"/>
  <c r="J111" i="81"/>
  <c r="I111" i="81"/>
  <c r="F112" i="81"/>
  <c r="H111" i="81"/>
  <c r="B122" i="81"/>
  <c r="C121" i="81"/>
  <c r="B123" i="81" l="1"/>
  <c r="C122" i="81"/>
  <c r="K111" i="81"/>
  <c r="L111" i="81"/>
  <c r="G112" i="81"/>
  <c r="F113" i="81"/>
  <c r="J112" i="81"/>
  <c r="H112" i="81"/>
  <c r="I112" i="81"/>
  <c r="G113" i="81" l="1"/>
  <c r="F114" i="81"/>
  <c r="J113" i="81"/>
  <c r="I113" i="81"/>
  <c r="H113" i="81"/>
  <c r="K112" i="81"/>
  <c r="L112" i="81"/>
  <c r="B124" i="81"/>
  <c r="C123" i="81"/>
  <c r="K113" i="81" l="1"/>
  <c r="L113" i="81"/>
  <c r="B125" i="81"/>
  <c r="C124" i="81"/>
  <c r="G114" i="81"/>
  <c r="J114" i="81"/>
  <c r="F115" i="81"/>
  <c r="I114" i="81"/>
  <c r="H114" i="81"/>
  <c r="B126" i="81" l="1"/>
  <c r="C125" i="81"/>
  <c r="K114" i="81"/>
  <c r="L114" i="81"/>
  <c r="G115" i="81"/>
  <c r="J115" i="81"/>
  <c r="I115" i="81"/>
  <c r="F116" i="81"/>
  <c r="H115" i="81"/>
  <c r="B127" i="81" l="1"/>
  <c r="C126" i="81"/>
  <c r="K115" i="81"/>
  <c r="L115" i="81"/>
  <c r="G116" i="81"/>
  <c r="F117" i="81"/>
  <c r="J116" i="81"/>
  <c r="I116" i="81"/>
  <c r="H116" i="81"/>
  <c r="B128" i="81" l="1"/>
  <c r="C127" i="81"/>
  <c r="F118" i="81"/>
  <c r="G117" i="81"/>
  <c r="J117" i="81"/>
  <c r="I117" i="81"/>
  <c r="H117" i="81"/>
  <c r="K116" i="81"/>
  <c r="L116" i="81"/>
  <c r="B129" i="81" l="1"/>
  <c r="C128" i="81"/>
  <c r="K117" i="81"/>
  <c r="L117" i="81"/>
  <c r="F119" i="81"/>
  <c r="J118" i="81"/>
  <c r="I118" i="81"/>
  <c r="G118" i="81"/>
  <c r="H118" i="81"/>
  <c r="B130" i="81" l="1"/>
  <c r="C129" i="81"/>
  <c r="F120" i="81"/>
  <c r="J119" i="81"/>
  <c r="G119" i="81"/>
  <c r="I119" i="81"/>
  <c r="H119" i="81"/>
  <c r="K118" i="81"/>
  <c r="L118" i="81"/>
  <c r="B131" i="81" l="1"/>
  <c r="C130" i="81"/>
  <c r="L119" i="81"/>
  <c r="K119" i="81"/>
  <c r="F121" i="81"/>
  <c r="J120" i="81"/>
  <c r="G120" i="81"/>
  <c r="I120" i="81"/>
  <c r="H120" i="81"/>
  <c r="B132" i="81" l="1"/>
  <c r="C131" i="81"/>
  <c r="F122" i="81"/>
  <c r="J121" i="81"/>
  <c r="G121" i="81"/>
  <c r="I121" i="81"/>
  <c r="H121" i="81"/>
  <c r="L120" i="81"/>
  <c r="K120" i="81"/>
  <c r="B133" i="81" l="1"/>
  <c r="C132" i="81"/>
  <c r="L121" i="81"/>
  <c r="K121" i="81"/>
  <c r="F123" i="81"/>
  <c r="J122" i="81"/>
  <c r="I122" i="81"/>
  <c r="G122" i="81"/>
  <c r="H122" i="81"/>
  <c r="B134" i="81" l="1"/>
  <c r="C133" i="81"/>
  <c r="F124" i="81"/>
  <c r="J123" i="81"/>
  <c r="G123" i="81"/>
  <c r="I123" i="81"/>
  <c r="H123" i="81"/>
  <c r="K122" i="81"/>
  <c r="L122" i="81"/>
  <c r="B135" i="81" l="1"/>
  <c r="C134" i="81"/>
  <c r="L123" i="81"/>
  <c r="K123" i="81"/>
  <c r="J124" i="81"/>
  <c r="G124" i="81"/>
  <c r="I124" i="81"/>
  <c r="H124" i="81"/>
  <c r="B136" i="81" l="1"/>
  <c r="C135" i="81"/>
  <c r="L124" i="81"/>
  <c r="K124" i="81"/>
  <c r="B137" i="81" l="1"/>
  <c r="C136" i="81"/>
  <c r="B138" i="81" l="1"/>
  <c r="C137" i="81"/>
  <c r="B139" i="81" l="1"/>
  <c r="C138" i="81"/>
  <c r="B140" i="81" l="1"/>
  <c r="C139" i="81"/>
  <c r="B141" i="81" l="1"/>
  <c r="C140" i="81"/>
  <c r="B142" i="81" l="1"/>
  <c r="C141" i="81"/>
  <c r="B143" i="81" l="1"/>
  <c r="C142" i="81"/>
  <c r="B144" i="81" l="1"/>
  <c r="C143" i="81"/>
  <c r="B145" i="81" l="1"/>
  <c r="C144" i="81"/>
  <c r="B146" i="81" l="1"/>
  <c r="C145" i="81"/>
  <c r="B147" i="81" l="1"/>
  <c r="C146" i="81"/>
  <c r="B148" i="81" l="1"/>
  <c r="C147" i="81"/>
  <c r="B149" i="81" l="1"/>
  <c r="C148" i="81"/>
  <c r="B150" i="81" l="1"/>
  <c r="B151" i="81" s="1"/>
  <c r="B152" i="81" s="1"/>
  <c r="B153" i="81" s="1"/>
  <c r="B154" i="81" s="1"/>
  <c r="B155" i="81" s="1"/>
  <c r="B156" i="81" s="1"/>
  <c r="B157" i="81" s="1"/>
  <c r="B158" i="81" s="1"/>
  <c r="B159" i="81" s="1"/>
  <c r="B160" i="81" s="1"/>
  <c r="B161" i="81" s="1"/>
  <c r="B162" i="81" s="1"/>
  <c r="B163" i="81" s="1"/>
  <c r="B164" i="81" s="1"/>
  <c r="B165" i="81" s="1"/>
  <c r="B166" i="81" s="1"/>
  <c r="B167" i="81" s="1"/>
  <c r="B168" i="81" s="1"/>
  <c r="B169" i="81" s="1"/>
  <c r="B170" i="81" s="1"/>
  <c r="B171" i="81" s="1"/>
  <c r="B172" i="81" s="1"/>
  <c r="B173" i="81" s="1"/>
  <c r="B174" i="81" s="1"/>
  <c r="B175" i="81" s="1"/>
  <c r="B176" i="81" s="1"/>
  <c r="B177" i="81" s="1"/>
  <c r="B178" i="81" s="1"/>
  <c r="B179" i="81" s="1"/>
  <c r="B180" i="81" s="1"/>
  <c r="B181" i="81" s="1"/>
  <c r="B182" i="81" s="1"/>
  <c r="B183" i="81" s="1"/>
  <c r="B184" i="81" s="1"/>
  <c r="B185" i="81" s="1"/>
  <c r="B186" i="81" s="1"/>
  <c r="B187" i="81" s="1"/>
  <c r="B188" i="81" s="1"/>
  <c r="B189" i="81" s="1"/>
  <c r="B190" i="81" s="1"/>
  <c r="B191" i="81" s="1"/>
  <c r="B192" i="81" s="1"/>
  <c r="B193" i="81" s="1"/>
  <c r="B194" i="81" s="1"/>
  <c r="B195" i="81" s="1"/>
  <c r="B196" i="81" s="1"/>
  <c r="B197" i="81" s="1"/>
  <c r="B198" i="81" s="1"/>
  <c r="B199" i="81" s="1"/>
  <c r="B200" i="81" s="1"/>
  <c r="B201" i="81" s="1"/>
  <c r="B202" i="81" s="1"/>
  <c r="B203" i="81" s="1"/>
  <c r="B204" i="81" s="1"/>
  <c r="B205" i="81" s="1"/>
  <c r="B206" i="81" s="1"/>
  <c r="B207" i="81" s="1"/>
  <c r="B208" i="81" s="1"/>
  <c r="B209" i="81" s="1"/>
  <c r="B210" i="81" s="1"/>
  <c r="B211" i="81" s="1"/>
  <c r="B212" i="81" s="1"/>
  <c r="B213" i="81" s="1"/>
  <c r="B214" i="81" s="1"/>
  <c r="B215" i="81" s="1"/>
  <c r="B216" i="81" s="1"/>
  <c r="B217" i="81" s="1"/>
  <c r="B218" i="81" s="1"/>
  <c r="B219" i="81" s="1"/>
  <c r="B220" i="81" s="1"/>
  <c r="B221" i="81" s="1"/>
  <c r="B222" i="81" s="1"/>
  <c r="B223" i="81" s="1"/>
  <c r="B224" i="81" s="1"/>
  <c r="B225" i="81" s="1"/>
  <c r="B226" i="81" s="1"/>
  <c r="B227" i="81" s="1"/>
  <c r="B228" i="81" s="1"/>
  <c r="B229" i="81" s="1"/>
  <c r="B230" i="81" s="1"/>
  <c r="B231" i="81" s="1"/>
  <c r="B232" i="81" s="1"/>
  <c r="B233" i="81" s="1"/>
  <c r="B234" i="81" s="1"/>
  <c r="B235" i="81" s="1"/>
  <c r="B236" i="81" s="1"/>
  <c r="B237" i="81" s="1"/>
  <c r="B238" i="81" s="1"/>
  <c r="B239" i="81" s="1"/>
  <c r="B240" i="81" s="1"/>
  <c r="B241" i="81" s="1"/>
  <c r="B242" i="81" s="1"/>
  <c r="B243" i="81" s="1"/>
  <c r="B244" i="81" s="1"/>
  <c r="B245" i="81" s="1"/>
  <c r="B246" i="81" s="1"/>
  <c r="B247" i="81" s="1"/>
  <c r="B248" i="81" s="1"/>
  <c r="B249" i="81" s="1"/>
  <c r="B250" i="81" s="1"/>
  <c r="B251" i="81" s="1"/>
  <c r="B252" i="81" s="1"/>
  <c r="B253" i="81" s="1"/>
  <c r="B254" i="81" s="1"/>
  <c r="B255" i="81" s="1"/>
  <c r="B256" i="81" s="1"/>
  <c r="B257" i="81" s="1"/>
  <c r="B258" i="81" s="1"/>
  <c r="B259" i="81" s="1"/>
  <c r="B260" i="81" s="1"/>
  <c r="B261" i="81" s="1"/>
  <c r="B262" i="81" s="1"/>
  <c r="B263" i="81" s="1"/>
  <c r="B264" i="81" s="1"/>
  <c r="B265" i="81" s="1"/>
  <c r="B266" i="81" s="1"/>
  <c r="B267" i="81" s="1"/>
  <c r="B268" i="81" s="1"/>
  <c r="B269" i="81" s="1"/>
  <c r="B270" i="81" s="1"/>
  <c r="B271" i="81" s="1"/>
  <c r="B272" i="81" s="1"/>
  <c r="B273" i="81" s="1"/>
  <c r="B274" i="81" s="1"/>
  <c r="B275" i="81" s="1"/>
  <c r="B276" i="81" s="1"/>
  <c r="B277" i="81" s="1"/>
  <c r="B278" i="81" s="1"/>
  <c r="B279" i="81" s="1"/>
  <c r="B280" i="81" s="1"/>
  <c r="B281" i="81" s="1"/>
  <c r="B282" i="81" s="1"/>
  <c r="B283" i="81" s="1"/>
  <c r="B284" i="81" s="1"/>
  <c r="B285" i="81" s="1"/>
  <c r="B286" i="81" s="1"/>
  <c r="B287" i="81" s="1"/>
  <c r="B288" i="81" s="1"/>
  <c r="B289" i="81" s="1"/>
  <c r="B290" i="81" s="1"/>
  <c r="B291" i="81" s="1"/>
  <c r="B292" i="81" s="1"/>
  <c r="B293" i="81" s="1"/>
  <c r="B294" i="81" s="1"/>
  <c r="B295" i="81" s="1"/>
  <c r="B296" i="81" s="1"/>
  <c r="B297" i="81" s="1"/>
  <c r="B298" i="81" s="1"/>
  <c r="B299" i="81" s="1"/>
  <c r="B300" i="81" s="1"/>
  <c r="B301" i="81" s="1"/>
  <c r="B302" i="81" s="1"/>
  <c r="B303" i="81" s="1"/>
  <c r="B304" i="81" s="1"/>
  <c r="B305" i="81" s="1"/>
  <c r="B306" i="81" s="1"/>
  <c r="B307" i="81" s="1"/>
  <c r="B308" i="81" s="1"/>
  <c r="B309" i="81" s="1"/>
  <c r="B310" i="81" s="1"/>
  <c r="B311" i="81" s="1"/>
  <c r="B312" i="81" s="1"/>
  <c r="B313" i="81" s="1"/>
  <c r="B314" i="81" s="1"/>
  <c r="B315" i="81" s="1"/>
  <c r="B316" i="81" s="1"/>
  <c r="B317" i="81" s="1"/>
  <c r="B318" i="81" s="1"/>
  <c r="B319" i="81" s="1"/>
  <c r="B320" i="81" s="1"/>
  <c r="B321" i="81" s="1"/>
  <c r="B322" i="81" s="1"/>
  <c r="B323" i="81" s="1"/>
  <c r="B324" i="81" s="1"/>
  <c r="B325" i="81" s="1"/>
  <c r="B326" i="81" s="1"/>
  <c r="B327" i="81" s="1"/>
  <c r="B328" i="81" s="1"/>
  <c r="B329" i="81" s="1"/>
  <c r="B330" i="81" s="1"/>
  <c r="B331" i="81" s="1"/>
  <c r="B332" i="81" s="1"/>
  <c r="B333" i="81" s="1"/>
  <c r="B334" i="81" s="1"/>
  <c r="B335" i="81" s="1"/>
  <c r="B336" i="81" s="1"/>
  <c r="B337" i="81" s="1"/>
  <c r="B338" i="81" s="1"/>
  <c r="B339" i="81" s="1"/>
  <c r="B340" i="81" s="1"/>
  <c r="B341" i="81" s="1"/>
  <c r="B342" i="81" s="1"/>
  <c r="B343" i="81" s="1"/>
  <c r="B344" i="81" s="1"/>
  <c r="B345" i="81" s="1"/>
  <c r="B346" i="81" s="1"/>
  <c r="B347" i="81" s="1"/>
  <c r="B348" i="81" s="1"/>
  <c r="B349" i="81" s="1"/>
  <c r="B350" i="81" s="1"/>
  <c r="B351" i="81" s="1"/>
  <c r="B352" i="81" s="1"/>
  <c r="B353" i="81" s="1"/>
  <c r="B354" i="81" s="1"/>
  <c r="B355" i="81" s="1"/>
  <c r="B356" i="81" s="1"/>
  <c r="B357" i="81" s="1"/>
  <c r="B358" i="81" s="1"/>
  <c r="B359" i="81" s="1"/>
  <c r="B360" i="81" s="1"/>
  <c r="B361" i="81" s="1"/>
  <c r="B362" i="81" s="1"/>
  <c r="B363" i="81" s="1"/>
  <c r="B364" i="81" s="1"/>
  <c r="B365" i="81" s="1"/>
  <c r="B366" i="81" s="1"/>
  <c r="B367" i="81" s="1"/>
  <c r="B368" i="81" s="1"/>
  <c r="B369" i="81" s="1"/>
  <c r="B370" i="81" s="1"/>
  <c r="B371" i="81" s="1"/>
  <c r="B372" i="81" s="1"/>
  <c r="B373" i="81" s="1"/>
  <c r="B374" i="81" s="1"/>
  <c r="B375" i="81" s="1"/>
  <c r="B376" i="81" s="1"/>
  <c r="B377" i="81" s="1"/>
  <c r="B378" i="81" s="1"/>
  <c r="B379" i="81" s="1"/>
  <c r="B380" i="81" s="1"/>
  <c r="B381" i="81" s="1"/>
  <c r="B382" i="81" s="1"/>
  <c r="B383" i="81" s="1"/>
  <c r="B384" i="81" s="1"/>
  <c r="B385" i="81" s="1"/>
  <c r="B386" i="81" s="1"/>
  <c r="B387" i="81" s="1"/>
  <c r="B388" i="81" s="1"/>
  <c r="B389" i="81" s="1"/>
  <c r="B390" i="81" s="1"/>
  <c r="B391" i="81" s="1"/>
  <c r="B392" i="81" s="1"/>
  <c r="B393" i="81" s="1"/>
  <c r="B394" i="81" s="1"/>
  <c r="B395" i="81" s="1"/>
  <c r="B396" i="81" s="1"/>
  <c r="B397" i="81" s="1"/>
  <c r="B398" i="81" s="1"/>
  <c r="B399" i="81" s="1"/>
  <c r="B400" i="81" s="1"/>
  <c r="B401" i="81" s="1"/>
  <c r="B402" i="81" s="1"/>
  <c r="B403" i="81" s="1"/>
  <c r="B404" i="81" s="1"/>
  <c r="B405" i="81" s="1"/>
  <c r="B406" i="81" s="1"/>
  <c r="B407" i="81" s="1"/>
  <c r="B408" i="81" s="1"/>
  <c r="B409" i="81" s="1"/>
  <c r="B410" i="81" s="1"/>
  <c r="B411" i="81" s="1"/>
  <c r="B412" i="81" s="1"/>
  <c r="B413" i="81" s="1"/>
  <c r="B414" i="81" s="1"/>
  <c r="B415" i="81" s="1"/>
  <c r="B416" i="81" s="1"/>
  <c r="B417" i="81" s="1"/>
  <c r="B418" i="81" s="1"/>
  <c r="B419" i="81" s="1"/>
  <c r="B420" i="81" s="1"/>
  <c r="B421" i="81" s="1"/>
  <c r="B422" i="81" s="1"/>
  <c r="B423" i="81" s="1"/>
  <c r="B424" i="81" s="1"/>
  <c r="B425" i="81" s="1"/>
  <c r="B426" i="81" s="1"/>
  <c r="B427" i="81" s="1"/>
  <c r="B428" i="81" s="1"/>
  <c r="B429" i="81" s="1"/>
  <c r="B430" i="81" s="1"/>
  <c r="B431" i="81" s="1"/>
  <c r="B432" i="81" s="1"/>
  <c r="B433" i="81" s="1"/>
  <c r="B434" i="81" s="1"/>
  <c r="B435" i="81" s="1"/>
  <c r="B436" i="81" s="1"/>
  <c r="B437" i="81" s="1"/>
  <c r="B438" i="81" s="1"/>
  <c r="B439" i="81" s="1"/>
  <c r="B440" i="81" s="1"/>
  <c r="B441" i="81" s="1"/>
  <c r="B442" i="81" s="1"/>
  <c r="B443" i="81" s="1"/>
  <c r="B444" i="81" s="1"/>
  <c r="B445" i="81" s="1"/>
  <c r="B446" i="81" s="1"/>
  <c r="B447" i="81" s="1"/>
  <c r="B448" i="81" s="1"/>
  <c r="B449" i="81" s="1"/>
  <c r="B450" i="81" s="1"/>
  <c r="B451" i="81" s="1"/>
  <c r="B452" i="81" s="1"/>
  <c r="B453" i="81" s="1"/>
  <c r="B454" i="81" s="1"/>
  <c r="B455" i="81" s="1"/>
  <c r="B456" i="81" s="1"/>
  <c r="B457" i="81" s="1"/>
  <c r="B458" i="81" s="1"/>
  <c r="B459" i="81" s="1"/>
  <c r="B460" i="81" s="1"/>
  <c r="B461" i="81" s="1"/>
  <c r="B462" i="81" s="1"/>
  <c r="B463" i="81" s="1"/>
  <c r="B464" i="81" s="1"/>
  <c r="B465" i="81" s="1"/>
  <c r="B466" i="81" s="1"/>
  <c r="B467" i="81" s="1"/>
  <c r="B468" i="81" s="1"/>
  <c r="B469" i="81" s="1"/>
  <c r="B470" i="81" s="1"/>
  <c r="B471" i="81" s="1"/>
  <c r="B472" i="81" s="1"/>
  <c r="B473" i="81" s="1"/>
  <c r="B474" i="81" s="1"/>
  <c r="B475" i="81" s="1"/>
  <c r="B476" i="81" s="1"/>
  <c r="B477" i="81" s="1"/>
  <c r="B478" i="81" s="1"/>
  <c r="B479" i="81" s="1"/>
  <c r="B480" i="81" s="1"/>
  <c r="B481" i="81" s="1"/>
  <c r="B482" i="81" s="1"/>
  <c r="B483" i="81" s="1"/>
  <c r="B484" i="81" s="1"/>
  <c r="B485" i="81" s="1"/>
  <c r="B486" i="81" s="1"/>
  <c r="B487" i="81" s="1"/>
  <c r="B488" i="81" s="1"/>
  <c r="B489" i="81" s="1"/>
  <c r="B490" i="81" s="1"/>
  <c r="B491" i="81" s="1"/>
  <c r="B492" i="81" s="1"/>
  <c r="B493" i="81" s="1"/>
  <c r="B494" i="81" s="1"/>
  <c r="B495" i="81" s="1"/>
  <c r="B496" i="81" s="1"/>
  <c r="B497" i="81" s="1"/>
  <c r="B498" i="81" s="1"/>
  <c r="B499" i="81" s="1"/>
  <c r="B500" i="81" s="1"/>
  <c r="B501" i="81" s="1"/>
  <c r="B502" i="81" s="1"/>
  <c r="B503" i="81" s="1"/>
  <c r="B504" i="81" s="1"/>
  <c r="B505" i="81" s="1"/>
  <c r="B506" i="81" s="1"/>
  <c r="B507" i="81" s="1"/>
  <c r="B508" i="81" s="1"/>
  <c r="B509" i="81" s="1"/>
  <c r="B510" i="81" s="1"/>
  <c r="B511" i="81" s="1"/>
  <c r="B512" i="81" s="1"/>
  <c r="B513" i="81" s="1"/>
  <c r="B514" i="81" s="1"/>
  <c r="B515" i="81" s="1"/>
  <c r="B516" i="81" s="1"/>
  <c r="B517" i="81" s="1"/>
  <c r="B518" i="81" s="1"/>
  <c r="B519" i="81" s="1"/>
  <c r="B520" i="81" s="1"/>
  <c r="B521" i="81" s="1"/>
  <c r="B522" i="81" s="1"/>
  <c r="B523" i="81" s="1"/>
  <c r="B524" i="81" s="1"/>
  <c r="B525" i="81" s="1"/>
  <c r="B526" i="81" s="1"/>
  <c r="B527" i="81" s="1"/>
  <c r="B528" i="81" s="1"/>
  <c r="B529" i="81" s="1"/>
  <c r="B530" i="81" s="1"/>
  <c r="B531" i="81" s="1"/>
  <c r="B532" i="81" s="1"/>
  <c r="B533" i="81" s="1"/>
  <c r="B534" i="81" s="1"/>
  <c r="B535" i="81" s="1"/>
  <c r="B536" i="81" s="1"/>
  <c r="B537" i="81" s="1"/>
  <c r="B538" i="81" s="1"/>
  <c r="B539" i="81" s="1"/>
  <c r="B540" i="81" s="1"/>
  <c r="B541" i="81" s="1"/>
  <c r="B542" i="81" s="1"/>
  <c r="B543" i="81" s="1"/>
  <c r="B544" i="81" s="1"/>
  <c r="B545" i="81" s="1"/>
  <c r="B546" i="81" s="1"/>
  <c r="B547" i="81" s="1"/>
  <c r="B548" i="81" s="1"/>
  <c r="B549" i="81" s="1"/>
  <c r="B550" i="81" s="1"/>
  <c r="B551" i="81" s="1"/>
  <c r="B552" i="81" s="1"/>
  <c r="B553" i="81" s="1"/>
  <c r="B554" i="81" s="1"/>
  <c r="B555" i="81" s="1"/>
  <c r="B556" i="81" s="1"/>
  <c r="C556" i="81" s="1"/>
  <c r="C149" i="81"/>
  <c r="B557" i="81" l="1"/>
  <c r="B558" i="81" s="1"/>
  <c r="B559" i="81" s="1"/>
  <c r="B560" i="81" s="1"/>
  <c r="B561" i="81" s="1"/>
  <c r="B562" i="81" s="1"/>
  <c r="B563" i="81" s="1"/>
  <c r="B564" i="81" s="1"/>
  <c r="B565" i="81" s="1"/>
  <c r="B566" i="81" s="1"/>
  <c r="B567" i="81" s="1"/>
  <c r="B568" i="81" s="1"/>
  <c r="B569" i="81" s="1"/>
  <c r="B570" i="81" s="1"/>
  <c r="B571" i="81" s="1"/>
  <c r="B572" i="81" s="1"/>
  <c r="B573" i="81" s="1"/>
</calcChain>
</file>

<file path=xl/sharedStrings.xml><?xml version="1.0" encoding="utf-8"?>
<sst xmlns="http://schemas.openxmlformats.org/spreadsheetml/2006/main" count="831" uniqueCount="117">
  <si>
    <t>Date:</t>
  </si>
  <si>
    <t>Well Name:</t>
  </si>
  <si>
    <t>County:</t>
  </si>
  <si>
    <t>State:</t>
  </si>
  <si>
    <t>Summary of Operations</t>
  </si>
  <si>
    <t>Cost Summary</t>
  </si>
  <si>
    <t>Item</t>
  </si>
  <si>
    <t>Completion Supervisor:</t>
  </si>
  <si>
    <t>Colorado</t>
  </si>
  <si>
    <t>Daily Total</t>
  </si>
  <si>
    <t>Cum. Total</t>
  </si>
  <si>
    <t>Surface Casing:</t>
  </si>
  <si>
    <t>Wellbore Info:</t>
  </si>
  <si>
    <t>Tubing:</t>
  </si>
  <si>
    <t>Total Depth MD:</t>
  </si>
  <si>
    <t>Total Depth TVD:</t>
  </si>
  <si>
    <t xml:space="preserve"> </t>
  </si>
  <si>
    <t>ft</t>
  </si>
  <si>
    <t>Completion Report</t>
  </si>
  <si>
    <t>Extraction Oil &amp; Gas</t>
  </si>
  <si>
    <t>KB:</t>
  </si>
  <si>
    <t>Prod. Liner:</t>
  </si>
  <si>
    <t>Frac String:</t>
  </si>
  <si>
    <t>Intermediate:</t>
  </si>
  <si>
    <t>AFE #:</t>
  </si>
  <si>
    <t>N/A</t>
  </si>
  <si>
    <t>Crucial notes:</t>
  </si>
  <si>
    <t>KOP:</t>
  </si>
  <si>
    <t>Liner Top:</t>
  </si>
  <si>
    <t>Day:</t>
  </si>
  <si>
    <t>Night:</t>
  </si>
  <si>
    <t>Cost:</t>
  </si>
  <si>
    <t>(Information placed here will be forwarded to all following sheets)</t>
  </si>
  <si>
    <t>Monobore</t>
  </si>
  <si>
    <t>Liner</t>
  </si>
  <si>
    <t>*CLICK HERE-CHOSE ONE</t>
  </si>
  <si>
    <t>Vertical</t>
  </si>
  <si>
    <t>None</t>
  </si>
  <si>
    <t>SEC</t>
  </si>
  <si>
    <t>BHA</t>
  </si>
  <si>
    <t>TOP PERF</t>
  </si>
  <si>
    <t xml:space="preserve">Bull plug </t>
  </si>
  <si>
    <t>Tally for</t>
  </si>
  <si>
    <t>BOTTOM PERF</t>
  </si>
  <si>
    <t>TBG SIZE</t>
  </si>
  <si>
    <t>OD</t>
  </si>
  <si>
    <t>ID</t>
  </si>
  <si>
    <t>WT</t>
  </si>
  <si>
    <t>Perf sub</t>
  </si>
  <si>
    <t>WELL</t>
  </si>
  <si>
    <t>Land @</t>
  </si>
  <si>
    <t>XN nipple</t>
  </si>
  <si>
    <t>DATE</t>
  </si>
  <si>
    <t xml:space="preserve">Hanger </t>
  </si>
  <si>
    <t>COUNTY</t>
  </si>
  <si>
    <t>FILL IN</t>
  </si>
  <si>
    <t>STATE</t>
  </si>
  <si>
    <t>FORMULA</t>
  </si>
  <si>
    <t>Company</t>
  </si>
  <si>
    <t>WT/FT</t>
  </si>
  <si>
    <t>TBG</t>
  </si>
  <si>
    <t>CSG</t>
  </si>
  <si>
    <t xml:space="preserve">LINER  </t>
  </si>
  <si>
    <t>LINER/PBTD</t>
  </si>
  <si>
    <t>FLUID PPG</t>
  </si>
  <si>
    <t>BOY FACTOR</t>
  </si>
  <si>
    <t>Contact name</t>
  </si>
  <si>
    <t>KB</t>
  </si>
  <si>
    <t>TBG BPF</t>
  </si>
  <si>
    <t>SICP</t>
  </si>
  <si>
    <t>KILL WT.</t>
  </si>
  <si>
    <t>CSG SIZE</t>
  </si>
  <si>
    <t>Contact number</t>
  </si>
  <si>
    <t>JTS ON LOC</t>
  </si>
  <si>
    <t>CSG BPF</t>
  </si>
  <si>
    <t>CSG ANN</t>
  </si>
  <si>
    <t>JT AVE</t>
  </si>
  <si>
    <t>LINER BPF</t>
  </si>
  <si>
    <t xml:space="preserve">  </t>
  </si>
  <si>
    <t>TOTAL</t>
  </si>
  <si>
    <t>LINER ANN</t>
  </si>
  <si>
    <t>JTS IN</t>
  </si>
  <si>
    <t>JTS OUT</t>
  </si>
  <si>
    <t>JT LENGTH</t>
  </si>
  <si>
    <t>LENGTH OF TEN JTS</t>
  </si>
  <si>
    <t>TOTAL TUBING</t>
  </si>
  <si>
    <t>TBG + BHA + KB</t>
  </si>
  <si>
    <t>TBG VOLUME</t>
  </si>
  <si>
    <t>CSG ANN VOLUME</t>
  </si>
  <si>
    <t>STRING WEIGHT</t>
  </si>
  <si>
    <t>LINER ANN VOLUME</t>
  </si>
  <si>
    <t xml:space="preserve">HYDROSTATICS </t>
  </si>
  <si>
    <t>JT LENGTH W/O DEC</t>
  </si>
  <si>
    <t>Jts in</t>
  </si>
  <si>
    <t>WELL BORE</t>
  </si>
  <si>
    <t>Casing</t>
  </si>
  <si>
    <t>Tubing</t>
  </si>
  <si>
    <t>Kissler 2-10 (Bison)</t>
  </si>
  <si>
    <t>Thunderbird Rig 19</t>
  </si>
  <si>
    <t>Ensign Rig move</t>
  </si>
  <si>
    <t>Luke Mahoney</t>
  </si>
  <si>
    <t>9 5/8" 43# @ 308'</t>
  </si>
  <si>
    <t>4 1/2 11.6# @ 8175'</t>
  </si>
  <si>
    <t>none</t>
  </si>
  <si>
    <t>Bison</t>
  </si>
  <si>
    <t xml:space="preserve">Ensign water </t>
  </si>
  <si>
    <t>Luke Mahoney (Day rate charged to Waag #12)</t>
  </si>
  <si>
    <t>2 3/8 4.7# J-55</t>
  </si>
  <si>
    <t>Element</t>
  </si>
  <si>
    <t>Thunderbird 19</t>
  </si>
  <si>
    <t>Thunderbird services</t>
  </si>
  <si>
    <t>Brandon Tracy</t>
  </si>
  <si>
    <t>Arapahoe</t>
  </si>
  <si>
    <t>Dan Kissler 2-10</t>
  </si>
  <si>
    <t>Ensign trucking</t>
  </si>
  <si>
    <t>WB supply</t>
  </si>
  <si>
    <t>Reck flyers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</si>
</sst>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0.00"/>
    <numFmt numFmtId="165" formatCode="0.000"/>
    <numFmt numFmtId="166" formatCode="0.00000"/>
  </numFmts>
  <fonts count="21" x14ac:knownFonts="1">
    <font>
      <sz val="11"/>
      <color theme="1"/>
      <name val="Calibri"/>
      <family val="2"/>
      <scheme val="minor"/>
    </font>
    <font>
      <b/>
      <sz val="11"/>
      <color theme="1"/>
      <name val="Calibri"/>
      <family val="2"/>
      <scheme val="minor"/>
    </font>
    <font>
      <b/>
      <sz val="18"/>
      <color theme="1"/>
      <name val="Calibri"/>
      <family val="2"/>
      <scheme val="minor"/>
    </font>
    <font>
      <b/>
      <sz val="14"/>
      <color theme="1"/>
      <name val="Calibri"/>
      <family val="2"/>
      <scheme val="minor"/>
    </font>
    <font>
      <sz val="14"/>
      <color theme="1"/>
      <name val="Calibri"/>
      <family val="2"/>
      <scheme val="minor"/>
    </font>
    <font>
      <b/>
      <sz val="10"/>
      <color theme="1"/>
      <name val="Calibri"/>
      <family val="2"/>
      <scheme val="minor"/>
    </font>
    <font>
      <u/>
      <sz val="11"/>
      <color theme="10"/>
      <name val="Calibri"/>
      <family val="2"/>
      <scheme val="minor"/>
    </font>
    <font>
      <u/>
      <sz val="11"/>
      <color theme="11"/>
      <name val="Calibri"/>
      <family val="2"/>
      <scheme val="minor"/>
    </font>
    <font>
      <b/>
      <sz val="10"/>
      <name val="Arial"/>
      <family val="2"/>
    </font>
    <font>
      <b/>
      <i/>
      <sz val="10"/>
      <name val="Arial"/>
      <family val="2"/>
    </font>
    <font>
      <sz val="9"/>
      <name val="Arial"/>
      <family val="2"/>
    </font>
    <font>
      <b/>
      <sz val="12"/>
      <name val="Monotype Corsiva"/>
      <family val="4"/>
    </font>
    <font>
      <sz val="10"/>
      <name val="Arial"/>
      <family val="2"/>
    </font>
    <font>
      <sz val="12"/>
      <color indexed="8"/>
      <name val="Monotype Corsiva"/>
      <family val="4"/>
    </font>
    <font>
      <i/>
      <sz val="10"/>
      <name val="Arial"/>
      <family val="2"/>
    </font>
    <font>
      <sz val="10"/>
      <color indexed="8"/>
      <name val="Arial"/>
    </font>
    <font>
      <sz val="10"/>
      <color indexed="10"/>
      <name val="Arial"/>
    </font>
    <font>
      <sz val="8"/>
      <name val="Arial"/>
      <family val="2"/>
    </font>
    <font>
      <sz val="8"/>
      <color indexed="12"/>
      <name val="Arial"/>
      <family val="2"/>
    </font>
    <font>
      <b/>
      <sz val="8"/>
      <color indexed="10"/>
      <name val="Arial"/>
      <family val="2"/>
    </font>
    <font>
      <b/>
      <sz val="10"/>
      <color indexed="10"/>
      <name val="Arial"/>
      <family val="2"/>
    </font>
  </fonts>
  <fills count="14">
    <fill>
      <patternFill patternType="none"/>
    </fill>
    <fill>
      <patternFill patternType="gray125"/>
    </fill>
    <fill>
      <patternFill patternType="solid">
        <fgColor theme="3" tint="0.79998168889431442"/>
        <bgColor indexed="64"/>
      </patternFill>
    </fill>
    <fill>
      <patternFill patternType="solid">
        <fgColor indexed="44"/>
        <bgColor indexed="64"/>
      </patternFill>
    </fill>
    <fill>
      <patternFill patternType="solid">
        <fgColor indexed="13"/>
        <bgColor indexed="64"/>
      </patternFill>
    </fill>
    <fill>
      <patternFill patternType="solid">
        <fgColor indexed="9"/>
        <bgColor indexed="64"/>
      </patternFill>
    </fill>
    <fill>
      <patternFill patternType="solid">
        <fgColor indexed="47"/>
        <bgColor indexed="64"/>
      </patternFill>
    </fill>
    <fill>
      <patternFill patternType="solid">
        <fgColor indexed="10"/>
        <bgColor indexed="64"/>
      </patternFill>
    </fill>
    <fill>
      <patternFill patternType="solid">
        <fgColor indexed="15"/>
        <bgColor indexed="64"/>
      </patternFill>
    </fill>
    <fill>
      <patternFill patternType="solid">
        <fgColor indexed="51"/>
        <bgColor indexed="64"/>
      </patternFill>
    </fill>
    <fill>
      <patternFill patternType="solid">
        <fgColor indexed="52"/>
        <bgColor indexed="64"/>
      </patternFill>
    </fill>
    <fill>
      <patternFill patternType="solid">
        <fgColor indexed="42"/>
        <bgColor indexed="64"/>
      </patternFill>
    </fill>
    <fill>
      <patternFill patternType="solid">
        <fgColor indexed="45"/>
        <bgColor indexed="64"/>
      </patternFill>
    </fill>
    <fill>
      <patternFill patternType="solid">
        <fgColor indexed="41"/>
        <bgColor indexed="64"/>
      </patternFill>
    </fill>
  </fills>
  <borders count="58">
    <border>
      <left/>
      <right/>
      <top/>
      <bottom/>
      <diagonal/>
    </border>
    <border>
      <left style="thin">
        <color auto="1"/>
      </left>
      <right style="thin">
        <color auto="1"/>
      </right>
      <top style="thin">
        <color auto="1"/>
      </top>
      <bottom/>
      <diagonal/>
    </border>
    <border>
      <left style="dashed">
        <color auto="1"/>
      </left>
      <right style="thin">
        <color auto="1"/>
      </right>
      <top style="thin">
        <color auto="1"/>
      </top>
      <bottom style="dashed">
        <color auto="1"/>
      </bottom>
      <diagonal/>
    </border>
    <border>
      <left style="thin">
        <color auto="1"/>
      </left>
      <right style="thin">
        <color auto="1"/>
      </right>
      <top/>
      <bottom/>
      <diagonal/>
    </border>
    <border>
      <left style="dashed">
        <color auto="1"/>
      </left>
      <right style="thin">
        <color auto="1"/>
      </right>
      <top style="dashed">
        <color auto="1"/>
      </top>
      <bottom style="dashed">
        <color auto="1"/>
      </bottom>
      <diagonal/>
    </border>
    <border>
      <left style="thin">
        <color auto="1"/>
      </left>
      <right style="thin">
        <color auto="1"/>
      </right>
      <top/>
      <bottom style="thin">
        <color auto="1"/>
      </bottom>
      <diagonal/>
    </border>
    <border>
      <left style="dashed">
        <color auto="1"/>
      </left>
      <right style="thin">
        <color auto="1"/>
      </right>
      <top style="dashed">
        <color auto="1"/>
      </top>
      <bottom style="thin">
        <color auto="1"/>
      </bottom>
      <diagonal/>
    </border>
    <border>
      <left/>
      <right/>
      <top/>
      <bottom style="thin">
        <color auto="1"/>
      </bottom>
      <diagonal/>
    </border>
    <border>
      <left style="thin">
        <color auto="1"/>
      </left>
      <right/>
      <top style="thin">
        <color auto="1"/>
      </top>
      <bottom style="dashed">
        <color auto="1"/>
      </bottom>
      <diagonal/>
    </border>
    <border>
      <left/>
      <right style="dashed">
        <color auto="1"/>
      </right>
      <top style="thin">
        <color auto="1"/>
      </top>
      <bottom style="dashed">
        <color auto="1"/>
      </bottom>
      <diagonal/>
    </border>
    <border>
      <left style="thin">
        <color auto="1"/>
      </left>
      <right/>
      <top style="dashed">
        <color auto="1"/>
      </top>
      <bottom style="dashed">
        <color auto="1"/>
      </bottom>
      <diagonal/>
    </border>
    <border>
      <left/>
      <right style="dashed">
        <color auto="1"/>
      </right>
      <top style="dashed">
        <color auto="1"/>
      </top>
      <bottom style="dashed">
        <color auto="1"/>
      </bottom>
      <diagonal/>
    </border>
    <border>
      <left style="thin">
        <color auto="1"/>
      </left>
      <right/>
      <top style="dashed">
        <color auto="1"/>
      </top>
      <bottom style="thin">
        <color auto="1"/>
      </bottom>
      <diagonal/>
    </border>
    <border>
      <left/>
      <right style="dashed">
        <color auto="1"/>
      </right>
      <top style="dashed">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s>
  <cellStyleXfs count="13">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261">
    <xf numFmtId="0" fontId="0" fillId="0" borderId="0" xfId="0"/>
    <xf numFmtId="0" fontId="0" fillId="0" borderId="0" xfId="0" applyBorder="1"/>
    <xf numFmtId="0" fontId="1" fillId="0" borderId="0" xfId="0" applyFont="1" applyBorder="1" applyAlignment="1"/>
    <xf numFmtId="0" fontId="0" fillId="0" borderId="0" xfId="0" applyAlignment="1"/>
    <xf numFmtId="0" fontId="3" fillId="0" borderId="0" xfId="0" applyFont="1" applyAlignment="1">
      <alignment horizontal="center"/>
    </xf>
    <xf numFmtId="0" fontId="4" fillId="0" borderId="0" xfId="0" applyFont="1" applyAlignment="1">
      <alignment horizontal="center"/>
    </xf>
    <xf numFmtId="0" fontId="0" fillId="0" borderId="0" xfId="0" applyAlignment="1"/>
    <xf numFmtId="0" fontId="3" fillId="0" borderId="0" xfId="0" applyFont="1" applyAlignment="1">
      <alignment horizontal="center"/>
    </xf>
    <xf numFmtId="0" fontId="4" fillId="0" borderId="0" xfId="0" applyFont="1" applyAlignment="1">
      <alignment horizontal="center"/>
    </xf>
    <xf numFmtId="0" fontId="0" fillId="0" borderId="0" xfId="0" applyAlignment="1">
      <alignment horizontal="left"/>
    </xf>
    <xf numFmtId="164" fontId="1" fillId="0" borderId="0" xfId="0" applyNumberFormat="1" applyFont="1" applyProtection="1">
      <protection hidden="1"/>
    </xf>
    <xf numFmtId="0" fontId="1" fillId="0" borderId="0" xfId="0" applyFont="1" applyAlignment="1" applyProtection="1">
      <alignment horizontal="right"/>
    </xf>
    <xf numFmtId="0" fontId="0" fillId="0" borderId="0" xfId="0" applyProtection="1"/>
    <xf numFmtId="0" fontId="1" fillId="0" borderId="0" xfId="0" applyFont="1" applyProtection="1"/>
    <xf numFmtId="0" fontId="1" fillId="0" borderId="0" xfId="0" applyFont="1" applyBorder="1" applyAlignment="1" applyProtection="1">
      <alignment horizontal="right"/>
    </xf>
    <xf numFmtId="0" fontId="0" fillId="0" borderId="0" xfId="0" applyFill="1" applyProtection="1"/>
    <xf numFmtId="0" fontId="1" fillId="0" borderId="1" xfId="0" applyFont="1" applyBorder="1" applyProtection="1"/>
    <xf numFmtId="0" fontId="5" fillId="0" borderId="0" xfId="0" applyFont="1" applyAlignment="1" applyProtection="1">
      <alignment horizontal="right"/>
    </xf>
    <xf numFmtId="164" fontId="1" fillId="0" borderId="0" xfId="0" applyNumberFormat="1" applyFont="1" applyProtection="1"/>
    <xf numFmtId="0" fontId="0" fillId="0" borderId="3" xfId="0" applyBorder="1" applyProtection="1"/>
    <xf numFmtId="164" fontId="1" fillId="0" borderId="0" xfId="0" quotePrefix="1" applyNumberFormat="1" applyFont="1" applyProtection="1"/>
    <xf numFmtId="0" fontId="0" fillId="0" borderId="5" xfId="0" applyBorder="1" applyProtection="1"/>
    <xf numFmtId="0" fontId="1" fillId="0" borderId="16" xfId="0" applyFont="1" applyBorder="1" applyProtection="1"/>
    <xf numFmtId="0" fontId="1" fillId="0" borderId="17" xfId="0" applyFont="1" applyBorder="1" applyProtection="1"/>
    <xf numFmtId="0" fontId="0" fillId="0" borderId="7" xfId="0" applyBorder="1" applyProtection="1"/>
    <xf numFmtId="0" fontId="0" fillId="0" borderId="15" xfId="0" applyBorder="1" applyProtection="1"/>
    <xf numFmtId="0" fontId="1" fillId="0" borderId="0" xfId="0" applyFont="1" applyAlignment="1" applyProtection="1">
      <alignment horizontal="right"/>
      <protection hidden="1"/>
    </xf>
    <xf numFmtId="0" fontId="0" fillId="0" borderId="0" xfId="0" applyProtection="1">
      <protection hidden="1"/>
    </xf>
    <xf numFmtId="0" fontId="1" fillId="0" borderId="0" xfId="0" applyFont="1" applyProtection="1">
      <protection hidden="1"/>
    </xf>
    <xf numFmtId="0" fontId="1" fillId="0" borderId="0" xfId="0" applyFont="1" applyBorder="1" applyAlignment="1" applyProtection="1">
      <alignment horizontal="right"/>
      <protection hidden="1"/>
    </xf>
    <xf numFmtId="0" fontId="0" fillId="0" borderId="0" xfId="0" applyFill="1" applyProtection="1">
      <protection hidden="1"/>
    </xf>
    <xf numFmtId="0" fontId="1" fillId="0" borderId="1" xfId="0" applyFont="1" applyBorder="1" applyProtection="1">
      <protection hidden="1"/>
    </xf>
    <xf numFmtId="0" fontId="5" fillId="0" borderId="0" xfId="0" applyFont="1" applyAlignment="1" applyProtection="1">
      <alignment horizontal="right"/>
      <protection hidden="1"/>
    </xf>
    <xf numFmtId="0" fontId="0" fillId="0" borderId="3" xfId="0" applyBorder="1" applyProtection="1">
      <protection hidden="1"/>
    </xf>
    <xf numFmtId="164" fontId="1" fillId="0" borderId="0" xfId="0" quotePrefix="1" applyNumberFormat="1" applyFont="1" applyProtection="1">
      <protection hidden="1"/>
    </xf>
    <xf numFmtId="0" fontId="0" fillId="0" borderId="5" xfId="0" applyBorder="1" applyProtection="1">
      <protection hidden="1"/>
    </xf>
    <xf numFmtId="0" fontId="1" fillId="0" borderId="16" xfId="0" applyFont="1" applyBorder="1" applyProtection="1">
      <protection hidden="1"/>
    </xf>
    <xf numFmtId="0" fontId="1" fillId="0" borderId="17" xfId="0" applyFont="1" applyBorder="1" applyProtection="1">
      <protection hidden="1"/>
    </xf>
    <xf numFmtId="0" fontId="0" fillId="0" borderId="7" xfId="0" applyBorder="1" applyProtection="1">
      <protection hidden="1"/>
    </xf>
    <xf numFmtId="0" fontId="0" fillId="0" borderId="15" xfId="0" applyBorder="1" applyProtection="1">
      <protection hidden="1"/>
    </xf>
    <xf numFmtId="0" fontId="0" fillId="0" borderId="0" xfId="0" applyFill="1" applyBorder="1" applyAlignment="1" applyProtection="1">
      <alignment horizontal="left"/>
    </xf>
    <xf numFmtId="0" fontId="0" fillId="0" borderId="0" xfId="0" applyFont="1"/>
    <xf numFmtId="0" fontId="0" fillId="0" borderId="0" xfId="0" applyFont="1" applyBorder="1"/>
    <xf numFmtId="0" fontId="0" fillId="2" borderId="0" xfId="0" applyFill="1" applyProtection="1"/>
    <xf numFmtId="0" fontId="0" fillId="2" borderId="14" xfId="0" applyFill="1" applyBorder="1" applyProtection="1"/>
    <xf numFmtId="0" fontId="0" fillId="2" borderId="8" xfId="0" applyFill="1" applyBorder="1" applyAlignment="1" applyProtection="1"/>
    <xf numFmtId="0" fontId="0" fillId="2" borderId="9" xfId="0" applyFill="1" applyBorder="1" applyAlignment="1" applyProtection="1"/>
    <xf numFmtId="164" fontId="0" fillId="2" borderId="2" xfId="0" applyNumberFormat="1" applyFill="1" applyBorder="1" applyProtection="1"/>
    <xf numFmtId="0" fontId="0" fillId="2" borderId="10" xfId="0" applyFill="1" applyBorder="1" applyAlignment="1" applyProtection="1"/>
    <xf numFmtId="0" fontId="0" fillId="2" borderId="11" xfId="0" applyFill="1" applyBorder="1" applyAlignment="1" applyProtection="1"/>
    <xf numFmtId="164" fontId="0" fillId="2" borderId="4" xfId="0" applyNumberFormat="1" applyFill="1" applyBorder="1" applyProtection="1"/>
    <xf numFmtId="164" fontId="0" fillId="2" borderId="6" xfId="0" applyNumberFormat="1" applyFill="1" applyBorder="1" applyProtection="1"/>
    <xf numFmtId="0" fontId="0" fillId="2" borderId="8" xfId="0" applyFill="1" applyBorder="1" applyAlignment="1" applyProtection="1">
      <protection hidden="1"/>
    </xf>
    <xf numFmtId="0" fontId="0" fillId="2" borderId="9" xfId="0" applyFill="1" applyBorder="1" applyAlignment="1" applyProtection="1">
      <protection hidden="1"/>
    </xf>
    <xf numFmtId="164" fontId="0" fillId="2" borderId="2" xfId="0" applyNumberFormat="1" applyFill="1" applyBorder="1" applyProtection="1">
      <protection hidden="1"/>
    </xf>
    <xf numFmtId="0" fontId="0" fillId="2" borderId="10" xfId="0" applyFill="1" applyBorder="1" applyAlignment="1" applyProtection="1">
      <protection hidden="1"/>
    </xf>
    <xf numFmtId="0" fontId="0" fillId="2" borderId="11" xfId="0" applyFill="1" applyBorder="1" applyAlignment="1" applyProtection="1">
      <protection hidden="1"/>
    </xf>
    <xf numFmtId="164" fontId="0" fillId="2" borderId="4" xfId="0" applyNumberFormat="1" applyFill="1" applyBorder="1" applyProtection="1">
      <protection hidden="1"/>
    </xf>
    <xf numFmtId="164" fontId="0" fillId="2" borderId="6" xfId="0" applyNumberFormat="1" applyFill="1" applyBorder="1" applyProtection="1">
      <protection hidden="1"/>
    </xf>
    <xf numFmtId="0" fontId="0" fillId="2" borderId="14" xfId="0" applyFill="1" applyBorder="1" applyAlignment="1" applyProtection="1"/>
    <xf numFmtId="0" fontId="0" fillId="2" borderId="7" xfId="0" applyFill="1" applyBorder="1" applyAlignment="1" applyProtection="1"/>
    <xf numFmtId="0" fontId="0" fillId="2" borderId="7" xfId="0" applyFill="1" applyBorder="1" applyProtection="1"/>
    <xf numFmtId="0" fontId="0" fillId="2" borderId="14" xfId="0" applyFill="1" applyBorder="1" applyAlignment="1" applyProtection="1">
      <protection hidden="1"/>
    </xf>
    <xf numFmtId="0" fontId="0" fillId="2" borderId="14" xfId="0" applyFill="1" applyBorder="1" applyProtection="1">
      <protection hidden="1"/>
    </xf>
    <xf numFmtId="0" fontId="0" fillId="2" borderId="7" xfId="0" applyFill="1" applyBorder="1" applyAlignment="1" applyProtection="1">
      <protection hidden="1"/>
    </xf>
    <xf numFmtId="0" fontId="0" fillId="2" borderId="7" xfId="0" applyFill="1" applyBorder="1" applyProtection="1">
      <protection hidden="1"/>
    </xf>
    <xf numFmtId="49" fontId="0" fillId="2" borderId="7" xfId="0" applyNumberFormat="1" applyFill="1" applyBorder="1" applyAlignment="1" applyProtection="1">
      <alignment horizontal="left" vertical="top"/>
    </xf>
    <xf numFmtId="49" fontId="0" fillId="2" borderId="7" xfId="0" applyNumberFormat="1" applyFill="1" applyBorder="1" applyAlignment="1" applyProtection="1">
      <alignment horizontal="left" vertical="top"/>
      <protection hidden="1"/>
    </xf>
    <xf numFmtId="0" fontId="0" fillId="2" borderId="7" xfId="0" applyFill="1" applyBorder="1" applyAlignment="1" applyProtection="1">
      <alignment horizontal="left"/>
    </xf>
    <xf numFmtId="0" fontId="0" fillId="2" borderId="7" xfId="0" applyFont="1" applyFill="1" applyBorder="1" applyAlignment="1" applyProtection="1">
      <alignment horizontal="left"/>
    </xf>
    <xf numFmtId="0" fontId="0" fillId="2" borderId="7" xfId="0" applyFill="1" applyBorder="1" applyAlignment="1" applyProtection="1">
      <alignment horizontal="left"/>
      <protection hidden="1"/>
    </xf>
    <xf numFmtId="0" fontId="0" fillId="2" borderId="7" xfId="0" applyFont="1" applyFill="1" applyBorder="1" applyAlignment="1" applyProtection="1">
      <alignment horizontal="left"/>
      <protection hidden="1"/>
    </xf>
    <xf numFmtId="14" fontId="0" fillId="2" borderId="7" xfId="0" applyNumberFormat="1" applyFill="1" applyBorder="1" applyAlignment="1" applyProtection="1">
      <alignment horizontal="left" vertical="top"/>
    </xf>
    <xf numFmtId="14" fontId="0" fillId="2" borderId="7" xfId="0" applyNumberFormat="1" applyFill="1" applyBorder="1" applyAlignment="1" applyProtection="1">
      <alignment horizontal="left" vertical="top"/>
      <protection hidden="1"/>
    </xf>
    <xf numFmtId="3" fontId="0" fillId="2" borderId="7" xfId="0" applyNumberFormat="1" applyFill="1" applyBorder="1" applyAlignment="1" applyProtection="1">
      <alignment horizontal="left"/>
    </xf>
    <xf numFmtId="3" fontId="0" fillId="2" borderId="7" xfId="0" applyNumberFormat="1" applyFill="1" applyBorder="1" applyAlignment="1" applyProtection="1">
      <alignment horizontal="left"/>
      <protection hidden="1"/>
    </xf>
    <xf numFmtId="0" fontId="0" fillId="2" borderId="7" xfId="0" applyFill="1" applyBorder="1" applyAlignment="1" applyProtection="1">
      <alignment horizontal="center"/>
    </xf>
    <xf numFmtId="0" fontId="0" fillId="2" borderId="7" xfId="0" applyFill="1" applyBorder="1" applyAlignment="1" applyProtection="1">
      <alignment horizontal="center"/>
      <protection hidden="1"/>
    </xf>
    <xf numFmtId="0" fontId="0" fillId="2" borderId="7" xfId="0" quotePrefix="1" applyFill="1" applyBorder="1" applyAlignment="1" applyProtection="1">
      <alignment horizontal="left" vertical="top"/>
    </xf>
    <xf numFmtId="0" fontId="0" fillId="2" borderId="7" xfId="0" quotePrefix="1" applyFill="1" applyBorder="1" applyAlignment="1" applyProtection="1">
      <alignment horizontal="left" vertical="top"/>
      <protection hidden="1"/>
    </xf>
    <xf numFmtId="0" fontId="0" fillId="2" borderId="7" xfId="0" quotePrefix="1" applyFill="1" applyBorder="1" applyAlignment="1" applyProtection="1">
      <alignment vertical="top"/>
    </xf>
    <xf numFmtId="0" fontId="0" fillId="2" borderId="7" xfId="0" quotePrefix="1" applyFill="1" applyBorder="1" applyAlignment="1" applyProtection="1">
      <alignment vertical="top"/>
      <protection hidden="1"/>
    </xf>
    <xf numFmtId="0" fontId="0" fillId="0" borderId="0" xfId="0" applyFill="1" applyBorder="1"/>
    <xf numFmtId="0" fontId="0" fillId="0" borderId="0" xfId="0" applyAlignment="1">
      <alignment horizontal="center"/>
    </xf>
    <xf numFmtId="0" fontId="0" fillId="0" borderId="0" xfId="0" applyBorder="1" applyAlignment="1">
      <alignment horizontal="center"/>
    </xf>
    <xf numFmtId="0" fontId="0" fillId="3" borderId="21" xfId="0" applyFill="1" applyBorder="1" applyAlignment="1">
      <alignment horizontal="center"/>
    </xf>
    <xf numFmtId="0" fontId="0" fillId="0" borderId="22" xfId="0" applyBorder="1" applyAlignment="1">
      <alignment horizontal="center"/>
    </xf>
    <xf numFmtId="2" fontId="0" fillId="3" borderId="25" xfId="0" applyNumberFormat="1" applyFill="1" applyBorder="1" applyAlignment="1">
      <alignment horizontal="center"/>
    </xf>
    <xf numFmtId="0" fontId="10" fillId="5" borderId="0" xfId="0" applyFont="1" applyFill="1" applyBorder="1" applyAlignment="1">
      <alignment horizontal="center"/>
    </xf>
    <xf numFmtId="0" fontId="9" fillId="0" borderId="26" xfId="0" applyFont="1" applyBorder="1" applyAlignment="1">
      <alignment horizontal="center"/>
    </xf>
    <xf numFmtId="0" fontId="8" fillId="0" borderId="27" xfId="0" applyFont="1" applyBorder="1" applyAlignment="1">
      <alignment horizontal="center"/>
    </xf>
    <xf numFmtId="0" fontId="8" fillId="0" borderId="28" xfId="0" applyFont="1" applyBorder="1" applyAlignment="1">
      <alignment horizontal="center"/>
    </xf>
    <xf numFmtId="0" fontId="0" fillId="0" borderId="29" xfId="0" applyBorder="1" applyAlignment="1">
      <alignment horizontal="center"/>
    </xf>
    <xf numFmtId="2" fontId="0" fillId="3" borderId="21" xfId="0" applyNumberFormat="1" applyFill="1" applyBorder="1" applyAlignment="1">
      <alignment horizontal="center"/>
    </xf>
    <xf numFmtId="0" fontId="0" fillId="6" borderId="21" xfId="0" applyFill="1" applyBorder="1" applyAlignment="1">
      <alignment horizontal="center"/>
    </xf>
    <xf numFmtId="12" fontId="8" fillId="0" borderId="32" xfId="0" applyNumberFormat="1" applyFont="1" applyBorder="1"/>
    <xf numFmtId="0" fontId="0" fillId="3" borderId="33" xfId="0" applyFill="1" applyBorder="1" applyAlignment="1">
      <alignment horizontal="center"/>
    </xf>
    <xf numFmtId="0" fontId="0" fillId="3" borderId="34" xfId="0" applyFill="1" applyBorder="1" applyAlignment="1">
      <alignment horizontal="center"/>
    </xf>
    <xf numFmtId="0" fontId="0" fillId="0" borderId="0" xfId="0" applyFill="1" applyAlignment="1">
      <alignment horizontal="center"/>
    </xf>
    <xf numFmtId="0" fontId="0" fillId="3" borderId="25" xfId="0" applyFill="1" applyBorder="1" applyAlignment="1">
      <alignment horizontal="center"/>
    </xf>
    <xf numFmtId="2" fontId="8" fillId="0" borderId="32" xfId="0" applyNumberFormat="1" applyFont="1" applyBorder="1"/>
    <xf numFmtId="0" fontId="0" fillId="6" borderId="38" xfId="0" applyFill="1" applyBorder="1" applyAlignment="1">
      <alignment horizontal="center"/>
    </xf>
    <xf numFmtId="13" fontId="8" fillId="0" borderId="32" xfId="0" applyNumberFormat="1" applyFont="1" applyBorder="1"/>
    <xf numFmtId="0" fontId="0" fillId="0" borderId="39" xfId="0" applyBorder="1" applyAlignment="1">
      <alignment horizontal="center"/>
    </xf>
    <xf numFmtId="0" fontId="0" fillId="5" borderId="40" xfId="0" applyFill="1" applyBorder="1" applyAlignment="1">
      <alignment horizontal="center"/>
    </xf>
    <xf numFmtId="0" fontId="11" fillId="5" borderId="40" xfId="0" applyFont="1" applyFill="1" applyBorder="1" applyAlignment="1">
      <alignment horizontal="center"/>
    </xf>
    <xf numFmtId="0" fontId="11" fillId="5" borderId="0" xfId="0" applyFont="1" applyFill="1" applyBorder="1" applyAlignment="1">
      <alignment horizontal="center"/>
    </xf>
    <xf numFmtId="0" fontId="0" fillId="0" borderId="26" xfId="0" applyBorder="1" applyAlignment="1">
      <alignment horizontal="center"/>
    </xf>
    <xf numFmtId="0" fontId="0" fillId="4" borderId="5" xfId="0" applyFill="1" applyBorder="1" applyAlignment="1">
      <alignment horizontal="center"/>
    </xf>
    <xf numFmtId="0" fontId="0" fillId="4" borderId="17" xfId="0" applyFill="1" applyBorder="1" applyAlignment="1">
      <alignment horizontal="center"/>
    </xf>
    <xf numFmtId="0" fontId="0" fillId="5" borderId="0" xfId="0" applyFill="1" applyBorder="1" applyAlignment="1">
      <alignment horizontal="center"/>
    </xf>
    <xf numFmtId="12" fontId="8" fillId="0" borderId="32" xfId="0" applyNumberFormat="1" applyFont="1" applyBorder="1" applyAlignment="1">
      <alignment horizontal="center"/>
    </xf>
    <xf numFmtId="12" fontId="8" fillId="0" borderId="35" xfId="0" applyNumberFormat="1" applyFont="1" applyBorder="1"/>
    <xf numFmtId="0" fontId="0" fillId="3" borderId="36" xfId="0" applyFill="1" applyBorder="1" applyAlignment="1">
      <alignment horizontal="center"/>
    </xf>
    <xf numFmtId="0" fontId="0" fillId="3" borderId="37" xfId="0" applyFill="1" applyBorder="1" applyAlignment="1">
      <alignment horizontal="center"/>
    </xf>
    <xf numFmtId="0" fontId="8" fillId="0" borderId="32" xfId="0" applyFont="1" applyBorder="1" applyAlignment="1">
      <alignment horizontal="center"/>
    </xf>
    <xf numFmtId="12" fontId="8" fillId="0" borderId="32" xfId="0" applyNumberFormat="1" applyFont="1" applyBorder="1" applyAlignment="1">
      <alignment horizontal="center" wrapText="1"/>
    </xf>
    <xf numFmtId="0" fontId="12" fillId="3" borderId="33" xfId="0" applyFont="1" applyFill="1" applyBorder="1" applyAlignment="1">
      <alignment horizontal="center" wrapText="1"/>
    </xf>
    <xf numFmtId="0" fontId="12" fillId="3" borderId="34" xfId="0" applyFont="1" applyFill="1" applyBorder="1" applyAlignment="1">
      <alignment horizontal="center" wrapText="1"/>
    </xf>
    <xf numFmtId="0" fontId="0" fillId="0" borderId="44" xfId="0" applyBorder="1" applyAlignment="1">
      <alignment horizontal="center"/>
    </xf>
    <xf numFmtId="0" fontId="8" fillId="0" borderId="35" xfId="0" applyFont="1" applyFill="1" applyBorder="1" applyAlignment="1">
      <alignment horizontal="center"/>
    </xf>
    <xf numFmtId="0" fontId="0" fillId="4" borderId="29" xfId="0" applyFill="1" applyBorder="1" applyAlignment="1">
      <alignment horizontal="center"/>
    </xf>
    <xf numFmtId="0" fontId="0" fillId="3" borderId="47" xfId="0" applyFill="1" applyBorder="1" applyAlignment="1">
      <alignment horizontal="center"/>
    </xf>
    <xf numFmtId="165" fontId="0" fillId="6" borderId="20" xfId="0" applyNumberFormat="1" applyFill="1" applyBorder="1"/>
    <xf numFmtId="0" fontId="8" fillId="0" borderId="26" xfId="0" applyFont="1" applyBorder="1" applyAlignment="1">
      <alignment horizontal="center"/>
    </xf>
    <xf numFmtId="2" fontId="0" fillId="3" borderId="49" xfId="0" applyNumberFormat="1" applyFill="1" applyBorder="1" applyAlignment="1">
      <alignment horizontal="center"/>
    </xf>
    <xf numFmtId="0" fontId="0" fillId="0" borderId="50" xfId="0" applyBorder="1" applyAlignment="1">
      <alignment horizontal="center"/>
    </xf>
    <xf numFmtId="166" fontId="0" fillId="6" borderId="51" xfId="0" applyNumberFormat="1" applyFill="1" applyBorder="1" applyAlignment="1">
      <alignment horizontal="center"/>
    </xf>
    <xf numFmtId="166" fontId="0" fillId="5" borderId="43" xfId="0" applyNumberFormat="1" applyFill="1" applyBorder="1" applyAlignment="1">
      <alignment horizontal="center"/>
    </xf>
    <xf numFmtId="0" fontId="8" fillId="0" borderId="21" xfId="0" applyFont="1" applyBorder="1" applyAlignment="1">
      <alignment horizontal="center"/>
    </xf>
    <xf numFmtId="0" fontId="9" fillId="0" borderId="22" xfId="0" applyFont="1" applyBorder="1" applyAlignment="1">
      <alignment horizontal="center"/>
    </xf>
    <xf numFmtId="0" fontId="8" fillId="0" borderId="23" xfId="0" applyFont="1" applyBorder="1" applyAlignment="1">
      <alignment horizontal="center"/>
    </xf>
    <xf numFmtId="0" fontId="8" fillId="0" borderId="53" xfId="0" applyFont="1" applyBorder="1" applyAlignment="1">
      <alignment horizontal="center"/>
    </xf>
    <xf numFmtId="0" fontId="14" fillId="7" borderId="0" xfId="0" applyFont="1" applyFill="1" applyBorder="1" applyAlignment="1">
      <alignment horizontal="center"/>
    </xf>
    <xf numFmtId="2" fontId="0" fillId="8" borderId="0" xfId="0" applyNumberFormat="1" applyFill="1" applyBorder="1" applyAlignment="1">
      <alignment horizontal="center"/>
    </xf>
    <xf numFmtId="0" fontId="0" fillId="0" borderId="32" xfId="0" applyBorder="1" applyAlignment="1">
      <alignment horizontal="center"/>
    </xf>
    <xf numFmtId="0" fontId="0" fillId="3" borderId="54" xfId="0" applyFill="1" applyBorder="1" applyAlignment="1">
      <alignment horizontal="center"/>
    </xf>
    <xf numFmtId="166" fontId="0" fillId="6" borderId="34" xfId="0" applyNumberFormat="1" applyFill="1" applyBorder="1" applyAlignment="1">
      <alignment horizontal="center"/>
    </xf>
    <xf numFmtId="12" fontId="8" fillId="0" borderId="26" xfId="0" applyNumberFormat="1" applyFont="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2" fontId="0" fillId="8" borderId="0" xfId="0" applyNumberFormat="1" applyFill="1" applyAlignment="1">
      <alignment horizontal="right"/>
    </xf>
    <xf numFmtId="2" fontId="0" fillId="8" borderId="0" xfId="0" applyNumberFormat="1" applyFill="1" applyAlignment="1">
      <alignment horizontal="left"/>
    </xf>
    <xf numFmtId="1" fontId="15" fillId="6" borderId="34" xfId="0" applyNumberFormat="1" applyFont="1" applyFill="1" applyBorder="1" applyAlignment="1">
      <alignment horizontal="center"/>
    </xf>
    <xf numFmtId="166" fontId="0" fillId="5" borderId="0" xfId="0" applyNumberFormat="1" applyFill="1" applyBorder="1" applyAlignment="1">
      <alignment horizontal="center"/>
    </xf>
    <xf numFmtId="165" fontId="0" fillId="0" borderId="0" xfId="0" applyNumberFormat="1" applyFill="1" applyBorder="1"/>
    <xf numFmtId="0" fontId="0" fillId="8" borderId="0" xfId="0" applyFill="1" applyAlignment="1">
      <alignment horizontal="center"/>
    </xf>
    <xf numFmtId="0" fontId="0" fillId="0" borderId="35" xfId="0" applyBorder="1" applyAlignment="1">
      <alignment horizontal="center"/>
    </xf>
    <xf numFmtId="2" fontId="0" fillId="6" borderId="37" xfId="0" applyNumberFormat="1" applyFill="1" applyBorder="1" applyAlignment="1">
      <alignment horizontal="center"/>
    </xf>
    <xf numFmtId="0" fontId="0" fillId="0" borderId="19" xfId="0" applyBorder="1"/>
    <xf numFmtId="0" fontId="16" fillId="0" borderId="0" xfId="0" applyFont="1" applyFill="1"/>
    <xf numFmtId="2" fontId="0" fillId="6" borderId="21" xfId="0" applyNumberFormat="1" applyFill="1" applyBorder="1" applyAlignment="1">
      <alignment horizontal="center"/>
    </xf>
    <xf numFmtId="0" fontId="0" fillId="8" borderId="0" xfId="0" applyFill="1" applyAlignment="1">
      <alignment horizontal="right"/>
    </xf>
    <xf numFmtId="2" fontId="0" fillId="8" borderId="0" xfId="0" applyNumberFormat="1" applyFill="1" applyAlignment="1">
      <alignment horizontal="center"/>
    </xf>
    <xf numFmtId="166" fontId="0" fillId="6" borderId="37" xfId="0" applyNumberFormat="1" applyFill="1" applyBorder="1" applyAlignment="1">
      <alignment horizontal="center"/>
    </xf>
    <xf numFmtId="166" fontId="0" fillId="5" borderId="39" xfId="0" applyNumberFormat="1" applyFill="1" applyBorder="1" applyAlignment="1">
      <alignment horizontal="center"/>
    </xf>
    <xf numFmtId="12" fontId="8" fillId="0" borderId="32" xfId="0" applyNumberFormat="1" applyFont="1" applyFill="1" applyBorder="1" applyAlignment="1">
      <alignment horizontal="center"/>
    </xf>
    <xf numFmtId="0" fontId="17" fillId="5" borderId="0" xfId="0" applyFont="1" applyFill="1" applyBorder="1" applyAlignment="1">
      <alignment horizontal="center"/>
    </xf>
    <xf numFmtId="0" fontId="18" fillId="9" borderId="30" xfId="0" applyFont="1" applyFill="1" applyBorder="1" applyAlignment="1">
      <alignment horizontal="center" wrapText="1"/>
    </xf>
    <xf numFmtId="0" fontId="19" fillId="9" borderId="30" xfId="0" applyFont="1" applyFill="1" applyBorder="1" applyAlignment="1">
      <alignment horizontal="center" wrapText="1"/>
    </xf>
    <xf numFmtId="0" fontId="17" fillId="9" borderId="31" xfId="0" applyFont="1" applyFill="1" applyBorder="1" applyAlignment="1">
      <alignment horizontal="center" wrapText="1"/>
    </xf>
    <xf numFmtId="0" fontId="17" fillId="9" borderId="30" xfId="0" applyFont="1" applyFill="1" applyBorder="1" applyAlignment="1">
      <alignment horizontal="center" wrapText="1"/>
    </xf>
    <xf numFmtId="0" fontId="17" fillId="9" borderId="23" xfId="0" applyFont="1" applyFill="1" applyBorder="1" applyAlignment="1">
      <alignment horizontal="center" wrapText="1"/>
    </xf>
    <xf numFmtId="0" fontId="17" fillId="9" borderId="18" xfId="0" applyFont="1" applyFill="1" applyBorder="1" applyAlignment="1">
      <alignment horizontal="center" wrapText="1"/>
    </xf>
    <xf numFmtId="0" fontId="17" fillId="10" borderId="45" xfId="0" applyFont="1" applyFill="1" applyBorder="1" applyAlignment="1">
      <alignment horizontal="center" wrapText="1"/>
    </xf>
    <xf numFmtId="0" fontId="17" fillId="9" borderId="47" xfId="0" applyFont="1" applyFill="1" applyBorder="1" applyAlignment="1">
      <alignment horizontal="center" wrapText="1"/>
    </xf>
    <xf numFmtId="0" fontId="17" fillId="0" borderId="0" xfId="0" applyFont="1" applyAlignment="1">
      <alignment horizontal="center" wrapText="1"/>
    </xf>
    <xf numFmtId="0" fontId="12" fillId="0" borderId="21" xfId="0" applyFont="1" applyBorder="1" applyAlignment="1">
      <alignment horizontal="center"/>
    </xf>
    <xf numFmtId="0" fontId="8" fillId="11" borderId="21" xfId="0" applyFont="1" applyFill="1" applyBorder="1" applyAlignment="1">
      <alignment horizontal="center"/>
    </xf>
    <xf numFmtId="0" fontId="20" fillId="0" borderId="55" xfId="0" applyFont="1" applyFill="1" applyBorder="1" applyAlignment="1">
      <alignment horizontal="center"/>
    </xf>
    <xf numFmtId="2" fontId="0" fillId="0" borderId="49" xfId="0" applyNumberFormat="1" applyBorder="1" applyAlignment="1">
      <alignment horizontal="center"/>
    </xf>
    <xf numFmtId="0" fontId="0" fillId="0" borderId="3" xfId="0" applyBorder="1" applyAlignment="1">
      <alignment horizontal="center"/>
    </xf>
    <xf numFmtId="2" fontId="0" fillId="0" borderId="27" xfId="0" applyNumberFormat="1" applyBorder="1" applyAlignment="1">
      <alignment horizontal="center"/>
    </xf>
    <xf numFmtId="2" fontId="8" fillId="4" borderId="27" xfId="0" applyNumberFormat="1" applyFont="1" applyFill="1" applyBorder="1" applyAlignment="1" applyProtection="1">
      <alignment horizontal="center"/>
      <protection locked="0" hidden="1"/>
    </xf>
    <xf numFmtId="2" fontId="0" fillId="0" borderId="27" xfId="0" applyNumberFormat="1" applyFill="1" applyBorder="1" applyAlignment="1">
      <alignment horizontal="center"/>
    </xf>
    <xf numFmtId="1" fontId="0" fillId="0" borderId="27" xfId="0" applyNumberFormat="1" applyBorder="1" applyAlignment="1">
      <alignment horizontal="center"/>
    </xf>
    <xf numFmtId="2" fontId="0" fillId="6" borderId="7" xfId="0" applyNumberFormat="1" applyFill="1" applyBorder="1" applyAlignment="1">
      <alignment horizontal="center"/>
    </xf>
    <xf numFmtId="2" fontId="0" fillId="12" borderId="5" xfId="0" applyNumberFormat="1" applyFill="1" applyBorder="1"/>
    <xf numFmtId="0" fontId="0" fillId="3" borderId="15" xfId="0" applyFill="1" applyBorder="1" applyAlignment="1">
      <alignment horizontal="center"/>
    </xf>
    <xf numFmtId="0" fontId="8" fillId="11" borderId="26" xfId="0" applyFont="1" applyFill="1" applyBorder="1" applyAlignment="1">
      <alignment horizontal="center"/>
    </xf>
    <xf numFmtId="0" fontId="12" fillId="0" borderId="0" xfId="0" applyFont="1" applyBorder="1" applyAlignment="1">
      <alignment horizontal="center"/>
    </xf>
    <xf numFmtId="0" fontId="20" fillId="0" borderId="27" xfId="0" applyFont="1" applyFill="1" applyBorder="1" applyAlignment="1">
      <alignment horizontal="center"/>
    </xf>
    <xf numFmtId="2" fontId="0" fillId="0" borderId="54" xfId="0" applyNumberFormat="1" applyBorder="1" applyAlignment="1">
      <alignment horizontal="center"/>
    </xf>
    <xf numFmtId="2" fontId="0" fillId="0" borderId="33" xfId="0" applyNumberFormat="1" applyBorder="1" applyAlignment="1">
      <alignment horizontal="center"/>
    </xf>
    <xf numFmtId="2" fontId="0" fillId="0" borderId="33" xfId="0" applyNumberFormat="1" applyFill="1" applyBorder="1" applyAlignment="1">
      <alignment horizontal="center"/>
    </xf>
    <xf numFmtId="1" fontId="0" fillId="0" borderId="33" xfId="0" applyNumberFormat="1" applyBorder="1" applyAlignment="1">
      <alignment horizontal="center"/>
    </xf>
    <xf numFmtId="2" fontId="0" fillId="12" borderId="33" xfId="0" applyNumberFormat="1" applyFill="1" applyBorder="1"/>
    <xf numFmtId="0" fontId="0" fillId="3" borderId="56" xfId="0" applyFill="1" applyBorder="1" applyAlignment="1">
      <alignment horizontal="center"/>
    </xf>
    <xf numFmtId="2" fontId="0" fillId="9" borderId="33" xfId="0" applyNumberFormat="1" applyFill="1" applyBorder="1" applyAlignment="1">
      <alignment horizontal="center"/>
    </xf>
    <xf numFmtId="12" fontId="0" fillId="0" borderId="32" xfId="0" applyNumberFormat="1" applyBorder="1" applyAlignment="1">
      <alignment horizontal="center"/>
    </xf>
    <xf numFmtId="0" fontId="0" fillId="0" borderId="18" xfId="0" applyBorder="1"/>
    <xf numFmtId="0" fontId="0" fillId="0" borderId="20" xfId="0" applyBorder="1"/>
    <xf numFmtId="0" fontId="0" fillId="4" borderId="48" xfId="0" applyFill="1" applyBorder="1"/>
    <xf numFmtId="0" fontId="0" fillId="13" borderId="25" xfId="0" applyFill="1" applyBorder="1"/>
    <xf numFmtId="0" fontId="0" fillId="4" borderId="42" xfId="0" applyFill="1" applyBorder="1"/>
    <xf numFmtId="0" fontId="0" fillId="4" borderId="41" xfId="0" applyFill="1" applyBorder="1"/>
    <xf numFmtId="0" fontId="0" fillId="13" borderId="57" xfId="0" applyFill="1" applyBorder="1"/>
    <xf numFmtId="0" fontId="0" fillId="4" borderId="43" xfId="0" applyFill="1" applyBorder="1"/>
    <xf numFmtId="0" fontId="0" fillId="13" borderId="57" xfId="0" applyFill="1" applyBorder="1" applyProtection="1"/>
    <xf numFmtId="0" fontId="0" fillId="4" borderId="0" xfId="0" applyFill="1" applyBorder="1"/>
    <xf numFmtId="0" fontId="12" fillId="3" borderId="56" xfId="0" applyFont="1" applyFill="1" applyBorder="1" applyAlignment="1">
      <alignment horizontal="center"/>
    </xf>
    <xf numFmtId="0" fontId="0" fillId="4" borderId="39" xfId="0" applyFill="1" applyBorder="1"/>
    <xf numFmtId="0" fontId="0" fillId="4" borderId="40" xfId="0" applyFill="1" applyBorder="1"/>
    <xf numFmtId="0" fontId="0" fillId="4" borderId="46" xfId="0" applyFill="1" applyBorder="1"/>
    <xf numFmtId="0" fontId="0" fillId="2" borderId="10" xfId="0" applyFill="1" applyBorder="1" applyAlignment="1" applyProtection="1"/>
    <xf numFmtId="0" fontId="0" fillId="2" borderId="10" xfId="0" applyFill="1" applyBorder="1" applyAlignment="1" applyProtection="1">
      <protection hidden="1"/>
    </xf>
    <xf numFmtId="0" fontId="0" fillId="2" borderId="7" xfId="0" applyFill="1" applyBorder="1" applyAlignment="1" applyProtection="1">
      <alignment horizontal="left" vertical="top"/>
    </xf>
    <xf numFmtId="0" fontId="0" fillId="2" borderId="12" xfId="0" applyFill="1" applyBorder="1" applyAlignment="1" applyProtection="1"/>
    <xf numFmtId="0" fontId="0" fillId="2" borderId="13" xfId="0" applyFill="1" applyBorder="1" applyAlignment="1" applyProtection="1"/>
    <xf numFmtId="0" fontId="2" fillId="0" borderId="0" xfId="0" applyFont="1" applyAlignment="1">
      <alignment horizontal="center"/>
    </xf>
    <xf numFmtId="0" fontId="3" fillId="0" borderId="0" xfId="0" applyFont="1" applyAlignment="1">
      <alignment horizontal="center"/>
    </xf>
    <xf numFmtId="0" fontId="0" fillId="2" borderId="10" xfId="0" applyFill="1" applyBorder="1" applyAlignment="1" applyProtection="1"/>
    <xf numFmtId="0" fontId="0" fillId="2" borderId="11" xfId="0" applyFill="1" applyBorder="1" applyAlignment="1" applyProtection="1"/>
    <xf numFmtId="0" fontId="0" fillId="2" borderId="0" xfId="0" applyFill="1" applyProtection="1"/>
    <xf numFmtId="0" fontId="8" fillId="0" borderId="18" xfId="0"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0" fontId="0" fillId="0" borderId="23" xfId="0" applyBorder="1" applyAlignment="1"/>
    <xf numFmtId="0" fontId="0" fillId="0" borderId="24" xfId="0" applyBorder="1" applyAlignment="1"/>
    <xf numFmtId="0" fontId="8" fillId="4" borderId="26" xfId="0" applyFont="1" applyFill="1" applyBorder="1" applyAlignment="1">
      <alignment horizontal="left"/>
    </xf>
    <xf numFmtId="0" fontId="8" fillId="4" borderId="27" xfId="0" applyFont="1" applyFill="1" applyBorder="1" applyAlignment="1">
      <alignment horizontal="left"/>
    </xf>
    <xf numFmtId="0" fontId="9" fillId="4" borderId="27" xfId="0" applyFont="1" applyFill="1" applyBorder="1" applyAlignment="1">
      <alignment horizontal="center"/>
    </xf>
    <xf numFmtId="0" fontId="9" fillId="4" borderId="28" xfId="0" applyFont="1" applyFill="1" applyBorder="1" applyAlignment="1">
      <alignment horizontal="center"/>
    </xf>
    <xf numFmtId="0" fontId="0" fillId="0" borderId="30" xfId="0" applyBorder="1" applyAlignment="1"/>
    <xf numFmtId="0" fontId="0" fillId="0" borderId="31" xfId="0" applyBorder="1" applyAlignment="1"/>
    <xf numFmtId="0" fontId="0" fillId="0" borderId="32" xfId="0" applyBorder="1" applyAlignment="1">
      <alignment horizontal="left"/>
    </xf>
    <xf numFmtId="0" fontId="0" fillId="0" borderId="33" xfId="0" applyBorder="1" applyAlignment="1">
      <alignment horizontal="left"/>
    </xf>
    <xf numFmtId="0" fontId="0" fillId="0" borderId="33" xfId="0" applyBorder="1" applyAlignment="1">
      <alignment horizontal="center"/>
    </xf>
    <xf numFmtId="0" fontId="0" fillId="0" borderId="34" xfId="0" applyBorder="1" applyAlignment="1">
      <alignment horizontal="center"/>
    </xf>
    <xf numFmtId="14" fontId="0" fillId="0" borderId="33" xfId="0" applyNumberFormat="1" applyBorder="1" applyAlignment="1">
      <alignment horizontal="center"/>
    </xf>
    <xf numFmtId="0" fontId="0" fillId="0" borderId="32" xfId="0" applyFill="1" applyBorder="1" applyAlignment="1">
      <alignment horizontal="left"/>
    </xf>
    <xf numFmtId="0" fontId="0" fillId="0" borderId="33" xfId="0" applyFill="1" applyBorder="1" applyAlignment="1">
      <alignment horizontal="left"/>
    </xf>
    <xf numFmtId="0" fontId="0" fillId="0" borderId="35" xfId="0" applyFill="1" applyBorder="1" applyAlignment="1">
      <alignment horizontal="left"/>
    </xf>
    <xf numFmtId="0" fontId="0" fillId="0" borderId="36" xfId="0" applyFill="1"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4" borderId="41" xfId="0" applyFill="1" applyBorder="1" applyAlignment="1"/>
    <xf numFmtId="0" fontId="0" fillId="4" borderId="42" xfId="0" applyFill="1" applyBorder="1" applyAlignment="1"/>
    <xf numFmtId="0" fontId="0" fillId="4" borderId="43" xfId="0" applyFill="1" applyBorder="1" applyAlignment="1"/>
    <xf numFmtId="0" fontId="0" fillId="4" borderId="39" xfId="0" applyFill="1" applyBorder="1" applyAlignment="1"/>
    <xf numFmtId="0" fontId="0" fillId="4" borderId="46" xfId="0" applyFill="1" applyBorder="1" applyAlignment="1"/>
    <xf numFmtId="0" fontId="0" fillId="0" borderId="0" xfId="0" applyBorder="1" applyAlignment="1">
      <alignment horizontal="center"/>
    </xf>
    <xf numFmtId="0" fontId="0" fillId="0" borderId="45" xfId="0" applyBorder="1" applyAlignment="1"/>
    <xf numFmtId="0" fontId="0" fillId="0" borderId="38" xfId="0" applyBorder="1" applyAlignment="1"/>
    <xf numFmtId="0" fontId="0" fillId="0" borderId="18" xfId="0" applyBorder="1" applyAlignment="1"/>
    <xf numFmtId="0" fontId="0" fillId="0" borderId="20" xfId="0" applyBorder="1" applyAlignment="1"/>
    <xf numFmtId="0" fontId="0" fillId="0" borderId="47" xfId="0" applyBorder="1" applyAlignment="1"/>
    <xf numFmtId="0" fontId="8" fillId="0" borderId="0" xfId="0" applyFont="1" applyAlignment="1">
      <alignment horizontal="center"/>
    </xf>
    <xf numFmtId="0" fontId="13" fillId="7" borderId="48" xfId="0" applyFont="1" applyFill="1" applyBorder="1" applyAlignment="1"/>
    <xf numFmtId="0" fontId="13" fillId="7" borderId="42" xfId="0" applyFont="1" applyFill="1" applyBorder="1" applyAlignment="1"/>
    <xf numFmtId="0" fontId="8" fillId="0" borderId="52" xfId="0" applyFont="1" applyBorder="1" applyAlignment="1">
      <alignment horizontal="center"/>
    </xf>
    <xf numFmtId="0" fontId="8" fillId="0" borderId="42" xfId="0" applyFont="1" applyBorder="1" applyAlignment="1">
      <alignment horizontal="center"/>
    </xf>
    <xf numFmtId="0" fontId="0" fillId="6" borderId="18" xfId="0" applyFill="1" applyBorder="1" applyAlignment="1">
      <alignment horizontal="center"/>
    </xf>
    <xf numFmtId="0" fontId="0" fillId="6" borderId="20" xfId="0" applyFill="1" applyBorder="1" applyAlignment="1">
      <alignment horizontal="center"/>
    </xf>
    <xf numFmtId="0" fontId="0" fillId="2" borderId="12" xfId="0" applyFill="1" applyBorder="1" applyAlignment="1" applyProtection="1">
      <protection hidden="1"/>
    </xf>
    <xf numFmtId="0" fontId="0" fillId="2" borderId="13" xfId="0" applyFill="1" applyBorder="1" applyAlignment="1" applyProtection="1">
      <protection hidden="1"/>
    </xf>
    <xf numFmtId="14" fontId="0" fillId="2" borderId="12" xfId="0" applyNumberFormat="1" applyFill="1" applyBorder="1" applyAlignment="1" applyProtection="1">
      <protection hidden="1"/>
    </xf>
    <xf numFmtId="0" fontId="0" fillId="0" borderId="0" xfId="0" applyAlignment="1"/>
    <xf numFmtId="0" fontId="4" fillId="0" borderId="0" xfId="0" applyFont="1" applyAlignment="1">
      <alignment horizontal="center"/>
    </xf>
    <xf numFmtId="0" fontId="0" fillId="2" borderId="10" xfId="0" applyFill="1" applyBorder="1" applyAlignment="1" applyProtection="1">
      <protection hidden="1"/>
    </xf>
    <xf numFmtId="0" fontId="0" fillId="2" borderId="11" xfId="0" applyFill="1" applyBorder="1" applyAlignment="1" applyProtection="1">
      <protection hidden="1"/>
    </xf>
  </cellXfs>
  <cellStyles count="1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9525</xdr:colOff>
      <xdr:row>21</xdr:row>
      <xdr:rowOff>190499</xdr:rowOff>
    </xdr:from>
    <xdr:ext cx="9324975" cy="7439025"/>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525" y="4229099"/>
          <a:ext cx="9324975" cy="7439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100" b="1" i="0">
              <a:solidFill>
                <a:schemeClr val="dk1"/>
              </a:solidFill>
              <a:latin typeface="+mn-lt"/>
              <a:ea typeface="+mn-ea"/>
              <a:cs typeface="+mn-cs"/>
            </a:rPr>
            <a:t>Date: 12/8/2016</a:t>
          </a:r>
          <a:r>
            <a:rPr lang="en-US" sz="1100" b="0" i="0">
              <a:solidFill>
                <a:schemeClr val="dk1"/>
              </a:solidFill>
              <a:latin typeface="+mn-lt"/>
              <a:ea typeface="+mn-ea"/>
              <a:cs typeface="+mn-cs"/>
            </a:rPr>
            <a:t>	</a:t>
          </a:r>
          <a:r>
            <a:rPr lang="en-US" sz="1100" b="1" i="0">
              <a:solidFill>
                <a:schemeClr val="dk1"/>
              </a:solidFill>
              <a:latin typeface="+mn-lt"/>
              <a:ea typeface="+mn-ea"/>
              <a:cs typeface="+mn-cs"/>
            </a:rPr>
            <a:t>Rig: Thunderbird 19</a:t>
          </a:r>
          <a:endParaRPr lang="en-US"/>
        </a:p>
        <a:p>
          <a:endParaRPr lang="en-US">
            <a:effectLst/>
          </a:endParaRPr>
        </a:p>
        <a:p>
          <a:endParaRPr lang="en-US" sz="1100" b="0" i="0" baseline="0">
            <a:solidFill>
              <a:schemeClr val="dk1"/>
            </a:solidFill>
            <a:effectLst/>
            <a:latin typeface="+mn-lt"/>
            <a:ea typeface="+mn-ea"/>
            <a:cs typeface="+mn-cs"/>
          </a:endParaRPr>
        </a:p>
        <a:p>
          <a:r>
            <a:rPr lang="en-US" sz="1100" baseline="0">
              <a:solidFill>
                <a:schemeClr val="dk1"/>
              </a:solidFill>
              <a:effectLst/>
              <a:latin typeface="+mn-lt"/>
              <a:ea typeface="+mn-ea"/>
              <a:cs typeface="+mn-cs"/>
            </a:rPr>
            <a:t>1500-1700	Road rig to location.</a:t>
          </a:r>
        </a:p>
        <a:p>
          <a:r>
            <a:rPr lang="en-US" sz="1100" baseline="0">
              <a:solidFill>
                <a:schemeClr val="dk1"/>
              </a:solidFill>
              <a:effectLst/>
              <a:latin typeface="+mn-lt"/>
              <a:ea typeface="+mn-ea"/>
              <a:cs typeface="+mn-cs"/>
            </a:rPr>
            <a:t>1700	Spot in base beam, had to use vehicle headlights.  Spot in tank on containment (failure on winch truck, could not drop tank), check surface head 	pressure (0 psi, no blow).</a:t>
          </a:r>
        </a:p>
        <a:p>
          <a:r>
            <a:rPr lang="en-US" sz="1100" baseline="0">
              <a:solidFill>
                <a:schemeClr val="dk1"/>
              </a:solidFill>
              <a:effectLst/>
              <a:latin typeface="+mn-lt"/>
              <a:ea typeface="+mn-ea"/>
              <a:cs typeface="+mn-cs"/>
            </a:rPr>
            <a:t>1800-1930	Crew travel.</a:t>
          </a: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baseline="0">
              <a:solidFill>
                <a:schemeClr val="dk1"/>
              </a:solidFill>
              <a:effectLst/>
              <a:latin typeface="+mn-lt"/>
              <a:ea typeface="+mn-ea"/>
              <a:cs typeface="+mn-cs"/>
            </a:rPr>
            <a:t>  12/9/2016</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  Thunderbird</a:t>
          </a:r>
          <a:r>
            <a:rPr lang="en-US" sz="1100" b="1" i="0" baseline="0">
              <a:solidFill>
                <a:schemeClr val="dk1"/>
              </a:solidFill>
              <a:effectLst/>
              <a:latin typeface="+mn-lt"/>
              <a:ea typeface="+mn-ea"/>
              <a:cs typeface="+mn-cs"/>
            </a:rPr>
            <a:t> 19	Pressures:</a:t>
          </a:r>
          <a:endParaRPr lang="en-US" sz="1100" b="1" i="0">
            <a:solidFill>
              <a:schemeClr val="dk1"/>
            </a:solidFill>
            <a:effectLst/>
            <a:latin typeface="+mn-lt"/>
            <a:ea typeface="+mn-ea"/>
            <a:cs typeface="+mn-cs"/>
          </a:endParaRPr>
        </a:p>
        <a:p>
          <a:endParaRPr lang="en-US" sz="1100" b="0" i="0" baseline="0">
            <a:solidFill>
              <a:schemeClr val="dk1"/>
            </a:solidFill>
            <a:effectLst/>
            <a:latin typeface="+mn-lt"/>
            <a:ea typeface="+mn-ea"/>
            <a:cs typeface="+mn-cs"/>
          </a:endParaRPr>
        </a:p>
        <a:p>
          <a:r>
            <a:rPr lang="en-US" sz="1100" baseline="0">
              <a:solidFill>
                <a:schemeClr val="dk1"/>
              </a:solidFill>
              <a:effectLst/>
              <a:latin typeface="+mn-lt"/>
              <a:ea typeface="+mn-ea"/>
              <a:cs typeface="+mn-cs"/>
            </a:rPr>
            <a:t>0630-0700	Crew travel to Waag #12 to pick up accumulator, one hand travel to Kissler 2-10 to start rig.</a:t>
          </a:r>
        </a:p>
        <a:p>
          <a:r>
            <a:rPr lang="en-US" sz="1100" baseline="0">
              <a:solidFill>
                <a:schemeClr val="dk1"/>
              </a:solidFill>
              <a:effectLst/>
              <a:latin typeface="+mn-lt"/>
              <a:ea typeface="+mn-ea"/>
              <a:cs typeface="+mn-cs"/>
            </a:rPr>
            <a:t>0700	Crew to pick up trash on Waag #12, road accumulator to location.</a:t>
          </a:r>
        </a:p>
        <a:p>
          <a:r>
            <a:rPr lang="en-US" sz="1100" baseline="0">
              <a:solidFill>
                <a:schemeClr val="dk1"/>
              </a:solidFill>
              <a:effectLst/>
              <a:latin typeface="+mn-lt"/>
              <a:ea typeface="+mn-ea"/>
              <a:cs typeface="+mn-cs"/>
            </a:rPr>
            <a:t>0900	Full crew on Kissler 2-10 with accumulator.  Hold safety meeting.  Try to spot in rig, base beam not spotted safely (12" gap between section of </a:t>
          </a:r>
        </a:p>
        <a:p>
          <a:r>
            <a:rPr lang="en-US" sz="1100" baseline="0">
              <a:solidFill>
                <a:schemeClr val="dk1"/>
              </a:solidFill>
              <a:effectLst/>
              <a:latin typeface="+mn-lt"/>
              <a:ea typeface="+mn-ea"/>
              <a:cs typeface="+mn-cs"/>
            </a:rPr>
            <a:t>	beam and ground, beam was not level enough to rig up on.</a:t>
          </a:r>
        </a:p>
        <a:p>
          <a:r>
            <a:rPr lang="en-US" sz="1100" baseline="0">
              <a:solidFill>
                <a:schemeClr val="dk1"/>
              </a:solidFill>
              <a:effectLst/>
              <a:latin typeface="+mn-lt"/>
              <a:ea typeface="+mn-ea"/>
              <a:cs typeface="+mn-cs"/>
            </a:rPr>
            <a:t>1000	Wait for roustabouts for dirt-work.  Blow down well, break cap on tubing head, rig up pump and lines. </a:t>
          </a:r>
        </a:p>
        <a:p>
          <a:r>
            <a:rPr lang="en-US" sz="1100" baseline="0">
              <a:solidFill>
                <a:schemeClr val="dk1"/>
              </a:solidFill>
              <a:effectLst/>
              <a:latin typeface="+mn-lt"/>
              <a:ea typeface="+mn-ea"/>
              <a:cs typeface="+mn-cs"/>
            </a:rPr>
            <a:t>1400	Move base beam, have roustabouts level the ground.  </a:t>
          </a:r>
        </a:p>
        <a:p>
          <a:r>
            <a:rPr lang="en-US" sz="1100" baseline="0">
              <a:solidFill>
                <a:schemeClr val="dk1"/>
              </a:solidFill>
              <a:effectLst/>
              <a:latin typeface="+mn-lt"/>
              <a:ea typeface="+mn-ea"/>
              <a:cs typeface="+mn-cs"/>
            </a:rPr>
            <a:t>1445	Spot in base beam, rig uo.</a:t>
          </a:r>
        </a:p>
        <a:p>
          <a:r>
            <a:rPr lang="en-US" sz="1100" baseline="0">
              <a:solidFill>
                <a:schemeClr val="dk1"/>
              </a:solidFill>
              <a:effectLst/>
              <a:latin typeface="+mn-lt"/>
              <a:ea typeface="+mn-ea"/>
              <a:cs typeface="+mn-cs"/>
            </a:rPr>
            <a:t>1630-1800	Crew travel</a:t>
          </a:r>
        </a:p>
        <a:p>
          <a:endParaRPr lang="en-US" sz="110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Date:12-12-16</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Rig:Thunderbird 19</a:t>
          </a:r>
        </a:p>
        <a:p>
          <a:r>
            <a:rPr lang="en-US" sz="1100" b="0" i="0">
              <a:solidFill>
                <a:schemeClr val="dk1"/>
              </a:solidFill>
              <a:effectLst/>
              <a:latin typeface="+mn-lt"/>
              <a:ea typeface="+mn-ea"/>
              <a:cs typeface="+mn-cs"/>
            </a:rPr>
            <a:t>STP-100#          SCP-100#</a:t>
          </a:r>
        </a:p>
        <a:p>
          <a:r>
            <a:rPr lang="en-US" sz="1100" b="0" i="0">
              <a:solidFill>
                <a:schemeClr val="dk1"/>
              </a:solidFill>
              <a:effectLst/>
              <a:latin typeface="+mn-lt"/>
              <a:ea typeface="+mn-ea"/>
              <a:cs typeface="+mn-cs"/>
            </a:rPr>
            <a:t>7:00-10:00      Blow well down. ND WH. NU BOP. Tag w/263 Jts of 2 3/8 4.7# J-55 EUE tubing @8107.44</a:t>
          </a:r>
        </a:p>
        <a:p>
          <a:r>
            <a:rPr lang="en-US" sz="1100" b="0" i="0" baseline="0">
              <a:solidFill>
                <a:schemeClr val="dk1"/>
              </a:solidFill>
              <a:effectLst/>
              <a:latin typeface="+mn-lt"/>
              <a:ea typeface="+mn-ea"/>
              <a:cs typeface="+mn-cs"/>
            </a:rPr>
            <a:t>10:00-1:00      LD tag jts. TOOH tallying. Well was landed w/262 jts @8075.94</a:t>
          </a:r>
        </a:p>
        <a:p>
          <a:r>
            <a:rPr lang="en-US" sz="1100" baseline="0">
              <a:solidFill>
                <a:schemeClr val="dk1"/>
              </a:solidFill>
              <a:effectLst/>
              <a:latin typeface="+mn-lt"/>
              <a:ea typeface="+mn-ea"/>
              <a:cs typeface="+mn-cs"/>
            </a:rPr>
            <a:t>1:00-3:00        PU 4 1/2 11.6# WLTC bridge plug. TIH set plug w/231 jts @7103</a:t>
          </a:r>
        </a:p>
        <a:p>
          <a:r>
            <a:rPr lang="en-US" sz="1100" baseline="0">
              <a:solidFill>
                <a:schemeClr val="dk1"/>
              </a:solidFill>
              <a:effectLst/>
              <a:latin typeface="+mn-lt"/>
              <a:ea typeface="+mn-ea"/>
              <a:cs typeface="+mn-cs"/>
            </a:rPr>
            <a:t>3:00-6:00       </a:t>
          </a:r>
          <a:r>
            <a:rPr lang="en-US" sz="1100" b="0" u="none" baseline="0">
              <a:ln w="3175">
                <a:noFill/>
              </a:ln>
              <a:solidFill>
                <a:sysClr val="windowText" lastClr="000000"/>
              </a:solidFill>
              <a:latin typeface="Calibri" pitchFamily="34" charset="0"/>
            </a:rPr>
            <a:t> ND BOP and WH. NU new 5k wellhead. Well landed w/230 jts @7076.03                                                                                                                                                              </a:t>
          </a:r>
        </a:p>
        <a:p>
          <a:r>
            <a:rPr lang="en-US" sz="1100" b="0" u="none" baseline="0">
              <a:ln w="3175">
                <a:noFill/>
              </a:ln>
              <a:solidFill>
                <a:sysClr val="windowText" lastClr="000000"/>
              </a:solidFill>
              <a:latin typeface="Calibri" pitchFamily="34" charset="0"/>
            </a:rPr>
            <a:t>6:00-7:30        Roll hole and pressure test to 500#. Had no leak.</a:t>
          </a:r>
        </a:p>
        <a:p>
          <a:r>
            <a:rPr lang="en-US" sz="1100" b="0" u="none" baseline="0">
              <a:ln w="3175">
                <a:noFill/>
              </a:ln>
              <a:solidFill>
                <a:sysClr val="windowText" lastClr="000000"/>
              </a:solidFill>
              <a:latin typeface="Calibri" pitchFamily="34" charset="0"/>
            </a:rPr>
            <a:t>7:30-9:30        RD rig and rack pump and tank. Move rig off...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9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B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C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D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3"/>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9525" y="4419600"/>
          <a:ext cx="9324975" cy="68675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0F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10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11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12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13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oneCellAnchor>
    <xdr:from>
      <xdr:col>0</xdr:col>
      <xdr:colOff>9525</xdr:colOff>
      <xdr:row>22</xdr:row>
      <xdr:rowOff>0</xdr:rowOff>
    </xdr:from>
    <xdr:ext cx="9324975" cy="6867524"/>
    <xdr:sp macro="" textlink="">
      <xdr:nvSpPr>
        <xdr:cNvPr id="2" name="TextBox 1">
          <a:extLst>
            <a:ext uri="{FF2B5EF4-FFF2-40B4-BE49-F238E27FC236}">
              <a16:creationId xmlns:a16="http://schemas.microsoft.com/office/drawing/2014/main" id="{00000000-0008-0000-1400-000002000000}"/>
            </a:ext>
          </a:extLst>
        </xdr:cNvPr>
        <xdr:cNvSpPr txBox="1"/>
      </xdr:nvSpPr>
      <xdr:spPr>
        <a:xfrm>
          <a:off x="9525" y="4419600"/>
          <a:ext cx="9324975" cy="6867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r>
            <a:rPr lang="en-US" sz="1100" b="1" i="0">
              <a:solidFill>
                <a:schemeClr val="dk1"/>
              </a:solidFill>
              <a:effectLst/>
              <a:latin typeface="+mn-lt"/>
              <a:ea typeface="+mn-ea"/>
              <a:cs typeface="+mn-cs"/>
            </a:rPr>
            <a:t>Date:</a:t>
          </a:r>
          <a:r>
            <a:rPr lang="en-US" sz="1100" b="0" i="0">
              <a:solidFill>
                <a:schemeClr val="dk1"/>
              </a:solidFill>
              <a:effectLst/>
              <a:latin typeface="+mn-lt"/>
              <a:ea typeface="+mn-ea"/>
              <a:cs typeface="+mn-cs"/>
            </a:rPr>
            <a:t>		</a:t>
          </a:r>
          <a:r>
            <a:rPr lang="en-US" sz="1100" b="1" i="0">
              <a:solidFill>
                <a:schemeClr val="dk1"/>
              </a:solidFill>
              <a:effectLst/>
              <a:latin typeface="+mn-lt"/>
              <a:ea typeface="+mn-ea"/>
              <a:cs typeface="+mn-cs"/>
            </a:rPr>
            <a:t>Rig:</a:t>
          </a:r>
        </a:p>
        <a:p>
          <a:endParaRPr lang="en-US" sz="1100" b="0" i="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0" u="none" baseline="0">
              <a:ln w="3175">
                <a:noFill/>
              </a:ln>
              <a:solidFill>
                <a:sysClr val="windowText" lastClr="000000"/>
              </a:solidFill>
              <a:latin typeface="Calibri" pitchFamily="34" charset="0"/>
            </a:rPr>
            <a:t> </a:t>
          </a:r>
        </a:p>
      </xdr:txBody>
    </xdr:sp>
    <xdr:clientData/>
  </xdr:oneCellAnchor>
  <xdr:twoCellAnchor editAs="oneCell">
    <xdr:from>
      <xdr:col>0</xdr:col>
      <xdr:colOff>0</xdr:colOff>
      <xdr:row>0</xdr:row>
      <xdr:rowOff>0</xdr:rowOff>
    </xdr:from>
    <xdr:to>
      <xdr:col>3</xdr:col>
      <xdr:colOff>133474</xdr:colOff>
      <xdr:row>4</xdr:row>
      <xdr:rowOff>186690</xdr:rowOff>
    </xdr:to>
    <xdr:pic>
      <xdr:nvPicPr>
        <xdr:cNvPr id="3" name="Picture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95749" cy="11772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104"/>
  <sheetViews>
    <sheetView topLeftCell="A2" workbookViewId="0">
      <selection activeCell="I8" sqref="I8"/>
    </sheetView>
  </sheetViews>
  <sheetFormatPr defaultColWidth="8.85546875" defaultRowHeight="15" x14ac:dyDescent="0.25"/>
  <cols>
    <col min="1" max="1" width="14.85546875" customWidth="1"/>
    <col min="2" max="2" width="15.85546875" customWidth="1"/>
    <col min="3" max="4" width="13.7109375" customWidth="1"/>
    <col min="5"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09"/>
      <c r="K1" s="209"/>
      <c r="L1" s="209"/>
    </row>
    <row r="2" spans="1:12" ht="18.75" customHeight="1" x14ac:dyDescent="0.3">
      <c r="A2" s="210" t="s">
        <v>18</v>
      </c>
      <c r="B2" s="210"/>
      <c r="C2" s="210"/>
      <c r="D2" s="210"/>
      <c r="E2" s="210"/>
      <c r="F2" s="210"/>
      <c r="G2" s="210"/>
      <c r="H2" s="210"/>
      <c r="I2" s="210"/>
      <c r="J2" s="210"/>
      <c r="K2" s="210"/>
      <c r="L2" s="210"/>
    </row>
    <row r="3" spans="1:12" ht="15" customHeight="1" x14ac:dyDescent="0.3">
      <c r="A3" s="4"/>
      <c r="B3" s="5"/>
      <c r="C3" s="5"/>
      <c r="D3" s="5"/>
      <c r="E3" s="5"/>
      <c r="F3" s="5"/>
      <c r="G3" s="5"/>
      <c r="H3" s="5"/>
      <c r="I3" s="5"/>
      <c r="J3" s="3"/>
      <c r="K3" s="3"/>
      <c r="L3" s="3"/>
    </row>
    <row r="4" spans="1:12" ht="15" customHeight="1" x14ac:dyDescent="0.3">
      <c r="A4" s="4"/>
      <c r="B4" s="5"/>
      <c r="C4" s="5"/>
      <c r="D4" s="5"/>
      <c r="E4" s="5"/>
      <c r="F4" s="5"/>
      <c r="G4" s="5"/>
      <c r="H4" s="5"/>
      <c r="I4" s="5"/>
      <c r="J4" s="3"/>
      <c r="K4" s="3"/>
      <c r="L4" s="3"/>
    </row>
    <row r="5" spans="1:12" s="41" customFormat="1" ht="15" customHeight="1" x14ac:dyDescent="0.25">
      <c r="B5" s="42"/>
    </row>
    <row r="6" spans="1:12" ht="15" customHeight="1" x14ac:dyDescent="0.25">
      <c r="A6" s="11" t="s">
        <v>0</v>
      </c>
      <c r="B6" s="72">
        <v>42712</v>
      </c>
      <c r="C6" s="12"/>
      <c r="D6" s="12"/>
      <c r="E6" s="12"/>
      <c r="F6" s="12"/>
      <c r="G6" s="12"/>
      <c r="H6" s="11" t="s">
        <v>24</v>
      </c>
      <c r="I6" s="206" t="s">
        <v>104</v>
      </c>
      <c r="J6" s="80"/>
      <c r="K6" s="12"/>
      <c r="L6" s="12"/>
    </row>
    <row r="7" spans="1:12" ht="15" customHeight="1" x14ac:dyDescent="0.25">
      <c r="A7" s="11" t="s">
        <v>1</v>
      </c>
      <c r="B7" s="68" t="s">
        <v>97</v>
      </c>
      <c r="C7" s="68"/>
      <c r="D7" s="68"/>
      <c r="E7" s="213" t="s">
        <v>34</v>
      </c>
      <c r="F7" s="213"/>
      <c r="G7" s="43"/>
      <c r="H7" s="11" t="s">
        <v>2</v>
      </c>
      <c r="I7" s="61" t="s">
        <v>112</v>
      </c>
      <c r="J7" s="13" t="s">
        <v>3</v>
      </c>
      <c r="K7" s="61" t="s">
        <v>8</v>
      </c>
      <c r="L7" s="12"/>
    </row>
    <row r="8" spans="1:12" ht="15" customHeight="1" x14ac:dyDescent="0.25">
      <c r="A8" s="11" t="s">
        <v>12</v>
      </c>
      <c r="B8" s="15" t="s">
        <v>14</v>
      </c>
      <c r="C8" s="74"/>
      <c r="D8" s="12" t="s">
        <v>17</v>
      </c>
      <c r="E8" s="12" t="s">
        <v>27</v>
      </c>
      <c r="F8" s="74" t="s">
        <v>25</v>
      </c>
      <c r="G8" s="12" t="s">
        <v>17</v>
      </c>
      <c r="H8" s="11" t="s">
        <v>20</v>
      </c>
      <c r="I8" s="68"/>
      <c r="J8" s="12" t="s">
        <v>17</v>
      </c>
      <c r="K8" s="12"/>
      <c r="L8" s="12"/>
    </row>
    <row r="9" spans="1:12" ht="15" customHeight="1" x14ac:dyDescent="0.25">
      <c r="A9" s="13"/>
      <c r="B9" s="15" t="s">
        <v>15</v>
      </c>
      <c r="C9" s="74"/>
      <c r="D9" s="12" t="s">
        <v>17</v>
      </c>
      <c r="E9" s="12" t="s">
        <v>28</v>
      </c>
      <c r="F9" s="74" t="s">
        <v>25</v>
      </c>
      <c r="G9" s="12" t="s">
        <v>17</v>
      </c>
      <c r="H9" s="14" t="s">
        <v>13</v>
      </c>
      <c r="I9" s="76" t="s">
        <v>107</v>
      </c>
      <c r="J9" s="76"/>
      <c r="K9" s="76"/>
      <c r="L9" s="12"/>
    </row>
    <row r="10" spans="1:12" ht="15" customHeight="1" x14ac:dyDescent="0.25">
      <c r="A10" s="11" t="s">
        <v>11</v>
      </c>
      <c r="B10" s="68" t="s">
        <v>101</v>
      </c>
      <c r="C10" s="60"/>
      <c r="D10" s="60"/>
      <c r="E10" s="12"/>
      <c r="F10" s="12"/>
      <c r="G10" s="12"/>
      <c r="H10" s="11"/>
      <c r="I10" s="40"/>
      <c r="J10" s="12"/>
      <c r="K10" s="12"/>
      <c r="L10" s="12"/>
    </row>
    <row r="11" spans="1:12" ht="15" customHeight="1" x14ac:dyDescent="0.25">
      <c r="A11" s="11" t="s">
        <v>23</v>
      </c>
      <c r="B11" s="68" t="s">
        <v>102</v>
      </c>
      <c r="C11" s="69"/>
      <c r="D11" s="69"/>
      <c r="E11" s="12"/>
      <c r="F11" s="12"/>
      <c r="G11" s="12"/>
      <c r="L11" s="12"/>
    </row>
    <row r="12" spans="1:12" ht="15" customHeight="1" x14ac:dyDescent="0.25">
      <c r="A12" s="11" t="s">
        <v>21</v>
      </c>
      <c r="B12" s="68" t="s">
        <v>103</v>
      </c>
      <c r="C12" s="68"/>
      <c r="D12" s="68"/>
      <c r="E12" s="12"/>
      <c r="F12" s="12"/>
      <c r="G12" s="13"/>
      <c r="L12" s="12"/>
    </row>
    <row r="13" spans="1:12" ht="15" customHeight="1" x14ac:dyDescent="0.25">
      <c r="A13" s="11" t="s">
        <v>22</v>
      </c>
      <c r="B13" s="68" t="s">
        <v>37</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t="s">
        <v>98</v>
      </c>
      <c r="C15" s="46"/>
      <c r="D15" s="47">
        <v>1500</v>
      </c>
      <c r="E15" s="45"/>
      <c r="F15" s="46"/>
      <c r="G15" s="47">
        <v>0</v>
      </c>
      <c r="H15" s="45"/>
      <c r="I15" s="46"/>
      <c r="J15" s="47">
        <v>0</v>
      </c>
      <c r="K15" s="17" t="s">
        <v>9</v>
      </c>
      <c r="L15" s="18">
        <f>SUM(D15:D18,G15:G18,J15:J20)</f>
        <v>3500</v>
      </c>
    </row>
    <row r="16" spans="1:12" ht="15" customHeight="1" x14ac:dyDescent="0.25">
      <c r="A16" s="19"/>
      <c r="B16" s="204" t="s">
        <v>99</v>
      </c>
      <c r="C16" s="49"/>
      <c r="D16" s="50">
        <v>2000</v>
      </c>
      <c r="E16" s="48"/>
      <c r="F16" s="49"/>
      <c r="G16" s="50">
        <v>0</v>
      </c>
      <c r="H16" s="48"/>
      <c r="I16" s="49"/>
      <c r="J16" s="50">
        <v>0</v>
      </c>
      <c r="K16" s="17" t="s">
        <v>10</v>
      </c>
      <c r="L16" s="20">
        <f>L15</f>
        <v>3500</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t="s">
        <v>106</v>
      </c>
      <c r="E19" s="59"/>
      <c r="F19" s="44"/>
      <c r="G19" s="12" t="s">
        <v>31</v>
      </c>
      <c r="H19" s="45" t="s">
        <v>38</v>
      </c>
      <c r="I19" s="46"/>
      <c r="J19" s="47">
        <v>0</v>
      </c>
      <c r="K19" s="12"/>
      <c r="L19" s="12"/>
    </row>
    <row r="20" spans="1:14" ht="15" customHeight="1" x14ac:dyDescent="0.25">
      <c r="A20" s="23"/>
      <c r="B20" s="24"/>
      <c r="C20" s="24" t="s">
        <v>30</v>
      </c>
      <c r="D20" s="60"/>
      <c r="E20" s="60"/>
      <c r="F20" s="61"/>
      <c r="G20" s="25" t="s">
        <v>31</v>
      </c>
      <c r="H20" s="207"/>
      <c r="I20" s="208"/>
      <c r="J20" s="51"/>
      <c r="K20" s="12"/>
      <c r="L20" s="12"/>
    </row>
    <row r="21" spans="1:14" ht="15" customHeight="1" x14ac:dyDescent="0.25">
      <c r="A21" s="11" t="s">
        <v>26</v>
      </c>
      <c r="B21" s="66" t="s">
        <v>32</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t="s">
        <v>35</v>
      </c>
      <c r="B24" s="1"/>
      <c r="C24" s="1"/>
      <c r="D24" s="1"/>
      <c r="E24" s="1"/>
      <c r="F24" s="1"/>
      <c r="G24" s="1"/>
      <c r="H24" s="1"/>
      <c r="I24" s="1"/>
      <c r="J24" s="1"/>
    </row>
    <row r="25" spans="1:14" ht="15" customHeight="1" x14ac:dyDescent="0.25">
      <c r="A25" s="1" t="s">
        <v>34</v>
      </c>
      <c r="B25" s="1"/>
      <c r="C25" s="1"/>
      <c r="D25" s="1"/>
      <c r="E25" s="1"/>
      <c r="F25" s="1"/>
      <c r="G25" s="1"/>
      <c r="H25" s="1"/>
      <c r="I25" s="1"/>
      <c r="J25" s="1"/>
    </row>
    <row r="26" spans="1:14" ht="15" customHeight="1" x14ac:dyDescent="0.25">
      <c r="A26" s="82" t="s">
        <v>33</v>
      </c>
      <c r="B26" s="1"/>
      <c r="C26" s="1"/>
      <c r="D26" s="1"/>
      <c r="E26" s="1"/>
      <c r="F26" s="1"/>
      <c r="G26" s="1"/>
      <c r="H26" s="1"/>
      <c r="I26" s="1"/>
      <c r="J26" s="1"/>
    </row>
    <row r="27" spans="1:14" ht="15" customHeight="1" x14ac:dyDescent="0.25">
      <c r="A27" s="82" t="s">
        <v>36</v>
      </c>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10">
    <mergeCell ref="H20:I20"/>
    <mergeCell ref="B18:C18"/>
    <mergeCell ref="E18:F18"/>
    <mergeCell ref="A1:L1"/>
    <mergeCell ref="A2:L2"/>
    <mergeCell ref="H18:I18"/>
    <mergeCell ref="B17:C17"/>
    <mergeCell ref="E17:F17"/>
    <mergeCell ref="H17:I17"/>
    <mergeCell ref="E7:F7"/>
  </mergeCells>
  <dataValidations count="1">
    <dataValidation type="list" allowBlank="1" showInputMessage="1" showErrorMessage="1" sqref="E7:F7">
      <formula1>$A$24:$A$27</formula1>
    </dataValidation>
  </dataValidations>
  <printOptions horizontalCentered="1"/>
  <pageMargins left="0" right="0" top="0.75" bottom="0.25" header="0" footer="0.25"/>
  <pageSetup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3"/>
  <sheetViews>
    <sheetView topLeftCell="A130" workbookViewId="0">
      <selection activeCell="M150" sqref="M150"/>
    </sheetView>
  </sheetViews>
  <sheetFormatPr defaultRowHeight="15" x14ac:dyDescent="0.25"/>
  <cols>
    <col min="1" max="1" width="5.28515625" style="83" customWidth="1"/>
    <col min="2" max="2" width="5" customWidth="1"/>
    <col min="3" max="3" width="5.140625" style="150" customWidth="1"/>
    <col min="4" max="4" width="9.85546875" style="83" customWidth="1"/>
    <col min="5" max="5" width="10.5703125" style="84" customWidth="1"/>
    <col min="6" max="6" width="12.5703125" style="83" customWidth="1"/>
    <col min="7" max="7" width="13.85546875" style="83" customWidth="1"/>
    <col min="8" max="8" width="11.28515625" style="83" customWidth="1"/>
    <col min="9" max="9" width="9.28515625" style="83" bestFit="1" customWidth="1"/>
    <col min="10" max="10" width="10.28515625" style="83" customWidth="1"/>
    <col min="11" max="11" width="9.85546875" style="83" bestFit="1" customWidth="1"/>
    <col min="12" max="12" width="12.85546875" style="83" customWidth="1"/>
    <col min="13" max="13" width="9.140625" style="83"/>
    <col min="14" max="14" width="3.85546875" style="83" customWidth="1"/>
    <col min="15" max="15" width="6.28515625" customWidth="1"/>
    <col min="16" max="16" width="9.85546875" customWidth="1"/>
    <col min="17" max="18" width="9.28515625" bestFit="1" customWidth="1"/>
    <col min="257" max="257" width="5.28515625" customWidth="1"/>
    <col min="258" max="258" width="5" customWidth="1"/>
    <col min="259" max="259" width="5.140625" customWidth="1"/>
    <col min="260" max="260" width="9.85546875" customWidth="1"/>
    <col min="261" max="261" width="10.5703125" customWidth="1"/>
    <col min="262" max="262" width="12.5703125" customWidth="1"/>
    <col min="263" max="263" width="13.85546875" customWidth="1"/>
    <col min="264" max="264" width="11.28515625" customWidth="1"/>
    <col min="265" max="265" width="9.28515625" bestFit="1" customWidth="1"/>
    <col min="266" max="266" width="10.28515625" customWidth="1"/>
    <col min="267" max="267" width="9.85546875" bestFit="1" customWidth="1"/>
    <col min="268" max="268" width="12.85546875" customWidth="1"/>
    <col min="270" max="270" width="3.85546875" customWidth="1"/>
    <col min="271" max="271" width="6.28515625" customWidth="1"/>
    <col min="272" max="272" width="9.85546875" customWidth="1"/>
    <col min="273" max="274" width="9.28515625" bestFit="1" customWidth="1"/>
    <col min="513" max="513" width="5.28515625" customWidth="1"/>
    <col min="514" max="514" width="5" customWidth="1"/>
    <col min="515" max="515" width="5.140625" customWidth="1"/>
    <col min="516" max="516" width="9.85546875" customWidth="1"/>
    <col min="517" max="517" width="10.5703125" customWidth="1"/>
    <col min="518" max="518" width="12.5703125" customWidth="1"/>
    <col min="519" max="519" width="13.85546875" customWidth="1"/>
    <col min="520" max="520" width="11.28515625" customWidth="1"/>
    <col min="521" max="521" width="9.28515625" bestFit="1" customWidth="1"/>
    <col min="522" max="522" width="10.28515625" customWidth="1"/>
    <col min="523" max="523" width="9.85546875" bestFit="1" customWidth="1"/>
    <col min="524" max="524" width="12.85546875" customWidth="1"/>
    <col min="526" max="526" width="3.85546875" customWidth="1"/>
    <col min="527" max="527" width="6.28515625" customWidth="1"/>
    <col min="528" max="528" width="9.85546875" customWidth="1"/>
    <col min="529" max="530" width="9.28515625" bestFit="1" customWidth="1"/>
    <col min="769" max="769" width="5.28515625" customWidth="1"/>
    <col min="770" max="770" width="5" customWidth="1"/>
    <col min="771" max="771" width="5.140625" customWidth="1"/>
    <col min="772" max="772" width="9.85546875" customWidth="1"/>
    <col min="773" max="773" width="10.5703125" customWidth="1"/>
    <col min="774" max="774" width="12.5703125" customWidth="1"/>
    <col min="775" max="775" width="13.85546875" customWidth="1"/>
    <col min="776" max="776" width="11.28515625" customWidth="1"/>
    <col min="777" max="777" width="9.28515625" bestFit="1" customWidth="1"/>
    <col min="778" max="778" width="10.28515625" customWidth="1"/>
    <col min="779" max="779" width="9.85546875" bestFit="1" customWidth="1"/>
    <col min="780" max="780" width="12.85546875" customWidth="1"/>
    <col min="782" max="782" width="3.85546875" customWidth="1"/>
    <col min="783" max="783" width="6.28515625" customWidth="1"/>
    <col min="784" max="784" width="9.85546875" customWidth="1"/>
    <col min="785" max="786" width="9.28515625" bestFit="1" customWidth="1"/>
    <col min="1025" max="1025" width="5.28515625" customWidth="1"/>
    <col min="1026" max="1026" width="5" customWidth="1"/>
    <col min="1027" max="1027" width="5.140625" customWidth="1"/>
    <col min="1028" max="1028" width="9.85546875" customWidth="1"/>
    <col min="1029" max="1029" width="10.5703125" customWidth="1"/>
    <col min="1030" max="1030" width="12.5703125" customWidth="1"/>
    <col min="1031" max="1031" width="13.85546875" customWidth="1"/>
    <col min="1032" max="1032" width="11.28515625" customWidth="1"/>
    <col min="1033" max="1033" width="9.28515625" bestFit="1" customWidth="1"/>
    <col min="1034" max="1034" width="10.28515625" customWidth="1"/>
    <col min="1035" max="1035" width="9.85546875" bestFit="1" customWidth="1"/>
    <col min="1036" max="1036" width="12.85546875" customWidth="1"/>
    <col min="1038" max="1038" width="3.85546875" customWidth="1"/>
    <col min="1039" max="1039" width="6.28515625" customWidth="1"/>
    <col min="1040" max="1040" width="9.85546875" customWidth="1"/>
    <col min="1041" max="1042" width="9.28515625" bestFit="1" customWidth="1"/>
    <col min="1281" max="1281" width="5.28515625" customWidth="1"/>
    <col min="1282" max="1282" width="5" customWidth="1"/>
    <col min="1283" max="1283" width="5.140625" customWidth="1"/>
    <col min="1284" max="1284" width="9.85546875" customWidth="1"/>
    <col min="1285" max="1285" width="10.5703125" customWidth="1"/>
    <col min="1286" max="1286" width="12.5703125" customWidth="1"/>
    <col min="1287" max="1287" width="13.85546875" customWidth="1"/>
    <col min="1288" max="1288" width="11.28515625" customWidth="1"/>
    <col min="1289" max="1289" width="9.28515625" bestFit="1" customWidth="1"/>
    <col min="1290" max="1290" width="10.28515625" customWidth="1"/>
    <col min="1291" max="1291" width="9.85546875" bestFit="1" customWidth="1"/>
    <col min="1292" max="1292" width="12.85546875" customWidth="1"/>
    <col min="1294" max="1294" width="3.85546875" customWidth="1"/>
    <col min="1295" max="1295" width="6.28515625" customWidth="1"/>
    <col min="1296" max="1296" width="9.85546875" customWidth="1"/>
    <col min="1297" max="1298" width="9.28515625" bestFit="1" customWidth="1"/>
    <col min="1537" max="1537" width="5.28515625" customWidth="1"/>
    <col min="1538" max="1538" width="5" customWidth="1"/>
    <col min="1539" max="1539" width="5.140625" customWidth="1"/>
    <col min="1540" max="1540" width="9.85546875" customWidth="1"/>
    <col min="1541" max="1541" width="10.5703125" customWidth="1"/>
    <col min="1542" max="1542" width="12.5703125" customWidth="1"/>
    <col min="1543" max="1543" width="13.85546875" customWidth="1"/>
    <col min="1544" max="1544" width="11.28515625" customWidth="1"/>
    <col min="1545" max="1545" width="9.28515625" bestFit="1" customWidth="1"/>
    <col min="1546" max="1546" width="10.28515625" customWidth="1"/>
    <col min="1547" max="1547" width="9.85546875" bestFit="1" customWidth="1"/>
    <col min="1548" max="1548" width="12.85546875" customWidth="1"/>
    <col min="1550" max="1550" width="3.85546875" customWidth="1"/>
    <col min="1551" max="1551" width="6.28515625" customWidth="1"/>
    <col min="1552" max="1552" width="9.85546875" customWidth="1"/>
    <col min="1553" max="1554" width="9.28515625" bestFit="1" customWidth="1"/>
    <col min="1793" max="1793" width="5.28515625" customWidth="1"/>
    <col min="1794" max="1794" width="5" customWidth="1"/>
    <col min="1795" max="1795" width="5.140625" customWidth="1"/>
    <col min="1796" max="1796" width="9.85546875" customWidth="1"/>
    <col min="1797" max="1797" width="10.5703125" customWidth="1"/>
    <col min="1798" max="1798" width="12.5703125" customWidth="1"/>
    <col min="1799" max="1799" width="13.85546875" customWidth="1"/>
    <col min="1800" max="1800" width="11.28515625" customWidth="1"/>
    <col min="1801" max="1801" width="9.28515625" bestFit="1" customWidth="1"/>
    <col min="1802" max="1802" width="10.28515625" customWidth="1"/>
    <col min="1803" max="1803" width="9.85546875" bestFit="1" customWidth="1"/>
    <col min="1804" max="1804" width="12.85546875" customWidth="1"/>
    <col min="1806" max="1806" width="3.85546875" customWidth="1"/>
    <col min="1807" max="1807" width="6.28515625" customWidth="1"/>
    <col min="1808" max="1808" width="9.85546875" customWidth="1"/>
    <col min="1809" max="1810" width="9.28515625" bestFit="1" customWidth="1"/>
    <col min="2049" max="2049" width="5.28515625" customWidth="1"/>
    <col min="2050" max="2050" width="5" customWidth="1"/>
    <col min="2051" max="2051" width="5.140625" customWidth="1"/>
    <col min="2052" max="2052" width="9.85546875" customWidth="1"/>
    <col min="2053" max="2053" width="10.5703125" customWidth="1"/>
    <col min="2054" max="2054" width="12.5703125" customWidth="1"/>
    <col min="2055" max="2055" width="13.85546875" customWidth="1"/>
    <col min="2056" max="2056" width="11.28515625" customWidth="1"/>
    <col min="2057" max="2057" width="9.28515625" bestFit="1" customWidth="1"/>
    <col min="2058" max="2058" width="10.28515625" customWidth="1"/>
    <col min="2059" max="2059" width="9.85546875" bestFit="1" customWidth="1"/>
    <col min="2060" max="2060" width="12.85546875" customWidth="1"/>
    <col min="2062" max="2062" width="3.85546875" customWidth="1"/>
    <col min="2063" max="2063" width="6.28515625" customWidth="1"/>
    <col min="2064" max="2064" width="9.85546875" customWidth="1"/>
    <col min="2065" max="2066" width="9.28515625" bestFit="1" customWidth="1"/>
    <col min="2305" max="2305" width="5.28515625" customWidth="1"/>
    <col min="2306" max="2306" width="5" customWidth="1"/>
    <col min="2307" max="2307" width="5.140625" customWidth="1"/>
    <col min="2308" max="2308" width="9.85546875" customWidth="1"/>
    <col min="2309" max="2309" width="10.5703125" customWidth="1"/>
    <col min="2310" max="2310" width="12.5703125" customWidth="1"/>
    <col min="2311" max="2311" width="13.85546875" customWidth="1"/>
    <col min="2312" max="2312" width="11.28515625" customWidth="1"/>
    <col min="2313" max="2313" width="9.28515625" bestFit="1" customWidth="1"/>
    <col min="2314" max="2314" width="10.28515625" customWidth="1"/>
    <col min="2315" max="2315" width="9.85546875" bestFit="1" customWidth="1"/>
    <col min="2316" max="2316" width="12.85546875" customWidth="1"/>
    <col min="2318" max="2318" width="3.85546875" customWidth="1"/>
    <col min="2319" max="2319" width="6.28515625" customWidth="1"/>
    <col min="2320" max="2320" width="9.85546875" customWidth="1"/>
    <col min="2321" max="2322" width="9.28515625" bestFit="1" customWidth="1"/>
    <col min="2561" max="2561" width="5.28515625" customWidth="1"/>
    <col min="2562" max="2562" width="5" customWidth="1"/>
    <col min="2563" max="2563" width="5.140625" customWidth="1"/>
    <col min="2564" max="2564" width="9.85546875" customWidth="1"/>
    <col min="2565" max="2565" width="10.5703125" customWidth="1"/>
    <col min="2566" max="2566" width="12.5703125" customWidth="1"/>
    <col min="2567" max="2567" width="13.85546875" customWidth="1"/>
    <col min="2568" max="2568" width="11.28515625" customWidth="1"/>
    <col min="2569" max="2569" width="9.28515625" bestFit="1" customWidth="1"/>
    <col min="2570" max="2570" width="10.28515625" customWidth="1"/>
    <col min="2571" max="2571" width="9.85546875" bestFit="1" customWidth="1"/>
    <col min="2572" max="2572" width="12.85546875" customWidth="1"/>
    <col min="2574" max="2574" width="3.85546875" customWidth="1"/>
    <col min="2575" max="2575" width="6.28515625" customWidth="1"/>
    <col min="2576" max="2576" width="9.85546875" customWidth="1"/>
    <col min="2577" max="2578" width="9.28515625" bestFit="1" customWidth="1"/>
    <col min="2817" max="2817" width="5.28515625" customWidth="1"/>
    <col min="2818" max="2818" width="5" customWidth="1"/>
    <col min="2819" max="2819" width="5.140625" customWidth="1"/>
    <col min="2820" max="2820" width="9.85546875" customWidth="1"/>
    <col min="2821" max="2821" width="10.5703125" customWidth="1"/>
    <col min="2822" max="2822" width="12.5703125" customWidth="1"/>
    <col min="2823" max="2823" width="13.85546875" customWidth="1"/>
    <col min="2824" max="2824" width="11.28515625" customWidth="1"/>
    <col min="2825" max="2825" width="9.28515625" bestFit="1" customWidth="1"/>
    <col min="2826" max="2826" width="10.28515625" customWidth="1"/>
    <col min="2827" max="2827" width="9.85546875" bestFit="1" customWidth="1"/>
    <col min="2828" max="2828" width="12.85546875" customWidth="1"/>
    <col min="2830" max="2830" width="3.85546875" customWidth="1"/>
    <col min="2831" max="2831" width="6.28515625" customWidth="1"/>
    <col min="2832" max="2832" width="9.85546875" customWidth="1"/>
    <col min="2833" max="2834" width="9.28515625" bestFit="1" customWidth="1"/>
    <col min="3073" max="3073" width="5.28515625" customWidth="1"/>
    <col min="3074" max="3074" width="5" customWidth="1"/>
    <col min="3075" max="3075" width="5.140625" customWidth="1"/>
    <col min="3076" max="3076" width="9.85546875" customWidth="1"/>
    <col min="3077" max="3077" width="10.5703125" customWidth="1"/>
    <col min="3078" max="3078" width="12.5703125" customWidth="1"/>
    <col min="3079" max="3079" width="13.85546875" customWidth="1"/>
    <col min="3080" max="3080" width="11.28515625" customWidth="1"/>
    <col min="3081" max="3081" width="9.28515625" bestFit="1" customWidth="1"/>
    <col min="3082" max="3082" width="10.28515625" customWidth="1"/>
    <col min="3083" max="3083" width="9.85546875" bestFit="1" customWidth="1"/>
    <col min="3084" max="3084" width="12.85546875" customWidth="1"/>
    <col min="3086" max="3086" width="3.85546875" customWidth="1"/>
    <col min="3087" max="3087" width="6.28515625" customWidth="1"/>
    <col min="3088" max="3088" width="9.85546875" customWidth="1"/>
    <col min="3089" max="3090" width="9.28515625" bestFit="1" customWidth="1"/>
    <col min="3329" max="3329" width="5.28515625" customWidth="1"/>
    <col min="3330" max="3330" width="5" customWidth="1"/>
    <col min="3331" max="3331" width="5.140625" customWidth="1"/>
    <col min="3332" max="3332" width="9.85546875" customWidth="1"/>
    <col min="3333" max="3333" width="10.5703125" customWidth="1"/>
    <col min="3334" max="3334" width="12.5703125" customWidth="1"/>
    <col min="3335" max="3335" width="13.85546875" customWidth="1"/>
    <col min="3336" max="3336" width="11.28515625" customWidth="1"/>
    <col min="3337" max="3337" width="9.28515625" bestFit="1" customWidth="1"/>
    <col min="3338" max="3338" width="10.28515625" customWidth="1"/>
    <col min="3339" max="3339" width="9.85546875" bestFit="1" customWidth="1"/>
    <col min="3340" max="3340" width="12.85546875" customWidth="1"/>
    <col min="3342" max="3342" width="3.85546875" customWidth="1"/>
    <col min="3343" max="3343" width="6.28515625" customWidth="1"/>
    <col min="3344" max="3344" width="9.85546875" customWidth="1"/>
    <col min="3345" max="3346" width="9.28515625" bestFit="1" customWidth="1"/>
    <col min="3585" max="3585" width="5.28515625" customWidth="1"/>
    <col min="3586" max="3586" width="5" customWidth="1"/>
    <col min="3587" max="3587" width="5.140625" customWidth="1"/>
    <col min="3588" max="3588" width="9.85546875" customWidth="1"/>
    <col min="3589" max="3589" width="10.5703125" customWidth="1"/>
    <col min="3590" max="3590" width="12.5703125" customWidth="1"/>
    <col min="3591" max="3591" width="13.85546875" customWidth="1"/>
    <col min="3592" max="3592" width="11.28515625" customWidth="1"/>
    <col min="3593" max="3593" width="9.28515625" bestFit="1" customWidth="1"/>
    <col min="3594" max="3594" width="10.28515625" customWidth="1"/>
    <col min="3595" max="3595" width="9.85546875" bestFit="1" customWidth="1"/>
    <col min="3596" max="3596" width="12.85546875" customWidth="1"/>
    <col min="3598" max="3598" width="3.85546875" customWidth="1"/>
    <col min="3599" max="3599" width="6.28515625" customWidth="1"/>
    <col min="3600" max="3600" width="9.85546875" customWidth="1"/>
    <col min="3601" max="3602" width="9.28515625" bestFit="1" customWidth="1"/>
    <col min="3841" max="3841" width="5.28515625" customWidth="1"/>
    <col min="3842" max="3842" width="5" customWidth="1"/>
    <col min="3843" max="3843" width="5.140625" customWidth="1"/>
    <col min="3844" max="3844" width="9.85546875" customWidth="1"/>
    <col min="3845" max="3845" width="10.5703125" customWidth="1"/>
    <col min="3846" max="3846" width="12.5703125" customWidth="1"/>
    <col min="3847" max="3847" width="13.85546875" customWidth="1"/>
    <col min="3848" max="3848" width="11.28515625" customWidth="1"/>
    <col min="3849" max="3849" width="9.28515625" bestFit="1" customWidth="1"/>
    <col min="3850" max="3850" width="10.28515625" customWidth="1"/>
    <col min="3851" max="3851" width="9.85546875" bestFit="1" customWidth="1"/>
    <col min="3852" max="3852" width="12.85546875" customWidth="1"/>
    <col min="3854" max="3854" width="3.85546875" customWidth="1"/>
    <col min="3855" max="3855" width="6.28515625" customWidth="1"/>
    <col min="3856" max="3856" width="9.85546875" customWidth="1"/>
    <col min="3857" max="3858" width="9.28515625" bestFit="1" customWidth="1"/>
    <col min="4097" max="4097" width="5.28515625" customWidth="1"/>
    <col min="4098" max="4098" width="5" customWidth="1"/>
    <col min="4099" max="4099" width="5.140625" customWidth="1"/>
    <col min="4100" max="4100" width="9.85546875" customWidth="1"/>
    <col min="4101" max="4101" width="10.5703125" customWidth="1"/>
    <col min="4102" max="4102" width="12.5703125" customWidth="1"/>
    <col min="4103" max="4103" width="13.85546875" customWidth="1"/>
    <col min="4104" max="4104" width="11.28515625" customWidth="1"/>
    <col min="4105" max="4105" width="9.28515625" bestFit="1" customWidth="1"/>
    <col min="4106" max="4106" width="10.28515625" customWidth="1"/>
    <col min="4107" max="4107" width="9.85546875" bestFit="1" customWidth="1"/>
    <col min="4108" max="4108" width="12.85546875" customWidth="1"/>
    <col min="4110" max="4110" width="3.85546875" customWidth="1"/>
    <col min="4111" max="4111" width="6.28515625" customWidth="1"/>
    <col min="4112" max="4112" width="9.85546875" customWidth="1"/>
    <col min="4113" max="4114" width="9.28515625" bestFit="1" customWidth="1"/>
    <col min="4353" max="4353" width="5.28515625" customWidth="1"/>
    <col min="4354" max="4354" width="5" customWidth="1"/>
    <col min="4355" max="4355" width="5.140625" customWidth="1"/>
    <col min="4356" max="4356" width="9.85546875" customWidth="1"/>
    <col min="4357" max="4357" width="10.5703125" customWidth="1"/>
    <col min="4358" max="4358" width="12.5703125" customWidth="1"/>
    <col min="4359" max="4359" width="13.85546875" customWidth="1"/>
    <col min="4360" max="4360" width="11.28515625" customWidth="1"/>
    <col min="4361" max="4361" width="9.28515625" bestFit="1" customWidth="1"/>
    <col min="4362" max="4362" width="10.28515625" customWidth="1"/>
    <col min="4363" max="4363" width="9.85546875" bestFit="1" customWidth="1"/>
    <col min="4364" max="4364" width="12.85546875" customWidth="1"/>
    <col min="4366" max="4366" width="3.85546875" customWidth="1"/>
    <col min="4367" max="4367" width="6.28515625" customWidth="1"/>
    <col min="4368" max="4368" width="9.85546875" customWidth="1"/>
    <col min="4369" max="4370" width="9.28515625" bestFit="1" customWidth="1"/>
    <col min="4609" max="4609" width="5.28515625" customWidth="1"/>
    <col min="4610" max="4610" width="5" customWidth="1"/>
    <col min="4611" max="4611" width="5.140625" customWidth="1"/>
    <col min="4612" max="4612" width="9.85546875" customWidth="1"/>
    <col min="4613" max="4613" width="10.5703125" customWidth="1"/>
    <col min="4614" max="4614" width="12.5703125" customWidth="1"/>
    <col min="4615" max="4615" width="13.85546875" customWidth="1"/>
    <col min="4616" max="4616" width="11.28515625" customWidth="1"/>
    <col min="4617" max="4617" width="9.28515625" bestFit="1" customWidth="1"/>
    <col min="4618" max="4618" width="10.28515625" customWidth="1"/>
    <col min="4619" max="4619" width="9.85546875" bestFit="1" customWidth="1"/>
    <col min="4620" max="4620" width="12.85546875" customWidth="1"/>
    <col min="4622" max="4622" width="3.85546875" customWidth="1"/>
    <col min="4623" max="4623" width="6.28515625" customWidth="1"/>
    <col min="4624" max="4624" width="9.85546875" customWidth="1"/>
    <col min="4625" max="4626" width="9.28515625" bestFit="1" customWidth="1"/>
    <col min="4865" max="4865" width="5.28515625" customWidth="1"/>
    <col min="4866" max="4866" width="5" customWidth="1"/>
    <col min="4867" max="4867" width="5.140625" customWidth="1"/>
    <col min="4868" max="4868" width="9.85546875" customWidth="1"/>
    <col min="4869" max="4869" width="10.5703125" customWidth="1"/>
    <col min="4870" max="4870" width="12.5703125" customWidth="1"/>
    <col min="4871" max="4871" width="13.85546875" customWidth="1"/>
    <col min="4872" max="4872" width="11.28515625" customWidth="1"/>
    <col min="4873" max="4873" width="9.28515625" bestFit="1" customWidth="1"/>
    <col min="4874" max="4874" width="10.28515625" customWidth="1"/>
    <col min="4875" max="4875" width="9.85546875" bestFit="1" customWidth="1"/>
    <col min="4876" max="4876" width="12.85546875" customWidth="1"/>
    <col min="4878" max="4878" width="3.85546875" customWidth="1"/>
    <col min="4879" max="4879" width="6.28515625" customWidth="1"/>
    <col min="4880" max="4880" width="9.85546875" customWidth="1"/>
    <col min="4881" max="4882" width="9.28515625" bestFit="1" customWidth="1"/>
    <col min="5121" max="5121" width="5.28515625" customWidth="1"/>
    <col min="5122" max="5122" width="5" customWidth="1"/>
    <col min="5123" max="5123" width="5.140625" customWidth="1"/>
    <col min="5124" max="5124" width="9.85546875" customWidth="1"/>
    <col min="5125" max="5125" width="10.5703125" customWidth="1"/>
    <col min="5126" max="5126" width="12.5703125" customWidth="1"/>
    <col min="5127" max="5127" width="13.85546875" customWidth="1"/>
    <col min="5128" max="5128" width="11.28515625" customWidth="1"/>
    <col min="5129" max="5129" width="9.28515625" bestFit="1" customWidth="1"/>
    <col min="5130" max="5130" width="10.28515625" customWidth="1"/>
    <col min="5131" max="5131" width="9.85546875" bestFit="1" customWidth="1"/>
    <col min="5132" max="5132" width="12.85546875" customWidth="1"/>
    <col min="5134" max="5134" width="3.85546875" customWidth="1"/>
    <col min="5135" max="5135" width="6.28515625" customWidth="1"/>
    <col min="5136" max="5136" width="9.85546875" customWidth="1"/>
    <col min="5137" max="5138" width="9.28515625" bestFit="1" customWidth="1"/>
    <col min="5377" max="5377" width="5.28515625" customWidth="1"/>
    <col min="5378" max="5378" width="5" customWidth="1"/>
    <col min="5379" max="5379" width="5.140625" customWidth="1"/>
    <col min="5380" max="5380" width="9.85546875" customWidth="1"/>
    <col min="5381" max="5381" width="10.5703125" customWidth="1"/>
    <col min="5382" max="5382" width="12.5703125" customWidth="1"/>
    <col min="5383" max="5383" width="13.85546875" customWidth="1"/>
    <col min="5384" max="5384" width="11.28515625" customWidth="1"/>
    <col min="5385" max="5385" width="9.28515625" bestFit="1" customWidth="1"/>
    <col min="5386" max="5386" width="10.28515625" customWidth="1"/>
    <col min="5387" max="5387" width="9.85546875" bestFit="1" customWidth="1"/>
    <col min="5388" max="5388" width="12.85546875" customWidth="1"/>
    <col min="5390" max="5390" width="3.85546875" customWidth="1"/>
    <col min="5391" max="5391" width="6.28515625" customWidth="1"/>
    <col min="5392" max="5392" width="9.85546875" customWidth="1"/>
    <col min="5393" max="5394" width="9.28515625" bestFit="1" customWidth="1"/>
    <col min="5633" max="5633" width="5.28515625" customWidth="1"/>
    <col min="5634" max="5634" width="5" customWidth="1"/>
    <col min="5635" max="5635" width="5.140625" customWidth="1"/>
    <col min="5636" max="5636" width="9.85546875" customWidth="1"/>
    <col min="5637" max="5637" width="10.5703125" customWidth="1"/>
    <col min="5638" max="5638" width="12.5703125" customWidth="1"/>
    <col min="5639" max="5639" width="13.85546875" customWidth="1"/>
    <col min="5640" max="5640" width="11.28515625" customWidth="1"/>
    <col min="5641" max="5641" width="9.28515625" bestFit="1" customWidth="1"/>
    <col min="5642" max="5642" width="10.28515625" customWidth="1"/>
    <col min="5643" max="5643" width="9.85546875" bestFit="1" customWidth="1"/>
    <col min="5644" max="5644" width="12.85546875" customWidth="1"/>
    <col min="5646" max="5646" width="3.85546875" customWidth="1"/>
    <col min="5647" max="5647" width="6.28515625" customWidth="1"/>
    <col min="5648" max="5648" width="9.85546875" customWidth="1"/>
    <col min="5649" max="5650" width="9.28515625" bestFit="1" customWidth="1"/>
    <col min="5889" max="5889" width="5.28515625" customWidth="1"/>
    <col min="5890" max="5890" width="5" customWidth="1"/>
    <col min="5891" max="5891" width="5.140625" customWidth="1"/>
    <col min="5892" max="5892" width="9.85546875" customWidth="1"/>
    <col min="5893" max="5893" width="10.5703125" customWidth="1"/>
    <col min="5894" max="5894" width="12.5703125" customWidth="1"/>
    <col min="5895" max="5895" width="13.85546875" customWidth="1"/>
    <col min="5896" max="5896" width="11.28515625" customWidth="1"/>
    <col min="5897" max="5897" width="9.28515625" bestFit="1" customWidth="1"/>
    <col min="5898" max="5898" width="10.28515625" customWidth="1"/>
    <col min="5899" max="5899" width="9.85546875" bestFit="1" customWidth="1"/>
    <col min="5900" max="5900" width="12.85546875" customWidth="1"/>
    <col min="5902" max="5902" width="3.85546875" customWidth="1"/>
    <col min="5903" max="5903" width="6.28515625" customWidth="1"/>
    <col min="5904" max="5904" width="9.85546875" customWidth="1"/>
    <col min="5905" max="5906" width="9.28515625" bestFit="1" customWidth="1"/>
    <col min="6145" max="6145" width="5.28515625" customWidth="1"/>
    <col min="6146" max="6146" width="5" customWidth="1"/>
    <col min="6147" max="6147" width="5.140625" customWidth="1"/>
    <col min="6148" max="6148" width="9.85546875" customWidth="1"/>
    <col min="6149" max="6149" width="10.5703125" customWidth="1"/>
    <col min="6150" max="6150" width="12.5703125" customWidth="1"/>
    <col min="6151" max="6151" width="13.85546875" customWidth="1"/>
    <col min="6152" max="6152" width="11.28515625" customWidth="1"/>
    <col min="6153" max="6153" width="9.28515625" bestFit="1" customWidth="1"/>
    <col min="6154" max="6154" width="10.28515625" customWidth="1"/>
    <col min="6155" max="6155" width="9.85546875" bestFit="1" customWidth="1"/>
    <col min="6156" max="6156" width="12.85546875" customWidth="1"/>
    <col min="6158" max="6158" width="3.85546875" customWidth="1"/>
    <col min="6159" max="6159" width="6.28515625" customWidth="1"/>
    <col min="6160" max="6160" width="9.85546875" customWidth="1"/>
    <col min="6161" max="6162" width="9.28515625" bestFit="1" customWidth="1"/>
    <col min="6401" max="6401" width="5.28515625" customWidth="1"/>
    <col min="6402" max="6402" width="5" customWidth="1"/>
    <col min="6403" max="6403" width="5.140625" customWidth="1"/>
    <col min="6404" max="6404" width="9.85546875" customWidth="1"/>
    <col min="6405" max="6405" width="10.5703125" customWidth="1"/>
    <col min="6406" max="6406" width="12.5703125" customWidth="1"/>
    <col min="6407" max="6407" width="13.85546875" customWidth="1"/>
    <col min="6408" max="6408" width="11.28515625" customWidth="1"/>
    <col min="6409" max="6409" width="9.28515625" bestFit="1" customWidth="1"/>
    <col min="6410" max="6410" width="10.28515625" customWidth="1"/>
    <col min="6411" max="6411" width="9.85546875" bestFit="1" customWidth="1"/>
    <col min="6412" max="6412" width="12.85546875" customWidth="1"/>
    <col min="6414" max="6414" width="3.85546875" customWidth="1"/>
    <col min="6415" max="6415" width="6.28515625" customWidth="1"/>
    <col min="6416" max="6416" width="9.85546875" customWidth="1"/>
    <col min="6417" max="6418" width="9.28515625" bestFit="1" customWidth="1"/>
    <col min="6657" max="6657" width="5.28515625" customWidth="1"/>
    <col min="6658" max="6658" width="5" customWidth="1"/>
    <col min="6659" max="6659" width="5.140625" customWidth="1"/>
    <col min="6660" max="6660" width="9.85546875" customWidth="1"/>
    <col min="6661" max="6661" width="10.5703125" customWidth="1"/>
    <col min="6662" max="6662" width="12.5703125" customWidth="1"/>
    <col min="6663" max="6663" width="13.85546875" customWidth="1"/>
    <col min="6664" max="6664" width="11.28515625" customWidth="1"/>
    <col min="6665" max="6665" width="9.28515625" bestFit="1" customWidth="1"/>
    <col min="6666" max="6666" width="10.28515625" customWidth="1"/>
    <col min="6667" max="6667" width="9.85546875" bestFit="1" customWidth="1"/>
    <col min="6668" max="6668" width="12.85546875" customWidth="1"/>
    <col min="6670" max="6670" width="3.85546875" customWidth="1"/>
    <col min="6671" max="6671" width="6.28515625" customWidth="1"/>
    <col min="6672" max="6672" width="9.85546875" customWidth="1"/>
    <col min="6673" max="6674" width="9.28515625" bestFit="1" customWidth="1"/>
    <col min="6913" max="6913" width="5.28515625" customWidth="1"/>
    <col min="6914" max="6914" width="5" customWidth="1"/>
    <col min="6915" max="6915" width="5.140625" customWidth="1"/>
    <col min="6916" max="6916" width="9.85546875" customWidth="1"/>
    <col min="6917" max="6917" width="10.5703125" customWidth="1"/>
    <col min="6918" max="6918" width="12.5703125" customWidth="1"/>
    <col min="6919" max="6919" width="13.85546875" customWidth="1"/>
    <col min="6920" max="6920" width="11.28515625" customWidth="1"/>
    <col min="6921" max="6921" width="9.28515625" bestFit="1" customWidth="1"/>
    <col min="6922" max="6922" width="10.28515625" customWidth="1"/>
    <col min="6923" max="6923" width="9.85546875" bestFit="1" customWidth="1"/>
    <col min="6924" max="6924" width="12.85546875" customWidth="1"/>
    <col min="6926" max="6926" width="3.85546875" customWidth="1"/>
    <col min="6927" max="6927" width="6.28515625" customWidth="1"/>
    <col min="6928" max="6928" width="9.85546875" customWidth="1"/>
    <col min="6929" max="6930" width="9.28515625" bestFit="1" customWidth="1"/>
    <col min="7169" max="7169" width="5.28515625" customWidth="1"/>
    <col min="7170" max="7170" width="5" customWidth="1"/>
    <col min="7171" max="7171" width="5.140625" customWidth="1"/>
    <col min="7172" max="7172" width="9.85546875" customWidth="1"/>
    <col min="7173" max="7173" width="10.5703125" customWidth="1"/>
    <col min="7174" max="7174" width="12.5703125" customWidth="1"/>
    <col min="7175" max="7175" width="13.85546875" customWidth="1"/>
    <col min="7176" max="7176" width="11.28515625" customWidth="1"/>
    <col min="7177" max="7177" width="9.28515625" bestFit="1" customWidth="1"/>
    <col min="7178" max="7178" width="10.28515625" customWidth="1"/>
    <col min="7179" max="7179" width="9.85546875" bestFit="1" customWidth="1"/>
    <col min="7180" max="7180" width="12.85546875" customWidth="1"/>
    <col min="7182" max="7182" width="3.85546875" customWidth="1"/>
    <col min="7183" max="7183" width="6.28515625" customWidth="1"/>
    <col min="7184" max="7184" width="9.85546875" customWidth="1"/>
    <col min="7185" max="7186" width="9.28515625" bestFit="1" customWidth="1"/>
    <col min="7425" max="7425" width="5.28515625" customWidth="1"/>
    <col min="7426" max="7426" width="5" customWidth="1"/>
    <col min="7427" max="7427" width="5.140625" customWidth="1"/>
    <col min="7428" max="7428" width="9.85546875" customWidth="1"/>
    <col min="7429" max="7429" width="10.5703125" customWidth="1"/>
    <col min="7430" max="7430" width="12.5703125" customWidth="1"/>
    <col min="7431" max="7431" width="13.85546875" customWidth="1"/>
    <col min="7432" max="7432" width="11.28515625" customWidth="1"/>
    <col min="7433" max="7433" width="9.28515625" bestFit="1" customWidth="1"/>
    <col min="7434" max="7434" width="10.28515625" customWidth="1"/>
    <col min="7435" max="7435" width="9.85546875" bestFit="1" customWidth="1"/>
    <col min="7436" max="7436" width="12.85546875" customWidth="1"/>
    <col min="7438" max="7438" width="3.85546875" customWidth="1"/>
    <col min="7439" max="7439" width="6.28515625" customWidth="1"/>
    <col min="7440" max="7440" width="9.85546875" customWidth="1"/>
    <col min="7441" max="7442" width="9.28515625" bestFit="1" customWidth="1"/>
    <col min="7681" max="7681" width="5.28515625" customWidth="1"/>
    <col min="7682" max="7682" width="5" customWidth="1"/>
    <col min="7683" max="7683" width="5.140625" customWidth="1"/>
    <col min="7684" max="7684" width="9.85546875" customWidth="1"/>
    <col min="7685" max="7685" width="10.5703125" customWidth="1"/>
    <col min="7686" max="7686" width="12.5703125" customWidth="1"/>
    <col min="7687" max="7687" width="13.85546875" customWidth="1"/>
    <col min="7688" max="7688" width="11.28515625" customWidth="1"/>
    <col min="7689" max="7689" width="9.28515625" bestFit="1" customWidth="1"/>
    <col min="7690" max="7690" width="10.28515625" customWidth="1"/>
    <col min="7691" max="7691" width="9.85546875" bestFit="1" customWidth="1"/>
    <col min="7692" max="7692" width="12.85546875" customWidth="1"/>
    <col min="7694" max="7694" width="3.85546875" customWidth="1"/>
    <col min="7695" max="7695" width="6.28515625" customWidth="1"/>
    <col min="7696" max="7696" width="9.85546875" customWidth="1"/>
    <col min="7697" max="7698" width="9.28515625" bestFit="1" customWidth="1"/>
    <col min="7937" max="7937" width="5.28515625" customWidth="1"/>
    <col min="7938" max="7938" width="5" customWidth="1"/>
    <col min="7939" max="7939" width="5.140625" customWidth="1"/>
    <col min="7940" max="7940" width="9.85546875" customWidth="1"/>
    <col min="7941" max="7941" width="10.5703125" customWidth="1"/>
    <col min="7942" max="7942" width="12.5703125" customWidth="1"/>
    <col min="7943" max="7943" width="13.85546875" customWidth="1"/>
    <col min="7944" max="7944" width="11.28515625" customWidth="1"/>
    <col min="7945" max="7945" width="9.28515625" bestFit="1" customWidth="1"/>
    <col min="7946" max="7946" width="10.28515625" customWidth="1"/>
    <col min="7947" max="7947" width="9.85546875" bestFit="1" customWidth="1"/>
    <col min="7948" max="7948" width="12.85546875" customWidth="1"/>
    <col min="7950" max="7950" width="3.85546875" customWidth="1"/>
    <col min="7951" max="7951" width="6.28515625" customWidth="1"/>
    <col min="7952" max="7952" width="9.85546875" customWidth="1"/>
    <col min="7953" max="7954" width="9.28515625" bestFit="1" customWidth="1"/>
    <col min="8193" max="8193" width="5.28515625" customWidth="1"/>
    <col min="8194" max="8194" width="5" customWidth="1"/>
    <col min="8195" max="8195" width="5.140625" customWidth="1"/>
    <col min="8196" max="8196" width="9.85546875" customWidth="1"/>
    <col min="8197" max="8197" width="10.5703125" customWidth="1"/>
    <col min="8198" max="8198" width="12.5703125" customWidth="1"/>
    <col min="8199" max="8199" width="13.85546875" customWidth="1"/>
    <col min="8200" max="8200" width="11.28515625" customWidth="1"/>
    <col min="8201" max="8201" width="9.28515625" bestFit="1" customWidth="1"/>
    <col min="8202" max="8202" width="10.28515625" customWidth="1"/>
    <col min="8203" max="8203" width="9.85546875" bestFit="1" customWidth="1"/>
    <col min="8204" max="8204" width="12.85546875" customWidth="1"/>
    <col min="8206" max="8206" width="3.85546875" customWidth="1"/>
    <col min="8207" max="8207" width="6.28515625" customWidth="1"/>
    <col min="8208" max="8208" width="9.85546875" customWidth="1"/>
    <col min="8209" max="8210" width="9.28515625" bestFit="1" customWidth="1"/>
    <col min="8449" max="8449" width="5.28515625" customWidth="1"/>
    <col min="8450" max="8450" width="5" customWidth="1"/>
    <col min="8451" max="8451" width="5.140625" customWidth="1"/>
    <col min="8452" max="8452" width="9.85546875" customWidth="1"/>
    <col min="8453" max="8453" width="10.5703125" customWidth="1"/>
    <col min="8454" max="8454" width="12.5703125" customWidth="1"/>
    <col min="8455" max="8455" width="13.85546875" customWidth="1"/>
    <col min="8456" max="8456" width="11.28515625" customWidth="1"/>
    <col min="8457" max="8457" width="9.28515625" bestFit="1" customWidth="1"/>
    <col min="8458" max="8458" width="10.28515625" customWidth="1"/>
    <col min="8459" max="8459" width="9.85546875" bestFit="1" customWidth="1"/>
    <col min="8460" max="8460" width="12.85546875" customWidth="1"/>
    <col min="8462" max="8462" width="3.85546875" customWidth="1"/>
    <col min="8463" max="8463" width="6.28515625" customWidth="1"/>
    <col min="8464" max="8464" width="9.85546875" customWidth="1"/>
    <col min="8465" max="8466" width="9.28515625" bestFit="1" customWidth="1"/>
    <col min="8705" max="8705" width="5.28515625" customWidth="1"/>
    <col min="8706" max="8706" width="5" customWidth="1"/>
    <col min="8707" max="8707" width="5.140625" customWidth="1"/>
    <col min="8708" max="8708" width="9.85546875" customWidth="1"/>
    <col min="8709" max="8709" width="10.5703125" customWidth="1"/>
    <col min="8710" max="8710" width="12.5703125" customWidth="1"/>
    <col min="8711" max="8711" width="13.85546875" customWidth="1"/>
    <col min="8712" max="8712" width="11.28515625" customWidth="1"/>
    <col min="8713" max="8713" width="9.28515625" bestFit="1" customWidth="1"/>
    <col min="8714" max="8714" width="10.28515625" customWidth="1"/>
    <col min="8715" max="8715" width="9.85546875" bestFit="1" customWidth="1"/>
    <col min="8716" max="8716" width="12.85546875" customWidth="1"/>
    <col min="8718" max="8718" width="3.85546875" customWidth="1"/>
    <col min="8719" max="8719" width="6.28515625" customWidth="1"/>
    <col min="8720" max="8720" width="9.85546875" customWidth="1"/>
    <col min="8721" max="8722" width="9.28515625" bestFit="1" customWidth="1"/>
    <col min="8961" max="8961" width="5.28515625" customWidth="1"/>
    <col min="8962" max="8962" width="5" customWidth="1"/>
    <col min="8963" max="8963" width="5.140625" customWidth="1"/>
    <col min="8964" max="8964" width="9.85546875" customWidth="1"/>
    <col min="8965" max="8965" width="10.5703125" customWidth="1"/>
    <col min="8966" max="8966" width="12.5703125" customWidth="1"/>
    <col min="8967" max="8967" width="13.85546875" customWidth="1"/>
    <col min="8968" max="8968" width="11.28515625" customWidth="1"/>
    <col min="8969" max="8969" width="9.28515625" bestFit="1" customWidth="1"/>
    <col min="8970" max="8970" width="10.28515625" customWidth="1"/>
    <col min="8971" max="8971" width="9.85546875" bestFit="1" customWidth="1"/>
    <col min="8972" max="8972" width="12.85546875" customWidth="1"/>
    <col min="8974" max="8974" width="3.85546875" customWidth="1"/>
    <col min="8975" max="8975" width="6.28515625" customWidth="1"/>
    <col min="8976" max="8976" width="9.85546875" customWidth="1"/>
    <col min="8977" max="8978" width="9.28515625" bestFit="1" customWidth="1"/>
    <col min="9217" max="9217" width="5.28515625" customWidth="1"/>
    <col min="9218" max="9218" width="5" customWidth="1"/>
    <col min="9219" max="9219" width="5.140625" customWidth="1"/>
    <col min="9220" max="9220" width="9.85546875" customWidth="1"/>
    <col min="9221" max="9221" width="10.5703125" customWidth="1"/>
    <col min="9222" max="9222" width="12.5703125" customWidth="1"/>
    <col min="9223" max="9223" width="13.85546875" customWidth="1"/>
    <col min="9224" max="9224" width="11.28515625" customWidth="1"/>
    <col min="9225" max="9225" width="9.28515625" bestFit="1" customWidth="1"/>
    <col min="9226" max="9226" width="10.28515625" customWidth="1"/>
    <col min="9227" max="9227" width="9.85546875" bestFit="1" customWidth="1"/>
    <col min="9228" max="9228" width="12.85546875" customWidth="1"/>
    <col min="9230" max="9230" width="3.85546875" customWidth="1"/>
    <col min="9231" max="9231" width="6.28515625" customWidth="1"/>
    <col min="9232" max="9232" width="9.85546875" customWidth="1"/>
    <col min="9233" max="9234" width="9.28515625" bestFit="1" customWidth="1"/>
    <col min="9473" max="9473" width="5.28515625" customWidth="1"/>
    <col min="9474" max="9474" width="5" customWidth="1"/>
    <col min="9475" max="9475" width="5.140625" customWidth="1"/>
    <col min="9476" max="9476" width="9.85546875" customWidth="1"/>
    <col min="9477" max="9477" width="10.5703125" customWidth="1"/>
    <col min="9478" max="9478" width="12.5703125" customWidth="1"/>
    <col min="9479" max="9479" width="13.85546875" customWidth="1"/>
    <col min="9480" max="9480" width="11.28515625" customWidth="1"/>
    <col min="9481" max="9481" width="9.28515625" bestFit="1" customWidth="1"/>
    <col min="9482" max="9482" width="10.28515625" customWidth="1"/>
    <col min="9483" max="9483" width="9.85546875" bestFit="1" customWidth="1"/>
    <col min="9484" max="9484" width="12.85546875" customWidth="1"/>
    <col min="9486" max="9486" width="3.85546875" customWidth="1"/>
    <col min="9487" max="9487" width="6.28515625" customWidth="1"/>
    <col min="9488" max="9488" width="9.85546875" customWidth="1"/>
    <col min="9489" max="9490" width="9.28515625" bestFit="1" customWidth="1"/>
    <col min="9729" max="9729" width="5.28515625" customWidth="1"/>
    <col min="9730" max="9730" width="5" customWidth="1"/>
    <col min="9731" max="9731" width="5.140625" customWidth="1"/>
    <col min="9732" max="9732" width="9.85546875" customWidth="1"/>
    <col min="9733" max="9733" width="10.5703125" customWidth="1"/>
    <col min="9734" max="9734" width="12.5703125" customWidth="1"/>
    <col min="9735" max="9735" width="13.85546875" customWidth="1"/>
    <col min="9736" max="9736" width="11.28515625" customWidth="1"/>
    <col min="9737" max="9737" width="9.28515625" bestFit="1" customWidth="1"/>
    <col min="9738" max="9738" width="10.28515625" customWidth="1"/>
    <col min="9739" max="9739" width="9.85546875" bestFit="1" customWidth="1"/>
    <col min="9740" max="9740" width="12.85546875" customWidth="1"/>
    <col min="9742" max="9742" width="3.85546875" customWidth="1"/>
    <col min="9743" max="9743" width="6.28515625" customWidth="1"/>
    <col min="9744" max="9744" width="9.85546875" customWidth="1"/>
    <col min="9745" max="9746" width="9.28515625" bestFit="1" customWidth="1"/>
    <col min="9985" max="9985" width="5.28515625" customWidth="1"/>
    <col min="9986" max="9986" width="5" customWidth="1"/>
    <col min="9987" max="9987" width="5.140625" customWidth="1"/>
    <col min="9988" max="9988" width="9.85546875" customWidth="1"/>
    <col min="9989" max="9989" width="10.5703125" customWidth="1"/>
    <col min="9990" max="9990" width="12.5703125" customWidth="1"/>
    <col min="9991" max="9991" width="13.85546875" customWidth="1"/>
    <col min="9992" max="9992" width="11.28515625" customWidth="1"/>
    <col min="9993" max="9993" width="9.28515625" bestFit="1" customWidth="1"/>
    <col min="9994" max="9994" width="10.28515625" customWidth="1"/>
    <col min="9995" max="9995" width="9.85546875" bestFit="1" customWidth="1"/>
    <col min="9996" max="9996" width="12.85546875" customWidth="1"/>
    <col min="9998" max="9998" width="3.85546875" customWidth="1"/>
    <col min="9999" max="9999" width="6.28515625" customWidth="1"/>
    <col min="10000" max="10000" width="9.85546875" customWidth="1"/>
    <col min="10001" max="10002" width="9.28515625" bestFit="1" customWidth="1"/>
    <col min="10241" max="10241" width="5.28515625" customWidth="1"/>
    <col min="10242" max="10242" width="5" customWidth="1"/>
    <col min="10243" max="10243" width="5.140625" customWidth="1"/>
    <col min="10244" max="10244" width="9.85546875" customWidth="1"/>
    <col min="10245" max="10245" width="10.5703125" customWidth="1"/>
    <col min="10246" max="10246" width="12.5703125" customWidth="1"/>
    <col min="10247" max="10247" width="13.85546875" customWidth="1"/>
    <col min="10248" max="10248" width="11.28515625" customWidth="1"/>
    <col min="10249" max="10249" width="9.28515625" bestFit="1" customWidth="1"/>
    <col min="10250" max="10250" width="10.28515625" customWidth="1"/>
    <col min="10251" max="10251" width="9.85546875" bestFit="1" customWidth="1"/>
    <col min="10252" max="10252" width="12.85546875" customWidth="1"/>
    <col min="10254" max="10254" width="3.85546875" customWidth="1"/>
    <col min="10255" max="10255" width="6.28515625" customWidth="1"/>
    <col min="10256" max="10256" width="9.85546875" customWidth="1"/>
    <col min="10257" max="10258" width="9.28515625" bestFit="1" customWidth="1"/>
    <col min="10497" max="10497" width="5.28515625" customWidth="1"/>
    <col min="10498" max="10498" width="5" customWidth="1"/>
    <col min="10499" max="10499" width="5.140625" customWidth="1"/>
    <col min="10500" max="10500" width="9.85546875" customWidth="1"/>
    <col min="10501" max="10501" width="10.5703125" customWidth="1"/>
    <col min="10502" max="10502" width="12.5703125" customWidth="1"/>
    <col min="10503" max="10503" width="13.85546875" customWidth="1"/>
    <col min="10504" max="10504" width="11.28515625" customWidth="1"/>
    <col min="10505" max="10505" width="9.28515625" bestFit="1" customWidth="1"/>
    <col min="10506" max="10506" width="10.28515625" customWidth="1"/>
    <col min="10507" max="10507" width="9.85546875" bestFit="1" customWidth="1"/>
    <col min="10508" max="10508" width="12.85546875" customWidth="1"/>
    <col min="10510" max="10510" width="3.85546875" customWidth="1"/>
    <col min="10511" max="10511" width="6.28515625" customWidth="1"/>
    <col min="10512" max="10512" width="9.85546875" customWidth="1"/>
    <col min="10513" max="10514" width="9.28515625" bestFit="1" customWidth="1"/>
    <col min="10753" max="10753" width="5.28515625" customWidth="1"/>
    <col min="10754" max="10754" width="5" customWidth="1"/>
    <col min="10755" max="10755" width="5.140625" customWidth="1"/>
    <col min="10756" max="10756" width="9.85546875" customWidth="1"/>
    <col min="10757" max="10757" width="10.5703125" customWidth="1"/>
    <col min="10758" max="10758" width="12.5703125" customWidth="1"/>
    <col min="10759" max="10759" width="13.85546875" customWidth="1"/>
    <col min="10760" max="10760" width="11.28515625" customWidth="1"/>
    <col min="10761" max="10761" width="9.28515625" bestFit="1" customWidth="1"/>
    <col min="10762" max="10762" width="10.28515625" customWidth="1"/>
    <col min="10763" max="10763" width="9.85546875" bestFit="1" customWidth="1"/>
    <col min="10764" max="10764" width="12.85546875" customWidth="1"/>
    <col min="10766" max="10766" width="3.85546875" customWidth="1"/>
    <col min="10767" max="10767" width="6.28515625" customWidth="1"/>
    <col min="10768" max="10768" width="9.85546875" customWidth="1"/>
    <col min="10769" max="10770" width="9.28515625" bestFit="1" customWidth="1"/>
    <col min="11009" max="11009" width="5.28515625" customWidth="1"/>
    <col min="11010" max="11010" width="5" customWidth="1"/>
    <col min="11011" max="11011" width="5.140625" customWidth="1"/>
    <col min="11012" max="11012" width="9.85546875" customWidth="1"/>
    <col min="11013" max="11013" width="10.5703125" customWidth="1"/>
    <col min="11014" max="11014" width="12.5703125" customWidth="1"/>
    <col min="11015" max="11015" width="13.85546875" customWidth="1"/>
    <col min="11016" max="11016" width="11.28515625" customWidth="1"/>
    <col min="11017" max="11017" width="9.28515625" bestFit="1" customWidth="1"/>
    <col min="11018" max="11018" width="10.28515625" customWidth="1"/>
    <col min="11019" max="11019" width="9.85546875" bestFit="1" customWidth="1"/>
    <col min="11020" max="11020" width="12.85546875" customWidth="1"/>
    <col min="11022" max="11022" width="3.85546875" customWidth="1"/>
    <col min="11023" max="11023" width="6.28515625" customWidth="1"/>
    <col min="11024" max="11024" width="9.85546875" customWidth="1"/>
    <col min="11025" max="11026" width="9.28515625" bestFit="1" customWidth="1"/>
    <col min="11265" max="11265" width="5.28515625" customWidth="1"/>
    <col min="11266" max="11266" width="5" customWidth="1"/>
    <col min="11267" max="11267" width="5.140625" customWidth="1"/>
    <col min="11268" max="11268" width="9.85546875" customWidth="1"/>
    <col min="11269" max="11269" width="10.5703125" customWidth="1"/>
    <col min="11270" max="11270" width="12.5703125" customWidth="1"/>
    <col min="11271" max="11271" width="13.85546875" customWidth="1"/>
    <col min="11272" max="11272" width="11.28515625" customWidth="1"/>
    <col min="11273" max="11273" width="9.28515625" bestFit="1" customWidth="1"/>
    <col min="11274" max="11274" width="10.28515625" customWidth="1"/>
    <col min="11275" max="11275" width="9.85546875" bestFit="1" customWidth="1"/>
    <col min="11276" max="11276" width="12.85546875" customWidth="1"/>
    <col min="11278" max="11278" width="3.85546875" customWidth="1"/>
    <col min="11279" max="11279" width="6.28515625" customWidth="1"/>
    <col min="11280" max="11280" width="9.85546875" customWidth="1"/>
    <col min="11281" max="11282" width="9.28515625" bestFit="1" customWidth="1"/>
    <col min="11521" max="11521" width="5.28515625" customWidth="1"/>
    <col min="11522" max="11522" width="5" customWidth="1"/>
    <col min="11523" max="11523" width="5.140625" customWidth="1"/>
    <col min="11524" max="11524" width="9.85546875" customWidth="1"/>
    <col min="11525" max="11525" width="10.5703125" customWidth="1"/>
    <col min="11526" max="11526" width="12.5703125" customWidth="1"/>
    <col min="11527" max="11527" width="13.85546875" customWidth="1"/>
    <col min="11528" max="11528" width="11.28515625" customWidth="1"/>
    <col min="11529" max="11529" width="9.28515625" bestFit="1" customWidth="1"/>
    <col min="11530" max="11530" width="10.28515625" customWidth="1"/>
    <col min="11531" max="11531" width="9.85546875" bestFit="1" customWidth="1"/>
    <col min="11532" max="11532" width="12.85546875" customWidth="1"/>
    <col min="11534" max="11534" width="3.85546875" customWidth="1"/>
    <col min="11535" max="11535" width="6.28515625" customWidth="1"/>
    <col min="11536" max="11536" width="9.85546875" customWidth="1"/>
    <col min="11537" max="11538" width="9.28515625" bestFit="1" customWidth="1"/>
    <col min="11777" max="11777" width="5.28515625" customWidth="1"/>
    <col min="11778" max="11778" width="5" customWidth="1"/>
    <col min="11779" max="11779" width="5.140625" customWidth="1"/>
    <col min="11780" max="11780" width="9.85546875" customWidth="1"/>
    <col min="11781" max="11781" width="10.5703125" customWidth="1"/>
    <col min="11782" max="11782" width="12.5703125" customWidth="1"/>
    <col min="11783" max="11783" width="13.85546875" customWidth="1"/>
    <col min="11784" max="11784" width="11.28515625" customWidth="1"/>
    <col min="11785" max="11785" width="9.28515625" bestFit="1" customWidth="1"/>
    <col min="11786" max="11786" width="10.28515625" customWidth="1"/>
    <col min="11787" max="11787" width="9.85546875" bestFit="1" customWidth="1"/>
    <col min="11788" max="11788" width="12.85546875" customWidth="1"/>
    <col min="11790" max="11790" width="3.85546875" customWidth="1"/>
    <col min="11791" max="11791" width="6.28515625" customWidth="1"/>
    <col min="11792" max="11792" width="9.85546875" customWidth="1"/>
    <col min="11793" max="11794" width="9.28515625" bestFit="1" customWidth="1"/>
    <col min="12033" max="12033" width="5.28515625" customWidth="1"/>
    <col min="12034" max="12034" width="5" customWidth="1"/>
    <col min="12035" max="12035" width="5.140625" customWidth="1"/>
    <col min="12036" max="12036" width="9.85546875" customWidth="1"/>
    <col min="12037" max="12037" width="10.5703125" customWidth="1"/>
    <col min="12038" max="12038" width="12.5703125" customWidth="1"/>
    <col min="12039" max="12039" width="13.85546875" customWidth="1"/>
    <col min="12040" max="12040" width="11.28515625" customWidth="1"/>
    <col min="12041" max="12041" width="9.28515625" bestFit="1" customWidth="1"/>
    <col min="12042" max="12042" width="10.28515625" customWidth="1"/>
    <col min="12043" max="12043" width="9.85546875" bestFit="1" customWidth="1"/>
    <col min="12044" max="12044" width="12.85546875" customWidth="1"/>
    <col min="12046" max="12046" width="3.85546875" customWidth="1"/>
    <col min="12047" max="12047" width="6.28515625" customWidth="1"/>
    <col min="12048" max="12048" width="9.85546875" customWidth="1"/>
    <col min="12049" max="12050" width="9.28515625" bestFit="1" customWidth="1"/>
    <col min="12289" max="12289" width="5.28515625" customWidth="1"/>
    <col min="12290" max="12290" width="5" customWidth="1"/>
    <col min="12291" max="12291" width="5.140625" customWidth="1"/>
    <col min="12292" max="12292" width="9.85546875" customWidth="1"/>
    <col min="12293" max="12293" width="10.5703125" customWidth="1"/>
    <col min="12294" max="12294" width="12.5703125" customWidth="1"/>
    <col min="12295" max="12295" width="13.85546875" customWidth="1"/>
    <col min="12296" max="12296" width="11.28515625" customWidth="1"/>
    <col min="12297" max="12297" width="9.28515625" bestFit="1" customWidth="1"/>
    <col min="12298" max="12298" width="10.28515625" customWidth="1"/>
    <col min="12299" max="12299" width="9.85546875" bestFit="1" customWidth="1"/>
    <col min="12300" max="12300" width="12.85546875" customWidth="1"/>
    <col min="12302" max="12302" width="3.85546875" customWidth="1"/>
    <col min="12303" max="12303" width="6.28515625" customWidth="1"/>
    <col min="12304" max="12304" width="9.85546875" customWidth="1"/>
    <col min="12305" max="12306" width="9.28515625" bestFit="1" customWidth="1"/>
    <col min="12545" max="12545" width="5.28515625" customWidth="1"/>
    <col min="12546" max="12546" width="5" customWidth="1"/>
    <col min="12547" max="12547" width="5.140625" customWidth="1"/>
    <col min="12548" max="12548" width="9.85546875" customWidth="1"/>
    <col min="12549" max="12549" width="10.5703125" customWidth="1"/>
    <col min="12550" max="12550" width="12.5703125" customWidth="1"/>
    <col min="12551" max="12551" width="13.85546875" customWidth="1"/>
    <col min="12552" max="12552" width="11.28515625" customWidth="1"/>
    <col min="12553" max="12553" width="9.28515625" bestFit="1" customWidth="1"/>
    <col min="12554" max="12554" width="10.28515625" customWidth="1"/>
    <col min="12555" max="12555" width="9.85546875" bestFit="1" customWidth="1"/>
    <col min="12556" max="12556" width="12.85546875" customWidth="1"/>
    <col min="12558" max="12558" width="3.85546875" customWidth="1"/>
    <col min="12559" max="12559" width="6.28515625" customWidth="1"/>
    <col min="12560" max="12560" width="9.85546875" customWidth="1"/>
    <col min="12561" max="12562" width="9.28515625" bestFit="1" customWidth="1"/>
    <col min="12801" max="12801" width="5.28515625" customWidth="1"/>
    <col min="12802" max="12802" width="5" customWidth="1"/>
    <col min="12803" max="12803" width="5.140625" customWidth="1"/>
    <col min="12804" max="12804" width="9.85546875" customWidth="1"/>
    <col min="12805" max="12805" width="10.5703125" customWidth="1"/>
    <col min="12806" max="12806" width="12.5703125" customWidth="1"/>
    <col min="12807" max="12807" width="13.85546875" customWidth="1"/>
    <col min="12808" max="12808" width="11.28515625" customWidth="1"/>
    <col min="12809" max="12809" width="9.28515625" bestFit="1" customWidth="1"/>
    <col min="12810" max="12810" width="10.28515625" customWidth="1"/>
    <col min="12811" max="12811" width="9.85546875" bestFit="1" customWidth="1"/>
    <col min="12812" max="12812" width="12.85546875" customWidth="1"/>
    <col min="12814" max="12814" width="3.85546875" customWidth="1"/>
    <col min="12815" max="12815" width="6.28515625" customWidth="1"/>
    <col min="12816" max="12816" width="9.85546875" customWidth="1"/>
    <col min="12817" max="12818" width="9.28515625" bestFit="1" customWidth="1"/>
    <col min="13057" max="13057" width="5.28515625" customWidth="1"/>
    <col min="13058" max="13058" width="5" customWidth="1"/>
    <col min="13059" max="13059" width="5.140625" customWidth="1"/>
    <col min="13060" max="13060" width="9.85546875" customWidth="1"/>
    <col min="13061" max="13061" width="10.5703125" customWidth="1"/>
    <col min="13062" max="13062" width="12.5703125" customWidth="1"/>
    <col min="13063" max="13063" width="13.85546875" customWidth="1"/>
    <col min="13064" max="13064" width="11.28515625" customWidth="1"/>
    <col min="13065" max="13065" width="9.28515625" bestFit="1" customWidth="1"/>
    <col min="13066" max="13066" width="10.28515625" customWidth="1"/>
    <col min="13067" max="13067" width="9.85546875" bestFit="1" customWidth="1"/>
    <col min="13068" max="13068" width="12.85546875" customWidth="1"/>
    <col min="13070" max="13070" width="3.85546875" customWidth="1"/>
    <col min="13071" max="13071" width="6.28515625" customWidth="1"/>
    <col min="13072" max="13072" width="9.85546875" customWidth="1"/>
    <col min="13073" max="13074" width="9.28515625" bestFit="1" customWidth="1"/>
    <col min="13313" max="13313" width="5.28515625" customWidth="1"/>
    <col min="13314" max="13314" width="5" customWidth="1"/>
    <col min="13315" max="13315" width="5.140625" customWidth="1"/>
    <col min="13316" max="13316" width="9.85546875" customWidth="1"/>
    <col min="13317" max="13317" width="10.5703125" customWidth="1"/>
    <col min="13318" max="13318" width="12.5703125" customWidth="1"/>
    <col min="13319" max="13319" width="13.85546875" customWidth="1"/>
    <col min="13320" max="13320" width="11.28515625" customWidth="1"/>
    <col min="13321" max="13321" width="9.28515625" bestFit="1" customWidth="1"/>
    <col min="13322" max="13322" width="10.28515625" customWidth="1"/>
    <col min="13323" max="13323" width="9.85546875" bestFit="1" customWidth="1"/>
    <col min="13324" max="13324" width="12.85546875" customWidth="1"/>
    <col min="13326" max="13326" width="3.85546875" customWidth="1"/>
    <col min="13327" max="13327" width="6.28515625" customWidth="1"/>
    <col min="13328" max="13328" width="9.85546875" customWidth="1"/>
    <col min="13329" max="13330" width="9.28515625" bestFit="1" customWidth="1"/>
    <col min="13569" max="13569" width="5.28515625" customWidth="1"/>
    <col min="13570" max="13570" width="5" customWidth="1"/>
    <col min="13571" max="13571" width="5.140625" customWidth="1"/>
    <col min="13572" max="13572" width="9.85546875" customWidth="1"/>
    <col min="13573" max="13573" width="10.5703125" customWidth="1"/>
    <col min="13574" max="13574" width="12.5703125" customWidth="1"/>
    <col min="13575" max="13575" width="13.85546875" customWidth="1"/>
    <col min="13576" max="13576" width="11.28515625" customWidth="1"/>
    <col min="13577" max="13577" width="9.28515625" bestFit="1" customWidth="1"/>
    <col min="13578" max="13578" width="10.28515625" customWidth="1"/>
    <col min="13579" max="13579" width="9.85546875" bestFit="1" customWidth="1"/>
    <col min="13580" max="13580" width="12.85546875" customWidth="1"/>
    <col min="13582" max="13582" width="3.85546875" customWidth="1"/>
    <col min="13583" max="13583" width="6.28515625" customWidth="1"/>
    <col min="13584" max="13584" width="9.85546875" customWidth="1"/>
    <col min="13585" max="13586" width="9.28515625" bestFit="1" customWidth="1"/>
    <col min="13825" max="13825" width="5.28515625" customWidth="1"/>
    <col min="13826" max="13826" width="5" customWidth="1"/>
    <col min="13827" max="13827" width="5.140625" customWidth="1"/>
    <col min="13828" max="13828" width="9.85546875" customWidth="1"/>
    <col min="13829" max="13829" width="10.5703125" customWidth="1"/>
    <col min="13830" max="13830" width="12.5703125" customWidth="1"/>
    <col min="13831" max="13831" width="13.85546875" customWidth="1"/>
    <col min="13832" max="13832" width="11.28515625" customWidth="1"/>
    <col min="13833" max="13833" width="9.28515625" bestFit="1" customWidth="1"/>
    <col min="13834" max="13834" width="10.28515625" customWidth="1"/>
    <col min="13835" max="13835" width="9.85546875" bestFit="1" customWidth="1"/>
    <col min="13836" max="13836" width="12.85546875" customWidth="1"/>
    <col min="13838" max="13838" width="3.85546875" customWidth="1"/>
    <col min="13839" max="13839" width="6.28515625" customWidth="1"/>
    <col min="13840" max="13840" width="9.85546875" customWidth="1"/>
    <col min="13841" max="13842" width="9.28515625" bestFit="1" customWidth="1"/>
    <col min="14081" max="14081" width="5.28515625" customWidth="1"/>
    <col min="14082" max="14082" width="5" customWidth="1"/>
    <col min="14083" max="14083" width="5.140625" customWidth="1"/>
    <col min="14084" max="14084" width="9.85546875" customWidth="1"/>
    <col min="14085" max="14085" width="10.5703125" customWidth="1"/>
    <col min="14086" max="14086" width="12.5703125" customWidth="1"/>
    <col min="14087" max="14087" width="13.85546875" customWidth="1"/>
    <col min="14088" max="14088" width="11.28515625" customWidth="1"/>
    <col min="14089" max="14089" width="9.28515625" bestFit="1" customWidth="1"/>
    <col min="14090" max="14090" width="10.28515625" customWidth="1"/>
    <col min="14091" max="14091" width="9.85546875" bestFit="1" customWidth="1"/>
    <col min="14092" max="14092" width="12.85546875" customWidth="1"/>
    <col min="14094" max="14094" width="3.85546875" customWidth="1"/>
    <col min="14095" max="14095" width="6.28515625" customWidth="1"/>
    <col min="14096" max="14096" width="9.85546875" customWidth="1"/>
    <col min="14097" max="14098" width="9.28515625" bestFit="1" customWidth="1"/>
    <col min="14337" max="14337" width="5.28515625" customWidth="1"/>
    <col min="14338" max="14338" width="5" customWidth="1"/>
    <col min="14339" max="14339" width="5.140625" customWidth="1"/>
    <col min="14340" max="14340" width="9.85546875" customWidth="1"/>
    <col min="14341" max="14341" width="10.5703125" customWidth="1"/>
    <col min="14342" max="14342" width="12.5703125" customWidth="1"/>
    <col min="14343" max="14343" width="13.85546875" customWidth="1"/>
    <col min="14344" max="14344" width="11.28515625" customWidth="1"/>
    <col min="14345" max="14345" width="9.28515625" bestFit="1" customWidth="1"/>
    <col min="14346" max="14346" width="10.28515625" customWidth="1"/>
    <col min="14347" max="14347" width="9.85546875" bestFit="1" customWidth="1"/>
    <col min="14348" max="14348" width="12.85546875" customWidth="1"/>
    <col min="14350" max="14350" width="3.85546875" customWidth="1"/>
    <col min="14351" max="14351" width="6.28515625" customWidth="1"/>
    <col min="14352" max="14352" width="9.85546875" customWidth="1"/>
    <col min="14353" max="14354" width="9.28515625" bestFit="1" customWidth="1"/>
    <col min="14593" max="14593" width="5.28515625" customWidth="1"/>
    <col min="14594" max="14594" width="5" customWidth="1"/>
    <col min="14595" max="14595" width="5.140625" customWidth="1"/>
    <col min="14596" max="14596" width="9.85546875" customWidth="1"/>
    <col min="14597" max="14597" width="10.5703125" customWidth="1"/>
    <col min="14598" max="14598" width="12.5703125" customWidth="1"/>
    <col min="14599" max="14599" width="13.85546875" customWidth="1"/>
    <col min="14600" max="14600" width="11.28515625" customWidth="1"/>
    <col min="14601" max="14601" width="9.28515625" bestFit="1" customWidth="1"/>
    <col min="14602" max="14602" width="10.28515625" customWidth="1"/>
    <col min="14603" max="14603" width="9.85546875" bestFit="1" customWidth="1"/>
    <col min="14604" max="14604" width="12.85546875" customWidth="1"/>
    <col min="14606" max="14606" width="3.85546875" customWidth="1"/>
    <col min="14607" max="14607" width="6.28515625" customWidth="1"/>
    <col min="14608" max="14608" width="9.85546875" customWidth="1"/>
    <col min="14609" max="14610" width="9.28515625" bestFit="1" customWidth="1"/>
    <col min="14849" max="14849" width="5.28515625" customWidth="1"/>
    <col min="14850" max="14850" width="5" customWidth="1"/>
    <col min="14851" max="14851" width="5.140625" customWidth="1"/>
    <col min="14852" max="14852" width="9.85546875" customWidth="1"/>
    <col min="14853" max="14853" width="10.5703125" customWidth="1"/>
    <col min="14854" max="14854" width="12.5703125" customWidth="1"/>
    <col min="14855" max="14855" width="13.85546875" customWidth="1"/>
    <col min="14856" max="14856" width="11.28515625" customWidth="1"/>
    <col min="14857" max="14857" width="9.28515625" bestFit="1" customWidth="1"/>
    <col min="14858" max="14858" width="10.28515625" customWidth="1"/>
    <col min="14859" max="14859" width="9.85546875" bestFit="1" customWidth="1"/>
    <col min="14860" max="14860" width="12.85546875" customWidth="1"/>
    <col min="14862" max="14862" width="3.85546875" customWidth="1"/>
    <col min="14863" max="14863" width="6.28515625" customWidth="1"/>
    <col min="14864" max="14864" width="9.85546875" customWidth="1"/>
    <col min="14865" max="14866" width="9.28515625" bestFit="1" customWidth="1"/>
    <col min="15105" max="15105" width="5.28515625" customWidth="1"/>
    <col min="15106" max="15106" width="5" customWidth="1"/>
    <col min="15107" max="15107" width="5.140625" customWidth="1"/>
    <col min="15108" max="15108" width="9.85546875" customWidth="1"/>
    <col min="15109" max="15109" width="10.5703125" customWidth="1"/>
    <col min="15110" max="15110" width="12.5703125" customWidth="1"/>
    <col min="15111" max="15111" width="13.85546875" customWidth="1"/>
    <col min="15112" max="15112" width="11.28515625" customWidth="1"/>
    <col min="15113" max="15113" width="9.28515625" bestFit="1" customWidth="1"/>
    <col min="15114" max="15114" width="10.28515625" customWidth="1"/>
    <col min="15115" max="15115" width="9.85546875" bestFit="1" customWidth="1"/>
    <col min="15116" max="15116" width="12.85546875" customWidth="1"/>
    <col min="15118" max="15118" width="3.85546875" customWidth="1"/>
    <col min="15119" max="15119" width="6.28515625" customWidth="1"/>
    <col min="15120" max="15120" width="9.85546875" customWidth="1"/>
    <col min="15121" max="15122" width="9.28515625" bestFit="1" customWidth="1"/>
    <col min="15361" max="15361" width="5.28515625" customWidth="1"/>
    <col min="15362" max="15362" width="5" customWidth="1"/>
    <col min="15363" max="15363" width="5.140625" customWidth="1"/>
    <col min="15364" max="15364" width="9.85546875" customWidth="1"/>
    <col min="15365" max="15365" width="10.5703125" customWidth="1"/>
    <col min="15366" max="15366" width="12.5703125" customWidth="1"/>
    <col min="15367" max="15367" width="13.85546875" customWidth="1"/>
    <col min="15368" max="15368" width="11.28515625" customWidth="1"/>
    <col min="15369" max="15369" width="9.28515625" bestFit="1" customWidth="1"/>
    <col min="15370" max="15370" width="10.28515625" customWidth="1"/>
    <col min="15371" max="15371" width="9.85546875" bestFit="1" customWidth="1"/>
    <col min="15372" max="15372" width="12.85546875" customWidth="1"/>
    <col min="15374" max="15374" width="3.85546875" customWidth="1"/>
    <col min="15375" max="15375" width="6.28515625" customWidth="1"/>
    <col min="15376" max="15376" width="9.85546875" customWidth="1"/>
    <col min="15377" max="15378" width="9.28515625" bestFit="1" customWidth="1"/>
    <col min="15617" max="15617" width="5.28515625" customWidth="1"/>
    <col min="15618" max="15618" width="5" customWidth="1"/>
    <col min="15619" max="15619" width="5.140625" customWidth="1"/>
    <col min="15620" max="15620" width="9.85546875" customWidth="1"/>
    <col min="15621" max="15621" width="10.5703125" customWidth="1"/>
    <col min="15622" max="15622" width="12.5703125" customWidth="1"/>
    <col min="15623" max="15623" width="13.85546875" customWidth="1"/>
    <col min="15624" max="15624" width="11.28515625" customWidth="1"/>
    <col min="15625" max="15625" width="9.28515625" bestFit="1" customWidth="1"/>
    <col min="15626" max="15626" width="10.28515625" customWidth="1"/>
    <col min="15627" max="15627" width="9.85546875" bestFit="1" customWidth="1"/>
    <col min="15628" max="15628" width="12.85546875" customWidth="1"/>
    <col min="15630" max="15630" width="3.85546875" customWidth="1"/>
    <col min="15631" max="15631" width="6.28515625" customWidth="1"/>
    <col min="15632" max="15632" width="9.85546875" customWidth="1"/>
    <col min="15633" max="15634" width="9.28515625" bestFit="1" customWidth="1"/>
    <col min="15873" max="15873" width="5.28515625" customWidth="1"/>
    <col min="15874" max="15874" width="5" customWidth="1"/>
    <col min="15875" max="15875" width="5.140625" customWidth="1"/>
    <col min="15876" max="15876" width="9.85546875" customWidth="1"/>
    <col min="15877" max="15877" width="10.5703125" customWidth="1"/>
    <col min="15878" max="15878" width="12.5703125" customWidth="1"/>
    <col min="15879" max="15879" width="13.85546875" customWidth="1"/>
    <col min="15880" max="15880" width="11.28515625" customWidth="1"/>
    <col min="15881" max="15881" width="9.28515625" bestFit="1" customWidth="1"/>
    <col min="15882" max="15882" width="10.28515625" customWidth="1"/>
    <col min="15883" max="15883" width="9.85546875" bestFit="1" customWidth="1"/>
    <col min="15884" max="15884" width="12.85546875" customWidth="1"/>
    <col min="15886" max="15886" width="3.85546875" customWidth="1"/>
    <col min="15887" max="15887" width="6.28515625" customWidth="1"/>
    <col min="15888" max="15888" width="9.85546875" customWidth="1"/>
    <col min="15889" max="15890" width="9.28515625" bestFit="1" customWidth="1"/>
    <col min="16129" max="16129" width="5.28515625" customWidth="1"/>
    <col min="16130" max="16130" width="5" customWidth="1"/>
    <col min="16131" max="16131" width="5.140625" customWidth="1"/>
    <col min="16132" max="16132" width="9.85546875" customWidth="1"/>
    <col min="16133" max="16133" width="10.5703125" customWidth="1"/>
    <col min="16134" max="16134" width="12.5703125" customWidth="1"/>
    <col min="16135" max="16135" width="13.85546875" customWidth="1"/>
    <col min="16136" max="16136" width="11.28515625" customWidth="1"/>
    <col min="16137" max="16137" width="9.28515625" bestFit="1" customWidth="1"/>
    <col min="16138" max="16138" width="10.28515625" customWidth="1"/>
    <col min="16139" max="16139" width="9.85546875" bestFit="1" customWidth="1"/>
    <col min="16140" max="16140" width="12.85546875" customWidth="1"/>
    <col min="16142" max="16142" width="3.85546875" customWidth="1"/>
    <col min="16143" max="16143" width="6.28515625" customWidth="1"/>
    <col min="16144" max="16144" width="9.85546875" customWidth="1"/>
    <col min="16145" max="16146" width="9.28515625" bestFit="1" customWidth="1"/>
  </cols>
  <sheetData>
    <row r="1" spans="1:19" ht="15.75" thickBot="1" x14ac:dyDescent="0.3">
      <c r="B1" s="214" t="s">
        <v>39</v>
      </c>
      <c r="C1" s="215"/>
      <c r="D1" s="216"/>
      <c r="L1" s="83" t="s">
        <v>40</v>
      </c>
      <c r="M1" s="85"/>
    </row>
    <row r="2" spans="1:19" ht="15.75" thickBot="1" x14ac:dyDescent="0.3">
      <c r="A2" s="86">
        <v>1</v>
      </c>
      <c r="B2" s="217" t="s">
        <v>41</v>
      </c>
      <c r="C2" s="217"/>
      <c r="D2" s="218"/>
      <c r="E2" s="87">
        <v>0</v>
      </c>
      <c r="G2" s="219" t="s">
        <v>42</v>
      </c>
      <c r="H2" s="220"/>
      <c r="I2" s="221" t="s">
        <v>19</v>
      </c>
      <c r="J2" s="221"/>
      <c r="K2" s="222"/>
      <c r="L2" s="88" t="s">
        <v>43</v>
      </c>
      <c r="M2" s="85"/>
      <c r="P2" s="89" t="s">
        <v>44</v>
      </c>
      <c r="Q2" s="90" t="s">
        <v>45</v>
      </c>
      <c r="R2" s="90" t="s">
        <v>46</v>
      </c>
      <c r="S2" s="91" t="s">
        <v>47</v>
      </c>
    </row>
    <row r="3" spans="1:19" ht="15.75" thickBot="1" x14ac:dyDescent="0.3">
      <c r="A3" s="92">
        <v>2</v>
      </c>
      <c r="B3" s="223" t="s">
        <v>48</v>
      </c>
      <c r="C3" s="223"/>
      <c r="D3" s="224"/>
      <c r="E3" s="93">
        <v>0</v>
      </c>
      <c r="G3" s="225" t="s">
        <v>49</v>
      </c>
      <c r="H3" s="226"/>
      <c r="I3" s="227" t="s">
        <v>113</v>
      </c>
      <c r="J3" s="227"/>
      <c r="K3" s="228"/>
      <c r="L3" s="84" t="s">
        <v>50</v>
      </c>
      <c r="M3" s="94">
        <f>SUM(M1-M2*0.66+M1)</f>
        <v>0</v>
      </c>
      <c r="P3" s="95">
        <v>1.25</v>
      </c>
      <c r="Q3" s="96">
        <v>1.66</v>
      </c>
      <c r="R3" s="96">
        <v>1.38</v>
      </c>
      <c r="S3" s="97">
        <v>2.33</v>
      </c>
    </row>
    <row r="4" spans="1:19" ht="15.75" thickBot="1" x14ac:dyDescent="0.3">
      <c r="A4" s="92">
        <v>3</v>
      </c>
      <c r="B4" s="223" t="s">
        <v>51</v>
      </c>
      <c r="C4" s="223"/>
      <c r="D4" s="224"/>
      <c r="E4" s="93">
        <v>0</v>
      </c>
      <c r="G4" s="225" t="s">
        <v>52</v>
      </c>
      <c r="H4" s="226"/>
      <c r="I4" s="229">
        <v>42716</v>
      </c>
      <c r="J4" s="227"/>
      <c r="K4" s="228"/>
      <c r="L4" s="84"/>
      <c r="M4" s="98"/>
      <c r="P4" s="95">
        <v>1.5</v>
      </c>
      <c r="Q4" s="96"/>
      <c r="R4" s="96"/>
      <c r="S4" s="97"/>
    </row>
    <row r="5" spans="1:19" ht="15.75" thickBot="1" x14ac:dyDescent="0.3">
      <c r="A5" s="92">
        <v>4</v>
      </c>
      <c r="B5" s="223" t="s">
        <v>53</v>
      </c>
      <c r="C5" s="223"/>
      <c r="D5" s="224"/>
      <c r="E5" s="93">
        <v>0</v>
      </c>
      <c r="G5" s="230" t="s">
        <v>54</v>
      </c>
      <c r="H5" s="231"/>
      <c r="I5" s="227" t="s">
        <v>112</v>
      </c>
      <c r="J5" s="227"/>
      <c r="K5" s="228"/>
      <c r="L5" s="84"/>
      <c r="M5" s="99" t="s">
        <v>55</v>
      </c>
      <c r="P5" s="100">
        <v>1.9</v>
      </c>
      <c r="Q5" s="96"/>
      <c r="R5" s="96"/>
      <c r="S5" s="97"/>
    </row>
    <row r="6" spans="1:19" ht="15.75" thickBot="1" x14ac:dyDescent="0.3">
      <c r="A6" s="92">
        <v>5</v>
      </c>
      <c r="B6" s="223"/>
      <c r="C6" s="223"/>
      <c r="D6" s="224"/>
      <c r="E6" s="93"/>
      <c r="G6" s="232" t="s">
        <v>56</v>
      </c>
      <c r="H6" s="233"/>
      <c r="I6" s="234" t="s">
        <v>8</v>
      </c>
      <c r="J6" s="234"/>
      <c r="K6" s="235"/>
      <c r="L6" s="84"/>
      <c r="M6" s="101" t="s">
        <v>57</v>
      </c>
      <c r="P6" s="102">
        <v>2.0625</v>
      </c>
      <c r="Q6" s="96"/>
      <c r="R6" s="96"/>
      <c r="S6" s="97"/>
    </row>
    <row r="7" spans="1:19" ht="16.5" thickBot="1" x14ac:dyDescent="0.3">
      <c r="A7" s="92">
        <v>6</v>
      </c>
      <c r="B7" s="223"/>
      <c r="C7" s="223"/>
      <c r="D7" s="224"/>
      <c r="E7" s="93"/>
      <c r="F7" s="103"/>
      <c r="H7" s="104" t="s">
        <v>16</v>
      </c>
      <c r="I7" s="105"/>
      <c r="J7" s="105"/>
      <c r="K7" s="105"/>
      <c r="L7" s="106"/>
      <c r="P7" s="95">
        <v>2.375</v>
      </c>
      <c r="Q7" s="96">
        <v>2.375</v>
      </c>
      <c r="R7" s="96">
        <v>1.9910000000000001</v>
      </c>
      <c r="S7" s="97">
        <v>4.7</v>
      </c>
    </row>
    <row r="8" spans="1:19" ht="15.75" thickBot="1" x14ac:dyDescent="0.3">
      <c r="A8" s="92">
        <v>7</v>
      </c>
      <c r="B8" s="223" t="s">
        <v>16</v>
      </c>
      <c r="C8" s="223"/>
      <c r="D8" s="224"/>
      <c r="E8" s="93" t="s">
        <v>16</v>
      </c>
      <c r="F8" s="236" t="s">
        <v>58</v>
      </c>
      <c r="G8" s="237"/>
      <c r="H8" s="107"/>
      <c r="I8" s="108" t="s">
        <v>45</v>
      </c>
      <c r="J8" s="108" t="s">
        <v>46</v>
      </c>
      <c r="K8" s="109" t="s">
        <v>59</v>
      </c>
      <c r="L8" s="110" t="s">
        <v>16</v>
      </c>
      <c r="M8" s="241"/>
      <c r="N8" s="241"/>
      <c r="P8" s="95">
        <v>2.875</v>
      </c>
      <c r="Q8" s="96">
        <v>2.875</v>
      </c>
      <c r="R8" s="96">
        <v>2.4409999999999998</v>
      </c>
      <c r="S8" s="97">
        <v>6.5</v>
      </c>
    </row>
    <row r="9" spans="1:19" ht="15.75" thickBot="1" x14ac:dyDescent="0.3">
      <c r="A9" s="92">
        <v>8</v>
      </c>
      <c r="B9" s="223" t="s">
        <v>16</v>
      </c>
      <c r="C9" s="223"/>
      <c r="D9" s="224"/>
      <c r="E9" s="93" t="s">
        <v>16</v>
      </c>
      <c r="F9" s="236"/>
      <c r="G9" s="238"/>
      <c r="H9" s="111" t="s">
        <v>60</v>
      </c>
      <c r="I9" s="96">
        <v>2.375</v>
      </c>
      <c r="J9" s="96">
        <v>1.9910000000000001</v>
      </c>
      <c r="K9" s="97">
        <v>4.7</v>
      </c>
      <c r="L9" s="110"/>
      <c r="P9" s="112">
        <v>3.5</v>
      </c>
      <c r="Q9" s="113">
        <v>3.5</v>
      </c>
      <c r="R9" s="113">
        <v>2.9910000000000001</v>
      </c>
      <c r="S9" s="114">
        <v>9.3000000000000007</v>
      </c>
    </row>
    <row r="10" spans="1:19" ht="15.75" thickBot="1" x14ac:dyDescent="0.3">
      <c r="A10" s="92">
        <v>9</v>
      </c>
      <c r="B10" s="223" t="s">
        <v>16</v>
      </c>
      <c r="C10" s="223"/>
      <c r="D10" s="224"/>
      <c r="E10" s="93" t="s">
        <v>16</v>
      </c>
      <c r="F10" s="236"/>
      <c r="G10" s="238"/>
      <c r="H10" s="115" t="s">
        <v>61</v>
      </c>
      <c r="I10" s="96">
        <v>4.5</v>
      </c>
      <c r="J10" s="96">
        <v>4</v>
      </c>
      <c r="K10" s="97">
        <v>11.6</v>
      </c>
      <c r="L10" s="110"/>
    </row>
    <row r="11" spans="1:19" ht="15.75" thickBot="1" x14ac:dyDescent="0.3">
      <c r="A11" s="92">
        <v>10</v>
      </c>
      <c r="B11" s="223" t="s">
        <v>16</v>
      </c>
      <c r="C11" s="223"/>
      <c r="D11" s="224"/>
      <c r="E11" s="93" t="s">
        <v>16</v>
      </c>
      <c r="F11" s="236"/>
      <c r="G11" s="238"/>
      <c r="H11" s="116" t="s">
        <v>62</v>
      </c>
      <c r="I11" s="117"/>
      <c r="J11" s="117"/>
      <c r="K11" s="118"/>
      <c r="L11" s="110"/>
    </row>
    <row r="12" spans="1:19" ht="15.75" thickBot="1" x14ac:dyDescent="0.3">
      <c r="A12" s="119">
        <v>11</v>
      </c>
      <c r="B12" s="242" t="s">
        <v>16</v>
      </c>
      <c r="C12" s="242"/>
      <c r="D12" s="243"/>
      <c r="E12" s="93" t="s">
        <v>16</v>
      </c>
      <c r="F12" s="239"/>
      <c r="G12" s="240"/>
      <c r="H12" s="120" t="s">
        <v>63</v>
      </c>
      <c r="I12" s="114">
        <v>0</v>
      </c>
      <c r="J12" s="121" t="s">
        <v>64</v>
      </c>
      <c r="K12" s="122">
        <v>8.4</v>
      </c>
      <c r="L12" s="110"/>
      <c r="M12" s="244" t="s">
        <v>65</v>
      </c>
      <c r="N12" s="245"/>
      <c r="O12" s="123">
        <f>(65.5-K12)/65.5</f>
        <v>0.87175572519083977</v>
      </c>
    </row>
    <row r="13" spans="1:19" ht="16.5" thickBot="1" x14ac:dyDescent="0.3">
      <c r="A13" s="92">
        <v>12</v>
      </c>
      <c r="B13" s="223" t="s">
        <v>16</v>
      </c>
      <c r="C13" s="223"/>
      <c r="D13" s="246"/>
      <c r="E13" s="93" t="s">
        <v>16</v>
      </c>
      <c r="F13" s="248" t="s">
        <v>66</v>
      </c>
      <c r="G13" s="249"/>
      <c r="H13" s="124" t="s">
        <v>67</v>
      </c>
      <c r="I13" s="125">
        <v>0</v>
      </c>
      <c r="J13" s="126" t="s">
        <v>68</v>
      </c>
      <c r="K13" s="127">
        <f>(J9*J9)/1029.4</f>
        <v>3.8508655527491747E-3</v>
      </c>
      <c r="L13" s="128"/>
      <c r="M13" s="129" t="s">
        <v>69</v>
      </c>
      <c r="N13" s="250" t="s">
        <v>70</v>
      </c>
      <c r="O13" s="251"/>
      <c r="P13" s="130" t="s">
        <v>71</v>
      </c>
      <c r="Q13" s="131" t="s">
        <v>45</v>
      </c>
      <c r="R13" s="131" t="s">
        <v>46</v>
      </c>
      <c r="S13" s="132" t="s">
        <v>47</v>
      </c>
    </row>
    <row r="14" spans="1:19" ht="15.75" thickBot="1" x14ac:dyDescent="0.3">
      <c r="A14" s="92">
        <v>13</v>
      </c>
      <c r="B14" s="223" t="s">
        <v>16</v>
      </c>
      <c r="C14" s="223"/>
      <c r="D14" s="246"/>
      <c r="E14" s="93" t="s">
        <v>16</v>
      </c>
      <c r="F14" s="133" t="s">
        <v>72</v>
      </c>
      <c r="G14" s="134"/>
      <c r="H14" s="135" t="s">
        <v>73</v>
      </c>
      <c r="I14" s="136"/>
      <c r="J14" s="135" t="s">
        <v>74</v>
      </c>
      <c r="K14" s="137">
        <f>(J10*J10)/1029.4</f>
        <v>1.5543034777540314E-2</v>
      </c>
      <c r="L14" s="128"/>
      <c r="M14" s="85"/>
      <c r="N14" s="252" t="e">
        <f>M14/0.052/I12+K12</f>
        <v>#DIV/0!</v>
      </c>
      <c r="O14" s="253"/>
      <c r="P14" s="138">
        <v>4.5</v>
      </c>
      <c r="Q14" s="139">
        <v>4.5</v>
      </c>
      <c r="R14" s="139">
        <v>4.09</v>
      </c>
      <c r="S14" s="140">
        <v>9.5</v>
      </c>
    </row>
    <row r="15" spans="1:19" ht="15.75" thickBot="1" x14ac:dyDescent="0.3">
      <c r="A15" s="92">
        <v>14</v>
      </c>
      <c r="B15" s="223" t="s">
        <v>16</v>
      </c>
      <c r="C15" s="223"/>
      <c r="D15" s="246"/>
      <c r="E15" s="93" t="s">
        <v>16</v>
      </c>
      <c r="F15" s="141" t="s">
        <v>16</v>
      </c>
      <c r="G15" s="142" t="s">
        <v>16</v>
      </c>
      <c r="H15" s="135" t="s">
        <v>16</v>
      </c>
      <c r="I15" s="143" t="s">
        <v>16</v>
      </c>
      <c r="J15" s="135" t="s">
        <v>75</v>
      </c>
      <c r="K15" s="137">
        <f>((J10*J10)-(I9*I9))*0.0009714</f>
        <v>1.0063096875E-2</v>
      </c>
      <c r="L15" s="144"/>
      <c r="O15" s="145"/>
      <c r="P15" s="111">
        <v>4.5</v>
      </c>
      <c r="Q15" s="96">
        <v>4.5</v>
      </c>
      <c r="R15" s="96">
        <v>4.0519999999999996</v>
      </c>
      <c r="S15" s="97">
        <v>10.5</v>
      </c>
    </row>
    <row r="16" spans="1:19" ht="15.75" thickBot="1" x14ac:dyDescent="0.3">
      <c r="A16" s="92">
        <v>15</v>
      </c>
      <c r="B16" s="223" t="s">
        <v>16</v>
      </c>
      <c r="C16" s="223"/>
      <c r="D16" s="246"/>
      <c r="E16" s="93" t="s">
        <v>16</v>
      </c>
      <c r="F16" s="141" t="s">
        <v>16</v>
      </c>
      <c r="G16" s="146" t="s">
        <v>16</v>
      </c>
      <c r="H16" s="147" t="s">
        <v>76</v>
      </c>
      <c r="I16" s="148"/>
      <c r="J16" s="135" t="s">
        <v>77</v>
      </c>
      <c r="K16" s="137">
        <f>(J11*J11)/1029.4</f>
        <v>0</v>
      </c>
      <c r="L16" s="144"/>
      <c r="P16" s="111">
        <v>4.5</v>
      </c>
      <c r="Q16" s="96">
        <v>4.5</v>
      </c>
      <c r="R16" s="96">
        <v>4</v>
      </c>
      <c r="S16" s="97">
        <v>11.6</v>
      </c>
    </row>
    <row r="17" spans="1:19" ht="12.75" customHeight="1" thickBot="1" x14ac:dyDescent="0.3">
      <c r="B17" s="149" t="s">
        <v>78</v>
      </c>
      <c r="D17" s="103" t="s">
        <v>79</v>
      </c>
      <c r="E17" s="151">
        <f>SUM(E2:E16)</f>
        <v>0</v>
      </c>
      <c r="F17" s="152" t="s">
        <v>16</v>
      </c>
      <c r="G17" s="153" t="s">
        <v>16</v>
      </c>
      <c r="H17" s="146"/>
      <c r="I17" s="146"/>
      <c r="J17" s="147" t="s">
        <v>80</v>
      </c>
      <c r="K17" s="154">
        <f>((J11*J11)-(I9*I9))*0.0009714</f>
        <v>-5.4793031249999995E-3</v>
      </c>
      <c r="L17" s="155"/>
      <c r="P17" s="156">
        <v>4.5</v>
      </c>
      <c r="Q17" s="96">
        <v>4.5</v>
      </c>
      <c r="R17" s="96">
        <v>3.8260000000000001</v>
      </c>
      <c r="S17" s="97">
        <v>15.1</v>
      </c>
    </row>
    <row r="18" spans="1:19" s="166" customFormat="1" ht="22.5" customHeight="1" thickBot="1" x14ac:dyDescent="0.3">
      <c r="A18" s="157" t="s">
        <v>16</v>
      </c>
      <c r="B18" s="158" t="s">
        <v>81</v>
      </c>
      <c r="C18" s="159" t="s">
        <v>82</v>
      </c>
      <c r="D18" s="160" t="s">
        <v>83</v>
      </c>
      <c r="E18" s="161" t="s">
        <v>84</v>
      </c>
      <c r="F18" s="161" t="s">
        <v>85</v>
      </c>
      <c r="G18" s="162" t="s">
        <v>86</v>
      </c>
      <c r="H18" s="161" t="s">
        <v>87</v>
      </c>
      <c r="I18" s="161" t="s">
        <v>88</v>
      </c>
      <c r="J18" s="161" t="s">
        <v>89</v>
      </c>
      <c r="K18" s="163" t="s">
        <v>90</v>
      </c>
      <c r="L18" s="164" t="s">
        <v>91</v>
      </c>
      <c r="M18" s="161" t="s">
        <v>92</v>
      </c>
      <c r="N18" s="165" t="s">
        <v>93</v>
      </c>
      <c r="O18"/>
      <c r="P18" s="116">
        <v>4.5</v>
      </c>
      <c r="Q18" s="117">
        <v>4.5</v>
      </c>
      <c r="R18" s="117">
        <v>3.92</v>
      </c>
      <c r="S18" s="118">
        <v>13.5</v>
      </c>
    </row>
    <row r="19" spans="1:19" ht="15.75" thickBot="1" x14ac:dyDescent="0.3">
      <c r="A19" s="167">
        <v>1</v>
      </c>
      <c r="B19" s="168">
        <f>IF(M19&lt;=1,(0),IF(M19&lt;3600,(1),IF(M19&gt;=3601,(2),"")))</f>
        <v>2</v>
      </c>
      <c r="C19" s="169">
        <f>IF(M19&gt;0,($I$14-B19),"")</f>
        <v>-2</v>
      </c>
      <c r="D19" s="170">
        <f>IF(19&gt;0,SUM(M19/100),"")</f>
        <v>62.46</v>
      </c>
      <c r="E19" s="171"/>
      <c r="F19" s="172">
        <f>D19</f>
        <v>62.46</v>
      </c>
      <c r="G19" s="173">
        <f>IF(M19&gt;0,(F19+$E$17+$I$13),"")</f>
        <v>62.46</v>
      </c>
      <c r="H19" s="172">
        <f t="shared" ref="H19:H82" si="0">IF(M19&gt;0,($K$13*F19),"")</f>
        <v>0.24052506242471347</v>
      </c>
      <c r="I19" s="174">
        <f t="shared" ref="I19:I82" si="1">IF(M19&gt;0,($K$15*F19),"")</f>
        <v>0.62854103081250001</v>
      </c>
      <c r="J19" s="175">
        <f t="shared" ref="J19:J82" si="2">IF(M19&gt;0,((F19*$K$9)*$O$12),"")</f>
        <v>255.91435419847332</v>
      </c>
      <c r="K19" s="176">
        <f t="shared" ref="K19:K82" si="3">IF(G19&gt;$I$12,((G19-$I$12)*$K$17),"")</f>
        <v>-0.34223727318749997</v>
      </c>
      <c r="L19" s="177">
        <f>0.052*K12*G19</f>
        <v>27.282528000000003</v>
      </c>
      <c r="M19" s="178">
        <v>6246</v>
      </c>
      <c r="N19" s="179">
        <f>IF(M19&lt;=1,(0),IF(M19&lt;3600,(1),IF(M19&gt;=3601,(2),"")))</f>
        <v>2</v>
      </c>
      <c r="P19" s="111">
        <v>5.5</v>
      </c>
      <c r="Q19" s="96">
        <v>5.5</v>
      </c>
      <c r="R19" s="96">
        <v>4.95</v>
      </c>
      <c r="S19" s="97">
        <v>15.5</v>
      </c>
    </row>
    <row r="20" spans="1:19" ht="15.75" thickBot="1" x14ac:dyDescent="0.3">
      <c r="A20" s="180">
        <f>A19+1</f>
        <v>2</v>
      </c>
      <c r="B20" s="179">
        <f>IF(M20&lt;=1,(0),IF(M20&lt;3600,(1),IF(M20&gt;=3601,(2),"")))+B19</f>
        <v>4</v>
      </c>
      <c r="C20" s="181">
        <f>IF(M20&gt;0,($I$14-B20),"")</f>
        <v>-4</v>
      </c>
      <c r="D20" s="182">
        <f>IF(M20&gt;0,SUM(M20/100),"")</f>
        <v>62.4</v>
      </c>
      <c r="E20" s="171"/>
      <c r="F20" s="183">
        <f t="shared" ref="F20:F83" si="4">IF(M20&gt;0,(F19+D20),"")</f>
        <v>124.86</v>
      </c>
      <c r="G20" s="173">
        <f t="shared" ref="G20:G83" si="5">IF(M20&gt;0,(F20+$E$17+$I$13),"")</f>
        <v>124.86</v>
      </c>
      <c r="H20" s="183">
        <f t="shared" si="0"/>
        <v>0.48081907291626197</v>
      </c>
      <c r="I20" s="184">
        <f t="shared" si="1"/>
        <v>1.2564782758124999</v>
      </c>
      <c r="J20" s="185">
        <f t="shared" si="2"/>
        <v>511.58287328244279</v>
      </c>
      <c r="K20" s="176">
        <f t="shared" si="3"/>
        <v>-0.68414578818749994</v>
      </c>
      <c r="L20" s="186">
        <f t="shared" ref="L20:L83" si="6">0.052*K$12*G20</f>
        <v>54.538848000000002</v>
      </c>
      <c r="M20" s="187">
        <v>6240</v>
      </c>
      <c r="N20" s="179">
        <f>IF(M20&lt;=1,(0),IF(M20&lt;3600,(1),IF(M20&gt;=3601,(2),"")))+N19</f>
        <v>4</v>
      </c>
      <c r="P20" s="111">
        <v>5.5</v>
      </c>
      <c r="Q20" s="96">
        <v>5.5</v>
      </c>
      <c r="R20" s="96">
        <v>4.8920000000000003</v>
      </c>
      <c r="S20" s="97">
        <v>17</v>
      </c>
    </row>
    <row r="21" spans="1:19" ht="15.75" thickBot="1" x14ac:dyDescent="0.3">
      <c r="A21" s="180">
        <f t="shared" ref="A21:A84" si="7">A20+1</f>
        <v>3</v>
      </c>
      <c r="B21" s="179">
        <f t="shared" ref="B21:B84" si="8">IF(M21&lt;=1,(0),IF(M21&lt;3600,(1),IF(M21&gt;=3601,(2),"")))+B20</f>
        <v>6</v>
      </c>
      <c r="C21" s="181">
        <f t="shared" ref="C21:C84" si="9">IF(M21&gt;0,($I$14-B21),"")</f>
        <v>-6</v>
      </c>
      <c r="D21" s="182">
        <f t="shared" ref="D21:D84" si="10">IF(M21&gt;0,(M21/100),"")</f>
        <v>62.33</v>
      </c>
      <c r="E21" s="171"/>
      <c r="F21" s="183">
        <f t="shared" si="4"/>
        <v>187.19</v>
      </c>
      <c r="G21" s="173">
        <f t="shared" si="5"/>
        <v>187.19</v>
      </c>
      <c r="H21" s="183">
        <f t="shared" si="0"/>
        <v>0.72084352281911801</v>
      </c>
      <c r="I21" s="184">
        <f t="shared" si="1"/>
        <v>1.88371110403125</v>
      </c>
      <c r="J21" s="185">
        <f t="shared" si="2"/>
        <v>766.96458473282451</v>
      </c>
      <c r="K21" s="176">
        <f t="shared" si="3"/>
        <v>-1.0256707519687498</v>
      </c>
      <c r="L21" s="186">
        <f t="shared" si="6"/>
        <v>81.764592000000007</v>
      </c>
      <c r="M21" s="187">
        <v>6233</v>
      </c>
      <c r="N21" s="179">
        <f t="shared" ref="N21:N84" si="11">IF(M21&lt;=1,(0),IF(M21&lt;3600,(1),IF(M21&gt;=3601,(2),"")))+N20</f>
        <v>6</v>
      </c>
      <c r="P21" s="111">
        <v>5.5</v>
      </c>
      <c r="Q21" s="96">
        <v>5.5</v>
      </c>
      <c r="R21" s="96">
        <v>4.7779999999999996</v>
      </c>
      <c r="S21" s="97">
        <v>20</v>
      </c>
    </row>
    <row r="22" spans="1:19" ht="15.75" thickBot="1" x14ac:dyDescent="0.3">
      <c r="A22" s="180">
        <f t="shared" si="7"/>
        <v>4</v>
      </c>
      <c r="B22" s="179">
        <f t="shared" si="8"/>
        <v>8</v>
      </c>
      <c r="C22" s="181">
        <f t="shared" si="9"/>
        <v>-8</v>
      </c>
      <c r="D22" s="182">
        <f t="shared" si="10"/>
        <v>60.91</v>
      </c>
      <c r="E22" s="171"/>
      <c r="F22" s="183">
        <f t="shared" si="4"/>
        <v>248.1</v>
      </c>
      <c r="G22" s="173">
        <f t="shared" si="5"/>
        <v>248.1</v>
      </c>
      <c r="H22" s="183">
        <f t="shared" si="0"/>
        <v>0.95539974363707025</v>
      </c>
      <c r="I22" s="184">
        <f t="shared" si="1"/>
        <v>2.4966543346874999</v>
      </c>
      <c r="J22" s="185">
        <f t="shared" si="2"/>
        <v>1016.5281984732825</v>
      </c>
      <c r="K22" s="176">
        <f t="shared" si="3"/>
        <v>-1.3594151053124999</v>
      </c>
      <c r="L22" s="186">
        <f t="shared" si="6"/>
        <v>108.37008</v>
      </c>
      <c r="M22" s="187">
        <v>6091</v>
      </c>
      <c r="N22" s="179">
        <f t="shared" si="11"/>
        <v>8</v>
      </c>
      <c r="P22" s="111">
        <v>5.5</v>
      </c>
      <c r="Q22" s="96">
        <v>5.5</v>
      </c>
      <c r="R22" s="96">
        <v>4.67</v>
      </c>
      <c r="S22" s="97">
        <v>23</v>
      </c>
    </row>
    <row r="23" spans="1:19" ht="15.75" thickBot="1" x14ac:dyDescent="0.3">
      <c r="A23" s="180">
        <f t="shared" si="7"/>
        <v>5</v>
      </c>
      <c r="B23" s="179">
        <f t="shared" si="8"/>
        <v>10</v>
      </c>
      <c r="C23" s="181">
        <f t="shared" si="9"/>
        <v>-10</v>
      </c>
      <c r="D23" s="182">
        <f t="shared" si="10"/>
        <v>60.2</v>
      </c>
      <c r="E23" s="171"/>
      <c r="F23" s="183">
        <f t="shared" si="4"/>
        <v>308.3</v>
      </c>
      <c r="G23" s="173">
        <f t="shared" si="5"/>
        <v>308.3</v>
      </c>
      <c r="H23" s="183">
        <f t="shared" si="0"/>
        <v>1.1872218499125706</v>
      </c>
      <c r="I23" s="184">
        <f t="shared" si="1"/>
        <v>3.1024527665625001</v>
      </c>
      <c r="J23" s="185">
        <f t="shared" si="2"/>
        <v>1263.1827633587789</v>
      </c>
      <c r="K23" s="176">
        <f t="shared" si="3"/>
        <v>-1.6892691534374999</v>
      </c>
      <c r="L23" s="186">
        <f t="shared" si="6"/>
        <v>134.66544000000002</v>
      </c>
      <c r="M23" s="187">
        <v>6020</v>
      </c>
      <c r="N23" s="179">
        <f t="shared" si="11"/>
        <v>10</v>
      </c>
      <c r="P23" s="115">
        <v>7</v>
      </c>
      <c r="Q23" s="96">
        <v>7</v>
      </c>
      <c r="R23" s="96">
        <v>6.3659999999999997</v>
      </c>
      <c r="S23" s="97">
        <v>23</v>
      </c>
    </row>
    <row r="24" spans="1:19" ht="15.75" thickBot="1" x14ac:dyDescent="0.3">
      <c r="A24" s="180">
        <f t="shared" si="7"/>
        <v>6</v>
      </c>
      <c r="B24" s="179">
        <f t="shared" si="8"/>
        <v>12</v>
      </c>
      <c r="C24" s="181">
        <f t="shared" si="9"/>
        <v>-12</v>
      </c>
      <c r="D24" s="182">
        <f t="shared" si="10"/>
        <v>59.67</v>
      </c>
      <c r="E24" s="171"/>
      <c r="F24" s="183">
        <f t="shared" si="4"/>
        <v>367.97</v>
      </c>
      <c r="G24" s="173">
        <f t="shared" si="5"/>
        <v>367.97</v>
      </c>
      <c r="H24" s="183">
        <f t="shared" si="0"/>
        <v>1.4170029974451139</v>
      </c>
      <c r="I24" s="184">
        <f t="shared" si="1"/>
        <v>3.7029177570937502</v>
      </c>
      <c r="J24" s="185">
        <f t="shared" si="2"/>
        <v>1507.6657847328247</v>
      </c>
      <c r="K24" s="176">
        <f t="shared" si="3"/>
        <v>-2.01621917090625</v>
      </c>
      <c r="L24" s="186">
        <f t="shared" si="6"/>
        <v>160.72929600000003</v>
      </c>
      <c r="M24" s="187">
        <v>5967</v>
      </c>
      <c r="N24" s="179">
        <f t="shared" si="11"/>
        <v>12</v>
      </c>
      <c r="P24" s="115">
        <v>7</v>
      </c>
      <c r="Q24" s="96">
        <v>7</v>
      </c>
      <c r="R24" s="96">
        <v>6.2759999999999998</v>
      </c>
      <c r="S24" s="97">
        <v>26</v>
      </c>
    </row>
    <row r="25" spans="1:19" ht="15.75" thickBot="1" x14ac:dyDescent="0.3">
      <c r="A25" s="180">
        <f t="shared" si="7"/>
        <v>7</v>
      </c>
      <c r="B25" s="179">
        <f t="shared" si="8"/>
        <v>14</v>
      </c>
      <c r="C25" s="181">
        <f t="shared" si="9"/>
        <v>-14</v>
      </c>
      <c r="D25" s="182">
        <f t="shared" si="10"/>
        <v>59.47</v>
      </c>
      <c r="E25" s="171"/>
      <c r="F25" s="183">
        <f t="shared" si="4"/>
        <v>427.44000000000005</v>
      </c>
      <c r="G25" s="173">
        <f t="shared" si="5"/>
        <v>427.44000000000005</v>
      </c>
      <c r="H25" s="183">
        <f t="shared" si="0"/>
        <v>1.6460139718671074</v>
      </c>
      <c r="I25" s="184">
        <f t="shared" si="1"/>
        <v>4.3013701282500003</v>
      </c>
      <c r="J25" s="185">
        <f t="shared" si="2"/>
        <v>1751.3293557251914</v>
      </c>
      <c r="K25" s="176">
        <f t="shared" si="3"/>
        <v>-2.3420733277500001</v>
      </c>
      <c r="L25" s="186">
        <f t="shared" si="6"/>
        <v>186.70579200000003</v>
      </c>
      <c r="M25" s="187">
        <v>5947</v>
      </c>
      <c r="N25" s="179">
        <f t="shared" si="11"/>
        <v>14</v>
      </c>
      <c r="P25" s="115">
        <v>7</v>
      </c>
      <c r="Q25" s="96">
        <v>7</v>
      </c>
      <c r="R25" s="96">
        <v>6.1840000000000002</v>
      </c>
      <c r="S25" s="97">
        <v>29</v>
      </c>
    </row>
    <row r="26" spans="1:19" ht="15.75" thickBot="1" x14ac:dyDescent="0.3">
      <c r="A26" s="180">
        <f t="shared" si="7"/>
        <v>8</v>
      </c>
      <c r="B26" s="179">
        <f t="shared" si="8"/>
        <v>16</v>
      </c>
      <c r="C26" s="181">
        <f t="shared" si="9"/>
        <v>-16</v>
      </c>
      <c r="D26" s="182">
        <f t="shared" si="10"/>
        <v>60.45</v>
      </c>
      <c r="E26" s="171"/>
      <c r="F26" s="183">
        <f t="shared" si="4"/>
        <v>487.89000000000004</v>
      </c>
      <c r="G26" s="173">
        <f t="shared" si="5"/>
        <v>487.89000000000004</v>
      </c>
      <c r="H26" s="183">
        <f t="shared" si="0"/>
        <v>1.8787987945307951</v>
      </c>
      <c r="I26" s="184">
        <f t="shared" si="1"/>
        <v>4.9096843343437504</v>
      </c>
      <c r="J26" s="185">
        <f t="shared" si="2"/>
        <v>1999.0082335877864</v>
      </c>
      <c r="K26" s="176">
        <f t="shared" si="3"/>
        <v>-2.6732972016562502</v>
      </c>
      <c r="L26" s="186">
        <f t="shared" si="6"/>
        <v>213.11035200000003</v>
      </c>
      <c r="M26" s="187">
        <v>6045</v>
      </c>
      <c r="N26" s="179">
        <f t="shared" si="11"/>
        <v>16</v>
      </c>
      <c r="P26" s="115">
        <v>7</v>
      </c>
      <c r="Q26" s="96">
        <v>7</v>
      </c>
      <c r="R26" s="96">
        <v>6.0940000000000003</v>
      </c>
      <c r="S26" s="97">
        <v>32</v>
      </c>
    </row>
    <row r="27" spans="1:19" ht="15.75" thickBot="1" x14ac:dyDescent="0.3">
      <c r="A27" s="180">
        <f t="shared" si="7"/>
        <v>9</v>
      </c>
      <c r="B27" s="179">
        <f t="shared" si="8"/>
        <v>18</v>
      </c>
      <c r="C27" s="181">
        <f t="shared" si="9"/>
        <v>-18</v>
      </c>
      <c r="D27" s="182">
        <f t="shared" si="10"/>
        <v>60</v>
      </c>
      <c r="E27" s="171"/>
      <c r="F27" s="183">
        <f t="shared" si="4"/>
        <v>547.8900000000001</v>
      </c>
      <c r="G27" s="173">
        <f t="shared" si="5"/>
        <v>547.8900000000001</v>
      </c>
      <c r="H27" s="183">
        <f t="shared" si="0"/>
        <v>2.1098507276957457</v>
      </c>
      <c r="I27" s="184">
        <f t="shared" si="1"/>
        <v>5.5134701468437513</v>
      </c>
      <c r="J27" s="185">
        <f t="shared" si="2"/>
        <v>2244.8433480916037</v>
      </c>
      <c r="K27" s="176">
        <f t="shared" si="3"/>
        <v>-3.0020553891562503</v>
      </c>
      <c r="L27" s="186">
        <f t="shared" si="6"/>
        <v>239.31835200000006</v>
      </c>
      <c r="M27" s="187">
        <v>6000</v>
      </c>
      <c r="N27" s="179">
        <f t="shared" si="11"/>
        <v>18</v>
      </c>
      <c r="P27" s="111">
        <v>7.625</v>
      </c>
      <c r="Q27" s="96">
        <v>7.625</v>
      </c>
      <c r="R27" s="96">
        <v>6.9690000000000003</v>
      </c>
      <c r="S27" s="97">
        <v>26.4</v>
      </c>
    </row>
    <row r="28" spans="1:19" ht="15.75" thickBot="1" x14ac:dyDescent="0.3">
      <c r="A28" s="180">
        <f t="shared" si="7"/>
        <v>10</v>
      </c>
      <c r="B28" s="179">
        <f t="shared" si="8"/>
        <v>20</v>
      </c>
      <c r="C28" s="181">
        <f t="shared" si="9"/>
        <v>-20</v>
      </c>
      <c r="D28" s="182">
        <f t="shared" si="10"/>
        <v>60.02</v>
      </c>
      <c r="E28" s="188">
        <f>SUM(D19:D28)</f>
        <v>607.91000000000008</v>
      </c>
      <c r="F28" s="183">
        <f t="shared" si="4"/>
        <v>607.91000000000008</v>
      </c>
      <c r="G28" s="173">
        <f t="shared" si="5"/>
        <v>607.91000000000008</v>
      </c>
      <c r="H28" s="183">
        <f t="shared" si="0"/>
        <v>2.3409796781717511</v>
      </c>
      <c r="I28" s="184">
        <f t="shared" si="1"/>
        <v>6.117457221281251</v>
      </c>
      <c r="J28" s="185">
        <f t="shared" si="2"/>
        <v>2490.7604076335883</v>
      </c>
      <c r="K28" s="176">
        <f t="shared" si="3"/>
        <v>-3.3309231627187503</v>
      </c>
      <c r="L28" s="186">
        <f t="shared" si="6"/>
        <v>265.53508800000003</v>
      </c>
      <c r="M28" s="187">
        <v>6002</v>
      </c>
      <c r="N28" s="179">
        <f t="shared" si="11"/>
        <v>20</v>
      </c>
      <c r="P28" s="111">
        <v>7.625</v>
      </c>
      <c r="Q28" s="96">
        <v>7.625</v>
      </c>
      <c r="R28" s="96">
        <v>6.875</v>
      </c>
      <c r="S28" s="97">
        <v>29.7</v>
      </c>
    </row>
    <row r="29" spans="1:19" ht="15.75" thickBot="1" x14ac:dyDescent="0.3">
      <c r="A29" s="180">
        <f t="shared" si="7"/>
        <v>11</v>
      </c>
      <c r="B29" s="179">
        <f t="shared" si="8"/>
        <v>22</v>
      </c>
      <c r="C29" s="181">
        <f t="shared" si="9"/>
        <v>-22</v>
      </c>
      <c r="D29" s="182">
        <f t="shared" si="10"/>
        <v>60.82</v>
      </c>
      <c r="E29" s="171"/>
      <c r="F29" s="183">
        <f t="shared" si="4"/>
        <v>668.73000000000013</v>
      </c>
      <c r="G29" s="173">
        <f t="shared" si="5"/>
        <v>668.73000000000013</v>
      </c>
      <c r="H29" s="183">
        <f t="shared" si="0"/>
        <v>2.5751893210899564</v>
      </c>
      <c r="I29" s="184">
        <f t="shared" si="1"/>
        <v>6.7294947732187511</v>
      </c>
      <c r="J29" s="185">
        <f t="shared" si="2"/>
        <v>2739.9552687022911</v>
      </c>
      <c r="K29" s="176">
        <f t="shared" si="3"/>
        <v>-3.6641743787812504</v>
      </c>
      <c r="L29" s="186">
        <f t="shared" si="6"/>
        <v>292.10126400000007</v>
      </c>
      <c r="M29" s="187">
        <v>6082</v>
      </c>
      <c r="N29" s="179">
        <f t="shared" si="11"/>
        <v>22</v>
      </c>
      <c r="P29" s="111">
        <v>7.625</v>
      </c>
      <c r="Q29" s="96">
        <v>7.625</v>
      </c>
      <c r="R29" s="96">
        <v>6.7649999999999997</v>
      </c>
      <c r="S29" s="97">
        <v>33.700000000000003</v>
      </c>
    </row>
    <row r="30" spans="1:19" ht="15.75" thickBot="1" x14ac:dyDescent="0.3">
      <c r="A30" s="180">
        <f t="shared" si="7"/>
        <v>12</v>
      </c>
      <c r="B30" s="179">
        <f t="shared" si="8"/>
        <v>24</v>
      </c>
      <c r="C30" s="181">
        <f t="shared" si="9"/>
        <v>-24</v>
      </c>
      <c r="D30" s="182">
        <f t="shared" si="10"/>
        <v>60.84</v>
      </c>
      <c r="E30" s="171"/>
      <c r="F30" s="183">
        <f t="shared" si="4"/>
        <v>729.57000000000016</v>
      </c>
      <c r="G30" s="173">
        <f t="shared" si="5"/>
        <v>729.57000000000016</v>
      </c>
      <c r="H30" s="183">
        <f t="shared" si="0"/>
        <v>2.8094759813192161</v>
      </c>
      <c r="I30" s="184">
        <f t="shared" si="1"/>
        <v>7.3417335870937519</v>
      </c>
      <c r="J30" s="185">
        <f t="shared" si="2"/>
        <v>2989.2320748091611</v>
      </c>
      <c r="K30" s="176">
        <f t="shared" si="3"/>
        <v>-3.9975351809062505</v>
      </c>
      <c r="L30" s="186">
        <f t="shared" si="6"/>
        <v>318.67617600000011</v>
      </c>
      <c r="M30" s="187">
        <v>6084</v>
      </c>
      <c r="N30" s="179">
        <f t="shared" si="11"/>
        <v>24</v>
      </c>
      <c r="P30" s="189">
        <v>7.625</v>
      </c>
      <c r="Q30" s="96">
        <v>7.625</v>
      </c>
      <c r="R30" s="96">
        <v>6.625</v>
      </c>
      <c r="S30" s="97">
        <v>39</v>
      </c>
    </row>
    <row r="31" spans="1:19" ht="15.75" thickBot="1" x14ac:dyDescent="0.3">
      <c r="A31" s="180">
        <f t="shared" si="7"/>
        <v>13</v>
      </c>
      <c r="B31" s="179">
        <f t="shared" si="8"/>
        <v>26</v>
      </c>
      <c r="C31" s="181">
        <f t="shared" si="9"/>
        <v>-26</v>
      </c>
      <c r="D31" s="182">
        <f t="shared" si="10"/>
        <v>59.68</v>
      </c>
      <c r="E31" s="171"/>
      <c r="F31" s="183">
        <f t="shared" si="4"/>
        <v>789.25000000000011</v>
      </c>
      <c r="G31" s="173">
        <f t="shared" si="5"/>
        <v>789.25000000000011</v>
      </c>
      <c r="H31" s="183">
        <f t="shared" si="0"/>
        <v>3.0392956375072866</v>
      </c>
      <c r="I31" s="184">
        <f t="shared" si="1"/>
        <v>7.9422992085937514</v>
      </c>
      <c r="J31" s="185">
        <f t="shared" si="2"/>
        <v>3233.756068702291</v>
      </c>
      <c r="K31" s="176">
        <f t="shared" si="3"/>
        <v>-4.3245399914062501</v>
      </c>
      <c r="L31" s="186">
        <f t="shared" si="6"/>
        <v>344.74440000000004</v>
      </c>
      <c r="M31" s="187">
        <v>5968</v>
      </c>
      <c r="N31" s="179">
        <f t="shared" si="11"/>
        <v>26</v>
      </c>
      <c r="P31" s="135"/>
      <c r="Q31" s="96"/>
      <c r="R31" s="96"/>
      <c r="S31" s="97"/>
    </row>
    <row r="32" spans="1:19" ht="15.75" thickBot="1" x14ac:dyDescent="0.3">
      <c r="A32" s="180">
        <f t="shared" si="7"/>
        <v>14</v>
      </c>
      <c r="B32" s="179">
        <f t="shared" si="8"/>
        <v>28</v>
      </c>
      <c r="C32" s="181">
        <f t="shared" si="9"/>
        <v>-28</v>
      </c>
      <c r="D32" s="182">
        <f t="shared" si="10"/>
        <v>62.27</v>
      </c>
      <c r="E32" s="171"/>
      <c r="F32" s="183">
        <f t="shared" si="4"/>
        <v>851.5200000000001</v>
      </c>
      <c r="G32" s="173">
        <f t="shared" si="5"/>
        <v>851.5200000000001</v>
      </c>
      <c r="H32" s="183">
        <f t="shared" si="0"/>
        <v>3.2790890354769777</v>
      </c>
      <c r="I32" s="184">
        <f t="shared" si="1"/>
        <v>8.5689282510000009</v>
      </c>
      <c r="J32" s="185">
        <f t="shared" si="2"/>
        <v>3488.8919450381686</v>
      </c>
      <c r="K32" s="176">
        <f t="shared" si="3"/>
        <v>-4.6657361970000002</v>
      </c>
      <c r="L32" s="186">
        <f t="shared" si="6"/>
        <v>371.94393600000006</v>
      </c>
      <c r="M32" s="187">
        <v>6227</v>
      </c>
      <c r="N32" s="179">
        <f t="shared" si="11"/>
        <v>28</v>
      </c>
      <c r="P32" s="135"/>
      <c r="Q32" s="96"/>
      <c r="R32" s="96"/>
      <c r="S32" s="97"/>
    </row>
    <row r="33" spans="1:20" ht="15.75" thickBot="1" x14ac:dyDescent="0.3">
      <c r="A33" s="180">
        <f t="shared" si="7"/>
        <v>15</v>
      </c>
      <c r="B33" s="179">
        <f t="shared" si="8"/>
        <v>30</v>
      </c>
      <c r="C33" s="181">
        <f t="shared" si="9"/>
        <v>-30</v>
      </c>
      <c r="D33" s="182">
        <f t="shared" si="10"/>
        <v>62.38</v>
      </c>
      <c r="E33" s="171"/>
      <c r="F33" s="183">
        <f t="shared" si="4"/>
        <v>913.90000000000009</v>
      </c>
      <c r="G33" s="173">
        <f t="shared" si="5"/>
        <v>913.90000000000009</v>
      </c>
      <c r="H33" s="183">
        <f t="shared" si="0"/>
        <v>3.5193060286574713</v>
      </c>
      <c r="I33" s="184">
        <f t="shared" si="1"/>
        <v>9.1966642340625011</v>
      </c>
      <c r="J33" s="185">
        <f t="shared" si="2"/>
        <v>3744.4785190839707</v>
      </c>
      <c r="K33" s="176">
        <f t="shared" si="3"/>
        <v>-5.0075351259375003</v>
      </c>
      <c r="L33" s="186">
        <f t="shared" si="6"/>
        <v>399.19152000000008</v>
      </c>
      <c r="M33" s="187">
        <v>6238</v>
      </c>
      <c r="N33" s="179">
        <f t="shared" si="11"/>
        <v>30</v>
      </c>
      <c r="P33" s="147"/>
      <c r="Q33" s="113"/>
      <c r="R33" s="113"/>
      <c r="S33" s="114"/>
    </row>
    <row r="34" spans="1:20" ht="15.75" thickBot="1" x14ac:dyDescent="0.3">
      <c r="A34" s="180">
        <f t="shared" si="7"/>
        <v>16</v>
      </c>
      <c r="B34" s="179">
        <f t="shared" si="8"/>
        <v>32</v>
      </c>
      <c r="C34" s="181">
        <f t="shared" si="9"/>
        <v>-32</v>
      </c>
      <c r="D34" s="182">
        <f t="shared" si="10"/>
        <v>60.84</v>
      </c>
      <c r="E34" s="171"/>
      <c r="F34" s="183">
        <f t="shared" si="4"/>
        <v>974.74000000000012</v>
      </c>
      <c r="G34" s="173">
        <f t="shared" si="5"/>
        <v>974.74000000000012</v>
      </c>
      <c r="H34" s="183">
        <f t="shared" si="0"/>
        <v>3.753592688886731</v>
      </c>
      <c r="I34" s="184">
        <f t="shared" si="1"/>
        <v>9.8089030479375019</v>
      </c>
      <c r="J34" s="185">
        <f t="shared" si="2"/>
        <v>3993.7553251908412</v>
      </c>
      <c r="K34" s="176">
        <f t="shared" si="3"/>
        <v>-5.3408959280625004</v>
      </c>
      <c r="L34" s="186">
        <f t="shared" si="6"/>
        <v>425.76643200000007</v>
      </c>
      <c r="M34" s="187">
        <v>6084</v>
      </c>
      <c r="N34" s="179">
        <f t="shared" si="11"/>
        <v>32</v>
      </c>
      <c r="S34" s="83"/>
    </row>
    <row r="35" spans="1:20" ht="15.75" thickBot="1" x14ac:dyDescent="0.3">
      <c r="A35" s="180">
        <f t="shared" si="7"/>
        <v>17</v>
      </c>
      <c r="B35" s="179">
        <f t="shared" si="8"/>
        <v>34</v>
      </c>
      <c r="C35" s="181">
        <f t="shared" si="9"/>
        <v>-34</v>
      </c>
      <c r="D35" s="182">
        <f t="shared" si="10"/>
        <v>60.28</v>
      </c>
      <c r="E35" s="171"/>
      <c r="F35" s="183">
        <f t="shared" si="4"/>
        <v>1035.0200000000002</v>
      </c>
      <c r="G35" s="173">
        <f t="shared" si="5"/>
        <v>1035.0200000000002</v>
      </c>
      <c r="H35" s="183">
        <f t="shared" si="0"/>
        <v>3.9857228644064517</v>
      </c>
      <c r="I35" s="184">
        <f t="shared" si="1"/>
        <v>10.415506527562503</v>
      </c>
      <c r="J35" s="185">
        <f t="shared" si="2"/>
        <v>4240.7376702290085</v>
      </c>
      <c r="K35" s="176">
        <f t="shared" si="3"/>
        <v>-5.6711883204375004</v>
      </c>
      <c r="L35" s="186">
        <f t="shared" si="6"/>
        <v>452.09673600000013</v>
      </c>
      <c r="M35" s="187">
        <v>6028</v>
      </c>
      <c r="N35" s="179">
        <f t="shared" si="11"/>
        <v>34</v>
      </c>
      <c r="R35" s="247" t="s">
        <v>94</v>
      </c>
      <c r="S35" s="247"/>
      <c r="T35" s="247"/>
    </row>
    <row r="36" spans="1:20" ht="15.75" thickBot="1" x14ac:dyDescent="0.3">
      <c r="A36" s="180">
        <f t="shared" si="7"/>
        <v>18</v>
      </c>
      <c r="B36" s="179">
        <f t="shared" si="8"/>
        <v>36</v>
      </c>
      <c r="C36" s="181">
        <f t="shared" si="9"/>
        <v>-36</v>
      </c>
      <c r="D36" s="182">
        <f t="shared" si="10"/>
        <v>58.97</v>
      </c>
      <c r="E36" s="171"/>
      <c r="F36" s="183">
        <f t="shared" si="4"/>
        <v>1093.9900000000002</v>
      </c>
      <c r="G36" s="173">
        <f t="shared" si="5"/>
        <v>1093.9900000000002</v>
      </c>
      <c r="H36" s="183">
        <f t="shared" si="0"/>
        <v>4.212808406052071</v>
      </c>
      <c r="I36" s="184">
        <f t="shared" si="1"/>
        <v>11.008927350281253</v>
      </c>
      <c r="J36" s="185">
        <f t="shared" si="2"/>
        <v>4482.3526152671775</v>
      </c>
      <c r="K36" s="176">
        <f t="shared" si="3"/>
        <v>-5.9943028257187505</v>
      </c>
      <c r="L36" s="186">
        <f t="shared" si="6"/>
        <v>477.8548320000001</v>
      </c>
      <c r="M36" s="187">
        <v>5897</v>
      </c>
      <c r="N36" s="179">
        <f t="shared" si="11"/>
        <v>36</v>
      </c>
      <c r="R36" s="190" t="s">
        <v>95</v>
      </c>
      <c r="S36" s="149" t="s">
        <v>96</v>
      </c>
      <c r="T36" s="191"/>
    </row>
    <row r="37" spans="1:20" ht="15.75" thickBot="1" x14ac:dyDescent="0.3">
      <c r="A37" s="180">
        <f t="shared" si="7"/>
        <v>19</v>
      </c>
      <c r="B37" s="179">
        <f t="shared" si="8"/>
        <v>38</v>
      </c>
      <c r="C37" s="181">
        <f t="shared" si="9"/>
        <v>-38</v>
      </c>
      <c r="D37" s="182">
        <f t="shared" si="10"/>
        <v>59.93</v>
      </c>
      <c r="E37" s="171"/>
      <c r="F37" s="183">
        <f t="shared" si="4"/>
        <v>1153.9200000000003</v>
      </c>
      <c r="G37" s="173">
        <f t="shared" si="5"/>
        <v>1153.9200000000003</v>
      </c>
      <c r="H37" s="183">
        <f t="shared" si="0"/>
        <v>4.4435907786283293</v>
      </c>
      <c r="I37" s="184">
        <f t="shared" si="1"/>
        <v>11.612008746000003</v>
      </c>
      <c r="J37" s="185">
        <f t="shared" si="2"/>
        <v>4727.9009221374063</v>
      </c>
      <c r="K37" s="176">
        <f t="shared" si="3"/>
        <v>-6.3226774620000015</v>
      </c>
      <c r="L37" s="186">
        <f t="shared" si="6"/>
        <v>504.03225600000013</v>
      </c>
      <c r="M37" s="187">
        <v>5993</v>
      </c>
      <c r="N37" s="179">
        <f t="shared" si="11"/>
        <v>38</v>
      </c>
      <c r="R37" s="192"/>
      <c r="S37" s="193"/>
      <c r="T37" s="194"/>
    </row>
    <row r="38" spans="1:20" ht="15.75" thickBot="1" x14ac:dyDescent="0.3">
      <c r="A38" s="180">
        <f t="shared" si="7"/>
        <v>20</v>
      </c>
      <c r="B38" s="179">
        <f t="shared" si="8"/>
        <v>40</v>
      </c>
      <c r="C38" s="181">
        <f t="shared" si="9"/>
        <v>-40</v>
      </c>
      <c r="D38" s="182">
        <f t="shared" si="10"/>
        <v>61.55</v>
      </c>
      <c r="E38" s="188">
        <f>SUM(D29:D38)</f>
        <v>607.55999999999995</v>
      </c>
      <c r="F38" s="183">
        <f t="shared" si="4"/>
        <v>1215.4700000000003</v>
      </c>
      <c r="G38" s="173">
        <f t="shared" si="5"/>
        <v>1215.4700000000003</v>
      </c>
      <c r="H38" s="183">
        <f t="shared" si="0"/>
        <v>4.6806115534000403</v>
      </c>
      <c r="I38" s="184">
        <f t="shared" si="1"/>
        <v>12.231392358656253</v>
      </c>
      <c r="J38" s="185">
        <f t="shared" si="2"/>
        <v>4980.0867770992381</v>
      </c>
      <c r="K38" s="176">
        <f t="shared" si="3"/>
        <v>-6.6599285693437507</v>
      </c>
      <c r="L38" s="186">
        <f t="shared" si="6"/>
        <v>530.91729600000019</v>
      </c>
      <c r="M38" s="187">
        <v>6155</v>
      </c>
      <c r="N38" s="179">
        <f t="shared" si="11"/>
        <v>40</v>
      </c>
      <c r="R38" s="195"/>
      <c r="S38" s="196"/>
      <c r="T38" s="197"/>
    </row>
    <row r="39" spans="1:20" ht="15.75" thickBot="1" x14ac:dyDescent="0.3">
      <c r="A39" s="180">
        <f t="shared" si="7"/>
        <v>21</v>
      </c>
      <c r="B39" s="179">
        <f t="shared" si="8"/>
        <v>42</v>
      </c>
      <c r="C39" s="181">
        <f t="shared" si="9"/>
        <v>-42</v>
      </c>
      <c r="D39" s="182">
        <f t="shared" si="10"/>
        <v>62.56</v>
      </c>
      <c r="E39" s="171"/>
      <c r="F39" s="183">
        <f t="shared" si="4"/>
        <v>1278.0300000000002</v>
      </c>
      <c r="G39" s="173">
        <f t="shared" si="5"/>
        <v>1278.0300000000002</v>
      </c>
      <c r="H39" s="183">
        <f t="shared" si="0"/>
        <v>4.9215217023800282</v>
      </c>
      <c r="I39" s="184">
        <f t="shared" si="1"/>
        <v>12.860939699156251</v>
      </c>
      <c r="J39" s="185">
        <f t="shared" si="2"/>
        <v>5236.410856488551</v>
      </c>
      <c r="K39" s="176">
        <f t="shared" si="3"/>
        <v>-7.0027137728437507</v>
      </c>
      <c r="L39" s="186">
        <f t="shared" si="6"/>
        <v>558.24350400000014</v>
      </c>
      <c r="M39" s="187">
        <v>6256</v>
      </c>
      <c r="N39" s="179">
        <f t="shared" si="11"/>
        <v>42</v>
      </c>
      <c r="R39" s="195"/>
      <c r="S39" s="196"/>
      <c r="T39" s="197"/>
    </row>
    <row r="40" spans="1:20" ht="15.75" thickBot="1" x14ac:dyDescent="0.3">
      <c r="A40" s="180">
        <f t="shared" si="7"/>
        <v>22</v>
      </c>
      <c r="B40" s="179">
        <f t="shared" si="8"/>
        <v>44</v>
      </c>
      <c r="C40" s="181">
        <f t="shared" si="9"/>
        <v>-44</v>
      </c>
      <c r="D40" s="182">
        <f t="shared" si="10"/>
        <v>62.36</v>
      </c>
      <c r="E40" s="171"/>
      <c r="F40" s="183">
        <f t="shared" si="4"/>
        <v>1340.39</v>
      </c>
      <c r="G40" s="173">
        <f t="shared" si="5"/>
        <v>1340.39</v>
      </c>
      <c r="H40" s="183">
        <f t="shared" si="0"/>
        <v>5.1616616782494669</v>
      </c>
      <c r="I40" s="184">
        <f t="shared" si="1"/>
        <v>13.488474420281252</v>
      </c>
      <c r="J40" s="185">
        <f t="shared" si="2"/>
        <v>5491.9154854961844</v>
      </c>
      <c r="K40" s="176">
        <f t="shared" si="3"/>
        <v>-7.3444031157187499</v>
      </c>
      <c r="L40" s="186">
        <f t="shared" si="6"/>
        <v>585.48235200000011</v>
      </c>
      <c r="M40" s="187">
        <v>6236</v>
      </c>
      <c r="N40" s="179">
        <f t="shared" si="11"/>
        <v>44</v>
      </c>
      <c r="R40" s="195"/>
      <c r="S40" s="196"/>
      <c r="T40" s="197"/>
    </row>
    <row r="41" spans="1:20" ht="15.75" thickBot="1" x14ac:dyDescent="0.3">
      <c r="A41" s="180">
        <f t="shared" si="7"/>
        <v>23</v>
      </c>
      <c r="B41" s="179">
        <f t="shared" si="8"/>
        <v>46</v>
      </c>
      <c r="C41" s="181">
        <f t="shared" si="9"/>
        <v>-46</v>
      </c>
      <c r="D41" s="182">
        <f t="shared" si="10"/>
        <v>62.23</v>
      </c>
      <c r="E41" s="171"/>
      <c r="F41" s="183">
        <f t="shared" si="4"/>
        <v>1402.6200000000001</v>
      </c>
      <c r="G41" s="173">
        <f t="shared" si="5"/>
        <v>1402.6200000000001</v>
      </c>
      <c r="H41" s="183">
        <f t="shared" si="0"/>
        <v>5.4013010415970477</v>
      </c>
      <c r="I41" s="184">
        <f t="shared" si="1"/>
        <v>14.114700938812501</v>
      </c>
      <c r="J41" s="185">
        <f t="shared" si="2"/>
        <v>5746.8874717557264</v>
      </c>
      <c r="K41" s="176">
        <f t="shared" si="3"/>
        <v>-7.6853801491875</v>
      </c>
      <c r="L41" s="186">
        <f t="shared" si="6"/>
        <v>612.66441600000007</v>
      </c>
      <c r="M41" s="187">
        <v>6223</v>
      </c>
      <c r="N41" s="179">
        <f t="shared" si="11"/>
        <v>46</v>
      </c>
      <c r="R41" s="195"/>
      <c r="S41" s="196"/>
      <c r="T41" s="197"/>
    </row>
    <row r="42" spans="1:20" ht="15.75" thickBot="1" x14ac:dyDescent="0.3">
      <c r="A42" s="180">
        <f t="shared" si="7"/>
        <v>24</v>
      </c>
      <c r="B42" s="179">
        <f t="shared" si="8"/>
        <v>48</v>
      </c>
      <c r="C42" s="181">
        <f t="shared" si="9"/>
        <v>-48</v>
      </c>
      <c r="D42" s="182">
        <f t="shared" si="10"/>
        <v>60.67</v>
      </c>
      <c r="E42" s="171"/>
      <c r="F42" s="183">
        <f t="shared" si="4"/>
        <v>1463.2900000000002</v>
      </c>
      <c r="G42" s="173">
        <f t="shared" si="5"/>
        <v>1463.2900000000002</v>
      </c>
      <c r="H42" s="183">
        <f t="shared" si="0"/>
        <v>5.6349330546823406</v>
      </c>
      <c r="I42" s="184">
        <f t="shared" si="1"/>
        <v>14.725229026218752</v>
      </c>
      <c r="J42" s="185">
        <f t="shared" si="2"/>
        <v>5995.4677450381696</v>
      </c>
      <c r="K42" s="176">
        <f t="shared" si="3"/>
        <v>-8.0178094697812501</v>
      </c>
      <c r="L42" s="186">
        <f t="shared" si="6"/>
        <v>639.16507200000012</v>
      </c>
      <c r="M42" s="187">
        <v>6067</v>
      </c>
      <c r="N42" s="179">
        <f t="shared" si="11"/>
        <v>48</v>
      </c>
      <c r="R42" s="195"/>
      <c r="S42" s="196"/>
      <c r="T42" s="197"/>
    </row>
    <row r="43" spans="1:20" ht="15.75" thickBot="1" x14ac:dyDescent="0.3">
      <c r="A43" s="180">
        <f t="shared" si="7"/>
        <v>25</v>
      </c>
      <c r="B43" s="179">
        <f t="shared" si="8"/>
        <v>50</v>
      </c>
      <c r="C43" s="181">
        <f t="shared" si="9"/>
        <v>-50</v>
      </c>
      <c r="D43" s="182">
        <f t="shared" si="10"/>
        <v>59.8</v>
      </c>
      <c r="E43" s="171"/>
      <c r="F43" s="183">
        <f t="shared" si="4"/>
        <v>1523.0900000000001</v>
      </c>
      <c r="G43" s="173">
        <f t="shared" si="5"/>
        <v>1523.0900000000001</v>
      </c>
      <c r="H43" s="183">
        <f t="shared" si="0"/>
        <v>5.8652148147367411</v>
      </c>
      <c r="I43" s="184">
        <f t="shared" si="1"/>
        <v>15.327002219343752</v>
      </c>
      <c r="J43" s="185">
        <f t="shared" si="2"/>
        <v>6240.483409160307</v>
      </c>
      <c r="K43" s="176">
        <f t="shared" si="3"/>
        <v>-8.3454717966562502</v>
      </c>
      <c r="L43" s="186">
        <f t="shared" si="6"/>
        <v>665.2857120000001</v>
      </c>
      <c r="M43" s="187">
        <v>5980</v>
      </c>
      <c r="N43" s="179">
        <f t="shared" si="11"/>
        <v>50</v>
      </c>
      <c r="R43" s="195"/>
      <c r="S43" s="196"/>
      <c r="T43" s="197"/>
    </row>
    <row r="44" spans="1:20" ht="15.75" thickBot="1" x14ac:dyDescent="0.3">
      <c r="A44" s="180">
        <f t="shared" si="7"/>
        <v>26</v>
      </c>
      <c r="B44" s="179">
        <f t="shared" si="8"/>
        <v>52</v>
      </c>
      <c r="C44" s="181">
        <f t="shared" si="9"/>
        <v>-52</v>
      </c>
      <c r="D44" s="182">
        <f t="shared" si="10"/>
        <v>62.57</v>
      </c>
      <c r="E44" s="171"/>
      <c r="F44" s="183">
        <f t="shared" si="4"/>
        <v>1585.66</v>
      </c>
      <c r="G44" s="173">
        <f t="shared" si="5"/>
        <v>1585.66</v>
      </c>
      <c r="H44" s="183">
        <f t="shared" si="0"/>
        <v>6.1061634723722564</v>
      </c>
      <c r="I44" s="184">
        <f t="shared" si="1"/>
        <v>15.956650190812502</v>
      </c>
      <c r="J44" s="185">
        <f t="shared" si="2"/>
        <v>6496.8484610687037</v>
      </c>
      <c r="K44" s="176">
        <f t="shared" si="3"/>
        <v>-8.6883117931875002</v>
      </c>
      <c r="L44" s="186">
        <f t="shared" si="6"/>
        <v>692.61628800000005</v>
      </c>
      <c r="M44" s="187">
        <v>6257</v>
      </c>
      <c r="N44" s="179">
        <f t="shared" si="11"/>
        <v>52</v>
      </c>
      <c r="R44" s="195"/>
      <c r="S44" s="196"/>
      <c r="T44" s="197"/>
    </row>
    <row r="45" spans="1:20" ht="15.75" thickBot="1" x14ac:dyDescent="0.3">
      <c r="A45" s="180">
        <f t="shared" si="7"/>
        <v>27</v>
      </c>
      <c r="B45" s="179">
        <f t="shared" si="8"/>
        <v>54</v>
      </c>
      <c r="C45" s="181">
        <f t="shared" si="9"/>
        <v>-54</v>
      </c>
      <c r="D45" s="182">
        <f t="shared" si="10"/>
        <v>62.38</v>
      </c>
      <c r="E45" s="171"/>
      <c r="F45" s="183">
        <f t="shared" si="4"/>
        <v>1648.0400000000002</v>
      </c>
      <c r="G45" s="173">
        <f t="shared" si="5"/>
        <v>1648.0400000000002</v>
      </c>
      <c r="H45" s="183">
        <f t="shared" si="0"/>
        <v>6.3463804655527509</v>
      </c>
      <c r="I45" s="184">
        <f t="shared" si="1"/>
        <v>16.584386173875004</v>
      </c>
      <c r="J45" s="185">
        <f t="shared" si="2"/>
        <v>6752.4350351145058</v>
      </c>
      <c r="K45" s="176">
        <f t="shared" si="3"/>
        <v>-9.0301107221250003</v>
      </c>
      <c r="L45" s="186">
        <f t="shared" si="6"/>
        <v>719.86387200000013</v>
      </c>
      <c r="M45" s="187">
        <v>6238</v>
      </c>
      <c r="N45" s="179">
        <f t="shared" si="11"/>
        <v>54</v>
      </c>
      <c r="R45" s="195"/>
      <c r="S45" s="196"/>
      <c r="T45" s="197"/>
    </row>
    <row r="46" spans="1:20" ht="15.75" thickBot="1" x14ac:dyDescent="0.3">
      <c r="A46" s="180">
        <f t="shared" si="7"/>
        <v>28</v>
      </c>
      <c r="B46" s="179">
        <f t="shared" si="8"/>
        <v>56</v>
      </c>
      <c r="C46" s="181">
        <f t="shared" si="9"/>
        <v>-56</v>
      </c>
      <c r="D46" s="182">
        <f t="shared" si="10"/>
        <v>61.68</v>
      </c>
      <c r="E46" s="171"/>
      <c r="F46" s="183">
        <f t="shared" si="4"/>
        <v>1709.7200000000003</v>
      </c>
      <c r="G46" s="173">
        <f t="shared" si="5"/>
        <v>1709.7200000000003</v>
      </c>
      <c r="H46" s="183">
        <f t="shared" si="0"/>
        <v>6.5839018528463198</v>
      </c>
      <c r="I46" s="184">
        <f t="shared" si="1"/>
        <v>17.205077989125002</v>
      </c>
      <c r="J46" s="185">
        <f t="shared" si="2"/>
        <v>7005.153532824429</v>
      </c>
      <c r="K46" s="176">
        <f t="shared" si="3"/>
        <v>-9.3680741388750004</v>
      </c>
      <c r="L46" s="186">
        <f t="shared" si="6"/>
        <v>746.80569600000013</v>
      </c>
      <c r="M46" s="187">
        <v>6168</v>
      </c>
      <c r="N46" s="179">
        <f t="shared" si="11"/>
        <v>56</v>
      </c>
      <c r="R46" s="195"/>
      <c r="S46" s="196"/>
      <c r="T46" s="197"/>
    </row>
    <row r="47" spans="1:20" ht="15.75" thickBot="1" x14ac:dyDescent="0.3">
      <c r="A47" s="180">
        <f t="shared" si="7"/>
        <v>29</v>
      </c>
      <c r="B47" s="179">
        <f t="shared" si="8"/>
        <v>58</v>
      </c>
      <c r="C47" s="181">
        <f t="shared" si="9"/>
        <v>-58</v>
      </c>
      <c r="D47" s="182">
        <f t="shared" si="10"/>
        <v>60.6</v>
      </c>
      <c r="E47" s="171"/>
      <c r="F47" s="183">
        <f t="shared" si="4"/>
        <v>1770.3200000000002</v>
      </c>
      <c r="G47" s="173">
        <f t="shared" si="5"/>
        <v>1770.3200000000002</v>
      </c>
      <c r="H47" s="183">
        <f t="shared" si="0"/>
        <v>6.8172643053429196</v>
      </c>
      <c r="I47" s="184">
        <f t="shared" si="1"/>
        <v>17.814901659750003</v>
      </c>
      <c r="J47" s="185">
        <f t="shared" si="2"/>
        <v>7253.4469984732841</v>
      </c>
      <c r="K47" s="176">
        <f t="shared" si="3"/>
        <v>-9.7001199082500005</v>
      </c>
      <c r="L47" s="186">
        <f t="shared" si="6"/>
        <v>773.27577600000006</v>
      </c>
      <c r="M47" s="187">
        <v>6060</v>
      </c>
      <c r="N47" s="179">
        <f t="shared" si="11"/>
        <v>58</v>
      </c>
      <c r="R47" s="195"/>
      <c r="S47" s="196"/>
      <c r="T47" s="197"/>
    </row>
    <row r="48" spans="1:20" ht="15.75" thickBot="1" x14ac:dyDescent="0.3">
      <c r="A48" s="180">
        <f t="shared" si="7"/>
        <v>30</v>
      </c>
      <c r="B48" s="179">
        <f t="shared" si="8"/>
        <v>60</v>
      </c>
      <c r="C48" s="181">
        <f t="shared" si="9"/>
        <v>-60</v>
      </c>
      <c r="D48" s="182">
        <f t="shared" si="10"/>
        <v>59.85</v>
      </c>
      <c r="E48" s="188">
        <f>SUM(D39:D48)</f>
        <v>614.70000000000005</v>
      </c>
      <c r="F48" s="183">
        <f t="shared" si="4"/>
        <v>1830.17</v>
      </c>
      <c r="G48" s="173">
        <f t="shared" si="5"/>
        <v>1830.17</v>
      </c>
      <c r="H48" s="183">
        <f t="shared" si="0"/>
        <v>7.0477386086749574</v>
      </c>
      <c r="I48" s="184">
        <f t="shared" si="1"/>
        <v>18.41717800771875</v>
      </c>
      <c r="J48" s="185">
        <f t="shared" si="2"/>
        <v>7498.6675251908409</v>
      </c>
      <c r="K48" s="176">
        <f t="shared" si="3"/>
        <v>-10.028056200281249</v>
      </c>
      <c r="L48" s="186">
        <f t="shared" si="6"/>
        <v>799.41825600000004</v>
      </c>
      <c r="M48" s="187">
        <v>5985</v>
      </c>
      <c r="N48" s="179">
        <f t="shared" si="11"/>
        <v>60</v>
      </c>
      <c r="R48" s="195"/>
      <c r="S48" s="196"/>
      <c r="T48" s="197"/>
    </row>
    <row r="49" spans="1:20" ht="15.75" thickBot="1" x14ac:dyDescent="0.3">
      <c r="A49" s="180">
        <f t="shared" si="7"/>
        <v>31</v>
      </c>
      <c r="B49" s="179">
        <f t="shared" si="8"/>
        <v>62</v>
      </c>
      <c r="C49" s="181">
        <f t="shared" si="9"/>
        <v>-62</v>
      </c>
      <c r="D49" s="183">
        <f t="shared" si="10"/>
        <v>62.32</v>
      </c>
      <c r="F49" s="183">
        <f t="shared" si="4"/>
        <v>1892.49</v>
      </c>
      <c r="G49" s="173">
        <f t="shared" si="5"/>
        <v>1892.49</v>
      </c>
      <c r="H49" s="183">
        <f t="shared" si="0"/>
        <v>7.2877245499222854</v>
      </c>
      <c r="I49" s="184">
        <f t="shared" si="1"/>
        <v>19.044310204968749</v>
      </c>
      <c r="J49" s="185">
        <f t="shared" si="2"/>
        <v>7754.0082641221379</v>
      </c>
      <c r="K49" s="176">
        <f t="shared" si="3"/>
        <v>-10.369526371031249</v>
      </c>
      <c r="L49" s="186">
        <f t="shared" si="6"/>
        <v>826.63963200000001</v>
      </c>
      <c r="M49" s="187">
        <v>6232</v>
      </c>
      <c r="N49" s="179">
        <f t="shared" si="11"/>
        <v>62</v>
      </c>
      <c r="R49" s="195"/>
      <c r="S49" s="196"/>
      <c r="T49" s="197"/>
    </row>
    <row r="50" spans="1:20" ht="15.75" thickBot="1" x14ac:dyDescent="0.3">
      <c r="A50" s="180">
        <f t="shared" si="7"/>
        <v>32</v>
      </c>
      <c r="B50" s="179">
        <f t="shared" si="8"/>
        <v>64</v>
      </c>
      <c r="C50" s="181">
        <f t="shared" si="9"/>
        <v>-64</v>
      </c>
      <c r="D50" s="182">
        <f t="shared" si="10"/>
        <v>62.58</v>
      </c>
      <c r="E50" s="171"/>
      <c r="F50" s="183">
        <f t="shared" si="4"/>
        <v>1955.07</v>
      </c>
      <c r="G50" s="173">
        <f t="shared" si="5"/>
        <v>1955.07</v>
      </c>
      <c r="H50" s="183">
        <f t="shared" si="0"/>
        <v>7.528711716213329</v>
      </c>
      <c r="I50" s="184">
        <f t="shared" si="1"/>
        <v>19.674058807406251</v>
      </c>
      <c r="J50" s="185">
        <f t="shared" si="2"/>
        <v>8010.4142885496185</v>
      </c>
      <c r="K50" s="176">
        <f t="shared" si="3"/>
        <v>-10.712421160593749</v>
      </c>
      <c r="L50" s="186">
        <f t="shared" si="6"/>
        <v>853.97457600000007</v>
      </c>
      <c r="M50" s="187">
        <v>6258</v>
      </c>
      <c r="N50" s="179">
        <f t="shared" si="11"/>
        <v>64</v>
      </c>
      <c r="R50" s="195"/>
      <c r="S50" s="198"/>
      <c r="T50" s="197"/>
    </row>
    <row r="51" spans="1:20" ht="15.75" thickBot="1" x14ac:dyDescent="0.3">
      <c r="A51" s="180">
        <f t="shared" si="7"/>
        <v>33</v>
      </c>
      <c r="B51" s="179">
        <f t="shared" si="8"/>
        <v>66</v>
      </c>
      <c r="C51" s="181">
        <f t="shared" si="9"/>
        <v>-66</v>
      </c>
      <c r="D51" s="182">
        <f t="shared" si="10"/>
        <v>62.64</v>
      </c>
      <c r="E51" s="171"/>
      <c r="F51" s="183">
        <f t="shared" si="4"/>
        <v>2017.71</v>
      </c>
      <c r="G51" s="173">
        <f t="shared" si="5"/>
        <v>2017.71</v>
      </c>
      <c r="H51" s="183">
        <f t="shared" si="0"/>
        <v>7.7699299344375374</v>
      </c>
      <c r="I51" s="184">
        <f t="shared" si="1"/>
        <v>20.30441119565625</v>
      </c>
      <c r="J51" s="185">
        <f t="shared" si="2"/>
        <v>8267.0661480916042</v>
      </c>
      <c r="K51" s="176">
        <f t="shared" si="3"/>
        <v>-11.055644708343749</v>
      </c>
      <c r="L51" s="186">
        <f t="shared" si="6"/>
        <v>881.33572800000002</v>
      </c>
      <c r="M51" s="187">
        <v>6264</v>
      </c>
      <c r="N51" s="179">
        <f t="shared" si="11"/>
        <v>66</v>
      </c>
      <c r="R51" s="195"/>
      <c r="S51" s="198"/>
      <c r="T51" s="197"/>
    </row>
    <row r="52" spans="1:20" ht="15.75" thickBot="1" x14ac:dyDescent="0.3">
      <c r="A52" s="180">
        <f t="shared" si="7"/>
        <v>34</v>
      </c>
      <c r="B52" s="179">
        <f t="shared" si="8"/>
        <v>68</v>
      </c>
      <c r="C52" s="181">
        <f t="shared" si="9"/>
        <v>-68</v>
      </c>
      <c r="D52" s="182">
        <f t="shared" si="10"/>
        <v>59.72</v>
      </c>
      <c r="E52" s="171"/>
      <c r="F52" s="183">
        <f t="shared" si="4"/>
        <v>2077.4299999999998</v>
      </c>
      <c r="G52" s="173">
        <f t="shared" si="5"/>
        <v>2077.4299999999998</v>
      </c>
      <c r="H52" s="183">
        <f t="shared" si="0"/>
        <v>7.9999036252477174</v>
      </c>
      <c r="I52" s="184">
        <f t="shared" si="1"/>
        <v>20.905379341031249</v>
      </c>
      <c r="J52" s="185">
        <f t="shared" si="2"/>
        <v>8511.7540320610697</v>
      </c>
      <c r="K52" s="176">
        <f t="shared" si="3"/>
        <v>-11.382868690968747</v>
      </c>
      <c r="L52" s="186">
        <f t="shared" si="6"/>
        <v>907.421424</v>
      </c>
      <c r="M52" s="187">
        <v>5972</v>
      </c>
      <c r="N52" s="179">
        <f t="shared" si="11"/>
        <v>68</v>
      </c>
      <c r="R52" s="195"/>
      <c r="S52" s="198"/>
      <c r="T52" s="197"/>
    </row>
    <row r="53" spans="1:20" ht="15.75" thickBot="1" x14ac:dyDescent="0.3">
      <c r="A53" s="180">
        <f t="shared" si="7"/>
        <v>35</v>
      </c>
      <c r="B53" s="179">
        <f t="shared" si="8"/>
        <v>70</v>
      </c>
      <c r="C53" s="181">
        <f t="shared" si="9"/>
        <v>-70</v>
      </c>
      <c r="D53" s="182">
        <f t="shared" si="10"/>
        <v>60.95</v>
      </c>
      <c r="E53" s="171"/>
      <c r="F53" s="183">
        <f t="shared" si="4"/>
        <v>2138.3799999999997</v>
      </c>
      <c r="G53" s="173">
        <f t="shared" si="5"/>
        <v>2138.3799999999997</v>
      </c>
      <c r="H53" s="183">
        <f t="shared" si="0"/>
        <v>8.2346138806877782</v>
      </c>
      <c r="I53" s="184">
        <f t="shared" si="1"/>
        <v>21.518725095562498</v>
      </c>
      <c r="J53" s="185">
        <f t="shared" si="2"/>
        <v>8761.4815358778615</v>
      </c>
      <c r="K53" s="176">
        <f t="shared" si="3"/>
        <v>-11.716832216437497</v>
      </c>
      <c r="L53" s="186">
        <f t="shared" si="6"/>
        <v>934.04438399999992</v>
      </c>
      <c r="M53" s="187">
        <v>6095</v>
      </c>
      <c r="N53" s="179">
        <f t="shared" si="11"/>
        <v>70</v>
      </c>
      <c r="R53" s="195"/>
      <c r="S53" s="198"/>
      <c r="T53" s="197"/>
    </row>
    <row r="54" spans="1:20" ht="15.75" thickBot="1" x14ac:dyDescent="0.3">
      <c r="A54" s="180">
        <f t="shared" si="7"/>
        <v>36</v>
      </c>
      <c r="B54" s="179">
        <f t="shared" si="8"/>
        <v>72</v>
      </c>
      <c r="C54" s="181">
        <f t="shared" si="9"/>
        <v>-72</v>
      </c>
      <c r="D54" s="182">
        <f t="shared" si="10"/>
        <v>60.25</v>
      </c>
      <c r="E54" s="171"/>
      <c r="F54" s="183">
        <f t="shared" si="4"/>
        <v>2198.6299999999997</v>
      </c>
      <c r="G54" s="173">
        <f t="shared" si="5"/>
        <v>2198.6299999999997</v>
      </c>
      <c r="H54" s="183">
        <f t="shared" si="0"/>
        <v>8.4666285302409161</v>
      </c>
      <c r="I54" s="184">
        <f t="shared" si="1"/>
        <v>22.125026682281248</v>
      </c>
      <c r="J54" s="185">
        <f t="shared" si="2"/>
        <v>9008.340963358778</v>
      </c>
      <c r="K54" s="176">
        <f t="shared" si="3"/>
        <v>-12.046960229718747</v>
      </c>
      <c r="L54" s="186">
        <f t="shared" si="6"/>
        <v>960.36158399999988</v>
      </c>
      <c r="M54" s="187">
        <v>6025</v>
      </c>
      <c r="N54" s="179">
        <f t="shared" si="11"/>
        <v>72</v>
      </c>
      <c r="R54" s="195"/>
      <c r="S54" s="198"/>
      <c r="T54" s="197"/>
    </row>
    <row r="55" spans="1:20" ht="15.75" thickBot="1" x14ac:dyDescent="0.3">
      <c r="A55" s="180">
        <f t="shared" si="7"/>
        <v>37</v>
      </c>
      <c r="B55" s="179">
        <f t="shared" si="8"/>
        <v>74</v>
      </c>
      <c r="C55" s="181">
        <f t="shared" si="9"/>
        <v>-74</v>
      </c>
      <c r="D55" s="182">
        <f t="shared" si="10"/>
        <v>62.44</v>
      </c>
      <c r="E55" s="171"/>
      <c r="F55" s="183">
        <f t="shared" si="4"/>
        <v>2261.0699999999997</v>
      </c>
      <c r="G55" s="173">
        <f t="shared" si="5"/>
        <v>2261.0699999999997</v>
      </c>
      <c r="H55" s="183">
        <f t="shared" si="0"/>
        <v>8.7070765753545754</v>
      </c>
      <c r="I55" s="184">
        <f t="shared" si="1"/>
        <v>22.753366451156246</v>
      </c>
      <c r="J55" s="185">
        <f t="shared" si="2"/>
        <v>9264.1733725190843</v>
      </c>
      <c r="K55" s="176">
        <f t="shared" si="3"/>
        <v>-12.389087916843748</v>
      </c>
      <c r="L55" s="186">
        <f t="shared" si="6"/>
        <v>987.63537599999995</v>
      </c>
      <c r="M55" s="187">
        <v>6244</v>
      </c>
      <c r="N55" s="179">
        <f t="shared" si="11"/>
        <v>74</v>
      </c>
      <c r="R55" s="195"/>
      <c r="S55" s="198"/>
      <c r="T55" s="197"/>
    </row>
    <row r="56" spans="1:20" ht="15.75" thickBot="1" x14ac:dyDescent="0.3">
      <c r="A56" s="180">
        <f t="shared" si="7"/>
        <v>38</v>
      </c>
      <c r="B56" s="179">
        <f t="shared" si="8"/>
        <v>76</v>
      </c>
      <c r="C56" s="181">
        <f t="shared" si="9"/>
        <v>-76</v>
      </c>
      <c r="D56" s="182">
        <f t="shared" si="10"/>
        <v>61.97</v>
      </c>
      <c r="E56" s="171"/>
      <c r="F56" s="183">
        <f t="shared" si="4"/>
        <v>2323.0399999999995</v>
      </c>
      <c r="G56" s="173">
        <f t="shared" si="5"/>
        <v>2323.0399999999995</v>
      </c>
      <c r="H56" s="183">
        <f t="shared" si="0"/>
        <v>8.9457147136584414</v>
      </c>
      <c r="I56" s="184">
        <f t="shared" si="1"/>
        <v>23.376976564499994</v>
      </c>
      <c r="J56" s="185">
        <f t="shared" si="2"/>
        <v>9518.0800732824428</v>
      </c>
      <c r="K56" s="176">
        <f t="shared" si="3"/>
        <v>-12.728640331499996</v>
      </c>
      <c r="L56" s="186">
        <f t="shared" si="6"/>
        <v>1014.7038719999998</v>
      </c>
      <c r="M56" s="187">
        <v>6197</v>
      </c>
      <c r="N56" s="179">
        <f t="shared" si="11"/>
        <v>76</v>
      </c>
      <c r="R56" s="195"/>
      <c r="S56" s="198"/>
      <c r="T56" s="197"/>
    </row>
    <row r="57" spans="1:20" ht="15.75" thickBot="1" x14ac:dyDescent="0.3">
      <c r="A57" s="180">
        <f t="shared" si="7"/>
        <v>39</v>
      </c>
      <c r="B57" s="179">
        <f t="shared" si="8"/>
        <v>78</v>
      </c>
      <c r="C57" s="181">
        <f t="shared" si="9"/>
        <v>-78</v>
      </c>
      <c r="D57" s="182">
        <f t="shared" si="10"/>
        <v>62.42</v>
      </c>
      <c r="E57" s="171"/>
      <c r="F57" s="183">
        <f t="shared" si="4"/>
        <v>2385.4599999999996</v>
      </c>
      <c r="G57" s="173">
        <f t="shared" si="5"/>
        <v>2385.4599999999996</v>
      </c>
      <c r="H57" s="183">
        <f t="shared" si="0"/>
        <v>9.186085741461044</v>
      </c>
      <c r="I57" s="184">
        <f t="shared" si="1"/>
        <v>24.005115071437498</v>
      </c>
      <c r="J57" s="185">
        <f t="shared" si="2"/>
        <v>9773.8305374045794</v>
      </c>
      <c r="K57" s="176">
        <f t="shared" si="3"/>
        <v>-13.070658432562496</v>
      </c>
      <c r="L57" s="186">
        <f t="shared" si="6"/>
        <v>1041.9689279999998</v>
      </c>
      <c r="M57" s="187">
        <v>6242</v>
      </c>
      <c r="N57" s="179">
        <f t="shared" si="11"/>
        <v>78</v>
      </c>
      <c r="R57" s="195"/>
      <c r="S57" s="198"/>
      <c r="T57" s="197"/>
    </row>
    <row r="58" spans="1:20" ht="15.75" thickBot="1" x14ac:dyDescent="0.3">
      <c r="A58" s="180">
        <f t="shared" si="7"/>
        <v>40</v>
      </c>
      <c r="B58" s="179">
        <f t="shared" si="8"/>
        <v>80</v>
      </c>
      <c r="C58" s="181">
        <f t="shared" si="9"/>
        <v>-80</v>
      </c>
      <c r="D58" s="182">
        <f t="shared" si="10"/>
        <v>61.9</v>
      </c>
      <c r="E58" s="188">
        <f>SUM(D49:D58)</f>
        <v>617.18999999999994</v>
      </c>
      <c r="F58" s="183">
        <f t="shared" si="4"/>
        <v>2447.3599999999997</v>
      </c>
      <c r="G58" s="173">
        <f t="shared" si="5"/>
        <v>2447.3599999999997</v>
      </c>
      <c r="H58" s="183">
        <f t="shared" si="0"/>
        <v>9.4244543191762187</v>
      </c>
      <c r="I58" s="184">
        <f t="shared" si="1"/>
        <v>24.628020767999995</v>
      </c>
      <c r="J58" s="185">
        <f t="shared" si="2"/>
        <v>10027.450430534351</v>
      </c>
      <c r="K58" s="176">
        <f t="shared" si="3"/>
        <v>-13.409827295999998</v>
      </c>
      <c r="L58" s="186">
        <f t="shared" si="6"/>
        <v>1069.006848</v>
      </c>
      <c r="M58" s="187">
        <v>6190</v>
      </c>
      <c r="N58" s="179">
        <f t="shared" si="11"/>
        <v>80</v>
      </c>
      <c r="R58" s="195"/>
      <c r="S58" s="198"/>
      <c r="T58" s="197"/>
    </row>
    <row r="59" spans="1:20" ht="15.75" thickBot="1" x14ac:dyDescent="0.3">
      <c r="A59" s="180">
        <f t="shared" si="7"/>
        <v>41</v>
      </c>
      <c r="B59" s="179">
        <f t="shared" si="8"/>
        <v>82</v>
      </c>
      <c r="C59" s="181">
        <f t="shared" si="9"/>
        <v>-82</v>
      </c>
      <c r="D59" s="182">
        <f t="shared" si="10"/>
        <v>62.31</v>
      </c>
      <c r="E59" s="171"/>
      <c r="F59" s="183">
        <f t="shared" si="4"/>
        <v>2509.6699999999996</v>
      </c>
      <c r="G59" s="173">
        <f t="shared" si="5"/>
        <v>2509.6699999999996</v>
      </c>
      <c r="H59" s="183">
        <f t="shared" si="0"/>
        <v>9.6644017517680201</v>
      </c>
      <c r="I59" s="184">
        <f t="shared" si="1"/>
        <v>25.255052334281245</v>
      </c>
      <c r="J59" s="185">
        <f t="shared" si="2"/>
        <v>10282.750196946565</v>
      </c>
      <c r="K59" s="176">
        <f t="shared" si="3"/>
        <v>-13.751242673718746</v>
      </c>
      <c r="L59" s="186">
        <f t="shared" si="6"/>
        <v>1096.2238559999998</v>
      </c>
      <c r="M59" s="187">
        <v>6231</v>
      </c>
      <c r="N59" s="179">
        <f t="shared" si="11"/>
        <v>82</v>
      </c>
      <c r="R59" s="195"/>
      <c r="S59" s="199"/>
      <c r="T59" s="197"/>
    </row>
    <row r="60" spans="1:20" ht="15.75" thickBot="1" x14ac:dyDescent="0.3">
      <c r="A60" s="180">
        <f t="shared" si="7"/>
        <v>42</v>
      </c>
      <c r="B60" s="179">
        <f t="shared" si="8"/>
        <v>84</v>
      </c>
      <c r="C60" s="181">
        <f t="shared" si="9"/>
        <v>-84</v>
      </c>
      <c r="D60" s="182">
        <f t="shared" si="10"/>
        <v>58.77</v>
      </c>
      <c r="E60" s="171"/>
      <c r="F60" s="183">
        <f t="shared" si="4"/>
        <v>2568.4399999999996</v>
      </c>
      <c r="G60" s="173">
        <f t="shared" si="5"/>
        <v>2568.4399999999996</v>
      </c>
      <c r="H60" s="183">
        <f t="shared" si="0"/>
        <v>9.8907171203030888</v>
      </c>
      <c r="I60" s="184">
        <f t="shared" si="1"/>
        <v>25.846460537624996</v>
      </c>
      <c r="J60" s="185">
        <f t="shared" si="2"/>
        <v>10523.545691603053</v>
      </c>
      <c r="K60" s="176">
        <f t="shared" si="3"/>
        <v>-14.073261318374996</v>
      </c>
      <c r="L60" s="186">
        <f t="shared" si="6"/>
        <v>1121.8945919999999</v>
      </c>
      <c r="M60" s="187">
        <v>5877</v>
      </c>
      <c r="N60" s="179">
        <f t="shared" si="11"/>
        <v>84</v>
      </c>
      <c r="R60" s="195"/>
      <c r="S60" s="199"/>
      <c r="T60" s="197"/>
    </row>
    <row r="61" spans="1:20" ht="15.75" thickBot="1" x14ac:dyDescent="0.3">
      <c r="A61" s="180">
        <f t="shared" si="7"/>
        <v>43</v>
      </c>
      <c r="B61" s="179">
        <f t="shared" si="8"/>
        <v>86</v>
      </c>
      <c r="C61" s="181">
        <f t="shared" si="9"/>
        <v>-86</v>
      </c>
      <c r="D61" s="182">
        <f t="shared" si="10"/>
        <v>61.33</v>
      </c>
      <c r="E61" s="171"/>
      <c r="F61" s="183">
        <f t="shared" si="4"/>
        <v>2629.7699999999995</v>
      </c>
      <c r="G61" s="173">
        <f t="shared" si="5"/>
        <v>2629.7699999999995</v>
      </c>
      <c r="H61" s="183">
        <f t="shared" si="0"/>
        <v>10.126890704653196</v>
      </c>
      <c r="I61" s="184">
        <f t="shared" si="1"/>
        <v>26.463630268968746</v>
      </c>
      <c r="J61" s="185">
        <f t="shared" si="2"/>
        <v>10774.830151145037</v>
      </c>
      <c r="K61" s="176">
        <f t="shared" si="3"/>
        <v>-14.409306979031246</v>
      </c>
      <c r="L61" s="186">
        <f t="shared" si="6"/>
        <v>1148.6835359999998</v>
      </c>
      <c r="M61" s="200">
        <v>6133</v>
      </c>
      <c r="N61" s="179">
        <f t="shared" si="11"/>
        <v>86</v>
      </c>
      <c r="R61" s="195"/>
      <c r="S61" s="199"/>
      <c r="T61" s="197"/>
    </row>
    <row r="62" spans="1:20" ht="15.75" thickBot="1" x14ac:dyDescent="0.3">
      <c r="A62" s="180">
        <f t="shared" si="7"/>
        <v>44</v>
      </c>
      <c r="B62" s="179">
        <f t="shared" si="8"/>
        <v>88</v>
      </c>
      <c r="C62" s="181">
        <f t="shared" si="9"/>
        <v>-88</v>
      </c>
      <c r="D62" s="182">
        <f t="shared" si="10"/>
        <v>60.76</v>
      </c>
      <c r="E62" s="171"/>
      <c r="F62" s="183">
        <f t="shared" si="4"/>
        <v>2690.5299999999997</v>
      </c>
      <c r="G62" s="173">
        <f t="shared" si="5"/>
        <v>2690.5299999999997</v>
      </c>
      <c r="H62" s="183">
        <f t="shared" si="0"/>
        <v>10.360869295638237</v>
      </c>
      <c r="I62" s="184">
        <f t="shared" si="1"/>
        <v>27.075064035093746</v>
      </c>
      <c r="J62" s="185">
        <f t="shared" si="2"/>
        <v>11023.779177099237</v>
      </c>
      <c r="K62" s="176">
        <f t="shared" si="3"/>
        <v>-14.742229436906248</v>
      </c>
      <c r="L62" s="186">
        <f t="shared" si="6"/>
        <v>1175.223504</v>
      </c>
      <c r="M62" s="187">
        <v>6076</v>
      </c>
      <c r="N62" s="179">
        <f t="shared" si="11"/>
        <v>88</v>
      </c>
      <c r="R62" s="195"/>
      <c r="S62" s="199"/>
      <c r="T62" s="197"/>
    </row>
    <row r="63" spans="1:20" ht="15.75" thickBot="1" x14ac:dyDescent="0.3">
      <c r="A63" s="180">
        <f t="shared" si="7"/>
        <v>45</v>
      </c>
      <c r="B63" s="179">
        <f t="shared" si="8"/>
        <v>90</v>
      </c>
      <c r="C63" s="181">
        <f t="shared" si="9"/>
        <v>-90</v>
      </c>
      <c r="D63" s="182">
        <f t="shared" si="10"/>
        <v>60.9</v>
      </c>
      <c r="E63" s="171"/>
      <c r="F63" s="183">
        <f t="shared" si="4"/>
        <v>2751.43</v>
      </c>
      <c r="G63" s="173">
        <f t="shared" si="5"/>
        <v>2751.43</v>
      </c>
      <c r="H63" s="183">
        <f t="shared" si="0"/>
        <v>10.595387007800662</v>
      </c>
      <c r="I63" s="184">
        <f t="shared" si="1"/>
        <v>27.68790663478125</v>
      </c>
      <c r="J63" s="185">
        <f t="shared" si="2"/>
        <v>11273.301818320611</v>
      </c>
      <c r="K63" s="176">
        <f t="shared" si="3"/>
        <v>-15.075918997218748</v>
      </c>
      <c r="L63" s="186">
        <f t="shared" si="6"/>
        <v>1201.8246240000001</v>
      </c>
      <c r="M63" s="187">
        <v>6090</v>
      </c>
      <c r="N63" s="179">
        <f t="shared" si="11"/>
        <v>90</v>
      </c>
      <c r="R63" s="195"/>
      <c r="S63" s="199"/>
      <c r="T63" s="197"/>
    </row>
    <row r="64" spans="1:20" ht="15.75" thickBot="1" x14ac:dyDescent="0.3">
      <c r="A64" s="180">
        <f t="shared" si="7"/>
        <v>46</v>
      </c>
      <c r="B64" s="179">
        <f t="shared" si="8"/>
        <v>92</v>
      </c>
      <c r="C64" s="181">
        <f t="shared" si="9"/>
        <v>-92</v>
      </c>
      <c r="D64" s="182">
        <f t="shared" si="10"/>
        <v>62.47</v>
      </c>
      <c r="E64" s="171"/>
      <c r="F64" s="183">
        <f t="shared" si="4"/>
        <v>2813.8999999999996</v>
      </c>
      <c r="G64" s="173">
        <f t="shared" si="5"/>
        <v>2813.8999999999996</v>
      </c>
      <c r="H64" s="183">
        <f t="shared" si="0"/>
        <v>10.835950578880901</v>
      </c>
      <c r="I64" s="184">
        <f t="shared" si="1"/>
        <v>28.316548296562498</v>
      </c>
      <c r="J64" s="185">
        <f t="shared" si="2"/>
        <v>11529.257145038167</v>
      </c>
      <c r="K64" s="176">
        <f t="shared" si="3"/>
        <v>-15.418211063437496</v>
      </c>
      <c r="L64" s="186">
        <f t="shared" si="6"/>
        <v>1229.1115199999999</v>
      </c>
      <c r="M64" s="187">
        <v>6247</v>
      </c>
      <c r="N64" s="179">
        <f t="shared" si="11"/>
        <v>92</v>
      </c>
      <c r="R64" s="195"/>
      <c r="S64" s="199"/>
      <c r="T64" s="197"/>
    </row>
    <row r="65" spans="1:20" ht="15.75" thickBot="1" x14ac:dyDescent="0.3">
      <c r="A65" s="180">
        <f t="shared" si="7"/>
        <v>47</v>
      </c>
      <c r="B65" s="179">
        <f t="shared" si="8"/>
        <v>94</v>
      </c>
      <c r="C65" s="181">
        <f t="shared" si="9"/>
        <v>-94</v>
      </c>
      <c r="D65" s="182">
        <f t="shared" si="10"/>
        <v>60.47</v>
      </c>
      <c r="E65" s="171"/>
      <c r="F65" s="183">
        <f t="shared" si="4"/>
        <v>2874.3699999999994</v>
      </c>
      <c r="G65" s="173">
        <f t="shared" si="5"/>
        <v>2874.3699999999994</v>
      </c>
      <c r="H65" s="183">
        <f t="shared" si="0"/>
        <v>11.068812418855643</v>
      </c>
      <c r="I65" s="184">
        <f t="shared" si="1"/>
        <v>28.925063764593745</v>
      </c>
      <c r="J65" s="185">
        <f t="shared" si="2"/>
        <v>11777.017967938929</v>
      </c>
      <c r="K65" s="176">
        <f t="shared" si="3"/>
        <v>-15.749544523406245</v>
      </c>
      <c r="L65" s="186">
        <f t="shared" si="6"/>
        <v>1255.5248159999999</v>
      </c>
      <c r="M65" s="187">
        <v>6047</v>
      </c>
      <c r="N65" s="179">
        <f t="shared" si="11"/>
        <v>94</v>
      </c>
      <c r="R65" s="195"/>
      <c r="S65" s="199"/>
      <c r="T65" s="197"/>
    </row>
    <row r="66" spans="1:20" ht="15.75" thickBot="1" x14ac:dyDescent="0.3">
      <c r="A66" s="180">
        <f t="shared" si="7"/>
        <v>48</v>
      </c>
      <c r="B66" s="179">
        <f t="shared" si="8"/>
        <v>96</v>
      </c>
      <c r="C66" s="181">
        <f t="shared" si="9"/>
        <v>-96</v>
      </c>
      <c r="D66" s="182">
        <f t="shared" si="10"/>
        <v>60.67</v>
      </c>
      <c r="E66" s="171"/>
      <c r="F66" s="183">
        <f t="shared" si="4"/>
        <v>2935.0399999999995</v>
      </c>
      <c r="G66" s="173">
        <f t="shared" si="5"/>
        <v>2935.0399999999995</v>
      </c>
      <c r="H66" s="183">
        <f t="shared" si="0"/>
        <v>11.302444431940936</v>
      </c>
      <c r="I66" s="184">
        <f t="shared" si="1"/>
        <v>29.535591851999996</v>
      </c>
      <c r="J66" s="185">
        <f t="shared" si="2"/>
        <v>12025.598241221374</v>
      </c>
      <c r="K66" s="176">
        <f t="shared" si="3"/>
        <v>-16.081973843999997</v>
      </c>
      <c r="L66" s="186">
        <f t="shared" si="6"/>
        <v>1282.0254719999998</v>
      </c>
      <c r="M66" s="187">
        <v>6067</v>
      </c>
      <c r="N66" s="179">
        <f t="shared" si="11"/>
        <v>96</v>
      </c>
      <c r="R66" s="195"/>
      <c r="S66" s="199"/>
      <c r="T66" s="197"/>
    </row>
    <row r="67" spans="1:20" ht="15.75" thickBot="1" x14ac:dyDescent="0.3">
      <c r="A67" s="180">
        <f t="shared" si="7"/>
        <v>49</v>
      </c>
      <c r="B67" s="179">
        <f t="shared" si="8"/>
        <v>98</v>
      </c>
      <c r="C67" s="181">
        <f t="shared" si="9"/>
        <v>-98</v>
      </c>
      <c r="D67" s="182">
        <f t="shared" si="10"/>
        <v>61.07</v>
      </c>
      <c r="E67" s="171"/>
      <c r="F67" s="183">
        <f t="shared" si="4"/>
        <v>2996.1099999999997</v>
      </c>
      <c r="G67" s="173">
        <f t="shared" si="5"/>
        <v>2996.1099999999997</v>
      </c>
      <c r="H67" s="183">
        <f t="shared" si="0"/>
        <v>11.537616791247329</v>
      </c>
      <c r="I67" s="184">
        <f t="shared" si="1"/>
        <v>30.150145178156247</v>
      </c>
      <c r="J67" s="185">
        <f t="shared" si="2"/>
        <v>12275.817415267176</v>
      </c>
      <c r="K67" s="176">
        <f t="shared" si="3"/>
        <v>-16.416594885843747</v>
      </c>
      <c r="L67" s="186">
        <f t="shared" si="6"/>
        <v>1308.700848</v>
      </c>
      <c r="M67" s="187">
        <v>6107</v>
      </c>
      <c r="N67" s="179">
        <f t="shared" si="11"/>
        <v>98</v>
      </c>
      <c r="R67" s="195"/>
      <c r="S67" s="199"/>
      <c r="T67" s="197"/>
    </row>
    <row r="68" spans="1:20" ht="15.75" thickBot="1" x14ac:dyDescent="0.3">
      <c r="A68" s="180">
        <f t="shared" si="7"/>
        <v>50</v>
      </c>
      <c r="B68" s="179">
        <f t="shared" si="8"/>
        <v>100</v>
      </c>
      <c r="C68" s="181">
        <f t="shared" si="9"/>
        <v>-100</v>
      </c>
      <c r="D68" s="182">
        <f t="shared" si="10"/>
        <v>61.36</v>
      </c>
      <c r="E68" s="188">
        <f>SUM(D59:D68)</f>
        <v>610.11</v>
      </c>
      <c r="F68" s="183">
        <f t="shared" si="4"/>
        <v>3057.47</v>
      </c>
      <c r="G68" s="173">
        <f t="shared" si="5"/>
        <v>3057.47</v>
      </c>
      <c r="H68" s="183">
        <f t="shared" si="0"/>
        <v>11.773905901564019</v>
      </c>
      <c r="I68" s="184">
        <f t="shared" si="1"/>
        <v>30.767616802406248</v>
      </c>
      <c r="J68" s="185">
        <f t="shared" si="2"/>
        <v>12527.224792366414</v>
      </c>
      <c r="K68" s="176">
        <f t="shared" si="3"/>
        <v>-16.752804925593747</v>
      </c>
      <c r="L68" s="186">
        <f t="shared" si="6"/>
        <v>1335.502896</v>
      </c>
      <c r="M68" s="187">
        <v>6136</v>
      </c>
      <c r="N68" s="179">
        <f t="shared" si="11"/>
        <v>100</v>
      </c>
      <c r="R68" s="195"/>
      <c r="S68" s="199"/>
      <c r="T68" s="197"/>
    </row>
    <row r="69" spans="1:20" ht="15.75" thickBot="1" x14ac:dyDescent="0.3">
      <c r="A69" s="180">
        <f t="shared" si="7"/>
        <v>51</v>
      </c>
      <c r="B69" s="179">
        <f t="shared" si="8"/>
        <v>102</v>
      </c>
      <c r="C69" s="181">
        <f t="shared" si="9"/>
        <v>-102</v>
      </c>
      <c r="D69" s="182">
        <f t="shared" si="10"/>
        <v>60.28</v>
      </c>
      <c r="E69" s="171"/>
      <c r="F69" s="183">
        <f t="shared" si="4"/>
        <v>3117.75</v>
      </c>
      <c r="G69" s="173">
        <f t="shared" si="5"/>
        <v>3117.75</v>
      </c>
      <c r="H69" s="183">
        <f t="shared" si="0"/>
        <v>12.00603607708374</v>
      </c>
      <c r="I69" s="184">
        <f t="shared" si="1"/>
        <v>31.374220282031249</v>
      </c>
      <c r="J69" s="185">
        <f t="shared" si="2"/>
        <v>12774.207137404583</v>
      </c>
      <c r="K69" s="176">
        <f t="shared" si="3"/>
        <v>-17.083097317968747</v>
      </c>
      <c r="L69" s="186">
        <f t="shared" si="6"/>
        <v>1361.8332</v>
      </c>
      <c r="M69" s="187">
        <v>6028</v>
      </c>
      <c r="N69" s="179">
        <f t="shared" si="11"/>
        <v>102</v>
      </c>
      <c r="R69" s="195"/>
      <c r="S69" s="199"/>
      <c r="T69" s="197"/>
    </row>
    <row r="70" spans="1:20" ht="15.75" thickBot="1" x14ac:dyDescent="0.3">
      <c r="A70" s="180">
        <f t="shared" si="7"/>
        <v>52</v>
      </c>
      <c r="B70" s="179">
        <f t="shared" si="8"/>
        <v>104</v>
      </c>
      <c r="C70" s="181">
        <f t="shared" si="9"/>
        <v>-104</v>
      </c>
      <c r="D70" s="182">
        <f t="shared" si="10"/>
        <v>62.46</v>
      </c>
      <c r="E70" s="171"/>
      <c r="F70" s="183">
        <f t="shared" si="4"/>
        <v>3180.21</v>
      </c>
      <c r="G70" s="173">
        <f t="shared" si="5"/>
        <v>3180.21</v>
      </c>
      <c r="H70" s="183">
        <f t="shared" si="0"/>
        <v>12.246561139508453</v>
      </c>
      <c r="I70" s="184">
        <f t="shared" si="1"/>
        <v>32.002761312843752</v>
      </c>
      <c r="J70" s="185">
        <f t="shared" si="2"/>
        <v>13030.121491603055</v>
      </c>
      <c r="K70" s="176">
        <f t="shared" si="3"/>
        <v>-17.42533459115625</v>
      </c>
      <c r="L70" s="186">
        <f t="shared" si="6"/>
        <v>1389.115728</v>
      </c>
      <c r="M70" s="187">
        <v>6246</v>
      </c>
      <c r="N70" s="179">
        <f t="shared" si="11"/>
        <v>104</v>
      </c>
      <c r="R70" s="195"/>
      <c r="S70" s="199"/>
      <c r="T70" s="197"/>
    </row>
    <row r="71" spans="1:20" ht="15.75" thickBot="1" x14ac:dyDescent="0.3">
      <c r="A71" s="180">
        <f t="shared" si="7"/>
        <v>53</v>
      </c>
      <c r="B71" s="179">
        <f t="shared" si="8"/>
        <v>106</v>
      </c>
      <c r="C71" s="181">
        <f t="shared" si="9"/>
        <v>-106</v>
      </c>
      <c r="D71" s="182">
        <f t="shared" si="10"/>
        <v>62.28</v>
      </c>
      <c r="E71" s="171"/>
      <c r="F71" s="183">
        <f t="shared" si="4"/>
        <v>3242.4900000000002</v>
      </c>
      <c r="G71" s="173">
        <f t="shared" si="5"/>
        <v>3242.4900000000002</v>
      </c>
      <c r="H71" s="183">
        <f t="shared" si="0"/>
        <v>12.486393046133673</v>
      </c>
      <c r="I71" s="184">
        <f t="shared" si="1"/>
        <v>32.629490986218755</v>
      </c>
      <c r="J71" s="185">
        <f t="shared" si="2"/>
        <v>13285.298340458017</v>
      </c>
      <c r="K71" s="176">
        <f t="shared" si="3"/>
        <v>-17.766585589781251</v>
      </c>
      <c r="L71" s="186">
        <f t="shared" si="6"/>
        <v>1416.3196320000002</v>
      </c>
      <c r="M71" s="187">
        <v>6228</v>
      </c>
      <c r="N71" s="179">
        <f t="shared" si="11"/>
        <v>106</v>
      </c>
      <c r="R71" s="195"/>
      <c r="S71" s="199"/>
      <c r="T71" s="197"/>
    </row>
    <row r="72" spans="1:20" ht="15.75" thickBot="1" x14ac:dyDescent="0.3">
      <c r="A72" s="180">
        <f t="shared" si="7"/>
        <v>54</v>
      </c>
      <c r="B72" s="179">
        <f t="shared" si="8"/>
        <v>108</v>
      </c>
      <c r="C72" s="181">
        <f t="shared" si="9"/>
        <v>-108</v>
      </c>
      <c r="D72" s="182">
        <f t="shared" si="10"/>
        <v>62.45</v>
      </c>
      <c r="E72" s="171"/>
      <c r="F72" s="183">
        <f t="shared" si="4"/>
        <v>3304.94</v>
      </c>
      <c r="G72" s="173">
        <f t="shared" si="5"/>
        <v>3304.94</v>
      </c>
      <c r="H72" s="183">
        <f t="shared" si="0"/>
        <v>12.726879599902858</v>
      </c>
      <c r="I72" s="184">
        <f t="shared" si="1"/>
        <v>33.257931386062502</v>
      </c>
      <c r="J72" s="185">
        <f t="shared" si="2"/>
        <v>13541.171722137406</v>
      </c>
      <c r="K72" s="176">
        <f t="shared" si="3"/>
        <v>-18.108768069937497</v>
      </c>
      <c r="L72" s="186">
        <f t="shared" si="6"/>
        <v>1443.597792</v>
      </c>
      <c r="M72" s="187">
        <v>6245</v>
      </c>
      <c r="N72" s="179">
        <f t="shared" si="11"/>
        <v>108</v>
      </c>
      <c r="R72" s="195"/>
      <c r="S72" s="199"/>
      <c r="T72" s="197"/>
    </row>
    <row r="73" spans="1:20" ht="15.75" thickBot="1" x14ac:dyDescent="0.3">
      <c r="A73" s="180">
        <f t="shared" si="7"/>
        <v>55</v>
      </c>
      <c r="B73" s="179">
        <f t="shared" si="8"/>
        <v>110</v>
      </c>
      <c r="C73" s="181">
        <f t="shared" si="9"/>
        <v>-110</v>
      </c>
      <c r="D73" s="182">
        <f t="shared" si="10"/>
        <v>61.5</v>
      </c>
      <c r="E73" s="171"/>
      <c r="F73" s="183">
        <f t="shared" si="4"/>
        <v>3366.44</v>
      </c>
      <c r="G73" s="173">
        <f t="shared" si="5"/>
        <v>3366.44</v>
      </c>
      <c r="H73" s="183">
        <f t="shared" si="0"/>
        <v>12.963707831396931</v>
      </c>
      <c r="I73" s="184">
        <f t="shared" si="1"/>
        <v>33.876811843875004</v>
      </c>
      <c r="J73" s="185">
        <f t="shared" si="2"/>
        <v>13793.152714503818</v>
      </c>
      <c r="K73" s="176">
        <f t="shared" si="3"/>
        <v>-18.445745212124997</v>
      </c>
      <c r="L73" s="186">
        <f t="shared" si="6"/>
        <v>1470.460992</v>
      </c>
      <c r="M73" s="187">
        <v>6150</v>
      </c>
      <c r="N73" s="179">
        <f t="shared" si="11"/>
        <v>110</v>
      </c>
      <c r="R73" s="195"/>
      <c r="S73" s="199"/>
      <c r="T73" s="197"/>
    </row>
    <row r="74" spans="1:20" ht="15.75" thickBot="1" x14ac:dyDescent="0.3">
      <c r="A74" s="180">
        <f t="shared" si="7"/>
        <v>56</v>
      </c>
      <c r="B74" s="179">
        <f t="shared" si="8"/>
        <v>112</v>
      </c>
      <c r="C74" s="181">
        <f t="shared" si="9"/>
        <v>-112</v>
      </c>
      <c r="D74" s="182">
        <f t="shared" si="10"/>
        <v>61.47</v>
      </c>
      <c r="E74" s="171"/>
      <c r="F74" s="183">
        <f t="shared" si="4"/>
        <v>3427.91</v>
      </c>
      <c r="G74" s="173">
        <f t="shared" si="5"/>
        <v>3427.91</v>
      </c>
      <c r="H74" s="183">
        <f t="shared" si="0"/>
        <v>13.200420536924423</v>
      </c>
      <c r="I74" s="184">
        <f t="shared" si="1"/>
        <v>34.495390408781248</v>
      </c>
      <c r="J74" s="185">
        <f t="shared" si="2"/>
        <v>14045.010789312979</v>
      </c>
      <c r="K74" s="176">
        <f t="shared" si="3"/>
        <v>-18.782557975218747</v>
      </c>
      <c r="L74" s="186">
        <f t="shared" si="6"/>
        <v>1497.3110879999999</v>
      </c>
      <c r="M74" s="187">
        <v>6147</v>
      </c>
      <c r="N74" s="179">
        <f t="shared" si="11"/>
        <v>112</v>
      </c>
      <c r="R74" s="195"/>
      <c r="S74" s="199"/>
      <c r="T74" s="197"/>
    </row>
    <row r="75" spans="1:20" ht="15.75" thickBot="1" x14ac:dyDescent="0.3">
      <c r="A75" s="180">
        <f t="shared" si="7"/>
        <v>57</v>
      </c>
      <c r="B75" s="179">
        <f t="shared" si="8"/>
        <v>114</v>
      </c>
      <c r="C75" s="181">
        <f t="shared" si="9"/>
        <v>-114</v>
      </c>
      <c r="D75" s="182">
        <f t="shared" si="10"/>
        <v>61.4</v>
      </c>
      <c r="E75" s="171"/>
      <c r="F75" s="183">
        <f t="shared" si="4"/>
        <v>3489.31</v>
      </c>
      <c r="G75" s="173">
        <f t="shared" si="5"/>
        <v>3489.31</v>
      </c>
      <c r="H75" s="183">
        <f t="shared" si="0"/>
        <v>13.436863681863223</v>
      </c>
      <c r="I75" s="184">
        <f t="shared" si="1"/>
        <v>35.113264556906252</v>
      </c>
      <c r="J75" s="185">
        <f t="shared" si="2"/>
        <v>14296.582056488553</v>
      </c>
      <c r="K75" s="176">
        <f t="shared" si="3"/>
        <v>-19.118987187093747</v>
      </c>
      <c r="L75" s="186">
        <f t="shared" si="6"/>
        <v>1524.1306079999999</v>
      </c>
      <c r="M75" s="187">
        <v>6140</v>
      </c>
      <c r="N75" s="179">
        <f t="shared" si="11"/>
        <v>114</v>
      </c>
      <c r="R75" s="195"/>
      <c r="S75" s="199"/>
      <c r="T75" s="197"/>
    </row>
    <row r="76" spans="1:20" ht="15.75" thickBot="1" x14ac:dyDescent="0.3">
      <c r="A76" s="180">
        <f t="shared" si="7"/>
        <v>58</v>
      </c>
      <c r="B76" s="179">
        <f t="shared" si="8"/>
        <v>116</v>
      </c>
      <c r="C76" s="181">
        <f t="shared" si="9"/>
        <v>-116</v>
      </c>
      <c r="D76" s="182">
        <f t="shared" si="10"/>
        <v>62.4</v>
      </c>
      <c r="E76" s="171"/>
      <c r="F76" s="183">
        <f t="shared" si="4"/>
        <v>3551.71</v>
      </c>
      <c r="G76" s="173">
        <f t="shared" si="5"/>
        <v>3551.71</v>
      </c>
      <c r="H76" s="183">
        <f t="shared" si="0"/>
        <v>13.677157692354772</v>
      </c>
      <c r="I76" s="184">
        <f t="shared" si="1"/>
        <v>35.74120180190625</v>
      </c>
      <c r="J76" s="185">
        <f t="shared" si="2"/>
        <v>14552.25057557252</v>
      </c>
      <c r="K76" s="176">
        <f t="shared" si="3"/>
        <v>-19.460895702093747</v>
      </c>
      <c r="L76" s="186">
        <f t="shared" si="6"/>
        <v>1551.3869280000001</v>
      </c>
      <c r="M76" s="187">
        <v>6240</v>
      </c>
      <c r="N76" s="179">
        <f t="shared" si="11"/>
        <v>116</v>
      </c>
      <c r="R76" s="195"/>
      <c r="S76" s="199"/>
      <c r="T76" s="197"/>
    </row>
    <row r="77" spans="1:20" ht="15.75" thickBot="1" x14ac:dyDescent="0.3">
      <c r="A77" s="180">
        <f t="shared" si="7"/>
        <v>59</v>
      </c>
      <c r="B77" s="179">
        <f t="shared" si="8"/>
        <v>118</v>
      </c>
      <c r="C77" s="181">
        <f t="shared" si="9"/>
        <v>-118</v>
      </c>
      <c r="D77" s="182">
        <f t="shared" si="10"/>
        <v>62.2</v>
      </c>
      <c r="E77" s="171"/>
      <c r="F77" s="183">
        <f t="shared" si="4"/>
        <v>3613.91</v>
      </c>
      <c r="G77" s="173">
        <f t="shared" si="5"/>
        <v>3613.91</v>
      </c>
      <c r="H77" s="183">
        <f t="shared" si="0"/>
        <v>13.916681529735769</v>
      </c>
      <c r="I77" s="184">
        <f t="shared" si="1"/>
        <v>36.367126427531247</v>
      </c>
      <c r="J77" s="185">
        <f t="shared" si="2"/>
        <v>14807.099644274811</v>
      </c>
      <c r="K77" s="176">
        <f t="shared" si="3"/>
        <v>-19.801708356468747</v>
      </c>
      <c r="L77" s="186">
        <f t="shared" si="6"/>
        <v>1578.5558880000001</v>
      </c>
      <c r="M77" s="187">
        <v>6220</v>
      </c>
      <c r="N77" s="179">
        <f t="shared" si="11"/>
        <v>118</v>
      </c>
      <c r="R77" s="195"/>
      <c r="S77" s="199"/>
      <c r="T77" s="197"/>
    </row>
    <row r="78" spans="1:20" ht="15.75" thickBot="1" x14ac:dyDescent="0.3">
      <c r="A78" s="180">
        <f t="shared" si="7"/>
        <v>60</v>
      </c>
      <c r="B78" s="179">
        <f t="shared" si="8"/>
        <v>120</v>
      </c>
      <c r="C78" s="181">
        <f t="shared" si="9"/>
        <v>-120</v>
      </c>
      <c r="D78" s="182">
        <f t="shared" si="10"/>
        <v>61.85</v>
      </c>
      <c r="E78" s="188">
        <f>SUM(D69:D78)</f>
        <v>618.29000000000008</v>
      </c>
      <c r="F78" s="183">
        <f t="shared" si="4"/>
        <v>3675.7599999999998</v>
      </c>
      <c r="G78" s="173">
        <f t="shared" si="5"/>
        <v>3675.7599999999998</v>
      </c>
      <c r="H78" s="183">
        <f t="shared" si="0"/>
        <v>14.154857564173305</v>
      </c>
      <c r="I78" s="184">
        <f t="shared" si="1"/>
        <v>36.989528969249996</v>
      </c>
      <c r="J78" s="185">
        <f t="shared" si="2"/>
        <v>15060.514674809161</v>
      </c>
      <c r="K78" s="176">
        <f t="shared" si="3"/>
        <v>-20.140603254749998</v>
      </c>
      <c r="L78" s="186">
        <f t="shared" si="6"/>
        <v>1605.571968</v>
      </c>
      <c r="M78" s="187">
        <v>6185</v>
      </c>
      <c r="N78" s="179">
        <f t="shared" si="11"/>
        <v>120</v>
      </c>
      <c r="R78" s="195"/>
      <c r="S78" s="199"/>
      <c r="T78" s="197"/>
    </row>
    <row r="79" spans="1:20" ht="15.75" thickBot="1" x14ac:dyDescent="0.3">
      <c r="A79" s="180">
        <f t="shared" si="7"/>
        <v>61</v>
      </c>
      <c r="B79" s="179">
        <f t="shared" si="8"/>
        <v>122</v>
      </c>
      <c r="C79" s="181">
        <f t="shared" si="9"/>
        <v>-122</v>
      </c>
      <c r="D79" s="182">
        <f t="shared" si="10"/>
        <v>61.56</v>
      </c>
      <c r="E79" s="171"/>
      <c r="F79" s="183">
        <f t="shared" si="4"/>
        <v>3737.3199999999997</v>
      </c>
      <c r="G79" s="173">
        <f t="shared" si="5"/>
        <v>3737.3199999999997</v>
      </c>
      <c r="H79" s="183">
        <f t="shared" si="0"/>
        <v>14.391916847600545</v>
      </c>
      <c r="I79" s="184">
        <f t="shared" si="1"/>
        <v>37.609013212874999</v>
      </c>
      <c r="J79" s="185">
        <f t="shared" si="2"/>
        <v>15312.741502290077</v>
      </c>
      <c r="K79" s="176">
        <f t="shared" si="3"/>
        <v>-20.477909155124998</v>
      </c>
      <c r="L79" s="186">
        <f t="shared" si="6"/>
        <v>1632.461376</v>
      </c>
      <c r="M79" s="187">
        <v>6156</v>
      </c>
      <c r="N79" s="179">
        <f t="shared" si="11"/>
        <v>122</v>
      </c>
      <c r="R79" s="195"/>
      <c r="S79" s="199"/>
      <c r="T79" s="197"/>
    </row>
    <row r="80" spans="1:20" ht="15.75" thickBot="1" x14ac:dyDescent="0.3">
      <c r="A80" s="180">
        <f t="shared" si="7"/>
        <v>62</v>
      </c>
      <c r="B80" s="179">
        <f t="shared" si="8"/>
        <v>124</v>
      </c>
      <c r="C80" s="181">
        <f t="shared" si="9"/>
        <v>-124</v>
      </c>
      <c r="D80" s="182">
        <f t="shared" si="10"/>
        <v>62.5</v>
      </c>
      <c r="E80" s="171"/>
      <c r="F80" s="183">
        <f t="shared" si="4"/>
        <v>3799.8199999999997</v>
      </c>
      <c r="G80" s="173">
        <f t="shared" si="5"/>
        <v>3799.8199999999997</v>
      </c>
      <c r="H80" s="183">
        <f t="shared" si="0"/>
        <v>14.632595944647369</v>
      </c>
      <c r="I80" s="184">
        <f t="shared" si="1"/>
        <v>38.237956767562494</v>
      </c>
      <c r="J80" s="185">
        <f t="shared" si="2"/>
        <v>15568.819746564886</v>
      </c>
      <c r="K80" s="176">
        <f t="shared" si="3"/>
        <v>-20.820365600437498</v>
      </c>
      <c r="L80" s="186">
        <f t="shared" si="6"/>
        <v>1659.7613759999999</v>
      </c>
      <c r="M80" s="187">
        <v>6250</v>
      </c>
      <c r="N80" s="179">
        <f t="shared" si="11"/>
        <v>124</v>
      </c>
      <c r="R80" s="195"/>
      <c r="S80" s="199"/>
      <c r="T80" s="197"/>
    </row>
    <row r="81" spans="1:20" ht="15.75" thickBot="1" x14ac:dyDescent="0.3">
      <c r="A81" s="180">
        <f t="shared" si="7"/>
        <v>63</v>
      </c>
      <c r="B81" s="179">
        <f t="shared" si="8"/>
        <v>126</v>
      </c>
      <c r="C81" s="181">
        <f t="shared" si="9"/>
        <v>-126</v>
      </c>
      <c r="D81" s="182">
        <f t="shared" si="10"/>
        <v>60.87</v>
      </c>
      <c r="E81" s="171"/>
      <c r="F81" s="183">
        <f t="shared" si="4"/>
        <v>3860.6899999999996</v>
      </c>
      <c r="G81" s="173">
        <f t="shared" si="5"/>
        <v>3860.6899999999996</v>
      </c>
      <c r="H81" s="183">
        <f t="shared" si="0"/>
        <v>14.866998130843211</v>
      </c>
      <c r="I81" s="184">
        <f t="shared" si="1"/>
        <v>38.850497474343747</v>
      </c>
      <c r="J81" s="185">
        <f t="shared" si="2"/>
        <v>15818.219470229007</v>
      </c>
      <c r="K81" s="176">
        <f t="shared" si="3"/>
        <v>-21.153890781656244</v>
      </c>
      <c r="L81" s="186">
        <f t="shared" si="6"/>
        <v>1686.3493919999999</v>
      </c>
      <c r="M81" s="187">
        <v>6087</v>
      </c>
      <c r="N81" s="179">
        <f t="shared" si="11"/>
        <v>126</v>
      </c>
      <c r="R81" s="195"/>
      <c r="S81" s="199"/>
      <c r="T81" s="197"/>
    </row>
    <row r="82" spans="1:20" ht="15.75" thickBot="1" x14ac:dyDescent="0.3">
      <c r="A82" s="180">
        <f t="shared" si="7"/>
        <v>64</v>
      </c>
      <c r="B82" s="179">
        <f t="shared" si="8"/>
        <v>128</v>
      </c>
      <c r="C82" s="181">
        <f t="shared" si="9"/>
        <v>-128</v>
      </c>
      <c r="D82" s="182">
        <f t="shared" si="10"/>
        <v>60.94</v>
      </c>
      <c r="E82" s="171"/>
      <c r="F82" s="183">
        <f t="shared" si="4"/>
        <v>3921.6299999999997</v>
      </c>
      <c r="G82" s="173">
        <f t="shared" si="5"/>
        <v>3921.6299999999997</v>
      </c>
      <c r="H82" s="183">
        <f t="shared" si="0"/>
        <v>15.101669877627744</v>
      </c>
      <c r="I82" s="184">
        <f t="shared" si="1"/>
        <v>39.463742597906247</v>
      </c>
      <c r="J82" s="185">
        <f t="shared" si="2"/>
        <v>16067.906001526719</v>
      </c>
      <c r="K82" s="176">
        <f t="shared" si="3"/>
        <v>-21.487799514093748</v>
      </c>
      <c r="L82" s="186">
        <f t="shared" si="6"/>
        <v>1712.9679839999999</v>
      </c>
      <c r="M82" s="187">
        <v>6094</v>
      </c>
      <c r="N82" s="179">
        <f t="shared" si="11"/>
        <v>128</v>
      </c>
      <c r="R82" s="195"/>
      <c r="S82" s="199"/>
      <c r="T82" s="197"/>
    </row>
    <row r="83" spans="1:20" ht="15.75" thickBot="1" x14ac:dyDescent="0.3">
      <c r="A83" s="180">
        <f t="shared" si="7"/>
        <v>65</v>
      </c>
      <c r="B83" s="179">
        <f t="shared" si="8"/>
        <v>130</v>
      </c>
      <c r="C83" s="181">
        <f t="shared" si="9"/>
        <v>-130</v>
      </c>
      <c r="D83" s="182">
        <f t="shared" si="10"/>
        <v>61.47</v>
      </c>
      <c r="E83" s="171"/>
      <c r="F83" s="183">
        <f t="shared" si="4"/>
        <v>3983.0999999999995</v>
      </c>
      <c r="G83" s="173">
        <f t="shared" si="5"/>
        <v>3983.0999999999995</v>
      </c>
      <c r="H83" s="183">
        <f t="shared" ref="H83:H146" si="12">IF(M83&gt;0,($K$13*F83),"")</f>
        <v>15.338382583155235</v>
      </c>
      <c r="I83" s="184">
        <f t="shared" ref="I83:I146" si="13">IF(M83&gt;0,($K$15*F83),"")</f>
        <v>40.082321162812498</v>
      </c>
      <c r="J83" s="185">
        <f t="shared" ref="J83:J146" si="14">IF(M83&gt;0,((F83*$K$9)*$O$12),"")</f>
        <v>16319.76407633588</v>
      </c>
      <c r="K83" s="176">
        <f t="shared" ref="K83:K146" si="15">IF(G83&gt;$I$12,((G83-$I$12)*$K$17),"")</f>
        <v>-21.824612277187494</v>
      </c>
      <c r="L83" s="186">
        <f t="shared" si="6"/>
        <v>1739.8180799999998</v>
      </c>
      <c r="M83" s="187">
        <v>6147</v>
      </c>
      <c r="N83" s="179">
        <f t="shared" si="11"/>
        <v>130</v>
      </c>
      <c r="R83" s="195"/>
      <c r="S83" s="199"/>
      <c r="T83" s="197"/>
    </row>
    <row r="84" spans="1:20" ht="15.75" thickBot="1" x14ac:dyDescent="0.3">
      <c r="A84" s="180">
        <f t="shared" si="7"/>
        <v>66</v>
      </c>
      <c r="B84" s="179">
        <f t="shared" si="8"/>
        <v>132</v>
      </c>
      <c r="C84" s="181">
        <f t="shared" si="9"/>
        <v>-132</v>
      </c>
      <c r="D84" s="182">
        <f t="shared" si="10"/>
        <v>61.26</v>
      </c>
      <c r="E84" s="171"/>
      <c r="F84" s="183">
        <f t="shared" ref="F84:F147" si="16">IF(M84&gt;0,(F83+D84),"")</f>
        <v>4044.3599999999997</v>
      </c>
      <c r="G84" s="173">
        <f t="shared" ref="G84:G147" si="17">IF(M84&gt;0,(F84+$E$17+$I$13),"")</f>
        <v>4044.3599999999997</v>
      </c>
      <c r="H84" s="183">
        <f t="shared" si="12"/>
        <v>15.574286606916651</v>
      </c>
      <c r="I84" s="184">
        <f t="shared" si="13"/>
        <v>40.698786477374995</v>
      </c>
      <c r="J84" s="185">
        <f t="shared" si="14"/>
        <v>16570.761728244273</v>
      </c>
      <c r="K84" s="176">
        <f t="shared" si="15"/>
        <v>-22.160274386624998</v>
      </c>
      <c r="L84" s="186">
        <f t="shared" ref="L84:L147" si="18">0.052*K$12*G84</f>
        <v>1766.576448</v>
      </c>
      <c r="M84" s="187">
        <v>6126</v>
      </c>
      <c r="N84" s="179">
        <f t="shared" si="11"/>
        <v>132</v>
      </c>
      <c r="R84" s="195"/>
      <c r="S84" s="199"/>
      <c r="T84" s="197"/>
    </row>
    <row r="85" spans="1:20" ht="15.75" thickBot="1" x14ac:dyDescent="0.3">
      <c r="A85" s="180">
        <f t="shared" ref="A85:A148" si="19">A84+1</f>
        <v>67</v>
      </c>
      <c r="B85" s="179">
        <f t="shared" ref="B85:B148" si="20">IF(M85&lt;=1,(0),IF(M85&lt;3600,(1),IF(M85&gt;=3601,(2),"")))+B84</f>
        <v>134</v>
      </c>
      <c r="C85" s="181">
        <f t="shared" ref="C85:C148" si="21">IF(M85&gt;0,($I$14-B85),"")</f>
        <v>-134</v>
      </c>
      <c r="D85" s="182">
        <f t="shared" ref="D85:D148" si="22">IF(M85&gt;0,(M85/100),"")</f>
        <v>62.45</v>
      </c>
      <c r="E85" s="171"/>
      <c r="F85" s="183">
        <f t="shared" si="16"/>
        <v>4106.8099999999995</v>
      </c>
      <c r="G85" s="173">
        <f t="shared" si="17"/>
        <v>4106.8099999999995</v>
      </c>
      <c r="H85" s="183">
        <f t="shared" si="12"/>
        <v>15.814773160685837</v>
      </c>
      <c r="I85" s="184">
        <f t="shared" si="13"/>
        <v>41.327226877218742</v>
      </c>
      <c r="J85" s="185">
        <f t="shared" si="14"/>
        <v>16826.635109923664</v>
      </c>
      <c r="K85" s="176">
        <f t="shared" si="15"/>
        <v>-22.502456866781245</v>
      </c>
      <c r="L85" s="186">
        <f t="shared" si="18"/>
        <v>1793.8546079999999</v>
      </c>
      <c r="M85" s="187">
        <v>6245</v>
      </c>
      <c r="N85" s="179">
        <f t="shared" ref="N85:N148" si="23">IF(M85&lt;=1,(0),IF(M85&lt;3600,(1),IF(M85&gt;=3601,(2),"")))+N84</f>
        <v>134</v>
      </c>
      <c r="R85" s="195"/>
      <c r="S85" s="199"/>
      <c r="T85" s="197"/>
    </row>
    <row r="86" spans="1:20" ht="15.75" thickBot="1" x14ac:dyDescent="0.3">
      <c r="A86" s="180">
        <f t="shared" si="19"/>
        <v>68</v>
      </c>
      <c r="B86" s="179">
        <f t="shared" si="20"/>
        <v>136</v>
      </c>
      <c r="C86" s="181">
        <f t="shared" si="21"/>
        <v>-136</v>
      </c>
      <c r="D86" s="182">
        <f t="shared" si="22"/>
        <v>60.92</v>
      </c>
      <c r="E86" s="171"/>
      <c r="F86" s="183">
        <f t="shared" si="16"/>
        <v>4167.7299999999996</v>
      </c>
      <c r="G86" s="173">
        <f t="shared" si="17"/>
        <v>4167.7299999999996</v>
      </c>
      <c r="H86" s="183">
        <f t="shared" si="12"/>
        <v>16.049367890159317</v>
      </c>
      <c r="I86" s="184">
        <f t="shared" si="13"/>
        <v>41.940270738843743</v>
      </c>
      <c r="J86" s="185">
        <f t="shared" si="14"/>
        <v>17076.239696183206</v>
      </c>
      <c r="K86" s="176">
        <f t="shared" si="15"/>
        <v>-22.836256013156245</v>
      </c>
      <c r="L86" s="186">
        <f t="shared" si="18"/>
        <v>1820.4644639999999</v>
      </c>
      <c r="M86" s="187">
        <v>6092</v>
      </c>
      <c r="N86" s="179">
        <f t="shared" si="23"/>
        <v>136</v>
      </c>
      <c r="R86" s="195"/>
      <c r="S86" s="199"/>
      <c r="T86" s="197"/>
    </row>
    <row r="87" spans="1:20" ht="15.75" thickBot="1" x14ac:dyDescent="0.3">
      <c r="A87" s="180">
        <f t="shared" si="19"/>
        <v>69</v>
      </c>
      <c r="B87" s="179">
        <f t="shared" si="20"/>
        <v>138</v>
      </c>
      <c r="C87" s="181">
        <f t="shared" si="21"/>
        <v>-138</v>
      </c>
      <c r="D87" s="182">
        <f t="shared" si="22"/>
        <v>60.7</v>
      </c>
      <c r="E87" s="171"/>
      <c r="F87" s="183">
        <f t="shared" si="16"/>
        <v>4228.4299999999994</v>
      </c>
      <c r="G87" s="173">
        <f t="shared" si="17"/>
        <v>4228.4299999999994</v>
      </c>
      <c r="H87" s="183">
        <f t="shared" si="12"/>
        <v>16.28311542921119</v>
      </c>
      <c r="I87" s="184">
        <f t="shared" si="13"/>
        <v>42.551100719156246</v>
      </c>
      <c r="J87" s="185">
        <f t="shared" si="14"/>
        <v>17324.942887022902</v>
      </c>
      <c r="K87" s="176">
        <f t="shared" si="15"/>
        <v>-23.168849712843745</v>
      </c>
      <c r="L87" s="186">
        <f t="shared" si="18"/>
        <v>1846.9782239999997</v>
      </c>
      <c r="M87" s="187">
        <v>6070</v>
      </c>
      <c r="N87" s="179">
        <f t="shared" si="23"/>
        <v>138</v>
      </c>
      <c r="R87" s="195"/>
      <c r="S87" s="199"/>
      <c r="T87" s="197"/>
    </row>
    <row r="88" spans="1:20" ht="15.75" thickBot="1" x14ac:dyDescent="0.3">
      <c r="A88" s="180">
        <f t="shared" si="19"/>
        <v>70</v>
      </c>
      <c r="B88" s="179">
        <f t="shared" si="20"/>
        <v>140</v>
      </c>
      <c r="C88" s="181">
        <f t="shared" si="21"/>
        <v>-140</v>
      </c>
      <c r="D88" s="182">
        <f t="shared" si="22"/>
        <v>61.07</v>
      </c>
      <c r="E88" s="188">
        <f>SUM(D79:D88)</f>
        <v>613.74000000000012</v>
      </c>
      <c r="F88" s="183">
        <f t="shared" si="16"/>
        <v>4289.4999999999991</v>
      </c>
      <c r="G88" s="173">
        <f t="shared" si="17"/>
        <v>4289.4999999999991</v>
      </c>
      <c r="H88" s="183">
        <f t="shared" si="12"/>
        <v>16.518287788517583</v>
      </c>
      <c r="I88" s="184">
        <f t="shared" si="13"/>
        <v>43.165654045312493</v>
      </c>
      <c r="J88" s="185">
        <f t="shared" si="14"/>
        <v>17575.162061068702</v>
      </c>
      <c r="K88" s="176">
        <f t="shared" si="15"/>
        <v>-23.503470754687495</v>
      </c>
      <c r="L88" s="186">
        <f t="shared" si="18"/>
        <v>1873.6535999999996</v>
      </c>
      <c r="M88" s="187">
        <v>6107</v>
      </c>
      <c r="N88" s="179">
        <f t="shared" si="23"/>
        <v>140</v>
      </c>
      <c r="R88" s="195"/>
      <c r="S88" s="199"/>
      <c r="T88" s="197"/>
    </row>
    <row r="89" spans="1:20" ht="15.75" thickBot="1" x14ac:dyDescent="0.3">
      <c r="A89" s="180">
        <f t="shared" si="19"/>
        <v>71</v>
      </c>
      <c r="B89" s="179">
        <f t="shared" si="20"/>
        <v>142</v>
      </c>
      <c r="C89" s="181">
        <f t="shared" si="21"/>
        <v>-142</v>
      </c>
      <c r="D89" s="182">
        <f t="shared" si="22"/>
        <v>61.26</v>
      </c>
      <c r="E89" s="171"/>
      <c r="F89" s="183">
        <f t="shared" si="16"/>
        <v>4350.7599999999993</v>
      </c>
      <c r="G89" s="173">
        <f t="shared" si="17"/>
        <v>4350.7599999999993</v>
      </c>
      <c r="H89" s="183">
        <f t="shared" si="12"/>
        <v>16.754191812278997</v>
      </c>
      <c r="I89" s="184">
        <f t="shared" si="13"/>
        <v>43.78211935987499</v>
      </c>
      <c r="J89" s="185">
        <f t="shared" si="14"/>
        <v>17826.159712977096</v>
      </c>
      <c r="K89" s="176">
        <f t="shared" si="15"/>
        <v>-23.839132864124995</v>
      </c>
      <c r="L89" s="186">
        <f t="shared" si="18"/>
        <v>1900.4119679999999</v>
      </c>
      <c r="M89" s="187">
        <v>6126</v>
      </c>
      <c r="N89" s="179">
        <f t="shared" si="23"/>
        <v>142</v>
      </c>
      <c r="R89" s="195"/>
      <c r="S89" s="199"/>
      <c r="T89" s="197"/>
    </row>
    <row r="90" spans="1:20" ht="15.75" thickBot="1" x14ac:dyDescent="0.3">
      <c r="A90" s="180">
        <f t="shared" si="19"/>
        <v>72</v>
      </c>
      <c r="B90" s="179">
        <f t="shared" si="20"/>
        <v>144</v>
      </c>
      <c r="C90" s="181">
        <f t="shared" si="21"/>
        <v>-144</v>
      </c>
      <c r="D90" s="182">
        <f t="shared" si="22"/>
        <v>62.25</v>
      </c>
      <c r="E90" s="171"/>
      <c r="F90" s="183">
        <f t="shared" si="16"/>
        <v>4413.0099999999993</v>
      </c>
      <c r="G90" s="173">
        <f t="shared" si="17"/>
        <v>4413.0099999999993</v>
      </c>
      <c r="H90" s="183">
        <f t="shared" si="12"/>
        <v>16.993908192937631</v>
      </c>
      <c r="I90" s="184">
        <f t="shared" si="13"/>
        <v>44.408547140343742</v>
      </c>
      <c r="J90" s="185">
        <f t="shared" si="14"/>
        <v>18081.213644274809</v>
      </c>
      <c r="K90" s="176">
        <f t="shared" si="15"/>
        <v>-24.180219483656245</v>
      </c>
      <c r="L90" s="186">
        <f t="shared" si="18"/>
        <v>1927.6027679999997</v>
      </c>
      <c r="M90" s="187">
        <v>6225</v>
      </c>
      <c r="N90" s="179">
        <f t="shared" si="23"/>
        <v>144</v>
      </c>
      <c r="R90" s="195"/>
      <c r="S90" s="199"/>
      <c r="T90" s="197"/>
    </row>
    <row r="91" spans="1:20" ht="15.75" thickBot="1" x14ac:dyDescent="0.3">
      <c r="A91" s="180">
        <f t="shared" si="19"/>
        <v>73</v>
      </c>
      <c r="B91" s="179">
        <f t="shared" si="20"/>
        <v>146</v>
      </c>
      <c r="C91" s="181">
        <f t="shared" si="21"/>
        <v>-146</v>
      </c>
      <c r="D91" s="182">
        <f t="shared" si="22"/>
        <v>62.4</v>
      </c>
      <c r="E91" s="171"/>
      <c r="F91" s="183">
        <f t="shared" si="16"/>
        <v>4475.4099999999989</v>
      </c>
      <c r="G91" s="173">
        <f t="shared" si="17"/>
        <v>4475.4099999999989</v>
      </c>
      <c r="H91" s="183">
        <f t="shared" si="12"/>
        <v>17.234202203429181</v>
      </c>
      <c r="I91" s="184">
        <f t="shared" si="13"/>
        <v>45.036484385343741</v>
      </c>
      <c r="J91" s="185">
        <f t="shared" si="14"/>
        <v>18336.882163358776</v>
      </c>
      <c r="K91" s="176">
        <f t="shared" si="15"/>
        <v>-24.522127998656241</v>
      </c>
      <c r="L91" s="186">
        <f t="shared" si="18"/>
        <v>1954.8590879999997</v>
      </c>
      <c r="M91" s="187">
        <v>6240</v>
      </c>
      <c r="N91" s="179">
        <f t="shared" si="23"/>
        <v>146</v>
      </c>
      <c r="R91" s="195"/>
      <c r="S91" s="199"/>
      <c r="T91" s="197"/>
    </row>
    <row r="92" spans="1:20" ht="15.75" thickBot="1" x14ac:dyDescent="0.3">
      <c r="A92" s="180">
        <f t="shared" si="19"/>
        <v>74</v>
      </c>
      <c r="B92" s="179">
        <f t="shared" si="20"/>
        <v>148</v>
      </c>
      <c r="C92" s="181">
        <f t="shared" si="21"/>
        <v>-148</v>
      </c>
      <c r="D92" s="182">
        <f t="shared" si="22"/>
        <v>62.43</v>
      </c>
      <c r="E92" s="171"/>
      <c r="F92" s="183">
        <f t="shared" si="16"/>
        <v>4537.8399999999992</v>
      </c>
      <c r="G92" s="173">
        <f t="shared" si="17"/>
        <v>4537.8399999999992</v>
      </c>
      <c r="H92" s="183">
        <f t="shared" si="12"/>
        <v>17.474611739887312</v>
      </c>
      <c r="I92" s="184">
        <f t="shared" si="13"/>
        <v>45.66472352324999</v>
      </c>
      <c r="J92" s="185">
        <f t="shared" si="14"/>
        <v>18592.673599999998</v>
      </c>
      <c r="K92" s="176">
        <f t="shared" si="15"/>
        <v>-24.864200892749995</v>
      </c>
      <c r="L92" s="186">
        <f t="shared" si="18"/>
        <v>1982.1285119999998</v>
      </c>
      <c r="M92" s="187">
        <v>6243</v>
      </c>
      <c r="N92" s="179">
        <f t="shared" si="23"/>
        <v>148</v>
      </c>
      <c r="R92" s="195"/>
      <c r="S92" s="199"/>
      <c r="T92" s="197"/>
    </row>
    <row r="93" spans="1:20" ht="15.75" thickBot="1" x14ac:dyDescent="0.3">
      <c r="A93" s="180">
        <f t="shared" si="19"/>
        <v>75</v>
      </c>
      <c r="B93" s="179">
        <f t="shared" si="20"/>
        <v>150</v>
      </c>
      <c r="C93" s="181">
        <f t="shared" si="21"/>
        <v>-150</v>
      </c>
      <c r="D93" s="182">
        <f t="shared" si="22"/>
        <v>62.16</v>
      </c>
      <c r="E93" s="171"/>
      <c r="F93" s="183">
        <f t="shared" si="16"/>
        <v>4599.9999999999991</v>
      </c>
      <c r="G93" s="173">
        <f t="shared" si="17"/>
        <v>4599.9999999999991</v>
      </c>
      <c r="H93" s="183">
        <f t="shared" si="12"/>
        <v>17.713981542646199</v>
      </c>
      <c r="I93" s="184">
        <f t="shared" si="13"/>
        <v>46.29024562499999</v>
      </c>
      <c r="J93" s="185">
        <f t="shared" si="14"/>
        <v>18847.358778625952</v>
      </c>
      <c r="K93" s="176">
        <f t="shared" si="15"/>
        <v>-25.204794374999992</v>
      </c>
      <c r="L93" s="186">
        <f t="shared" si="18"/>
        <v>2009.2799999999997</v>
      </c>
      <c r="M93" s="187">
        <v>6216</v>
      </c>
      <c r="N93" s="179">
        <f t="shared" si="23"/>
        <v>150</v>
      </c>
      <c r="R93" s="195"/>
      <c r="S93" s="199"/>
      <c r="T93" s="197"/>
    </row>
    <row r="94" spans="1:20" ht="15.75" thickBot="1" x14ac:dyDescent="0.3">
      <c r="A94" s="180">
        <f t="shared" si="19"/>
        <v>76</v>
      </c>
      <c r="B94" s="179">
        <f t="shared" si="20"/>
        <v>152</v>
      </c>
      <c r="C94" s="181">
        <f t="shared" si="21"/>
        <v>-152</v>
      </c>
      <c r="D94" s="182">
        <f t="shared" si="22"/>
        <v>62.63</v>
      </c>
      <c r="E94" s="171"/>
      <c r="F94" s="183">
        <f t="shared" si="16"/>
        <v>4662.6299999999992</v>
      </c>
      <c r="G94" s="173">
        <f t="shared" si="17"/>
        <v>4662.6299999999992</v>
      </c>
      <c r="H94" s="183">
        <f t="shared" si="12"/>
        <v>17.955161252214882</v>
      </c>
      <c r="I94" s="184">
        <f t="shared" si="13"/>
        <v>46.920497382281241</v>
      </c>
      <c r="J94" s="185">
        <f t="shared" si="14"/>
        <v>19103.969665648856</v>
      </c>
      <c r="K94" s="176">
        <f t="shared" si="15"/>
        <v>-25.547963129718742</v>
      </c>
      <c r="L94" s="186">
        <f t="shared" si="18"/>
        <v>2036.6367839999998</v>
      </c>
      <c r="M94" s="187">
        <v>6263</v>
      </c>
      <c r="N94" s="179">
        <f t="shared" si="23"/>
        <v>152</v>
      </c>
      <c r="R94" s="195"/>
      <c r="S94" s="199"/>
      <c r="T94" s="197"/>
    </row>
    <row r="95" spans="1:20" ht="15.75" thickBot="1" x14ac:dyDescent="0.3">
      <c r="A95" s="180">
        <f t="shared" si="19"/>
        <v>77</v>
      </c>
      <c r="B95" s="179">
        <f t="shared" si="20"/>
        <v>154</v>
      </c>
      <c r="C95" s="181">
        <f t="shared" si="21"/>
        <v>-154</v>
      </c>
      <c r="D95" s="182">
        <f t="shared" si="22"/>
        <v>61.73</v>
      </c>
      <c r="E95" s="171"/>
      <c r="F95" s="183">
        <f t="shared" si="16"/>
        <v>4724.3599999999988</v>
      </c>
      <c r="G95" s="173">
        <f t="shared" si="17"/>
        <v>4724.3599999999988</v>
      </c>
      <c r="H95" s="183">
        <f t="shared" si="12"/>
        <v>18.192875182786086</v>
      </c>
      <c r="I95" s="184">
        <f t="shared" si="13"/>
        <v>47.541692352374987</v>
      </c>
      <c r="J95" s="185">
        <f t="shared" si="14"/>
        <v>19356.893025954196</v>
      </c>
      <c r="K95" s="176">
        <f t="shared" si="15"/>
        <v>-25.886200511624992</v>
      </c>
      <c r="L95" s="186">
        <f t="shared" si="18"/>
        <v>2063.6004479999997</v>
      </c>
      <c r="M95" s="187">
        <v>6173</v>
      </c>
      <c r="N95" s="179">
        <f t="shared" si="23"/>
        <v>154</v>
      </c>
      <c r="R95" s="195"/>
      <c r="S95" s="199"/>
      <c r="T95" s="197"/>
    </row>
    <row r="96" spans="1:20" ht="15.75" thickBot="1" x14ac:dyDescent="0.3">
      <c r="A96" s="180">
        <f t="shared" si="19"/>
        <v>78</v>
      </c>
      <c r="B96" s="179">
        <f t="shared" si="20"/>
        <v>156</v>
      </c>
      <c r="C96" s="181">
        <f t="shared" si="21"/>
        <v>-156</v>
      </c>
      <c r="D96" s="182">
        <f t="shared" si="22"/>
        <v>61.5</v>
      </c>
      <c r="E96" s="171"/>
      <c r="F96" s="183">
        <f t="shared" si="16"/>
        <v>4785.8599999999988</v>
      </c>
      <c r="G96" s="173">
        <f t="shared" si="17"/>
        <v>4785.8599999999988</v>
      </c>
      <c r="H96" s="183">
        <f t="shared" si="12"/>
        <v>18.429703414280162</v>
      </c>
      <c r="I96" s="184">
        <f t="shared" si="13"/>
        <v>48.160572810187489</v>
      </c>
      <c r="J96" s="185">
        <f t="shared" si="14"/>
        <v>19608.874018320606</v>
      </c>
      <c r="K96" s="176">
        <f t="shared" si="15"/>
        <v>-26.223177653812492</v>
      </c>
      <c r="L96" s="186">
        <f t="shared" si="18"/>
        <v>2090.4636479999995</v>
      </c>
      <c r="M96" s="187">
        <v>6150</v>
      </c>
      <c r="N96" s="179">
        <f t="shared" si="23"/>
        <v>156</v>
      </c>
      <c r="R96" s="195"/>
      <c r="S96" s="199"/>
      <c r="T96" s="197"/>
    </row>
    <row r="97" spans="1:20" ht="15.75" thickBot="1" x14ac:dyDescent="0.3">
      <c r="A97" s="180">
        <f t="shared" si="19"/>
        <v>79</v>
      </c>
      <c r="B97" s="179">
        <f t="shared" si="20"/>
        <v>158</v>
      </c>
      <c r="C97" s="181">
        <f t="shared" si="21"/>
        <v>-158</v>
      </c>
      <c r="D97" s="182">
        <f t="shared" si="22"/>
        <v>61.42</v>
      </c>
      <c r="E97" s="171"/>
      <c r="F97" s="183">
        <f t="shared" si="16"/>
        <v>4847.2799999999988</v>
      </c>
      <c r="G97" s="173">
        <f t="shared" si="17"/>
        <v>4847.2799999999988</v>
      </c>
      <c r="H97" s="183">
        <f t="shared" si="12"/>
        <v>18.666223576530015</v>
      </c>
      <c r="I97" s="184">
        <f t="shared" si="13"/>
        <v>48.778648220249991</v>
      </c>
      <c r="J97" s="185">
        <f t="shared" si="14"/>
        <v>19860.52723053435</v>
      </c>
      <c r="K97" s="176">
        <f t="shared" si="15"/>
        <v>-26.559716451749992</v>
      </c>
      <c r="L97" s="186">
        <f t="shared" si="18"/>
        <v>2117.2919039999997</v>
      </c>
      <c r="M97" s="187">
        <v>6142</v>
      </c>
      <c r="N97" s="179">
        <f t="shared" si="23"/>
        <v>158</v>
      </c>
      <c r="R97" s="195"/>
      <c r="S97" s="199"/>
      <c r="T97" s="197"/>
    </row>
    <row r="98" spans="1:20" ht="15.75" thickBot="1" x14ac:dyDescent="0.3">
      <c r="A98" s="180">
        <f t="shared" si="19"/>
        <v>80</v>
      </c>
      <c r="B98" s="179">
        <f t="shared" si="20"/>
        <v>160</v>
      </c>
      <c r="C98" s="181">
        <f t="shared" si="21"/>
        <v>-160</v>
      </c>
      <c r="D98" s="182">
        <f t="shared" si="22"/>
        <v>62.34</v>
      </c>
      <c r="E98" s="188">
        <f>SUM(D89:D98)</f>
        <v>620.12</v>
      </c>
      <c r="F98" s="183">
        <f t="shared" si="16"/>
        <v>4909.619999999999</v>
      </c>
      <c r="G98" s="173">
        <f t="shared" si="17"/>
        <v>4909.619999999999</v>
      </c>
      <c r="H98" s="183">
        <f t="shared" si="12"/>
        <v>18.906286535088398</v>
      </c>
      <c r="I98" s="184">
        <f t="shared" si="13"/>
        <v>49.405981679437488</v>
      </c>
      <c r="J98" s="185">
        <f t="shared" si="14"/>
        <v>20115.949914503813</v>
      </c>
      <c r="K98" s="176">
        <f t="shared" si="15"/>
        <v>-26.901296208562492</v>
      </c>
      <c r="L98" s="186">
        <f t="shared" si="18"/>
        <v>2144.5220159999994</v>
      </c>
      <c r="M98" s="187">
        <v>6234</v>
      </c>
      <c r="N98" s="179">
        <f t="shared" si="23"/>
        <v>160</v>
      </c>
      <c r="R98" s="195"/>
      <c r="S98" s="199"/>
      <c r="T98" s="197"/>
    </row>
    <row r="99" spans="1:20" ht="15.75" thickBot="1" x14ac:dyDescent="0.3">
      <c r="A99" s="180">
        <f t="shared" si="19"/>
        <v>81</v>
      </c>
      <c r="B99" s="179">
        <f t="shared" si="20"/>
        <v>162</v>
      </c>
      <c r="C99" s="181">
        <f t="shared" si="21"/>
        <v>-162</v>
      </c>
      <c r="D99" s="182">
        <f t="shared" si="22"/>
        <v>62.52</v>
      </c>
      <c r="E99" s="171"/>
      <c r="F99" s="183">
        <f t="shared" si="16"/>
        <v>4972.1399999999994</v>
      </c>
      <c r="G99" s="173">
        <f t="shared" si="17"/>
        <v>4972.1399999999994</v>
      </c>
      <c r="H99" s="183">
        <f t="shared" si="12"/>
        <v>19.147042649446281</v>
      </c>
      <c r="I99" s="184">
        <f t="shared" si="13"/>
        <v>50.035126496062496</v>
      </c>
      <c r="J99" s="185">
        <f t="shared" si="14"/>
        <v>20372.110103816794</v>
      </c>
      <c r="K99" s="176">
        <f t="shared" si="15"/>
        <v>-27.243862239937496</v>
      </c>
      <c r="L99" s="186">
        <f t="shared" si="18"/>
        <v>2171.8307519999998</v>
      </c>
      <c r="M99" s="187">
        <v>6252</v>
      </c>
      <c r="N99" s="179">
        <f t="shared" si="23"/>
        <v>162</v>
      </c>
      <c r="R99" s="195"/>
      <c r="S99" s="199"/>
      <c r="T99" s="197"/>
    </row>
    <row r="100" spans="1:20" ht="15.75" thickBot="1" x14ac:dyDescent="0.3">
      <c r="A100" s="180">
        <f t="shared" si="19"/>
        <v>82</v>
      </c>
      <c r="B100" s="179">
        <f t="shared" si="20"/>
        <v>164</v>
      </c>
      <c r="C100" s="181">
        <f t="shared" si="21"/>
        <v>-164</v>
      </c>
      <c r="D100" s="182">
        <f t="shared" si="22"/>
        <v>62.14</v>
      </c>
      <c r="E100" s="171"/>
      <c r="F100" s="183">
        <f t="shared" si="16"/>
        <v>5034.28</v>
      </c>
      <c r="G100" s="173">
        <f t="shared" si="17"/>
        <v>5034.28</v>
      </c>
      <c r="H100" s="183">
        <f t="shared" si="12"/>
        <v>19.386335434894114</v>
      </c>
      <c r="I100" s="184">
        <f t="shared" si="13"/>
        <v>50.660447335874998</v>
      </c>
      <c r="J100" s="185">
        <f t="shared" si="14"/>
        <v>20626.713337404581</v>
      </c>
      <c r="K100" s="176">
        <f t="shared" si="15"/>
        <v>-27.584346136124996</v>
      </c>
      <c r="L100" s="186">
        <f t="shared" si="18"/>
        <v>2198.973504</v>
      </c>
      <c r="M100" s="187">
        <v>6214</v>
      </c>
      <c r="N100" s="179">
        <f t="shared" si="23"/>
        <v>164</v>
      </c>
      <c r="R100" s="195"/>
      <c r="S100" s="199"/>
      <c r="T100" s="197"/>
    </row>
    <row r="101" spans="1:20" ht="15.75" thickBot="1" x14ac:dyDescent="0.3">
      <c r="A101" s="180">
        <f t="shared" si="19"/>
        <v>83</v>
      </c>
      <c r="B101" s="179">
        <f t="shared" si="20"/>
        <v>166</v>
      </c>
      <c r="C101" s="181">
        <f t="shared" si="21"/>
        <v>-166</v>
      </c>
      <c r="D101" s="182">
        <f t="shared" si="22"/>
        <v>60.21</v>
      </c>
      <c r="E101" s="171"/>
      <c r="F101" s="183">
        <f t="shared" si="16"/>
        <v>5094.49</v>
      </c>
      <c r="G101" s="173">
        <f t="shared" si="17"/>
        <v>5094.49</v>
      </c>
      <c r="H101" s="183">
        <f t="shared" si="12"/>
        <v>19.618196049825141</v>
      </c>
      <c r="I101" s="184">
        <f t="shared" si="13"/>
        <v>51.266346398718746</v>
      </c>
      <c r="J101" s="185">
        <f t="shared" si="14"/>
        <v>20873.40887480916</v>
      </c>
      <c r="K101" s="176">
        <f t="shared" si="15"/>
        <v>-27.914254977281246</v>
      </c>
      <c r="L101" s="186">
        <f t="shared" si="18"/>
        <v>2225.273232</v>
      </c>
      <c r="M101" s="187">
        <v>6021</v>
      </c>
      <c r="N101" s="179">
        <f t="shared" si="23"/>
        <v>166</v>
      </c>
      <c r="R101" s="195"/>
      <c r="S101" s="199"/>
      <c r="T101" s="197"/>
    </row>
    <row r="102" spans="1:20" ht="15.75" thickBot="1" x14ac:dyDescent="0.3">
      <c r="A102" s="180">
        <f t="shared" si="19"/>
        <v>84</v>
      </c>
      <c r="B102" s="179">
        <f t="shared" si="20"/>
        <v>168</v>
      </c>
      <c r="C102" s="181">
        <f t="shared" si="21"/>
        <v>-168</v>
      </c>
      <c r="D102" s="182">
        <f t="shared" si="22"/>
        <v>59.9</v>
      </c>
      <c r="E102" s="171"/>
      <c r="F102" s="183">
        <f t="shared" si="16"/>
        <v>5154.3899999999994</v>
      </c>
      <c r="G102" s="173">
        <f t="shared" si="17"/>
        <v>5154.3899999999994</v>
      </c>
      <c r="H102" s="183">
        <f t="shared" si="12"/>
        <v>19.848862896434817</v>
      </c>
      <c r="I102" s="184">
        <f t="shared" si="13"/>
        <v>51.869125901531241</v>
      </c>
      <c r="J102" s="185">
        <f t="shared" si="14"/>
        <v>21118.834264122139</v>
      </c>
      <c r="K102" s="176">
        <f t="shared" si="15"/>
        <v>-28.242465234468746</v>
      </c>
      <c r="L102" s="186">
        <f t="shared" si="18"/>
        <v>2251.4375519999999</v>
      </c>
      <c r="M102" s="187">
        <v>5990</v>
      </c>
      <c r="N102" s="179">
        <f t="shared" si="23"/>
        <v>168</v>
      </c>
      <c r="R102" s="195"/>
      <c r="S102" s="199"/>
      <c r="T102" s="197"/>
    </row>
    <row r="103" spans="1:20" ht="15.75" thickBot="1" x14ac:dyDescent="0.3">
      <c r="A103" s="180">
        <f t="shared" si="19"/>
        <v>85</v>
      </c>
      <c r="B103" s="179">
        <f t="shared" si="20"/>
        <v>170</v>
      </c>
      <c r="C103" s="181">
        <f t="shared" si="21"/>
        <v>-170</v>
      </c>
      <c r="D103" s="182">
        <f t="shared" si="22"/>
        <v>62.26</v>
      </c>
      <c r="E103" s="171"/>
      <c r="F103" s="183">
        <f t="shared" si="16"/>
        <v>5216.6499999999996</v>
      </c>
      <c r="G103" s="173">
        <f t="shared" si="17"/>
        <v>5216.6499999999996</v>
      </c>
      <c r="H103" s="183">
        <f t="shared" si="12"/>
        <v>20.08861778574898</v>
      </c>
      <c r="I103" s="184">
        <f t="shared" si="13"/>
        <v>52.495654312968746</v>
      </c>
      <c r="J103" s="185">
        <f t="shared" si="14"/>
        <v>21373.929167938935</v>
      </c>
      <c r="K103" s="176">
        <f t="shared" si="15"/>
        <v>-28.583606647031246</v>
      </c>
      <c r="L103" s="186">
        <f t="shared" si="18"/>
        <v>2278.6327200000001</v>
      </c>
      <c r="M103" s="187">
        <v>6226</v>
      </c>
      <c r="N103" s="179">
        <f t="shared" si="23"/>
        <v>170</v>
      </c>
      <c r="R103" s="195"/>
      <c r="S103" s="199"/>
      <c r="T103" s="197"/>
    </row>
    <row r="104" spans="1:20" ht="15.75" thickBot="1" x14ac:dyDescent="0.3">
      <c r="A104" s="180">
        <f t="shared" si="19"/>
        <v>86</v>
      </c>
      <c r="B104" s="179">
        <f t="shared" si="20"/>
        <v>172</v>
      </c>
      <c r="C104" s="181">
        <f t="shared" si="21"/>
        <v>-172</v>
      </c>
      <c r="D104" s="182">
        <f t="shared" si="22"/>
        <v>61.45</v>
      </c>
      <c r="E104" s="171"/>
      <c r="F104" s="183">
        <f t="shared" si="16"/>
        <v>5278.0999999999995</v>
      </c>
      <c r="G104" s="173">
        <f t="shared" si="17"/>
        <v>5278.0999999999995</v>
      </c>
      <c r="H104" s="183">
        <f t="shared" si="12"/>
        <v>20.325253473965418</v>
      </c>
      <c r="I104" s="184">
        <f t="shared" si="13"/>
        <v>53.114031615937492</v>
      </c>
      <c r="J104" s="185">
        <f t="shared" si="14"/>
        <v>21625.705297709927</v>
      </c>
      <c r="K104" s="176">
        <f t="shared" si="15"/>
        <v>-28.920309824062496</v>
      </c>
      <c r="L104" s="186">
        <f t="shared" si="18"/>
        <v>2305.47408</v>
      </c>
      <c r="M104" s="187">
        <v>6145</v>
      </c>
      <c r="N104" s="179">
        <f t="shared" si="23"/>
        <v>172</v>
      </c>
      <c r="R104" s="195"/>
      <c r="S104" s="199"/>
      <c r="T104" s="197"/>
    </row>
    <row r="105" spans="1:20" ht="15.75" thickBot="1" x14ac:dyDescent="0.3">
      <c r="A105" s="180">
        <f t="shared" si="19"/>
        <v>87</v>
      </c>
      <c r="B105" s="179">
        <f t="shared" si="20"/>
        <v>174</v>
      </c>
      <c r="C105" s="181">
        <f t="shared" si="21"/>
        <v>-174</v>
      </c>
      <c r="D105" s="182">
        <f t="shared" si="22"/>
        <v>61.14</v>
      </c>
      <c r="E105" s="171"/>
      <c r="F105" s="183">
        <f t="shared" si="16"/>
        <v>5339.24</v>
      </c>
      <c r="G105" s="173">
        <f t="shared" si="17"/>
        <v>5339.24</v>
      </c>
      <c r="H105" s="183">
        <f t="shared" si="12"/>
        <v>20.560695393860502</v>
      </c>
      <c r="I105" s="184">
        <f t="shared" si="13"/>
        <v>53.729289358875</v>
      </c>
      <c r="J105" s="185">
        <f t="shared" si="14"/>
        <v>21876.211279389314</v>
      </c>
      <c r="K105" s="176">
        <f t="shared" si="15"/>
        <v>-29.255314417124996</v>
      </c>
      <c r="L105" s="186">
        <f t="shared" si="18"/>
        <v>2332.1800320000002</v>
      </c>
      <c r="M105" s="187">
        <v>6114</v>
      </c>
      <c r="N105" s="179">
        <f t="shared" si="23"/>
        <v>174</v>
      </c>
      <c r="R105" s="195"/>
      <c r="S105" s="199"/>
      <c r="T105" s="197"/>
    </row>
    <row r="106" spans="1:20" ht="15.75" thickBot="1" x14ac:dyDescent="0.3">
      <c r="A106" s="180">
        <f t="shared" si="19"/>
        <v>88</v>
      </c>
      <c r="B106" s="179">
        <f t="shared" si="20"/>
        <v>176</v>
      </c>
      <c r="C106" s="181">
        <f t="shared" si="21"/>
        <v>-176</v>
      </c>
      <c r="D106" s="182">
        <f t="shared" si="22"/>
        <v>62.46</v>
      </c>
      <c r="E106" s="171"/>
      <c r="F106" s="183">
        <f t="shared" si="16"/>
        <v>5401.7</v>
      </c>
      <c r="G106" s="173">
        <f t="shared" si="17"/>
        <v>5401.7</v>
      </c>
      <c r="H106" s="183">
        <f t="shared" si="12"/>
        <v>20.801220456285215</v>
      </c>
      <c r="I106" s="184">
        <f t="shared" si="13"/>
        <v>54.3578303896875</v>
      </c>
      <c r="J106" s="185">
        <f t="shared" si="14"/>
        <v>22132.125633587788</v>
      </c>
      <c r="K106" s="176">
        <f t="shared" si="15"/>
        <v>-29.597551690312496</v>
      </c>
      <c r="L106" s="186">
        <f t="shared" si="18"/>
        <v>2359.4625599999999</v>
      </c>
      <c r="M106" s="187">
        <v>6246</v>
      </c>
      <c r="N106" s="179">
        <f t="shared" si="23"/>
        <v>176</v>
      </c>
      <c r="R106" s="195"/>
      <c r="S106" s="199"/>
      <c r="T106" s="197"/>
    </row>
    <row r="107" spans="1:20" ht="15.75" thickBot="1" x14ac:dyDescent="0.3">
      <c r="A107" s="180">
        <f t="shared" si="19"/>
        <v>89</v>
      </c>
      <c r="B107" s="179">
        <f t="shared" si="20"/>
        <v>178</v>
      </c>
      <c r="C107" s="181">
        <f t="shared" si="21"/>
        <v>-178</v>
      </c>
      <c r="D107" s="182">
        <f t="shared" si="22"/>
        <v>62.26</v>
      </c>
      <c r="E107" s="171"/>
      <c r="F107" s="183">
        <f t="shared" si="16"/>
        <v>5463.96</v>
      </c>
      <c r="G107" s="173">
        <f t="shared" si="17"/>
        <v>5463.96</v>
      </c>
      <c r="H107" s="183">
        <f t="shared" si="12"/>
        <v>21.040975345599382</v>
      </c>
      <c r="I107" s="184">
        <f t="shared" si="13"/>
        <v>54.984358801124998</v>
      </c>
      <c r="J107" s="185">
        <f t="shared" si="14"/>
        <v>22387.220537404584</v>
      </c>
      <c r="K107" s="176">
        <f t="shared" si="15"/>
        <v>-29.938693102874996</v>
      </c>
      <c r="L107" s="186">
        <f t="shared" si="18"/>
        <v>2386.6577280000001</v>
      </c>
      <c r="M107" s="187">
        <v>6226</v>
      </c>
      <c r="N107" s="179">
        <f t="shared" si="23"/>
        <v>178</v>
      </c>
      <c r="R107" s="195"/>
      <c r="S107" s="199"/>
      <c r="T107" s="197"/>
    </row>
    <row r="108" spans="1:20" ht="15.75" thickBot="1" x14ac:dyDescent="0.3">
      <c r="A108" s="180">
        <f t="shared" si="19"/>
        <v>90</v>
      </c>
      <c r="B108" s="179">
        <f t="shared" si="20"/>
        <v>180</v>
      </c>
      <c r="C108" s="181">
        <f t="shared" si="21"/>
        <v>-180</v>
      </c>
      <c r="D108" s="182">
        <f t="shared" si="22"/>
        <v>62.33</v>
      </c>
      <c r="E108" s="188">
        <f>SUM(D99:D108)</f>
        <v>616.67000000000007</v>
      </c>
      <c r="F108" s="183">
        <f t="shared" si="16"/>
        <v>5526.29</v>
      </c>
      <c r="G108" s="173">
        <f t="shared" si="17"/>
        <v>5526.29</v>
      </c>
      <c r="H108" s="183">
        <f t="shared" si="12"/>
        <v>21.280999795502236</v>
      </c>
      <c r="I108" s="184">
        <f t="shared" si="13"/>
        <v>55.611591629343749</v>
      </c>
      <c r="J108" s="185">
        <f t="shared" si="14"/>
        <v>22642.602248854964</v>
      </c>
      <c r="K108" s="176">
        <f t="shared" si="15"/>
        <v>-30.280218066656246</v>
      </c>
      <c r="L108" s="186">
        <f t="shared" si="18"/>
        <v>2413.883472</v>
      </c>
      <c r="M108" s="187">
        <v>6233</v>
      </c>
      <c r="N108" s="179">
        <f t="shared" si="23"/>
        <v>180</v>
      </c>
      <c r="R108" s="195"/>
      <c r="S108" s="199"/>
      <c r="T108" s="197"/>
    </row>
    <row r="109" spans="1:20" ht="15.75" thickBot="1" x14ac:dyDescent="0.3">
      <c r="A109" s="180">
        <f t="shared" si="19"/>
        <v>91</v>
      </c>
      <c r="B109" s="179">
        <f t="shared" si="20"/>
        <v>182</v>
      </c>
      <c r="C109" s="181">
        <f t="shared" si="21"/>
        <v>-182</v>
      </c>
      <c r="D109" s="182">
        <f t="shared" si="22"/>
        <v>61.56</v>
      </c>
      <c r="E109" s="171"/>
      <c r="F109" s="183">
        <f t="shared" si="16"/>
        <v>5587.85</v>
      </c>
      <c r="G109" s="173">
        <f t="shared" si="17"/>
        <v>5587.85</v>
      </c>
      <c r="H109" s="183">
        <f t="shared" si="12"/>
        <v>21.518059078929479</v>
      </c>
      <c r="I109" s="184">
        <f t="shared" si="13"/>
        <v>56.231075872968752</v>
      </c>
      <c r="J109" s="185">
        <f t="shared" si="14"/>
        <v>22894.829076335882</v>
      </c>
      <c r="K109" s="176">
        <f t="shared" si="15"/>
        <v>-30.61752396703125</v>
      </c>
      <c r="L109" s="186">
        <f t="shared" si="18"/>
        <v>2440.7728800000004</v>
      </c>
      <c r="M109" s="187">
        <v>6156</v>
      </c>
      <c r="N109" s="179">
        <f t="shared" si="23"/>
        <v>182</v>
      </c>
      <c r="R109" s="195"/>
      <c r="S109" s="199"/>
      <c r="T109" s="197"/>
    </row>
    <row r="110" spans="1:20" ht="15.75" thickBot="1" x14ac:dyDescent="0.3">
      <c r="A110" s="180">
        <f t="shared" si="19"/>
        <v>92</v>
      </c>
      <c r="B110" s="179">
        <f t="shared" si="20"/>
        <v>184</v>
      </c>
      <c r="C110" s="181">
        <f t="shared" si="21"/>
        <v>-184</v>
      </c>
      <c r="D110" s="182">
        <f t="shared" si="22"/>
        <v>60.9</v>
      </c>
      <c r="E110" s="171"/>
      <c r="F110" s="183">
        <f t="shared" si="16"/>
        <v>5648.75</v>
      </c>
      <c r="G110" s="173">
        <f t="shared" si="17"/>
        <v>5648.75</v>
      </c>
      <c r="H110" s="183">
        <f t="shared" si="12"/>
        <v>21.752576791091901</v>
      </c>
      <c r="I110" s="184">
        <f t="shared" si="13"/>
        <v>56.843918472656249</v>
      </c>
      <c r="J110" s="185">
        <f t="shared" si="14"/>
        <v>23144.351717557252</v>
      </c>
      <c r="K110" s="176">
        <f t="shared" si="15"/>
        <v>-30.951213527343747</v>
      </c>
      <c r="L110" s="186">
        <f t="shared" si="18"/>
        <v>2467.3740000000003</v>
      </c>
      <c r="M110" s="187">
        <v>6090</v>
      </c>
      <c r="N110" s="179">
        <f t="shared" si="23"/>
        <v>184</v>
      </c>
      <c r="R110" s="195"/>
      <c r="S110" s="199"/>
      <c r="T110" s="197"/>
    </row>
    <row r="111" spans="1:20" ht="15.75" thickBot="1" x14ac:dyDescent="0.3">
      <c r="A111" s="180">
        <f t="shared" si="19"/>
        <v>93</v>
      </c>
      <c r="B111" s="179">
        <f t="shared" si="20"/>
        <v>186</v>
      </c>
      <c r="C111" s="181">
        <f t="shared" si="21"/>
        <v>-186</v>
      </c>
      <c r="D111" s="182">
        <f t="shared" si="22"/>
        <v>60.25</v>
      </c>
      <c r="E111" s="171"/>
      <c r="F111" s="183">
        <f t="shared" si="16"/>
        <v>5709</v>
      </c>
      <c r="G111" s="173">
        <f t="shared" si="17"/>
        <v>5709</v>
      </c>
      <c r="H111" s="183">
        <f t="shared" si="12"/>
        <v>21.984591440645037</v>
      </c>
      <c r="I111" s="184">
        <f t="shared" si="13"/>
        <v>57.450220059374999</v>
      </c>
      <c r="J111" s="185">
        <f t="shared" si="14"/>
        <v>23391.211145038171</v>
      </c>
      <c r="K111" s="176">
        <f t="shared" si="15"/>
        <v>-31.281341540624997</v>
      </c>
      <c r="L111" s="186">
        <f t="shared" si="18"/>
        <v>2493.6912000000002</v>
      </c>
      <c r="M111" s="187">
        <v>6025</v>
      </c>
      <c r="N111" s="179">
        <f t="shared" si="23"/>
        <v>186</v>
      </c>
      <c r="R111" s="195"/>
      <c r="S111" s="199"/>
      <c r="T111" s="197"/>
    </row>
    <row r="112" spans="1:20" ht="15.75" thickBot="1" x14ac:dyDescent="0.3">
      <c r="A112" s="180">
        <f t="shared" si="19"/>
        <v>94</v>
      </c>
      <c r="B112" s="179">
        <f t="shared" si="20"/>
        <v>188</v>
      </c>
      <c r="C112" s="181">
        <f t="shared" si="21"/>
        <v>-188</v>
      </c>
      <c r="D112" s="182">
        <f t="shared" si="22"/>
        <v>59.44</v>
      </c>
      <c r="E112" s="171"/>
      <c r="F112" s="183">
        <f t="shared" si="16"/>
        <v>5768.44</v>
      </c>
      <c r="G112" s="173">
        <f t="shared" si="17"/>
        <v>5768.44</v>
      </c>
      <c r="H112" s="183">
        <f t="shared" si="12"/>
        <v>22.213486889100448</v>
      </c>
      <c r="I112" s="184">
        <f t="shared" si="13"/>
        <v>58.048370537624997</v>
      </c>
      <c r="J112" s="185">
        <f t="shared" si="14"/>
        <v>23634.751798473284</v>
      </c>
      <c r="K112" s="176">
        <f t="shared" si="15"/>
        <v>-31.607031318374997</v>
      </c>
      <c r="L112" s="186">
        <f t="shared" si="18"/>
        <v>2519.6545919999999</v>
      </c>
      <c r="M112" s="187">
        <v>5944</v>
      </c>
      <c r="N112" s="179">
        <f t="shared" si="23"/>
        <v>188</v>
      </c>
      <c r="R112" s="195"/>
      <c r="S112" s="199"/>
      <c r="T112" s="197"/>
    </row>
    <row r="113" spans="1:20" ht="15.75" thickBot="1" x14ac:dyDescent="0.3">
      <c r="A113" s="180">
        <f t="shared" si="19"/>
        <v>95</v>
      </c>
      <c r="B113" s="179">
        <f t="shared" si="20"/>
        <v>190</v>
      </c>
      <c r="C113" s="181">
        <f t="shared" si="21"/>
        <v>-190</v>
      </c>
      <c r="D113" s="182">
        <f t="shared" si="22"/>
        <v>62.25</v>
      </c>
      <c r="E113" s="171"/>
      <c r="F113" s="183">
        <f t="shared" si="16"/>
        <v>5830.69</v>
      </c>
      <c r="G113" s="173">
        <f t="shared" si="17"/>
        <v>5830.69</v>
      </c>
      <c r="H113" s="183">
        <f t="shared" si="12"/>
        <v>22.453203269759083</v>
      </c>
      <c r="I113" s="184">
        <f t="shared" si="13"/>
        <v>58.67479831809375</v>
      </c>
      <c r="J113" s="185">
        <f t="shared" si="14"/>
        <v>23889.805729770993</v>
      </c>
      <c r="K113" s="176">
        <f t="shared" si="15"/>
        <v>-31.948117937906247</v>
      </c>
      <c r="L113" s="186">
        <f t="shared" si="18"/>
        <v>2546.8453920000002</v>
      </c>
      <c r="M113" s="187">
        <v>6225</v>
      </c>
      <c r="N113" s="179">
        <f t="shared" si="23"/>
        <v>190</v>
      </c>
      <c r="R113" s="195"/>
      <c r="S113" s="199"/>
      <c r="T113" s="197"/>
    </row>
    <row r="114" spans="1:20" ht="15.75" thickBot="1" x14ac:dyDescent="0.3">
      <c r="A114" s="180">
        <f t="shared" si="19"/>
        <v>96</v>
      </c>
      <c r="B114" s="179">
        <f t="shared" si="20"/>
        <v>192</v>
      </c>
      <c r="C114" s="181">
        <f t="shared" si="21"/>
        <v>-192</v>
      </c>
      <c r="D114" s="182">
        <f t="shared" si="22"/>
        <v>62.38</v>
      </c>
      <c r="E114" s="171"/>
      <c r="F114" s="183">
        <f t="shared" si="16"/>
        <v>5893.07</v>
      </c>
      <c r="G114" s="173">
        <f t="shared" si="17"/>
        <v>5893.07</v>
      </c>
      <c r="H114" s="183">
        <f t="shared" si="12"/>
        <v>22.693420262939579</v>
      </c>
      <c r="I114" s="184">
        <f t="shared" si="13"/>
        <v>59.30253430115625</v>
      </c>
      <c r="J114" s="185">
        <f t="shared" si="14"/>
        <v>24145.392303816796</v>
      </c>
      <c r="K114" s="176">
        <f t="shared" si="15"/>
        <v>-32.289916866843747</v>
      </c>
      <c r="L114" s="186">
        <f t="shared" si="18"/>
        <v>2574.0929759999999</v>
      </c>
      <c r="M114" s="187">
        <v>6238</v>
      </c>
      <c r="N114" s="179">
        <f t="shared" si="23"/>
        <v>192</v>
      </c>
      <c r="R114" s="195"/>
      <c r="S114" s="199"/>
      <c r="T114" s="197"/>
    </row>
    <row r="115" spans="1:20" ht="15.75" thickBot="1" x14ac:dyDescent="0.3">
      <c r="A115" s="180">
        <f t="shared" si="19"/>
        <v>97</v>
      </c>
      <c r="B115" s="179">
        <f t="shared" si="20"/>
        <v>194</v>
      </c>
      <c r="C115" s="181">
        <f t="shared" si="21"/>
        <v>-194</v>
      </c>
      <c r="D115" s="182">
        <f t="shared" si="22"/>
        <v>61.25</v>
      </c>
      <c r="E115" s="171"/>
      <c r="F115" s="183">
        <f t="shared" si="16"/>
        <v>5954.32</v>
      </c>
      <c r="G115" s="173">
        <f t="shared" si="17"/>
        <v>5954.32</v>
      </c>
      <c r="H115" s="183">
        <f t="shared" si="12"/>
        <v>22.929285778045465</v>
      </c>
      <c r="I115" s="184">
        <f t="shared" si="13"/>
        <v>59.918898984750001</v>
      </c>
      <c r="J115" s="185">
        <f t="shared" si="14"/>
        <v>24396.34898320611</v>
      </c>
      <c r="K115" s="176">
        <f t="shared" si="15"/>
        <v>-32.625524183249993</v>
      </c>
      <c r="L115" s="186">
        <f t="shared" si="18"/>
        <v>2600.8469759999998</v>
      </c>
      <c r="M115" s="187">
        <v>6125</v>
      </c>
      <c r="N115" s="179">
        <f t="shared" si="23"/>
        <v>194</v>
      </c>
      <c r="R115" s="195"/>
      <c r="S115" s="199"/>
      <c r="T115" s="197"/>
    </row>
    <row r="116" spans="1:20" ht="15.75" thickBot="1" x14ac:dyDescent="0.3">
      <c r="A116" s="180">
        <f t="shared" si="19"/>
        <v>98</v>
      </c>
      <c r="B116" s="179">
        <f t="shared" si="20"/>
        <v>196</v>
      </c>
      <c r="C116" s="181">
        <f t="shared" si="21"/>
        <v>-196</v>
      </c>
      <c r="D116" s="182">
        <f t="shared" si="22"/>
        <v>62.9</v>
      </c>
      <c r="E116" s="171"/>
      <c r="F116" s="183">
        <f t="shared" si="16"/>
        <v>6017.2199999999993</v>
      </c>
      <c r="G116" s="173">
        <f t="shared" si="17"/>
        <v>6017.2199999999993</v>
      </c>
      <c r="H116" s="183">
        <f t="shared" si="12"/>
        <v>23.171505221313385</v>
      </c>
      <c r="I116" s="184">
        <f t="shared" si="13"/>
        <v>60.551867778187493</v>
      </c>
      <c r="J116" s="185">
        <f t="shared" si="14"/>
        <v>24654.066128244274</v>
      </c>
      <c r="K116" s="176">
        <f t="shared" si="15"/>
        <v>-32.970172349812493</v>
      </c>
      <c r="L116" s="186">
        <f t="shared" si="18"/>
        <v>2628.321696</v>
      </c>
      <c r="M116" s="187">
        <v>6290</v>
      </c>
      <c r="N116" s="179">
        <f t="shared" si="23"/>
        <v>196</v>
      </c>
      <c r="R116" s="195"/>
      <c r="S116" s="199"/>
      <c r="T116" s="197"/>
    </row>
    <row r="117" spans="1:20" ht="15.75" thickBot="1" x14ac:dyDescent="0.3">
      <c r="A117" s="180">
        <f t="shared" si="19"/>
        <v>99</v>
      </c>
      <c r="B117" s="179">
        <f t="shared" si="20"/>
        <v>198</v>
      </c>
      <c r="C117" s="181">
        <f t="shared" si="21"/>
        <v>-198</v>
      </c>
      <c r="D117" s="182">
        <f t="shared" si="22"/>
        <v>60.83</v>
      </c>
      <c r="E117" s="171"/>
      <c r="F117" s="183">
        <f t="shared" si="16"/>
        <v>6078.0499999999993</v>
      </c>
      <c r="G117" s="173">
        <f t="shared" si="17"/>
        <v>6078.0499999999993</v>
      </c>
      <c r="H117" s="183">
        <f t="shared" si="12"/>
        <v>23.405753372887119</v>
      </c>
      <c r="I117" s="184">
        <f t="shared" si="13"/>
        <v>61.164005961093743</v>
      </c>
      <c r="J117" s="185">
        <f t="shared" si="14"/>
        <v>24903.301961832061</v>
      </c>
      <c r="K117" s="176">
        <f t="shared" si="15"/>
        <v>-33.30347835890624</v>
      </c>
      <c r="L117" s="186">
        <f t="shared" si="18"/>
        <v>2654.8922399999997</v>
      </c>
      <c r="M117" s="187">
        <v>6083</v>
      </c>
      <c r="N117" s="179">
        <f t="shared" si="23"/>
        <v>198</v>
      </c>
      <c r="R117" s="195"/>
      <c r="S117" s="199"/>
      <c r="T117" s="197"/>
    </row>
    <row r="118" spans="1:20" ht="15.75" thickBot="1" x14ac:dyDescent="0.3">
      <c r="A118" s="180">
        <f t="shared" si="19"/>
        <v>100</v>
      </c>
      <c r="B118" s="179">
        <f t="shared" si="20"/>
        <v>200</v>
      </c>
      <c r="C118" s="181">
        <f t="shared" si="21"/>
        <v>-200</v>
      </c>
      <c r="D118" s="182">
        <f t="shared" si="22"/>
        <v>62.23</v>
      </c>
      <c r="E118" s="188">
        <f>SUM(D109:D118)</f>
        <v>613.99</v>
      </c>
      <c r="F118" s="183">
        <f t="shared" si="16"/>
        <v>6140.2799999999988</v>
      </c>
      <c r="G118" s="173">
        <f t="shared" si="17"/>
        <v>6140.2799999999988</v>
      </c>
      <c r="H118" s="183">
        <f t="shared" si="12"/>
        <v>23.645392736234697</v>
      </c>
      <c r="I118" s="184">
        <f t="shared" si="13"/>
        <v>61.79023247962499</v>
      </c>
      <c r="J118" s="185">
        <f t="shared" si="14"/>
        <v>25158.273948091603</v>
      </c>
      <c r="K118" s="176">
        <f t="shared" si="15"/>
        <v>-33.644455392374994</v>
      </c>
      <c r="L118" s="186">
        <f t="shared" si="18"/>
        <v>2682.0743039999998</v>
      </c>
      <c r="M118" s="187">
        <v>6223</v>
      </c>
      <c r="N118" s="179">
        <f t="shared" si="23"/>
        <v>200</v>
      </c>
      <c r="R118" s="195"/>
      <c r="S118" s="199"/>
      <c r="T118" s="197"/>
    </row>
    <row r="119" spans="1:20" ht="15.75" thickBot="1" x14ac:dyDescent="0.3">
      <c r="A119" s="180">
        <f t="shared" si="19"/>
        <v>101</v>
      </c>
      <c r="B119" s="179">
        <f t="shared" si="20"/>
        <v>202</v>
      </c>
      <c r="C119" s="181">
        <f t="shared" si="21"/>
        <v>-202</v>
      </c>
      <c r="D119" s="182">
        <f t="shared" si="22"/>
        <v>60.88</v>
      </c>
      <c r="E119" s="171"/>
      <c r="F119" s="183">
        <f t="shared" si="16"/>
        <v>6201.1599999999989</v>
      </c>
      <c r="G119" s="173">
        <f t="shared" si="17"/>
        <v>6201.1599999999989</v>
      </c>
      <c r="H119" s="183">
        <f t="shared" si="12"/>
        <v>23.87983343108607</v>
      </c>
      <c r="I119" s="184">
        <f t="shared" si="13"/>
        <v>62.402873817374989</v>
      </c>
      <c r="J119" s="185">
        <f t="shared" si="14"/>
        <v>25407.714644274809</v>
      </c>
      <c r="K119" s="176">
        <f t="shared" si="15"/>
        <v>-33.978035366624994</v>
      </c>
      <c r="L119" s="186">
        <f t="shared" si="18"/>
        <v>2708.6666879999998</v>
      </c>
      <c r="M119" s="187">
        <v>6088</v>
      </c>
      <c r="N119" s="179">
        <f t="shared" si="23"/>
        <v>202</v>
      </c>
      <c r="R119" s="195"/>
      <c r="S119" s="199"/>
      <c r="T119" s="197"/>
    </row>
    <row r="120" spans="1:20" ht="15.75" thickBot="1" x14ac:dyDescent="0.3">
      <c r="A120" s="180">
        <f t="shared" si="19"/>
        <v>102</v>
      </c>
      <c r="B120" s="179">
        <f t="shared" si="20"/>
        <v>204</v>
      </c>
      <c r="C120" s="181">
        <f t="shared" si="21"/>
        <v>-204</v>
      </c>
      <c r="D120" s="182">
        <f t="shared" si="22"/>
        <v>62.2</v>
      </c>
      <c r="E120" s="171"/>
      <c r="F120" s="183">
        <f t="shared" si="16"/>
        <v>6263.3599999999988</v>
      </c>
      <c r="G120" s="173">
        <f t="shared" si="17"/>
        <v>6263.3599999999988</v>
      </c>
      <c r="H120" s="183">
        <f t="shared" si="12"/>
        <v>24.119357268467066</v>
      </c>
      <c r="I120" s="184">
        <f t="shared" si="13"/>
        <v>63.028798442999985</v>
      </c>
      <c r="J120" s="185">
        <f t="shared" si="14"/>
        <v>25662.563712977095</v>
      </c>
      <c r="K120" s="176">
        <f t="shared" si="15"/>
        <v>-34.318848020999994</v>
      </c>
      <c r="L120" s="186">
        <f t="shared" si="18"/>
        <v>2735.8356479999998</v>
      </c>
      <c r="M120" s="187">
        <v>6220</v>
      </c>
      <c r="N120" s="179">
        <f t="shared" si="23"/>
        <v>204</v>
      </c>
      <c r="R120" s="195"/>
      <c r="S120" s="199"/>
      <c r="T120" s="197"/>
    </row>
    <row r="121" spans="1:20" ht="15.75" thickBot="1" x14ac:dyDescent="0.3">
      <c r="A121" s="180">
        <f t="shared" si="19"/>
        <v>103</v>
      </c>
      <c r="B121" s="179">
        <f t="shared" si="20"/>
        <v>206</v>
      </c>
      <c r="C121" s="181">
        <f t="shared" si="21"/>
        <v>-206</v>
      </c>
      <c r="D121" s="182">
        <f t="shared" si="22"/>
        <v>60.43</v>
      </c>
      <c r="E121" s="171"/>
      <c r="F121" s="183">
        <f t="shared" si="16"/>
        <v>6323.7899999999991</v>
      </c>
      <c r="G121" s="173">
        <f t="shared" si="17"/>
        <v>6323.7899999999991</v>
      </c>
      <c r="H121" s="183">
        <f t="shared" si="12"/>
        <v>24.352065073819698</v>
      </c>
      <c r="I121" s="184">
        <f t="shared" si="13"/>
        <v>63.636911387156239</v>
      </c>
      <c r="J121" s="185">
        <f t="shared" si="14"/>
        <v>25910.160645801527</v>
      </c>
      <c r="K121" s="176">
        <f t="shared" si="15"/>
        <v>-34.64996230884374</v>
      </c>
      <c r="L121" s="186">
        <f t="shared" si="18"/>
        <v>2762.2314719999999</v>
      </c>
      <c r="M121" s="187">
        <v>6043</v>
      </c>
      <c r="N121" s="179">
        <f t="shared" si="23"/>
        <v>206</v>
      </c>
      <c r="R121" s="195"/>
      <c r="S121" s="199"/>
      <c r="T121" s="197"/>
    </row>
    <row r="122" spans="1:20" ht="15.75" thickBot="1" x14ac:dyDescent="0.3">
      <c r="A122" s="180">
        <f t="shared" si="19"/>
        <v>104</v>
      </c>
      <c r="B122" s="179">
        <f t="shared" si="20"/>
        <v>208</v>
      </c>
      <c r="C122" s="181">
        <f t="shared" si="21"/>
        <v>-208</v>
      </c>
      <c r="D122" s="182">
        <f t="shared" si="22"/>
        <v>62.45</v>
      </c>
      <c r="E122" s="171"/>
      <c r="F122" s="183">
        <f t="shared" si="16"/>
        <v>6386.2399999999989</v>
      </c>
      <c r="G122" s="173">
        <f t="shared" si="17"/>
        <v>6386.2399999999989</v>
      </c>
      <c r="H122" s="183">
        <f t="shared" si="12"/>
        <v>24.592551627588886</v>
      </c>
      <c r="I122" s="184">
        <f t="shared" si="13"/>
        <v>64.265351786999986</v>
      </c>
      <c r="J122" s="185">
        <f t="shared" si="14"/>
        <v>26166.034027480913</v>
      </c>
      <c r="K122" s="176">
        <f t="shared" si="15"/>
        <v>-34.992144788999994</v>
      </c>
      <c r="L122" s="186">
        <f t="shared" si="18"/>
        <v>2789.5096319999998</v>
      </c>
      <c r="M122" s="187">
        <v>6245</v>
      </c>
      <c r="N122" s="179">
        <f t="shared" si="23"/>
        <v>208</v>
      </c>
      <c r="R122" s="195"/>
      <c r="S122" s="199"/>
      <c r="T122" s="197"/>
    </row>
    <row r="123" spans="1:20" ht="15.75" thickBot="1" x14ac:dyDescent="0.3">
      <c r="A123" s="180">
        <f t="shared" si="19"/>
        <v>105</v>
      </c>
      <c r="B123" s="179">
        <f t="shared" si="20"/>
        <v>210</v>
      </c>
      <c r="C123" s="181">
        <f t="shared" si="21"/>
        <v>-210</v>
      </c>
      <c r="D123" s="182">
        <f t="shared" si="22"/>
        <v>61.9</v>
      </c>
      <c r="E123" s="171"/>
      <c r="F123" s="183">
        <f t="shared" si="16"/>
        <v>6448.1399999999985</v>
      </c>
      <c r="G123" s="173">
        <f t="shared" si="17"/>
        <v>6448.1399999999985</v>
      </c>
      <c r="H123" s="183">
        <f t="shared" si="12"/>
        <v>24.830920205304057</v>
      </c>
      <c r="I123" s="184">
        <f t="shared" si="13"/>
        <v>64.888257483562484</v>
      </c>
      <c r="J123" s="185">
        <f t="shared" si="14"/>
        <v>26419.653920610683</v>
      </c>
      <c r="K123" s="176">
        <f t="shared" si="15"/>
        <v>-35.331313652437487</v>
      </c>
      <c r="L123" s="186">
        <f t="shared" si="18"/>
        <v>2816.5475519999995</v>
      </c>
      <c r="M123" s="187">
        <v>6190</v>
      </c>
      <c r="N123" s="179">
        <f t="shared" si="23"/>
        <v>210</v>
      </c>
      <c r="R123" s="195"/>
      <c r="S123" s="199"/>
      <c r="T123" s="197"/>
    </row>
    <row r="124" spans="1:20" ht="15.75" thickBot="1" x14ac:dyDescent="0.3">
      <c r="A124" s="180">
        <f t="shared" si="19"/>
        <v>106</v>
      </c>
      <c r="B124" s="179">
        <f t="shared" si="20"/>
        <v>212</v>
      </c>
      <c r="C124" s="181">
        <f t="shared" si="21"/>
        <v>-212</v>
      </c>
      <c r="D124" s="182">
        <f t="shared" si="22"/>
        <v>62.24</v>
      </c>
      <c r="E124" s="171"/>
      <c r="F124" s="183">
        <f t="shared" si="16"/>
        <v>6510.3799999999983</v>
      </c>
      <c r="G124" s="173">
        <f t="shared" si="17"/>
        <v>6510.3799999999983</v>
      </c>
      <c r="H124" s="183">
        <f t="shared" si="12"/>
        <v>25.070598077307167</v>
      </c>
      <c r="I124" s="184">
        <f t="shared" si="13"/>
        <v>65.514584633062483</v>
      </c>
      <c r="J124" s="185">
        <f t="shared" si="14"/>
        <v>26674.666879389308</v>
      </c>
      <c r="K124" s="176">
        <f t="shared" si="15"/>
        <v>-35.672345478937487</v>
      </c>
      <c r="L124" s="186">
        <f t="shared" si="18"/>
        <v>2843.7339839999995</v>
      </c>
      <c r="M124" s="187">
        <v>6224</v>
      </c>
      <c r="N124" s="179">
        <f t="shared" si="23"/>
        <v>212</v>
      </c>
      <c r="R124" s="195"/>
      <c r="S124" s="199"/>
      <c r="T124" s="197"/>
    </row>
    <row r="125" spans="1:20" ht="15.75" thickBot="1" x14ac:dyDescent="0.3">
      <c r="A125" s="180">
        <f t="shared" si="19"/>
        <v>107</v>
      </c>
      <c r="B125" s="179">
        <f t="shared" si="20"/>
        <v>214</v>
      </c>
      <c r="C125" s="181">
        <f t="shared" si="21"/>
        <v>-214</v>
      </c>
      <c r="D125" s="182">
        <f t="shared" si="22"/>
        <v>62.2</v>
      </c>
      <c r="E125" s="171"/>
      <c r="F125" s="183">
        <f t="shared" si="16"/>
        <v>6572.5799999999981</v>
      </c>
      <c r="G125" s="173">
        <f t="shared" si="17"/>
        <v>6572.5799999999981</v>
      </c>
      <c r="H125" s="183">
        <f t="shared" si="12"/>
        <v>25.310121914688164</v>
      </c>
      <c r="I125" s="184">
        <f t="shared" si="13"/>
        <v>66.140509258687487</v>
      </c>
      <c r="J125" s="185">
        <f t="shared" si="14"/>
        <v>26929.515948091601</v>
      </c>
      <c r="K125" s="176">
        <f t="shared" si="15"/>
        <v>-36.013158133312487</v>
      </c>
      <c r="L125" s="186">
        <f t="shared" si="18"/>
        <v>2870.9029439999995</v>
      </c>
      <c r="M125" s="187">
        <v>6220</v>
      </c>
      <c r="N125" s="179">
        <f t="shared" si="23"/>
        <v>214</v>
      </c>
      <c r="R125" s="195"/>
      <c r="S125" s="199"/>
      <c r="T125" s="197"/>
    </row>
    <row r="126" spans="1:20" ht="15.75" thickBot="1" x14ac:dyDescent="0.3">
      <c r="A126" s="180">
        <f t="shared" si="19"/>
        <v>108</v>
      </c>
      <c r="B126" s="179">
        <f t="shared" si="20"/>
        <v>216</v>
      </c>
      <c r="C126" s="181">
        <f t="shared" si="21"/>
        <v>-216</v>
      </c>
      <c r="D126" s="182">
        <f t="shared" si="22"/>
        <v>61.45</v>
      </c>
      <c r="E126" s="171"/>
      <c r="F126" s="183">
        <f t="shared" si="16"/>
        <v>6634.0299999999979</v>
      </c>
      <c r="G126" s="173">
        <f t="shared" si="17"/>
        <v>6634.0299999999979</v>
      </c>
      <c r="H126" s="183">
        <f t="shared" si="12"/>
        <v>25.546757602904599</v>
      </c>
      <c r="I126" s="184">
        <f t="shared" si="13"/>
        <v>66.758886561656226</v>
      </c>
      <c r="J126" s="185">
        <f t="shared" si="14"/>
        <v>27181.292077862592</v>
      </c>
      <c r="K126" s="176">
        <f t="shared" si="15"/>
        <v>-36.349861310343734</v>
      </c>
      <c r="L126" s="186">
        <f t="shared" si="18"/>
        <v>2897.7443039999994</v>
      </c>
      <c r="M126" s="187">
        <v>6145</v>
      </c>
      <c r="N126" s="179">
        <f t="shared" si="23"/>
        <v>216</v>
      </c>
      <c r="R126" s="195"/>
      <c r="S126" s="199"/>
      <c r="T126" s="197"/>
    </row>
    <row r="127" spans="1:20" ht="15.75" thickBot="1" x14ac:dyDescent="0.3">
      <c r="A127" s="180">
        <f t="shared" si="19"/>
        <v>109</v>
      </c>
      <c r="B127" s="179">
        <f t="shared" si="20"/>
        <v>218</v>
      </c>
      <c r="C127" s="181">
        <f t="shared" si="21"/>
        <v>-218</v>
      </c>
      <c r="D127" s="182">
        <f t="shared" si="22"/>
        <v>60.45</v>
      </c>
      <c r="E127" s="171"/>
      <c r="F127" s="183">
        <f t="shared" si="16"/>
        <v>6694.4799999999977</v>
      </c>
      <c r="G127" s="173">
        <f t="shared" si="17"/>
        <v>6694.4799999999977</v>
      </c>
      <c r="H127" s="183">
        <f t="shared" si="12"/>
        <v>25.779542425568287</v>
      </c>
      <c r="I127" s="184">
        <f t="shared" si="13"/>
        <v>67.367200767749978</v>
      </c>
      <c r="J127" s="185">
        <f t="shared" si="14"/>
        <v>27428.970955725184</v>
      </c>
      <c r="K127" s="176">
        <f t="shared" si="15"/>
        <v>-36.681085184249987</v>
      </c>
      <c r="L127" s="186">
        <f t="shared" si="18"/>
        <v>2924.1488639999993</v>
      </c>
      <c r="M127" s="187">
        <v>6045</v>
      </c>
      <c r="N127" s="179">
        <f t="shared" si="23"/>
        <v>218</v>
      </c>
      <c r="R127" s="195"/>
      <c r="S127" s="199"/>
      <c r="T127" s="197"/>
    </row>
    <row r="128" spans="1:20" ht="15.75" thickBot="1" x14ac:dyDescent="0.3">
      <c r="A128" s="180">
        <f t="shared" si="19"/>
        <v>110</v>
      </c>
      <c r="B128" s="179">
        <f t="shared" si="20"/>
        <v>220</v>
      </c>
      <c r="C128" s="181">
        <f t="shared" si="21"/>
        <v>-220</v>
      </c>
      <c r="D128" s="182">
        <f t="shared" si="22"/>
        <v>61.17</v>
      </c>
      <c r="E128" s="188">
        <f>SUM(D119:D128)</f>
        <v>615.37</v>
      </c>
      <c r="F128" s="183">
        <f t="shared" si="16"/>
        <v>6755.6499999999978</v>
      </c>
      <c r="G128" s="173">
        <f t="shared" si="17"/>
        <v>6755.6499999999978</v>
      </c>
      <c r="H128" s="183">
        <f t="shared" si="12"/>
        <v>26.015099871429953</v>
      </c>
      <c r="I128" s="184">
        <f t="shared" si="13"/>
        <v>67.98276040359373</v>
      </c>
      <c r="J128" s="185">
        <f t="shared" si="14"/>
        <v>27679.599854961823</v>
      </c>
      <c r="K128" s="176">
        <f t="shared" si="15"/>
        <v>-37.016254156406234</v>
      </c>
      <c r="L128" s="186">
        <f t="shared" si="18"/>
        <v>2950.8679199999992</v>
      </c>
      <c r="M128" s="187">
        <v>6117</v>
      </c>
      <c r="N128" s="179">
        <f t="shared" si="23"/>
        <v>220</v>
      </c>
      <c r="R128" s="195"/>
      <c r="S128" s="199"/>
      <c r="T128" s="197"/>
    </row>
    <row r="129" spans="1:20" ht="15.75" thickBot="1" x14ac:dyDescent="0.3">
      <c r="A129" s="180">
        <f t="shared" si="19"/>
        <v>111</v>
      </c>
      <c r="B129" s="179">
        <f t="shared" si="20"/>
        <v>222</v>
      </c>
      <c r="C129" s="181">
        <f t="shared" si="21"/>
        <v>-222</v>
      </c>
      <c r="D129" s="182">
        <f t="shared" si="22"/>
        <v>62.2</v>
      </c>
      <c r="E129" s="171"/>
      <c r="F129" s="183">
        <f t="shared" si="16"/>
        <v>6817.8499999999976</v>
      </c>
      <c r="G129" s="173">
        <f t="shared" si="17"/>
        <v>6817.8499999999976</v>
      </c>
      <c r="H129" s="183">
        <f t="shared" si="12"/>
        <v>26.254623708810954</v>
      </c>
      <c r="I129" s="184">
        <f t="shared" si="13"/>
        <v>68.608685029218734</v>
      </c>
      <c r="J129" s="185">
        <f t="shared" si="14"/>
        <v>27934.448923664117</v>
      </c>
      <c r="K129" s="176">
        <f t="shared" si="15"/>
        <v>-37.357066810781234</v>
      </c>
      <c r="L129" s="186">
        <f t="shared" si="18"/>
        <v>2978.0368799999992</v>
      </c>
      <c r="M129" s="187">
        <v>6220</v>
      </c>
      <c r="N129" s="179">
        <f t="shared" si="23"/>
        <v>222</v>
      </c>
      <c r="R129" s="195"/>
      <c r="S129" s="199"/>
      <c r="T129" s="197"/>
    </row>
    <row r="130" spans="1:20" ht="15.75" thickBot="1" x14ac:dyDescent="0.3">
      <c r="A130" s="180">
        <f t="shared" si="19"/>
        <v>112</v>
      </c>
      <c r="B130" s="179">
        <f t="shared" si="20"/>
        <v>224</v>
      </c>
      <c r="C130" s="181">
        <f t="shared" si="21"/>
        <v>-224</v>
      </c>
      <c r="D130" s="182">
        <f t="shared" si="22"/>
        <v>62.92</v>
      </c>
      <c r="E130" s="171"/>
      <c r="F130" s="183">
        <f t="shared" si="16"/>
        <v>6880.7699999999977</v>
      </c>
      <c r="G130" s="173">
        <f t="shared" si="17"/>
        <v>6880.7699999999977</v>
      </c>
      <c r="H130" s="183">
        <f t="shared" si="12"/>
        <v>26.496920169389931</v>
      </c>
      <c r="I130" s="184">
        <f t="shared" si="13"/>
        <v>69.241855084593723</v>
      </c>
      <c r="J130" s="185">
        <f t="shared" si="14"/>
        <v>28192.248013740453</v>
      </c>
      <c r="K130" s="176">
        <f t="shared" si="15"/>
        <v>-37.701824563406234</v>
      </c>
      <c r="L130" s="186">
        <f t="shared" si="18"/>
        <v>3005.5203359999991</v>
      </c>
      <c r="M130" s="187">
        <v>6292</v>
      </c>
      <c r="N130" s="179">
        <f t="shared" si="23"/>
        <v>224</v>
      </c>
      <c r="R130" s="195"/>
      <c r="S130" s="199"/>
      <c r="T130" s="197"/>
    </row>
    <row r="131" spans="1:20" ht="15.75" thickBot="1" x14ac:dyDescent="0.3">
      <c r="A131" s="180">
        <f t="shared" si="19"/>
        <v>113</v>
      </c>
      <c r="B131" s="179">
        <f t="shared" si="20"/>
        <v>226</v>
      </c>
      <c r="C131" s="181">
        <f t="shared" si="21"/>
        <v>-226</v>
      </c>
      <c r="D131" s="182">
        <f t="shared" si="22"/>
        <v>62.33</v>
      </c>
      <c r="E131" s="171"/>
      <c r="F131" s="183">
        <f t="shared" si="16"/>
        <v>6943.0999999999976</v>
      </c>
      <c r="G131" s="173">
        <f t="shared" si="17"/>
        <v>6943.0999999999976</v>
      </c>
      <c r="H131" s="183">
        <f t="shared" si="12"/>
        <v>26.736944619292785</v>
      </c>
      <c r="I131" s="184">
        <f t="shared" si="13"/>
        <v>69.869087912812475</v>
      </c>
      <c r="J131" s="185">
        <f t="shared" si="14"/>
        <v>28447.629725190833</v>
      </c>
      <c r="K131" s="176">
        <f t="shared" si="15"/>
        <v>-38.04334952718748</v>
      </c>
      <c r="L131" s="186">
        <f t="shared" si="18"/>
        <v>3032.746079999999</v>
      </c>
      <c r="M131" s="187">
        <v>6233</v>
      </c>
      <c r="N131" s="179">
        <f t="shared" si="23"/>
        <v>226</v>
      </c>
      <c r="R131" s="195"/>
      <c r="S131" s="199"/>
      <c r="T131" s="197"/>
    </row>
    <row r="132" spans="1:20" ht="15.75" thickBot="1" x14ac:dyDescent="0.3">
      <c r="A132" s="180">
        <f t="shared" si="19"/>
        <v>114</v>
      </c>
      <c r="B132" s="179">
        <f t="shared" si="20"/>
        <v>228</v>
      </c>
      <c r="C132" s="181">
        <f t="shared" si="21"/>
        <v>-228</v>
      </c>
      <c r="D132" s="182">
        <f t="shared" si="22"/>
        <v>62</v>
      </c>
      <c r="E132" s="171"/>
      <c r="F132" s="183">
        <f t="shared" si="16"/>
        <v>7005.0999999999976</v>
      </c>
      <c r="G132" s="173">
        <f t="shared" si="17"/>
        <v>7005.0999999999976</v>
      </c>
      <c r="H132" s="183">
        <f t="shared" si="12"/>
        <v>26.975698283563236</v>
      </c>
      <c r="I132" s="184">
        <f t="shared" si="13"/>
        <v>70.49299991906247</v>
      </c>
      <c r="J132" s="185">
        <f t="shared" si="14"/>
        <v>28701.659343511441</v>
      </c>
      <c r="K132" s="176">
        <f t="shared" si="15"/>
        <v>-38.38306632093748</v>
      </c>
      <c r="L132" s="186">
        <f t="shared" si="18"/>
        <v>3059.827679999999</v>
      </c>
      <c r="M132" s="187">
        <v>6200</v>
      </c>
      <c r="N132" s="179">
        <f t="shared" si="23"/>
        <v>228</v>
      </c>
      <c r="R132" s="195"/>
      <c r="S132" s="199"/>
      <c r="T132" s="197"/>
    </row>
    <row r="133" spans="1:20" ht="15.75" thickBot="1" x14ac:dyDescent="0.3">
      <c r="A133" s="180">
        <f t="shared" si="19"/>
        <v>115</v>
      </c>
      <c r="B133" s="179">
        <f t="shared" si="20"/>
        <v>230</v>
      </c>
      <c r="C133" s="181">
        <f t="shared" si="21"/>
        <v>-230</v>
      </c>
      <c r="D133" s="182">
        <f t="shared" si="22"/>
        <v>60.93</v>
      </c>
      <c r="E133" s="171"/>
      <c r="F133" s="183">
        <f t="shared" si="16"/>
        <v>7066.0299999999979</v>
      </c>
      <c r="G133" s="173">
        <f t="shared" si="17"/>
        <v>7066.0299999999979</v>
      </c>
      <c r="H133" s="183">
        <f t="shared" si="12"/>
        <v>27.210331521692243</v>
      </c>
      <c r="I133" s="184">
        <f t="shared" si="13"/>
        <v>71.106144411656231</v>
      </c>
      <c r="J133" s="185">
        <f t="shared" si="14"/>
        <v>28951.304902290074</v>
      </c>
      <c r="K133" s="176">
        <f t="shared" si="15"/>
        <v>-38.716920260343734</v>
      </c>
      <c r="L133" s="186">
        <f t="shared" si="18"/>
        <v>3086.4419039999993</v>
      </c>
      <c r="M133" s="187">
        <v>6093</v>
      </c>
      <c r="N133" s="179">
        <f t="shared" si="23"/>
        <v>230</v>
      </c>
      <c r="R133" s="195"/>
      <c r="S133" s="199"/>
      <c r="T133" s="197"/>
    </row>
    <row r="134" spans="1:20" ht="15.75" thickBot="1" x14ac:dyDescent="0.3">
      <c r="A134" s="180">
        <f t="shared" si="19"/>
        <v>116</v>
      </c>
      <c r="B134" s="179">
        <f t="shared" si="20"/>
        <v>232</v>
      </c>
      <c r="C134" s="181">
        <f t="shared" si="21"/>
        <v>-232</v>
      </c>
      <c r="D134" s="182">
        <f t="shared" si="22"/>
        <v>62.16</v>
      </c>
      <c r="E134" s="171"/>
      <c r="F134" s="183">
        <f t="shared" si="16"/>
        <v>7128.1899999999978</v>
      </c>
      <c r="G134" s="173">
        <f t="shared" si="17"/>
        <v>7128.1899999999978</v>
      </c>
      <c r="H134" s="183">
        <f t="shared" si="12"/>
        <v>27.44970132445113</v>
      </c>
      <c r="I134" s="184">
        <f t="shared" si="13"/>
        <v>71.731666513406225</v>
      </c>
      <c r="J134" s="185">
        <f t="shared" si="14"/>
        <v>29205.990080916021</v>
      </c>
      <c r="K134" s="176">
        <f t="shared" si="15"/>
        <v>-39.057513742593734</v>
      </c>
      <c r="L134" s="186">
        <f t="shared" si="18"/>
        <v>3113.5933919999993</v>
      </c>
      <c r="M134" s="187">
        <v>6216</v>
      </c>
      <c r="N134" s="179">
        <f t="shared" si="23"/>
        <v>232</v>
      </c>
      <c r="R134" s="195"/>
      <c r="S134" s="199"/>
      <c r="T134" s="197"/>
    </row>
    <row r="135" spans="1:20" ht="15.75" thickBot="1" x14ac:dyDescent="0.3">
      <c r="A135" s="180">
        <f t="shared" si="19"/>
        <v>117</v>
      </c>
      <c r="B135" s="179">
        <f t="shared" si="20"/>
        <v>234</v>
      </c>
      <c r="C135" s="181">
        <f t="shared" si="21"/>
        <v>-234</v>
      </c>
      <c r="D135" s="182">
        <f t="shared" si="22"/>
        <v>62.2</v>
      </c>
      <c r="E135" s="171"/>
      <c r="F135" s="183">
        <f t="shared" si="16"/>
        <v>7190.3899999999976</v>
      </c>
      <c r="G135" s="173">
        <f t="shared" si="17"/>
        <v>7190.3899999999976</v>
      </c>
      <c r="H135" s="183">
        <f t="shared" si="12"/>
        <v>27.68922516183213</v>
      </c>
      <c r="I135" s="184">
        <f t="shared" si="13"/>
        <v>72.357591139031229</v>
      </c>
      <c r="J135" s="185">
        <f t="shared" si="14"/>
        <v>29460.839149618314</v>
      </c>
      <c r="K135" s="176">
        <f t="shared" si="15"/>
        <v>-39.398326396968734</v>
      </c>
      <c r="L135" s="186">
        <f t="shared" si="18"/>
        <v>3140.7623519999993</v>
      </c>
      <c r="M135" s="187">
        <v>6220</v>
      </c>
      <c r="N135" s="179">
        <f t="shared" si="23"/>
        <v>234</v>
      </c>
      <c r="R135" s="195"/>
      <c r="S135" s="199"/>
      <c r="T135" s="197"/>
    </row>
    <row r="136" spans="1:20" ht="15.75" thickBot="1" x14ac:dyDescent="0.3">
      <c r="A136" s="180">
        <f t="shared" si="19"/>
        <v>118</v>
      </c>
      <c r="B136" s="179">
        <f t="shared" si="20"/>
        <v>236</v>
      </c>
      <c r="C136" s="181">
        <f t="shared" si="21"/>
        <v>-236</v>
      </c>
      <c r="D136" s="182">
        <f t="shared" si="22"/>
        <v>61.15</v>
      </c>
      <c r="E136" s="171"/>
      <c r="F136" s="183">
        <f t="shared" si="16"/>
        <v>7251.5399999999972</v>
      </c>
      <c r="G136" s="173">
        <f t="shared" si="17"/>
        <v>7251.5399999999972</v>
      </c>
      <c r="H136" s="183">
        <f t="shared" si="12"/>
        <v>27.924705590382739</v>
      </c>
      <c r="I136" s="184">
        <f t="shared" si="13"/>
        <v>72.972949512937475</v>
      </c>
      <c r="J136" s="185">
        <f t="shared" si="14"/>
        <v>29711.386103816789</v>
      </c>
      <c r="K136" s="176">
        <f t="shared" si="15"/>
        <v>-39.733385783062481</v>
      </c>
      <c r="L136" s="186">
        <f t="shared" si="18"/>
        <v>3167.472671999999</v>
      </c>
      <c r="M136" s="187">
        <v>6115</v>
      </c>
      <c r="N136" s="179">
        <f t="shared" si="23"/>
        <v>236</v>
      </c>
      <c r="R136" s="195"/>
      <c r="S136" s="199"/>
      <c r="T136" s="197"/>
    </row>
    <row r="137" spans="1:20" ht="15.75" thickBot="1" x14ac:dyDescent="0.3">
      <c r="A137" s="180">
        <f t="shared" si="19"/>
        <v>119</v>
      </c>
      <c r="B137" s="179">
        <f t="shared" si="20"/>
        <v>238</v>
      </c>
      <c r="C137" s="181">
        <f t="shared" si="21"/>
        <v>-238</v>
      </c>
      <c r="D137" s="182">
        <f t="shared" si="22"/>
        <v>62.71</v>
      </c>
      <c r="E137" s="171"/>
      <c r="F137" s="183">
        <f t="shared" si="16"/>
        <v>7314.2499999999973</v>
      </c>
      <c r="G137" s="173">
        <f t="shared" si="17"/>
        <v>7314.2499999999973</v>
      </c>
      <c r="H137" s="183">
        <f t="shared" si="12"/>
        <v>28.166193369195639</v>
      </c>
      <c r="I137" s="184">
        <f t="shared" si="13"/>
        <v>73.604006317968725</v>
      </c>
      <c r="J137" s="185">
        <f t="shared" si="14"/>
        <v>29968.32477099236</v>
      </c>
      <c r="K137" s="176">
        <f t="shared" si="15"/>
        <v>-40.076992882031234</v>
      </c>
      <c r="L137" s="186">
        <f t="shared" si="18"/>
        <v>3194.864399999999</v>
      </c>
      <c r="M137" s="187">
        <v>6271</v>
      </c>
      <c r="N137" s="179">
        <f t="shared" si="23"/>
        <v>238</v>
      </c>
      <c r="R137" s="195"/>
      <c r="S137" s="199"/>
      <c r="T137" s="197"/>
    </row>
    <row r="138" spans="1:20" ht="15.75" thickBot="1" x14ac:dyDescent="0.3">
      <c r="A138" s="180">
        <f t="shared" si="19"/>
        <v>120</v>
      </c>
      <c r="B138" s="179">
        <f t="shared" si="20"/>
        <v>240</v>
      </c>
      <c r="C138" s="181">
        <f t="shared" si="21"/>
        <v>-240</v>
      </c>
      <c r="D138" s="182">
        <f t="shared" si="22"/>
        <v>62.71</v>
      </c>
      <c r="E138" s="188">
        <f>SUM(D129:D138)</f>
        <v>621.30999999999995</v>
      </c>
      <c r="F138" s="183">
        <f t="shared" si="16"/>
        <v>7376.9599999999973</v>
      </c>
      <c r="G138" s="173">
        <f t="shared" si="17"/>
        <v>7376.9599999999973</v>
      </c>
      <c r="H138" s="183">
        <f t="shared" si="12"/>
        <v>28.407681148008542</v>
      </c>
      <c r="I138" s="184">
        <f t="shared" si="13"/>
        <v>74.235063122999975</v>
      </c>
      <c r="J138" s="185">
        <f t="shared" si="14"/>
        <v>30225.263438167935</v>
      </c>
      <c r="K138" s="176">
        <f t="shared" si="15"/>
        <v>-40.420599980999981</v>
      </c>
      <c r="L138" s="186">
        <f t="shared" si="18"/>
        <v>3222.2561279999991</v>
      </c>
      <c r="M138" s="187">
        <v>6271</v>
      </c>
      <c r="N138" s="179">
        <f t="shared" si="23"/>
        <v>240</v>
      </c>
      <c r="R138" s="195"/>
      <c r="S138" s="199"/>
      <c r="T138" s="197"/>
    </row>
    <row r="139" spans="1:20" ht="15.75" thickBot="1" x14ac:dyDescent="0.3">
      <c r="A139" s="180">
        <f t="shared" si="19"/>
        <v>121</v>
      </c>
      <c r="B139" s="179">
        <f t="shared" si="20"/>
        <v>242</v>
      </c>
      <c r="C139" s="181">
        <f t="shared" si="21"/>
        <v>-242</v>
      </c>
      <c r="D139" s="182">
        <f t="shared" si="22"/>
        <v>61.63</v>
      </c>
      <c r="E139" s="171"/>
      <c r="F139" s="183">
        <f t="shared" si="16"/>
        <v>7438.5899999999974</v>
      </c>
      <c r="G139" s="173">
        <f t="shared" si="17"/>
        <v>7438.5899999999974</v>
      </c>
      <c r="H139" s="183">
        <f t="shared" si="12"/>
        <v>28.645009992024473</v>
      </c>
      <c r="I139" s="184">
        <f t="shared" si="13"/>
        <v>74.855251783406231</v>
      </c>
      <c r="J139" s="185">
        <f t="shared" si="14"/>
        <v>30477.777073282439</v>
      </c>
      <c r="K139" s="176">
        <f t="shared" si="15"/>
        <v>-40.758289432593735</v>
      </c>
      <c r="L139" s="186">
        <f t="shared" si="18"/>
        <v>3249.1761119999992</v>
      </c>
      <c r="M139" s="187">
        <v>6163</v>
      </c>
      <c r="N139" s="179">
        <f t="shared" si="23"/>
        <v>242</v>
      </c>
      <c r="R139" s="195"/>
      <c r="S139" s="199"/>
      <c r="T139" s="197"/>
    </row>
    <row r="140" spans="1:20" ht="15.75" thickBot="1" x14ac:dyDescent="0.3">
      <c r="A140" s="180">
        <f t="shared" si="19"/>
        <v>122</v>
      </c>
      <c r="B140" s="179">
        <f t="shared" si="20"/>
        <v>244</v>
      </c>
      <c r="C140" s="181">
        <f t="shared" si="21"/>
        <v>-244</v>
      </c>
      <c r="D140" s="182">
        <f t="shared" si="22"/>
        <v>61.64</v>
      </c>
      <c r="E140" s="171"/>
      <c r="F140" s="183">
        <f t="shared" si="16"/>
        <v>7500.2299999999977</v>
      </c>
      <c r="G140" s="173">
        <f t="shared" si="17"/>
        <v>7500.2299999999977</v>
      </c>
      <c r="H140" s="183">
        <f t="shared" si="12"/>
        <v>28.882377344695936</v>
      </c>
      <c r="I140" s="184">
        <f t="shared" si="13"/>
        <v>75.475541074781233</v>
      </c>
      <c r="J140" s="185">
        <f t="shared" si="14"/>
        <v>30730.331680916024</v>
      </c>
      <c r="K140" s="176">
        <f t="shared" si="15"/>
        <v>-41.096033677218735</v>
      </c>
      <c r="L140" s="186">
        <f t="shared" si="18"/>
        <v>3276.1004639999992</v>
      </c>
      <c r="M140" s="187">
        <v>6164</v>
      </c>
      <c r="N140" s="179">
        <f t="shared" si="23"/>
        <v>244</v>
      </c>
      <c r="R140" s="195"/>
      <c r="S140" s="199"/>
      <c r="T140" s="197"/>
    </row>
    <row r="141" spans="1:20" ht="15.75" thickBot="1" x14ac:dyDescent="0.3">
      <c r="A141" s="180">
        <f t="shared" si="19"/>
        <v>123</v>
      </c>
      <c r="B141" s="179">
        <f t="shared" si="20"/>
        <v>246</v>
      </c>
      <c r="C141" s="181">
        <f t="shared" si="21"/>
        <v>-246</v>
      </c>
      <c r="D141" s="182">
        <f t="shared" si="22"/>
        <v>60.07</v>
      </c>
      <c r="E141" s="171"/>
      <c r="F141" s="183">
        <f t="shared" si="16"/>
        <v>7560.2999999999975</v>
      </c>
      <c r="G141" s="173">
        <f t="shared" si="17"/>
        <v>7560.2999999999975</v>
      </c>
      <c r="H141" s="183">
        <f t="shared" si="12"/>
        <v>29.113698838449576</v>
      </c>
      <c r="I141" s="184">
        <f t="shared" si="13"/>
        <v>76.080031304062473</v>
      </c>
      <c r="J141" s="185">
        <f t="shared" si="14"/>
        <v>30976.453603053429</v>
      </c>
      <c r="K141" s="176">
        <f t="shared" si="15"/>
        <v>-41.425175415937481</v>
      </c>
      <c r="L141" s="186">
        <f t="shared" si="18"/>
        <v>3302.3390399999989</v>
      </c>
      <c r="M141" s="187">
        <v>6007</v>
      </c>
      <c r="N141" s="179">
        <f t="shared" si="23"/>
        <v>246</v>
      </c>
      <c r="R141" s="195"/>
      <c r="S141" s="199"/>
      <c r="T141" s="197"/>
    </row>
    <row r="142" spans="1:20" ht="15.75" thickBot="1" x14ac:dyDescent="0.3">
      <c r="A142" s="180">
        <f t="shared" si="19"/>
        <v>124</v>
      </c>
      <c r="B142" s="179">
        <f t="shared" si="20"/>
        <v>248</v>
      </c>
      <c r="C142" s="181">
        <f t="shared" si="21"/>
        <v>-248</v>
      </c>
      <c r="D142" s="182">
        <f t="shared" si="22"/>
        <v>61.48</v>
      </c>
      <c r="E142" s="171"/>
      <c r="F142" s="183">
        <f t="shared" si="16"/>
        <v>7621.779999999997</v>
      </c>
      <c r="G142" s="173">
        <f t="shared" si="17"/>
        <v>7621.779999999997</v>
      </c>
      <c r="H142" s="183">
        <f t="shared" si="12"/>
        <v>29.350450052632592</v>
      </c>
      <c r="I142" s="184">
        <f t="shared" si="13"/>
        <v>76.698710499937476</v>
      </c>
      <c r="J142" s="185">
        <f t="shared" si="14"/>
        <v>31228.352650381672</v>
      </c>
      <c r="K142" s="176">
        <f t="shared" si="15"/>
        <v>-41.762042972062481</v>
      </c>
      <c r="L142" s="186">
        <f t="shared" si="18"/>
        <v>3329.1935039999989</v>
      </c>
      <c r="M142" s="187">
        <v>6148</v>
      </c>
      <c r="N142" s="179">
        <f t="shared" si="23"/>
        <v>248</v>
      </c>
      <c r="R142" s="195"/>
      <c r="S142" s="199"/>
      <c r="T142" s="197"/>
    </row>
    <row r="143" spans="1:20" ht="15.75" thickBot="1" x14ac:dyDescent="0.3">
      <c r="A143" s="180">
        <f t="shared" si="19"/>
        <v>125</v>
      </c>
      <c r="B143" s="179">
        <f t="shared" si="20"/>
        <v>250</v>
      </c>
      <c r="C143" s="181">
        <f t="shared" si="21"/>
        <v>-250</v>
      </c>
      <c r="D143" s="182">
        <f t="shared" si="22"/>
        <v>62.35</v>
      </c>
      <c r="E143" s="171"/>
      <c r="F143" s="183">
        <f t="shared" si="16"/>
        <v>7684.1299999999974</v>
      </c>
      <c r="G143" s="173">
        <f t="shared" si="17"/>
        <v>7684.1299999999974</v>
      </c>
      <c r="H143" s="183">
        <f t="shared" si="12"/>
        <v>29.590551519846507</v>
      </c>
      <c r="I143" s="184">
        <f t="shared" si="13"/>
        <v>77.326144590093719</v>
      </c>
      <c r="J143" s="185">
        <f t="shared" si="14"/>
        <v>31483.81630687022</v>
      </c>
      <c r="K143" s="176">
        <f t="shared" si="15"/>
        <v>-42.103677521906235</v>
      </c>
      <c r="L143" s="186">
        <f t="shared" si="18"/>
        <v>3356.427983999999</v>
      </c>
      <c r="M143" s="187">
        <v>6235</v>
      </c>
      <c r="N143" s="179">
        <f t="shared" si="23"/>
        <v>250</v>
      </c>
      <c r="R143" s="195"/>
      <c r="S143" s="199"/>
      <c r="T143" s="197"/>
    </row>
    <row r="144" spans="1:20" ht="15.75" thickBot="1" x14ac:dyDescent="0.3">
      <c r="A144" s="180">
        <f t="shared" si="19"/>
        <v>126</v>
      </c>
      <c r="B144" s="179">
        <f t="shared" si="20"/>
        <v>252</v>
      </c>
      <c r="C144" s="181">
        <f t="shared" si="21"/>
        <v>-252</v>
      </c>
      <c r="D144" s="182">
        <f t="shared" si="22"/>
        <v>62.55</v>
      </c>
      <c r="E144" s="171"/>
      <c r="F144" s="183">
        <f t="shared" si="16"/>
        <v>7746.6799999999976</v>
      </c>
      <c r="G144" s="173">
        <f t="shared" si="17"/>
        <v>7746.6799999999976</v>
      </c>
      <c r="H144" s="183">
        <f t="shared" si="12"/>
        <v>29.831423160170967</v>
      </c>
      <c r="I144" s="184">
        <f t="shared" si="13"/>
        <v>77.95559129962497</v>
      </c>
      <c r="J144" s="185">
        <f t="shared" si="14"/>
        <v>31740.099413740456</v>
      </c>
      <c r="K144" s="176">
        <f t="shared" si="15"/>
        <v>-42.446407932374981</v>
      </c>
      <c r="L144" s="186">
        <f t="shared" si="18"/>
        <v>3383.7498239999991</v>
      </c>
      <c r="M144" s="187">
        <v>6255</v>
      </c>
      <c r="N144" s="179">
        <f t="shared" si="23"/>
        <v>252</v>
      </c>
      <c r="R144" s="195"/>
      <c r="S144" s="199"/>
      <c r="T144" s="197"/>
    </row>
    <row r="145" spans="1:20" ht="15.75" thickBot="1" x14ac:dyDescent="0.3">
      <c r="A145" s="180">
        <f t="shared" si="19"/>
        <v>127</v>
      </c>
      <c r="B145" s="179">
        <f t="shared" si="20"/>
        <v>254</v>
      </c>
      <c r="C145" s="181">
        <f t="shared" si="21"/>
        <v>-254</v>
      </c>
      <c r="D145" s="182">
        <f t="shared" si="22"/>
        <v>62.5</v>
      </c>
      <c r="E145" s="171"/>
      <c r="F145" s="183">
        <f t="shared" si="16"/>
        <v>7809.1799999999976</v>
      </c>
      <c r="G145" s="173">
        <f t="shared" si="17"/>
        <v>7809.1799999999976</v>
      </c>
      <c r="H145" s="183">
        <f t="shared" si="12"/>
        <v>30.072102257217789</v>
      </c>
      <c r="I145" s="184">
        <f t="shared" si="13"/>
        <v>78.58453485431248</v>
      </c>
      <c r="J145" s="185">
        <f t="shared" si="14"/>
        <v>31996.177658015265</v>
      </c>
      <c r="K145" s="176">
        <f t="shared" si="15"/>
        <v>-42.788864377687482</v>
      </c>
      <c r="L145" s="186">
        <f t="shared" si="18"/>
        <v>3411.0498239999993</v>
      </c>
      <c r="M145" s="187">
        <v>6250</v>
      </c>
      <c r="N145" s="179">
        <f t="shared" si="23"/>
        <v>254</v>
      </c>
      <c r="R145" s="195"/>
      <c r="S145" s="199"/>
      <c r="T145" s="197"/>
    </row>
    <row r="146" spans="1:20" ht="15.75" thickBot="1" x14ac:dyDescent="0.3">
      <c r="A146" s="180">
        <f t="shared" si="19"/>
        <v>128</v>
      </c>
      <c r="B146" s="179">
        <f t="shared" si="20"/>
        <v>256</v>
      </c>
      <c r="C146" s="181">
        <f t="shared" si="21"/>
        <v>-256</v>
      </c>
      <c r="D146" s="182">
        <f t="shared" si="22"/>
        <v>61.05</v>
      </c>
      <c r="E146" s="171"/>
      <c r="F146" s="183">
        <f t="shared" si="16"/>
        <v>7870.2299999999977</v>
      </c>
      <c r="G146" s="173">
        <f t="shared" si="17"/>
        <v>7870.2299999999977</v>
      </c>
      <c r="H146" s="183">
        <f t="shared" si="12"/>
        <v>30.307197599213129</v>
      </c>
      <c r="I146" s="184">
        <f t="shared" si="13"/>
        <v>79.19888691853123</v>
      </c>
      <c r="J146" s="185">
        <f t="shared" si="14"/>
        <v>32246.314887022894</v>
      </c>
      <c r="K146" s="176">
        <f t="shared" si="15"/>
        <v>-43.123375833468735</v>
      </c>
      <c r="L146" s="186">
        <f t="shared" si="18"/>
        <v>3437.7164639999992</v>
      </c>
      <c r="M146" s="187">
        <v>6105</v>
      </c>
      <c r="N146" s="179">
        <f t="shared" si="23"/>
        <v>256</v>
      </c>
      <c r="R146" s="195"/>
      <c r="S146" s="199"/>
      <c r="T146" s="197"/>
    </row>
    <row r="147" spans="1:20" ht="15.75" thickBot="1" x14ac:dyDescent="0.3">
      <c r="A147" s="180">
        <f t="shared" si="19"/>
        <v>129</v>
      </c>
      <c r="B147" s="179">
        <f t="shared" si="20"/>
        <v>258</v>
      </c>
      <c r="C147" s="181">
        <f t="shared" si="21"/>
        <v>-258</v>
      </c>
      <c r="D147" s="182">
        <f t="shared" si="22"/>
        <v>59.6</v>
      </c>
      <c r="E147" s="171"/>
      <c r="F147" s="183">
        <f t="shared" si="16"/>
        <v>7929.8299999999981</v>
      </c>
      <c r="G147" s="173">
        <f t="shared" si="17"/>
        <v>7929.8299999999981</v>
      </c>
      <c r="H147" s="183">
        <f t="shared" ref="H147:H210" si="24">IF(M147&gt;0,($K$13*F147),"")</f>
        <v>30.53670918615698</v>
      </c>
      <c r="I147" s="184">
        <f t="shared" ref="I147:I210" si="25">IF(M147&gt;0,($K$15*F147),"")</f>
        <v>79.798647492281233</v>
      </c>
      <c r="J147" s="185">
        <f t="shared" ref="J147:J210" si="26">IF(M147&gt;0,((F147*$K$9)*$O$12),"")</f>
        <v>32490.511100763357</v>
      </c>
      <c r="K147" s="176">
        <f t="shared" ref="K147:K210" si="27">IF(G147&gt;$I$12,((G147-$I$12)*$K$17),"")</f>
        <v>-43.449942299718735</v>
      </c>
      <c r="L147" s="186">
        <f t="shared" si="18"/>
        <v>3463.7497439999993</v>
      </c>
      <c r="M147" s="187">
        <v>5960</v>
      </c>
      <c r="N147" s="179">
        <f t="shared" si="23"/>
        <v>258</v>
      </c>
      <c r="R147" s="195"/>
      <c r="S147" s="199"/>
      <c r="T147" s="197"/>
    </row>
    <row r="148" spans="1:20" ht="15.75" thickBot="1" x14ac:dyDescent="0.3">
      <c r="A148" s="180">
        <f t="shared" si="19"/>
        <v>130</v>
      </c>
      <c r="B148" s="179">
        <f t="shared" si="20"/>
        <v>260</v>
      </c>
      <c r="C148" s="181">
        <f t="shared" si="21"/>
        <v>-260</v>
      </c>
      <c r="D148" s="182">
        <f t="shared" si="22"/>
        <v>60.23</v>
      </c>
      <c r="E148" s="188">
        <f>SUM(D139:D148)</f>
        <v>613.1</v>
      </c>
      <c r="F148" s="183">
        <f t="shared" ref="F148:F211" si="28">IF(M148&gt;0,(F147+D148),"")</f>
        <v>7990.0599999999977</v>
      </c>
      <c r="G148" s="173">
        <f t="shared" ref="G148:G211" si="29">IF(M148&gt;0,(F148+$E$17+$I$13),"")</f>
        <v>7990.0599999999977</v>
      </c>
      <c r="H148" s="183">
        <f t="shared" si="24"/>
        <v>30.768646818399063</v>
      </c>
      <c r="I148" s="184">
        <f t="shared" si="25"/>
        <v>80.404747817062471</v>
      </c>
      <c r="J148" s="185">
        <f t="shared" si="26"/>
        <v>32737.288583206104</v>
      </c>
      <c r="K148" s="176">
        <f t="shared" si="27"/>
        <v>-43.779960726937482</v>
      </c>
      <c r="L148" s="186">
        <f t="shared" ref="L148:L211" si="30">0.052*K$12*G148</f>
        <v>3490.058207999999</v>
      </c>
      <c r="M148" s="187">
        <v>6023</v>
      </c>
      <c r="N148" s="179">
        <f t="shared" si="23"/>
        <v>260</v>
      </c>
      <c r="R148" s="195"/>
      <c r="S148" s="199"/>
      <c r="T148" s="197"/>
    </row>
    <row r="149" spans="1:20" ht="15.75" thickBot="1" x14ac:dyDescent="0.3">
      <c r="A149" s="180">
        <f t="shared" ref="A149:A212" si="31">A148+1</f>
        <v>131</v>
      </c>
      <c r="B149" s="179">
        <f t="shared" ref="B149:B212" si="32">IF(M149&lt;=1,(0),IF(M149&lt;3600,(1),IF(M149&gt;=3601,(2),"")))+B148</f>
        <v>262</v>
      </c>
      <c r="C149" s="181">
        <f t="shared" ref="C149:C212" si="33">IF(M149&gt;0,($I$14-B149),"")</f>
        <v>-262</v>
      </c>
      <c r="D149" s="182">
        <f t="shared" ref="D149:D212" si="34">IF(M149&gt;0,(M149/100),"")</f>
        <v>61.88</v>
      </c>
      <c r="E149" s="171"/>
      <c r="F149" s="183">
        <f t="shared" si="28"/>
        <v>8051.9399999999978</v>
      </c>
      <c r="G149" s="173">
        <f t="shared" si="29"/>
        <v>8051.9399999999978</v>
      </c>
      <c r="H149" s="183">
        <f t="shared" si="24"/>
        <v>31.006938378803181</v>
      </c>
      <c r="I149" s="184">
        <f t="shared" si="25"/>
        <v>81.027452251687478</v>
      </c>
      <c r="J149" s="185">
        <f t="shared" si="26"/>
        <v>32990.826531297702</v>
      </c>
      <c r="K149" s="176">
        <f t="shared" si="27"/>
        <v>-44.119020004312482</v>
      </c>
      <c r="L149" s="186">
        <f t="shared" si="30"/>
        <v>3517.087391999999</v>
      </c>
      <c r="M149" s="187">
        <v>6188</v>
      </c>
      <c r="N149" s="179">
        <f t="shared" ref="N149:N212" si="35">IF(M149&lt;=1,(0),IF(M149&lt;3600,(1),IF(M149&gt;=3601,(2),"")))+N148</f>
        <v>262</v>
      </c>
      <c r="R149" s="195"/>
      <c r="S149" s="199"/>
      <c r="T149" s="197"/>
    </row>
    <row r="150" spans="1:20" ht="15.75" thickBot="1" x14ac:dyDescent="0.3">
      <c r="A150" s="180">
        <f t="shared" si="31"/>
        <v>132</v>
      </c>
      <c r="B150" s="179">
        <f t="shared" si="32"/>
        <v>262</v>
      </c>
      <c r="C150" s="181" t="str">
        <f t="shared" si="33"/>
        <v/>
      </c>
      <c r="D150" s="182" t="str">
        <f t="shared" si="34"/>
        <v/>
      </c>
      <c r="E150" s="171"/>
      <c r="F150" s="183" t="str">
        <f t="shared" si="28"/>
        <v/>
      </c>
      <c r="G150" s="173" t="str">
        <f t="shared" si="29"/>
        <v/>
      </c>
      <c r="H150" s="183" t="str">
        <f t="shared" si="24"/>
        <v/>
      </c>
      <c r="I150" s="184" t="str">
        <f t="shared" si="25"/>
        <v/>
      </c>
      <c r="J150" s="185" t="str">
        <f t="shared" si="26"/>
        <v/>
      </c>
      <c r="K150" s="176" t="e">
        <f t="shared" si="27"/>
        <v>#VALUE!</v>
      </c>
      <c r="L150" s="186" t="e">
        <f t="shared" si="30"/>
        <v>#VALUE!</v>
      </c>
      <c r="M150" s="187"/>
      <c r="N150" s="179">
        <f t="shared" si="35"/>
        <v>262</v>
      </c>
      <c r="R150" s="195"/>
      <c r="S150" s="199"/>
      <c r="T150" s="197"/>
    </row>
    <row r="151" spans="1:20" ht="15.75" thickBot="1" x14ac:dyDescent="0.3">
      <c r="A151" s="180">
        <f t="shared" si="31"/>
        <v>133</v>
      </c>
      <c r="B151" s="179">
        <f t="shared" si="32"/>
        <v>262</v>
      </c>
      <c r="C151" s="181" t="str">
        <f t="shared" si="33"/>
        <v/>
      </c>
      <c r="D151" s="182" t="str">
        <f t="shared" si="34"/>
        <v/>
      </c>
      <c r="E151" s="171"/>
      <c r="F151" s="183" t="str">
        <f t="shared" si="28"/>
        <v/>
      </c>
      <c r="G151" s="173" t="str">
        <f t="shared" si="29"/>
        <v/>
      </c>
      <c r="H151" s="183" t="str">
        <f t="shared" si="24"/>
        <v/>
      </c>
      <c r="I151" s="184" t="str">
        <f t="shared" si="25"/>
        <v/>
      </c>
      <c r="J151" s="185" t="str">
        <f t="shared" si="26"/>
        <v/>
      </c>
      <c r="K151" s="176" t="e">
        <f t="shared" si="27"/>
        <v>#VALUE!</v>
      </c>
      <c r="L151" s="186" t="e">
        <f t="shared" si="30"/>
        <v>#VALUE!</v>
      </c>
      <c r="M151" s="187"/>
      <c r="N151" s="179">
        <f t="shared" si="35"/>
        <v>262</v>
      </c>
      <c r="R151" s="195"/>
      <c r="S151" s="199"/>
      <c r="T151" s="197"/>
    </row>
    <row r="152" spans="1:20" ht="15.75" thickBot="1" x14ac:dyDescent="0.3">
      <c r="A152" s="180">
        <f t="shared" si="31"/>
        <v>134</v>
      </c>
      <c r="B152" s="179">
        <f t="shared" si="32"/>
        <v>262</v>
      </c>
      <c r="C152" s="181" t="str">
        <f t="shared" si="33"/>
        <v/>
      </c>
      <c r="D152" s="182" t="str">
        <f t="shared" si="34"/>
        <v/>
      </c>
      <c r="E152" s="171"/>
      <c r="F152" s="183" t="str">
        <f t="shared" si="28"/>
        <v/>
      </c>
      <c r="G152" s="173" t="str">
        <f t="shared" si="29"/>
        <v/>
      </c>
      <c r="H152" s="183" t="str">
        <f t="shared" si="24"/>
        <v/>
      </c>
      <c r="I152" s="184" t="str">
        <f t="shared" si="25"/>
        <v/>
      </c>
      <c r="J152" s="185" t="str">
        <f t="shared" si="26"/>
        <v/>
      </c>
      <c r="K152" s="176" t="e">
        <f t="shared" si="27"/>
        <v>#VALUE!</v>
      </c>
      <c r="L152" s="186" t="e">
        <f t="shared" si="30"/>
        <v>#VALUE!</v>
      </c>
      <c r="M152" s="187"/>
      <c r="N152" s="179">
        <f t="shared" si="35"/>
        <v>262</v>
      </c>
      <c r="R152" s="195"/>
      <c r="S152" s="199"/>
      <c r="T152" s="197"/>
    </row>
    <row r="153" spans="1:20" ht="15.75" thickBot="1" x14ac:dyDescent="0.3">
      <c r="A153" s="180">
        <f t="shared" si="31"/>
        <v>135</v>
      </c>
      <c r="B153" s="179">
        <f t="shared" si="32"/>
        <v>262</v>
      </c>
      <c r="C153" s="181" t="str">
        <f t="shared" si="33"/>
        <v/>
      </c>
      <c r="D153" s="182" t="str">
        <f t="shared" si="34"/>
        <v/>
      </c>
      <c r="E153" s="171"/>
      <c r="F153" s="183" t="str">
        <f t="shared" si="28"/>
        <v/>
      </c>
      <c r="G153" s="173" t="str">
        <f t="shared" si="29"/>
        <v/>
      </c>
      <c r="H153" s="183" t="str">
        <f t="shared" si="24"/>
        <v/>
      </c>
      <c r="I153" s="184" t="str">
        <f t="shared" si="25"/>
        <v/>
      </c>
      <c r="J153" s="185" t="str">
        <f t="shared" si="26"/>
        <v/>
      </c>
      <c r="K153" s="176" t="e">
        <f t="shared" si="27"/>
        <v>#VALUE!</v>
      </c>
      <c r="L153" s="186" t="e">
        <f t="shared" si="30"/>
        <v>#VALUE!</v>
      </c>
      <c r="M153" s="187"/>
      <c r="N153" s="179">
        <f t="shared" si="35"/>
        <v>262</v>
      </c>
      <c r="R153" s="195"/>
      <c r="S153" s="199"/>
      <c r="T153" s="197"/>
    </row>
    <row r="154" spans="1:20" ht="15.75" thickBot="1" x14ac:dyDescent="0.3">
      <c r="A154" s="180">
        <f t="shared" si="31"/>
        <v>136</v>
      </c>
      <c r="B154" s="179">
        <f t="shared" si="32"/>
        <v>262</v>
      </c>
      <c r="C154" s="181" t="str">
        <f t="shared" si="33"/>
        <v/>
      </c>
      <c r="D154" s="182" t="str">
        <f t="shared" si="34"/>
        <v/>
      </c>
      <c r="E154" s="171"/>
      <c r="F154" s="183" t="str">
        <f t="shared" si="28"/>
        <v/>
      </c>
      <c r="G154" s="173" t="str">
        <f t="shared" si="29"/>
        <v/>
      </c>
      <c r="H154" s="183" t="str">
        <f t="shared" si="24"/>
        <v/>
      </c>
      <c r="I154" s="184" t="str">
        <f t="shared" si="25"/>
        <v/>
      </c>
      <c r="J154" s="185" t="str">
        <f t="shared" si="26"/>
        <v/>
      </c>
      <c r="K154" s="176" t="e">
        <f t="shared" si="27"/>
        <v>#VALUE!</v>
      </c>
      <c r="L154" s="186" t="e">
        <f t="shared" si="30"/>
        <v>#VALUE!</v>
      </c>
      <c r="M154" s="187"/>
      <c r="N154" s="179">
        <f t="shared" si="35"/>
        <v>262</v>
      </c>
      <c r="R154" s="195"/>
      <c r="S154" s="199"/>
      <c r="T154" s="197"/>
    </row>
    <row r="155" spans="1:20" ht="15.75" thickBot="1" x14ac:dyDescent="0.3">
      <c r="A155" s="180">
        <f t="shared" si="31"/>
        <v>137</v>
      </c>
      <c r="B155" s="179">
        <f t="shared" si="32"/>
        <v>262</v>
      </c>
      <c r="C155" s="181" t="str">
        <f t="shared" si="33"/>
        <v/>
      </c>
      <c r="D155" s="182" t="str">
        <f t="shared" si="34"/>
        <v/>
      </c>
      <c r="E155" s="171"/>
      <c r="F155" s="183" t="str">
        <f t="shared" si="28"/>
        <v/>
      </c>
      <c r="G155" s="173" t="str">
        <f t="shared" si="29"/>
        <v/>
      </c>
      <c r="H155" s="183" t="str">
        <f t="shared" si="24"/>
        <v/>
      </c>
      <c r="I155" s="184" t="str">
        <f t="shared" si="25"/>
        <v/>
      </c>
      <c r="J155" s="185" t="str">
        <f t="shared" si="26"/>
        <v/>
      </c>
      <c r="K155" s="176" t="e">
        <f t="shared" si="27"/>
        <v>#VALUE!</v>
      </c>
      <c r="L155" s="186" t="e">
        <f t="shared" si="30"/>
        <v>#VALUE!</v>
      </c>
      <c r="M155" s="187"/>
      <c r="N155" s="179">
        <f t="shared" si="35"/>
        <v>262</v>
      </c>
      <c r="R155" s="195"/>
      <c r="S155" s="199"/>
      <c r="T155" s="197"/>
    </row>
    <row r="156" spans="1:20" ht="15.75" thickBot="1" x14ac:dyDescent="0.3">
      <c r="A156" s="180">
        <f t="shared" si="31"/>
        <v>138</v>
      </c>
      <c r="B156" s="179">
        <f t="shared" si="32"/>
        <v>262</v>
      </c>
      <c r="C156" s="181" t="str">
        <f t="shared" si="33"/>
        <v/>
      </c>
      <c r="D156" s="182" t="str">
        <f t="shared" si="34"/>
        <v/>
      </c>
      <c r="E156" s="171"/>
      <c r="F156" s="183" t="str">
        <f t="shared" si="28"/>
        <v/>
      </c>
      <c r="G156" s="173" t="str">
        <f t="shared" si="29"/>
        <v/>
      </c>
      <c r="H156" s="183" t="str">
        <f t="shared" si="24"/>
        <v/>
      </c>
      <c r="I156" s="184" t="str">
        <f t="shared" si="25"/>
        <v/>
      </c>
      <c r="J156" s="185" t="str">
        <f t="shared" si="26"/>
        <v/>
      </c>
      <c r="K156" s="176" t="e">
        <f t="shared" si="27"/>
        <v>#VALUE!</v>
      </c>
      <c r="L156" s="186" t="e">
        <f t="shared" si="30"/>
        <v>#VALUE!</v>
      </c>
      <c r="M156" s="187"/>
      <c r="N156" s="179">
        <f t="shared" si="35"/>
        <v>262</v>
      </c>
      <c r="R156" s="195"/>
      <c r="S156" s="199"/>
      <c r="T156" s="197"/>
    </row>
    <row r="157" spans="1:20" ht="15.75" thickBot="1" x14ac:dyDescent="0.3">
      <c r="A157" s="180">
        <f t="shared" si="31"/>
        <v>139</v>
      </c>
      <c r="B157" s="179">
        <f t="shared" si="32"/>
        <v>262</v>
      </c>
      <c r="C157" s="181" t="str">
        <f t="shared" si="33"/>
        <v/>
      </c>
      <c r="D157" s="182" t="str">
        <f t="shared" si="34"/>
        <v/>
      </c>
      <c r="E157" s="171"/>
      <c r="F157" s="183" t="str">
        <f t="shared" si="28"/>
        <v/>
      </c>
      <c r="G157" s="173" t="str">
        <f t="shared" si="29"/>
        <v/>
      </c>
      <c r="H157" s="183" t="str">
        <f t="shared" si="24"/>
        <v/>
      </c>
      <c r="I157" s="184" t="str">
        <f t="shared" si="25"/>
        <v/>
      </c>
      <c r="J157" s="185" t="str">
        <f t="shared" si="26"/>
        <v/>
      </c>
      <c r="K157" s="176" t="e">
        <f t="shared" si="27"/>
        <v>#VALUE!</v>
      </c>
      <c r="L157" s="186" t="e">
        <f t="shared" si="30"/>
        <v>#VALUE!</v>
      </c>
      <c r="M157" s="187"/>
      <c r="N157" s="179">
        <f t="shared" si="35"/>
        <v>262</v>
      </c>
      <c r="R157" s="195"/>
      <c r="S157" s="199"/>
      <c r="T157" s="197"/>
    </row>
    <row r="158" spans="1:20" ht="15.75" thickBot="1" x14ac:dyDescent="0.3">
      <c r="A158" s="180">
        <f t="shared" si="31"/>
        <v>140</v>
      </c>
      <c r="B158" s="179">
        <f t="shared" si="32"/>
        <v>262</v>
      </c>
      <c r="C158" s="181" t="str">
        <f t="shared" si="33"/>
        <v/>
      </c>
      <c r="D158" s="182" t="str">
        <f t="shared" si="34"/>
        <v/>
      </c>
      <c r="E158" s="188">
        <f>SUM(D149:D158)</f>
        <v>61.88</v>
      </c>
      <c r="F158" s="183" t="str">
        <f t="shared" si="28"/>
        <v/>
      </c>
      <c r="G158" s="173" t="str">
        <f t="shared" si="29"/>
        <v/>
      </c>
      <c r="H158" s="183" t="str">
        <f t="shared" si="24"/>
        <v/>
      </c>
      <c r="I158" s="184" t="str">
        <f t="shared" si="25"/>
        <v/>
      </c>
      <c r="J158" s="185" t="str">
        <f t="shared" si="26"/>
        <v/>
      </c>
      <c r="K158" s="176" t="e">
        <f t="shared" si="27"/>
        <v>#VALUE!</v>
      </c>
      <c r="L158" s="186" t="e">
        <f t="shared" si="30"/>
        <v>#VALUE!</v>
      </c>
      <c r="M158" s="187"/>
      <c r="N158" s="179">
        <f t="shared" si="35"/>
        <v>262</v>
      </c>
      <c r="R158" s="195"/>
      <c r="S158" s="199"/>
      <c r="T158" s="197"/>
    </row>
    <row r="159" spans="1:20" ht="15.75" thickBot="1" x14ac:dyDescent="0.3">
      <c r="A159" s="180">
        <f t="shared" si="31"/>
        <v>141</v>
      </c>
      <c r="B159" s="179">
        <f t="shared" si="32"/>
        <v>262</v>
      </c>
      <c r="C159" s="181" t="str">
        <f t="shared" si="33"/>
        <v/>
      </c>
      <c r="D159" s="182" t="str">
        <f t="shared" si="34"/>
        <v/>
      </c>
      <c r="E159" s="171"/>
      <c r="F159" s="183" t="str">
        <f t="shared" si="28"/>
        <v/>
      </c>
      <c r="G159" s="173" t="str">
        <f t="shared" si="29"/>
        <v/>
      </c>
      <c r="H159" s="183" t="str">
        <f t="shared" si="24"/>
        <v/>
      </c>
      <c r="I159" s="184" t="str">
        <f t="shared" si="25"/>
        <v/>
      </c>
      <c r="J159" s="185" t="str">
        <f t="shared" si="26"/>
        <v/>
      </c>
      <c r="K159" s="176" t="e">
        <f t="shared" si="27"/>
        <v>#VALUE!</v>
      </c>
      <c r="L159" s="186" t="e">
        <f t="shared" si="30"/>
        <v>#VALUE!</v>
      </c>
      <c r="M159" s="187"/>
      <c r="N159" s="179">
        <f t="shared" si="35"/>
        <v>262</v>
      </c>
      <c r="R159" s="195"/>
      <c r="S159" s="199"/>
      <c r="T159" s="197"/>
    </row>
    <row r="160" spans="1:20" ht="15.75" thickBot="1" x14ac:dyDescent="0.3">
      <c r="A160" s="180">
        <f t="shared" si="31"/>
        <v>142</v>
      </c>
      <c r="B160" s="179">
        <f t="shared" si="32"/>
        <v>262</v>
      </c>
      <c r="C160" s="181" t="str">
        <f t="shared" si="33"/>
        <v/>
      </c>
      <c r="D160" s="182" t="str">
        <f t="shared" si="34"/>
        <v/>
      </c>
      <c r="E160" s="171"/>
      <c r="F160" s="183" t="str">
        <f t="shared" si="28"/>
        <v/>
      </c>
      <c r="G160" s="173" t="str">
        <f t="shared" si="29"/>
        <v/>
      </c>
      <c r="H160" s="183" t="str">
        <f t="shared" si="24"/>
        <v/>
      </c>
      <c r="I160" s="184" t="str">
        <f t="shared" si="25"/>
        <v/>
      </c>
      <c r="J160" s="185" t="str">
        <f t="shared" si="26"/>
        <v/>
      </c>
      <c r="K160" s="176" t="e">
        <f t="shared" si="27"/>
        <v>#VALUE!</v>
      </c>
      <c r="L160" s="186" t="e">
        <f t="shared" si="30"/>
        <v>#VALUE!</v>
      </c>
      <c r="M160" s="187"/>
      <c r="N160" s="179">
        <f t="shared" si="35"/>
        <v>262</v>
      </c>
      <c r="R160" s="195"/>
      <c r="S160" s="199"/>
      <c r="T160" s="197"/>
    </row>
    <row r="161" spans="1:20" ht="15.75" thickBot="1" x14ac:dyDescent="0.3">
      <c r="A161" s="180">
        <f t="shared" si="31"/>
        <v>143</v>
      </c>
      <c r="B161" s="179">
        <f t="shared" si="32"/>
        <v>262</v>
      </c>
      <c r="C161" s="181" t="str">
        <f t="shared" si="33"/>
        <v/>
      </c>
      <c r="D161" s="182" t="str">
        <f t="shared" si="34"/>
        <v/>
      </c>
      <c r="E161" s="171"/>
      <c r="F161" s="183" t="str">
        <f t="shared" si="28"/>
        <v/>
      </c>
      <c r="G161" s="173" t="str">
        <f t="shared" si="29"/>
        <v/>
      </c>
      <c r="H161" s="183" t="str">
        <f t="shared" si="24"/>
        <v/>
      </c>
      <c r="I161" s="184" t="str">
        <f t="shared" si="25"/>
        <v/>
      </c>
      <c r="J161" s="185" t="str">
        <f t="shared" si="26"/>
        <v/>
      </c>
      <c r="K161" s="176" t="e">
        <f t="shared" si="27"/>
        <v>#VALUE!</v>
      </c>
      <c r="L161" s="186" t="e">
        <f t="shared" si="30"/>
        <v>#VALUE!</v>
      </c>
      <c r="M161" s="187"/>
      <c r="N161" s="179">
        <f t="shared" si="35"/>
        <v>262</v>
      </c>
      <c r="R161" s="195"/>
      <c r="S161" s="199"/>
      <c r="T161" s="197"/>
    </row>
    <row r="162" spans="1:20" ht="15.75" thickBot="1" x14ac:dyDescent="0.3">
      <c r="A162" s="180">
        <f t="shared" si="31"/>
        <v>144</v>
      </c>
      <c r="B162" s="179">
        <f t="shared" si="32"/>
        <v>262</v>
      </c>
      <c r="C162" s="181" t="str">
        <f t="shared" si="33"/>
        <v/>
      </c>
      <c r="D162" s="182" t="str">
        <f t="shared" si="34"/>
        <v/>
      </c>
      <c r="E162" s="171"/>
      <c r="F162" s="183" t="str">
        <f t="shared" si="28"/>
        <v/>
      </c>
      <c r="G162" s="173" t="str">
        <f t="shared" si="29"/>
        <v/>
      </c>
      <c r="H162" s="183" t="str">
        <f t="shared" si="24"/>
        <v/>
      </c>
      <c r="I162" s="184" t="str">
        <f t="shared" si="25"/>
        <v/>
      </c>
      <c r="J162" s="185" t="str">
        <f t="shared" si="26"/>
        <v/>
      </c>
      <c r="K162" s="176" t="e">
        <f t="shared" si="27"/>
        <v>#VALUE!</v>
      </c>
      <c r="L162" s="186" t="e">
        <f t="shared" si="30"/>
        <v>#VALUE!</v>
      </c>
      <c r="M162" s="187"/>
      <c r="N162" s="179">
        <f t="shared" si="35"/>
        <v>262</v>
      </c>
      <c r="R162" s="195"/>
      <c r="S162" s="199"/>
      <c r="T162" s="197"/>
    </row>
    <row r="163" spans="1:20" ht="15.75" thickBot="1" x14ac:dyDescent="0.3">
      <c r="A163" s="180">
        <f t="shared" si="31"/>
        <v>145</v>
      </c>
      <c r="B163" s="179">
        <f t="shared" si="32"/>
        <v>262</v>
      </c>
      <c r="C163" s="181" t="str">
        <f t="shared" si="33"/>
        <v/>
      </c>
      <c r="D163" s="182" t="str">
        <f t="shared" si="34"/>
        <v/>
      </c>
      <c r="E163" s="171"/>
      <c r="F163" s="183" t="str">
        <f t="shared" si="28"/>
        <v/>
      </c>
      <c r="G163" s="173" t="str">
        <f t="shared" si="29"/>
        <v/>
      </c>
      <c r="H163" s="183" t="str">
        <f t="shared" si="24"/>
        <v/>
      </c>
      <c r="I163" s="184" t="str">
        <f t="shared" si="25"/>
        <v/>
      </c>
      <c r="J163" s="185" t="str">
        <f t="shared" si="26"/>
        <v/>
      </c>
      <c r="K163" s="176" t="e">
        <f t="shared" si="27"/>
        <v>#VALUE!</v>
      </c>
      <c r="L163" s="186" t="e">
        <f t="shared" si="30"/>
        <v>#VALUE!</v>
      </c>
      <c r="M163" s="187"/>
      <c r="N163" s="179">
        <f t="shared" si="35"/>
        <v>262</v>
      </c>
      <c r="R163" s="195"/>
      <c r="S163" s="199"/>
      <c r="T163" s="197"/>
    </row>
    <row r="164" spans="1:20" ht="15.75" thickBot="1" x14ac:dyDescent="0.3">
      <c r="A164" s="180">
        <f t="shared" si="31"/>
        <v>146</v>
      </c>
      <c r="B164" s="179">
        <f t="shared" si="32"/>
        <v>262</v>
      </c>
      <c r="C164" s="181" t="str">
        <f t="shared" si="33"/>
        <v/>
      </c>
      <c r="D164" s="182" t="str">
        <f t="shared" si="34"/>
        <v/>
      </c>
      <c r="E164" s="171"/>
      <c r="F164" s="183" t="str">
        <f t="shared" si="28"/>
        <v/>
      </c>
      <c r="G164" s="173" t="str">
        <f t="shared" si="29"/>
        <v/>
      </c>
      <c r="H164" s="183" t="str">
        <f t="shared" si="24"/>
        <v/>
      </c>
      <c r="I164" s="184" t="str">
        <f t="shared" si="25"/>
        <v/>
      </c>
      <c r="J164" s="185" t="str">
        <f t="shared" si="26"/>
        <v/>
      </c>
      <c r="K164" s="176" t="e">
        <f t="shared" si="27"/>
        <v>#VALUE!</v>
      </c>
      <c r="L164" s="186" t="e">
        <f t="shared" si="30"/>
        <v>#VALUE!</v>
      </c>
      <c r="M164" s="187"/>
      <c r="N164" s="179">
        <f t="shared" si="35"/>
        <v>262</v>
      </c>
      <c r="R164" s="195"/>
      <c r="S164" s="199"/>
      <c r="T164" s="197"/>
    </row>
    <row r="165" spans="1:20" ht="15.75" thickBot="1" x14ac:dyDescent="0.3">
      <c r="A165" s="180">
        <f t="shared" si="31"/>
        <v>147</v>
      </c>
      <c r="B165" s="179">
        <f t="shared" si="32"/>
        <v>262</v>
      </c>
      <c r="C165" s="181" t="str">
        <f t="shared" si="33"/>
        <v/>
      </c>
      <c r="D165" s="182" t="str">
        <f t="shared" si="34"/>
        <v/>
      </c>
      <c r="E165" s="171"/>
      <c r="F165" s="183" t="str">
        <f t="shared" si="28"/>
        <v/>
      </c>
      <c r="G165" s="173" t="str">
        <f t="shared" si="29"/>
        <v/>
      </c>
      <c r="H165" s="183" t="str">
        <f t="shared" si="24"/>
        <v/>
      </c>
      <c r="I165" s="184" t="str">
        <f t="shared" si="25"/>
        <v/>
      </c>
      <c r="J165" s="185" t="str">
        <f t="shared" si="26"/>
        <v/>
      </c>
      <c r="K165" s="176" t="e">
        <f t="shared" si="27"/>
        <v>#VALUE!</v>
      </c>
      <c r="L165" s="186" t="e">
        <f t="shared" si="30"/>
        <v>#VALUE!</v>
      </c>
      <c r="M165" s="187"/>
      <c r="N165" s="179">
        <f t="shared" si="35"/>
        <v>262</v>
      </c>
      <c r="R165" s="195"/>
      <c r="S165" s="199"/>
      <c r="T165" s="197"/>
    </row>
    <row r="166" spans="1:20" ht="15.75" thickBot="1" x14ac:dyDescent="0.3">
      <c r="A166" s="180">
        <f t="shared" si="31"/>
        <v>148</v>
      </c>
      <c r="B166" s="179">
        <f t="shared" si="32"/>
        <v>262</v>
      </c>
      <c r="C166" s="181" t="str">
        <f t="shared" si="33"/>
        <v/>
      </c>
      <c r="D166" s="182" t="str">
        <f t="shared" si="34"/>
        <v/>
      </c>
      <c r="E166" s="171"/>
      <c r="F166" s="183" t="str">
        <f t="shared" si="28"/>
        <v/>
      </c>
      <c r="G166" s="173" t="str">
        <f t="shared" si="29"/>
        <v/>
      </c>
      <c r="H166" s="183" t="str">
        <f t="shared" si="24"/>
        <v/>
      </c>
      <c r="I166" s="184" t="str">
        <f t="shared" si="25"/>
        <v/>
      </c>
      <c r="J166" s="185" t="str">
        <f t="shared" si="26"/>
        <v/>
      </c>
      <c r="K166" s="176" t="e">
        <f t="shared" si="27"/>
        <v>#VALUE!</v>
      </c>
      <c r="L166" s="186" t="e">
        <f t="shared" si="30"/>
        <v>#VALUE!</v>
      </c>
      <c r="M166" s="187"/>
      <c r="N166" s="179">
        <f t="shared" si="35"/>
        <v>262</v>
      </c>
      <c r="R166" s="195"/>
      <c r="S166" s="199"/>
      <c r="T166" s="197"/>
    </row>
    <row r="167" spans="1:20" ht="15.75" thickBot="1" x14ac:dyDescent="0.3">
      <c r="A167" s="180">
        <f t="shared" si="31"/>
        <v>149</v>
      </c>
      <c r="B167" s="179">
        <f t="shared" si="32"/>
        <v>262</v>
      </c>
      <c r="C167" s="181" t="str">
        <f t="shared" si="33"/>
        <v/>
      </c>
      <c r="D167" s="182" t="str">
        <f t="shared" si="34"/>
        <v/>
      </c>
      <c r="E167" s="171"/>
      <c r="F167" s="183" t="str">
        <f t="shared" si="28"/>
        <v/>
      </c>
      <c r="G167" s="173" t="str">
        <f t="shared" si="29"/>
        <v/>
      </c>
      <c r="H167" s="183" t="str">
        <f t="shared" si="24"/>
        <v/>
      </c>
      <c r="I167" s="184" t="str">
        <f t="shared" si="25"/>
        <v/>
      </c>
      <c r="J167" s="185" t="str">
        <f t="shared" si="26"/>
        <v/>
      </c>
      <c r="K167" s="176" t="e">
        <f t="shared" si="27"/>
        <v>#VALUE!</v>
      </c>
      <c r="L167" s="186" t="e">
        <f t="shared" si="30"/>
        <v>#VALUE!</v>
      </c>
      <c r="M167" s="187"/>
      <c r="N167" s="179">
        <f t="shared" si="35"/>
        <v>262</v>
      </c>
      <c r="R167" s="195"/>
      <c r="S167" s="199"/>
      <c r="T167" s="197"/>
    </row>
    <row r="168" spans="1:20" ht="15.75" thickBot="1" x14ac:dyDescent="0.3">
      <c r="A168" s="180">
        <f t="shared" si="31"/>
        <v>150</v>
      </c>
      <c r="B168" s="179">
        <f t="shared" si="32"/>
        <v>262</v>
      </c>
      <c r="C168" s="181" t="str">
        <f t="shared" si="33"/>
        <v/>
      </c>
      <c r="D168" s="182" t="str">
        <f t="shared" si="34"/>
        <v/>
      </c>
      <c r="E168" s="188">
        <f>SUM(D159:D168)</f>
        <v>0</v>
      </c>
      <c r="F168" s="183" t="str">
        <f t="shared" si="28"/>
        <v/>
      </c>
      <c r="G168" s="173" t="str">
        <f t="shared" si="29"/>
        <v/>
      </c>
      <c r="H168" s="183" t="str">
        <f t="shared" si="24"/>
        <v/>
      </c>
      <c r="I168" s="184" t="str">
        <f t="shared" si="25"/>
        <v/>
      </c>
      <c r="J168" s="185" t="str">
        <f t="shared" si="26"/>
        <v/>
      </c>
      <c r="K168" s="176" t="e">
        <f t="shared" si="27"/>
        <v>#VALUE!</v>
      </c>
      <c r="L168" s="186" t="e">
        <f t="shared" si="30"/>
        <v>#VALUE!</v>
      </c>
      <c r="M168" s="187"/>
      <c r="N168" s="179">
        <f t="shared" si="35"/>
        <v>262</v>
      </c>
      <c r="R168" s="195"/>
      <c r="S168" s="199"/>
      <c r="T168" s="197"/>
    </row>
    <row r="169" spans="1:20" ht="15.75" thickBot="1" x14ac:dyDescent="0.3">
      <c r="A169" s="180">
        <f t="shared" si="31"/>
        <v>151</v>
      </c>
      <c r="B169" s="179">
        <f t="shared" si="32"/>
        <v>262</v>
      </c>
      <c r="C169" s="181" t="str">
        <f t="shared" si="33"/>
        <v/>
      </c>
      <c r="D169" s="182" t="str">
        <f t="shared" si="34"/>
        <v/>
      </c>
      <c r="E169" s="171"/>
      <c r="F169" s="183" t="str">
        <f t="shared" si="28"/>
        <v/>
      </c>
      <c r="G169" s="173" t="str">
        <f t="shared" si="29"/>
        <v/>
      </c>
      <c r="H169" s="183" t="str">
        <f t="shared" si="24"/>
        <v/>
      </c>
      <c r="I169" s="184" t="str">
        <f t="shared" si="25"/>
        <v/>
      </c>
      <c r="J169" s="185" t="str">
        <f t="shared" si="26"/>
        <v/>
      </c>
      <c r="K169" s="176" t="e">
        <f t="shared" si="27"/>
        <v>#VALUE!</v>
      </c>
      <c r="L169" s="186" t="e">
        <f t="shared" si="30"/>
        <v>#VALUE!</v>
      </c>
      <c r="M169" s="187"/>
      <c r="N169" s="179">
        <f t="shared" si="35"/>
        <v>262</v>
      </c>
      <c r="R169" s="195"/>
      <c r="S169" s="199"/>
      <c r="T169" s="197"/>
    </row>
    <row r="170" spans="1:20" ht="15.75" thickBot="1" x14ac:dyDescent="0.3">
      <c r="A170" s="180">
        <f t="shared" si="31"/>
        <v>152</v>
      </c>
      <c r="B170" s="179">
        <f t="shared" si="32"/>
        <v>262</v>
      </c>
      <c r="C170" s="181" t="str">
        <f t="shared" si="33"/>
        <v/>
      </c>
      <c r="D170" s="182" t="str">
        <f t="shared" si="34"/>
        <v/>
      </c>
      <c r="E170" s="171"/>
      <c r="F170" s="183" t="str">
        <f t="shared" si="28"/>
        <v/>
      </c>
      <c r="G170" s="173" t="str">
        <f t="shared" si="29"/>
        <v/>
      </c>
      <c r="H170" s="183" t="str">
        <f t="shared" si="24"/>
        <v/>
      </c>
      <c r="I170" s="184" t="str">
        <f t="shared" si="25"/>
        <v/>
      </c>
      <c r="J170" s="185" t="str">
        <f t="shared" si="26"/>
        <v/>
      </c>
      <c r="K170" s="176" t="e">
        <f t="shared" si="27"/>
        <v>#VALUE!</v>
      </c>
      <c r="L170" s="186" t="e">
        <f t="shared" si="30"/>
        <v>#VALUE!</v>
      </c>
      <c r="M170" s="187"/>
      <c r="N170" s="179">
        <f t="shared" si="35"/>
        <v>262</v>
      </c>
      <c r="R170" s="195"/>
      <c r="S170" s="199"/>
      <c r="T170" s="197"/>
    </row>
    <row r="171" spans="1:20" ht="15.75" thickBot="1" x14ac:dyDescent="0.3">
      <c r="A171" s="180">
        <f t="shared" si="31"/>
        <v>153</v>
      </c>
      <c r="B171" s="179">
        <f t="shared" si="32"/>
        <v>262</v>
      </c>
      <c r="C171" s="181" t="str">
        <f t="shared" si="33"/>
        <v/>
      </c>
      <c r="D171" s="182" t="str">
        <f t="shared" si="34"/>
        <v/>
      </c>
      <c r="E171" s="171"/>
      <c r="F171" s="183" t="str">
        <f t="shared" si="28"/>
        <v/>
      </c>
      <c r="G171" s="173" t="str">
        <f t="shared" si="29"/>
        <v/>
      </c>
      <c r="H171" s="183" t="str">
        <f t="shared" si="24"/>
        <v/>
      </c>
      <c r="I171" s="184" t="str">
        <f t="shared" si="25"/>
        <v/>
      </c>
      <c r="J171" s="185" t="str">
        <f t="shared" si="26"/>
        <v/>
      </c>
      <c r="K171" s="176" t="e">
        <f t="shared" si="27"/>
        <v>#VALUE!</v>
      </c>
      <c r="L171" s="186" t="e">
        <f t="shared" si="30"/>
        <v>#VALUE!</v>
      </c>
      <c r="M171" s="187"/>
      <c r="N171" s="179">
        <f t="shared" si="35"/>
        <v>262</v>
      </c>
      <c r="R171" s="195"/>
      <c r="S171" s="199"/>
      <c r="T171" s="197"/>
    </row>
    <row r="172" spans="1:20" ht="15.75" thickBot="1" x14ac:dyDescent="0.3">
      <c r="A172" s="180">
        <f t="shared" si="31"/>
        <v>154</v>
      </c>
      <c r="B172" s="179">
        <f t="shared" si="32"/>
        <v>262</v>
      </c>
      <c r="C172" s="181" t="str">
        <f t="shared" si="33"/>
        <v/>
      </c>
      <c r="D172" s="182" t="str">
        <f t="shared" si="34"/>
        <v/>
      </c>
      <c r="E172" s="171"/>
      <c r="F172" s="183" t="str">
        <f t="shared" si="28"/>
        <v/>
      </c>
      <c r="G172" s="173" t="str">
        <f t="shared" si="29"/>
        <v/>
      </c>
      <c r="H172" s="183" t="str">
        <f t="shared" si="24"/>
        <v/>
      </c>
      <c r="I172" s="184" t="str">
        <f t="shared" si="25"/>
        <v/>
      </c>
      <c r="J172" s="185" t="str">
        <f t="shared" si="26"/>
        <v/>
      </c>
      <c r="K172" s="176" t="e">
        <f t="shared" si="27"/>
        <v>#VALUE!</v>
      </c>
      <c r="L172" s="186" t="e">
        <f t="shared" si="30"/>
        <v>#VALUE!</v>
      </c>
      <c r="M172" s="187"/>
      <c r="N172" s="179">
        <f t="shared" si="35"/>
        <v>262</v>
      </c>
      <c r="R172" s="195"/>
      <c r="S172" s="199"/>
      <c r="T172" s="197"/>
    </row>
    <row r="173" spans="1:20" ht="15.75" thickBot="1" x14ac:dyDescent="0.3">
      <c r="A173" s="180">
        <f t="shared" si="31"/>
        <v>155</v>
      </c>
      <c r="B173" s="179">
        <f t="shared" si="32"/>
        <v>262</v>
      </c>
      <c r="C173" s="181" t="str">
        <f t="shared" si="33"/>
        <v/>
      </c>
      <c r="D173" s="182" t="str">
        <f t="shared" si="34"/>
        <v/>
      </c>
      <c r="E173" s="171"/>
      <c r="F173" s="183" t="str">
        <f t="shared" si="28"/>
        <v/>
      </c>
      <c r="G173" s="173" t="str">
        <f t="shared" si="29"/>
        <v/>
      </c>
      <c r="H173" s="183" t="str">
        <f t="shared" si="24"/>
        <v/>
      </c>
      <c r="I173" s="184" t="str">
        <f t="shared" si="25"/>
        <v/>
      </c>
      <c r="J173" s="185" t="str">
        <f t="shared" si="26"/>
        <v/>
      </c>
      <c r="K173" s="176" t="e">
        <f t="shared" si="27"/>
        <v>#VALUE!</v>
      </c>
      <c r="L173" s="186" t="e">
        <f t="shared" si="30"/>
        <v>#VALUE!</v>
      </c>
      <c r="M173" s="187"/>
      <c r="N173" s="179">
        <f t="shared" si="35"/>
        <v>262</v>
      </c>
      <c r="R173" s="195"/>
      <c r="S173" s="199"/>
      <c r="T173" s="197"/>
    </row>
    <row r="174" spans="1:20" ht="15.75" thickBot="1" x14ac:dyDescent="0.3">
      <c r="A174" s="180">
        <f t="shared" si="31"/>
        <v>156</v>
      </c>
      <c r="B174" s="179">
        <f t="shared" si="32"/>
        <v>262</v>
      </c>
      <c r="C174" s="181" t="str">
        <f t="shared" si="33"/>
        <v/>
      </c>
      <c r="D174" s="182" t="str">
        <f t="shared" si="34"/>
        <v/>
      </c>
      <c r="E174" s="171"/>
      <c r="F174" s="183" t="str">
        <f t="shared" si="28"/>
        <v/>
      </c>
      <c r="G174" s="173" t="str">
        <f t="shared" si="29"/>
        <v/>
      </c>
      <c r="H174" s="183" t="str">
        <f t="shared" si="24"/>
        <v/>
      </c>
      <c r="I174" s="184" t="str">
        <f t="shared" si="25"/>
        <v/>
      </c>
      <c r="J174" s="185" t="str">
        <f t="shared" si="26"/>
        <v/>
      </c>
      <c r="K174" s="176" t="e">
        <f t="shared" si="27"/>
        <v>#VALUE!</v>
      </c>
      <c r="L174" s="186" t="e">
        <f t="shared" si="30"/>
        <v>#VALUE!</v>
      </c>
      <c r="M174" s="187"/>
      <c r="N174" s="179">
        <f t="shared" si="35"/>
        <v>262</v>
      </c>
      <c r="R174" s="195"/>
      <c r="S174" s="199"/>
      <c r="T174" s="197"/>
    </row>
    <row r="175" spans="1:20" ht="15.75" thickBot="1" x14ac:dyDescent="0.3">
      <c r="A175" s="180">
        <f t="shared" si="31"/>
        <v>157</v>
      </c>
      <c r="B175" s="179">
        <f t="shared" si="32"/>
        <v>262</v>
      </c>
      <c r="C175" s="181" t="str">
        <f t="shared" si="33"/>
        <v/>
      </c>
      <c r="D175" s="182" t="str">
        <f t="shared" si="34"/>
        <v/>
      </c>
      <c r="E175" s="171"/>
      <c r="F175" s="183" t="str">
        <f t="shared" si="28"/>
        <v/>
      </c>
      <c r="G175" s="173" t="str">
        <f t="shared" si="29"/>
        <v/>
      </c>
      <c r="H175" s="183" t="str">
        <f t="shared" si="24"/>
        <v/>
      </c>
      <c r="I175" s="184" t="str">
        <f t="shared" si="25"/>
        <v/>
      </c>
      <c r="J175" s="185" t="str">
        <f t="shared" si="26"/>
        <v/>
      </c>
      <c r="K175" s="176" t="e">
        <f t="shared" si="27"/>
        <v>#VALUE!</v>
      </c>
      <c r="L175" s="186" t="e">
        <f t="shared" si="30"/>
        <v>#VALUE!</v>
      </c>
      <c r="M175" s="187"/>
      <c r="N175" s="179">
        <f t="shared" si="35"/>
        <v>262</v>
      </c>
      <c r="R175" s="195"/>
      <c r="S175" s="199"/>
      <c r="T175" s="197"/>
    </row>
    <row r="176" spans="1:20" ht="15.75" thickBot="1" x14ac:dyDescent="0.3">
      <c r="A176" s="180">
        <f t="shared" si="31"/>
        <v>158</v>
      </c>
      <c r="B176" s="179">
        <f t="shared" si="32"/>
        <v>262</v>
      </c>
      <c r="C176" s="181" t="str">
        <f t="shared" si="33"/>
        <v/>
      </c>
      <c r="D176" s="182" t="str">
        <f t="shared" si="34"/>
        <v/>
      </c>
      <c r="E176" s="171"/>
      <c r="F176" s="183" t="str">
        <f t="shared" si="28"/>
        <v/>
      </c>
      <c r="G176" s="173" t="str">
        <f t="shared" si="29"/>
        <v/>
      </c>
      <c r="H176" s="183" t="str">
        <f t="shared" si="24"/>
        <v/>
      </c>
      <c r="I176" s="184" t="str">
        <f t="shared" si="25"/>
        <v/>
      </c>
      <c r="J176" s="185" t="str">
        <f t="shared" si="26"/>
        <v/>
      </c>
      <c r="K176" s="176" t="e">
        <f t="shared" si="27"/>
        <v>#VALUE!</v>
      </c>
      <c r="L176" s="186" t="e">
        <f t="shared" si="30"/>
        <v>#VALUE!</v>
      </c>
      <c r="M176" s="187"/>
      <c r="N176" s="179">
        <f t="shared" si="35"/>
        <v>262</v>
      </c>
      <c r="R176" s="195"/>
      <c r="S176" s="199"/>
      <c r="T176" s="197"/>
    </row>
    <row r="177" spans="1:20" ht="15.75" thickBot="1" x14ac:dyDescent="0.3">
      <c r="A177" s="180">
        <f t="shared" si="31"/>
        <v>159</v>
      </c>
      <c r="B177" s="179">
        <f t="shared" si="32"/>
        <v>262</v>
      </c>
      <c r="C177" s="181" t="str">
        <f t="shared" si="33"/>
        <v/>
      </c>
      <c r="D177" s="182" t="str">
        <f t="shared" si="34"/>
        <v/>
      </c>
      <c r="E177" s="171"/>
      <c r="F177" s="183" t="str">
        <f t="shared" si="28"/>
        <v/>
      </c>
      <c r="G177" s="173" t="str">
        <f t="shared" si="29"/>
        <v/>
      </c>
      <c r="H177" s="183" t="str">
        <f t="shared" si="24"/>
        <v/>
      </c>
      <c r="I177" s="184" t="str">
        <f t="shared" si="25"/>
        <v/>
      </c>
      <c r="J177" s="185" t="str">
        <f t="shared" si="26"/>
        <v/>
      </c>
      <c r="K177" s="176" t="e">
        <f t="shared" si="27"/>
        <v>#VALUE!</v>
      </c>
      <c r="L177" s="186" t="e">
        <f t="shared" si="30"/>
        <v>#VALUE!</v>
      </c>
      <c r="M177" s="187"/>
      <c r="N177" s="179">
        <f t="shared" si="35"/>
        <v>262</v>
      </c>
      <c r="R177" s="195"/>
      <c r="S177" s="199"/>
      <c r="T177" s="197"/>
    </row>
    <row r="178" spans="1:20" ht="15.75" thickBot="1" x14ac:dyDescent="0.3">
      <c r="A178" s="180">
        <f t="shared" si="31"/>
        <v>160</v>
      </c>
      <c r="B178" s="179">
        <f t="shared" si="32"/>
        <v>262</v>
      </c>
      <c r="C178" s="181" t="str">
        <f t="shared" si="33"/>
        <v/>
      </c>
      <c r="D178" s="182" t="str">
        <f t="shared" si="34"/>
        <v/>
      </c>
      <c r="E178" s="188">
        <f>SUM(D169:D178)</f>
        <v>0</v>
      </c>
      <c r="F178" s="183" t="str">
        <f t="shared" si="28"/>
        <v/>
      </c>
      <c r="G178" s="173" t="str">
        <f t="shared" si="29"/>
        <v/>
      </c>
      <c r="H178" s="183" t="str">
        <f t="shared" si="24"/>
        <v/>
      </c>
      <c r="I178" s="184" t="str">
        <f t="shared" si="25"/>
        <v/>
      </c>
      <c r="J178" s="185" t="str">
        <f t="shared" si="26"/>
        <v/>
      </c>
      <c r="K178" s="176" t="e">
        <f t="shared" si="27"/>
        <v>#VALUE!</v>
      </c>
      <c r="L178" s="186" t="e">
        <f t="shared" si="30"/>
        <v>#VALUE!</v>
      </c>
      <c r="M178" s="187"/>
      <c r="N178" s="179">
        <f t="shared" si="35"/>
        <v>262</v>
      </c>
      <c r="R178" s="195"/>
      <c r="S178" s="199"/>
      <c r="T178" s="197"/>
    </row>
    <row r="179" spans="1:20" ht="15.75" thickBot="1" x14ac:dyDescent="0.3">
      <c r="A179" s="180">
        <f t="shared" si="31"/>
        <v>161</v>
      </c>
      <c r="B179" s="179">
        <f t="shared" si="32"/>
        <v>262</v>
      </c>
      <c r="C179" s="181" t="str">
        <f t="shared" si="33"/>
        <v/>
      </c>
      <c r="D179" s="182" t="str">
        <f t="shared" si="34"/>
        <v/>
      </c>
      <c r="E179" s="171"/>
      <c r="F179" s="183" t="str">
        <f t="shared" si="28"/>
        <v/>
      </c>
      <c r="G179" s="173" t="str">
        <f t="shared" si="29"/>
        <v/>
      </c>
      <c r="H179" s="183" t="str">
        <f t="shared" si="24"/>
        <v/>
      </c>
      <c r="I179" s="184" t="str">
        <f t="shared" si="25"/>
        <v/>
      </c>
      <c r="J179" s="185" t="str">
        <f t="shared" si="26"/>
        <v/>
      </c>
      <c r="K179" s="176" t="e">
        <f t="shared" si="27"/>
        <v>#VALUE!</v>
      </c>
      <c r="L179" s="186" t="e">
        <f t="shared" si="30"/>
        <v>#VALUE!</v>
      </c>
      <c r="M179" s="187"/>
      <c r="N179" s="179">
        <f t="shared" si="35"/>
        <v>262</v>
      </c>
      <c r="R179" s="195"/>
      <c r="S179" s="199"/>
      <c r="T179" s="197"/>
    </row>
    <row r="180" spans="1:20" ht="15.75" thickBot="1" x14ac:dyDescent="0.3">
      <c r="A180" s="180">
        <f t="shared" si="31"/>
        <v>162</v>
      </c>
      <c r="B180" s="179">
        <f t="shared" si="32"/>
        <v>262</v>
      </c>
      <c r="C180" s="181" t="str">
        <f t="shared" si="33"/>
        <v/>
      </c>
      <c r="D180" s="182" t="str">
        <f t="shared" si="34"/>
        <v/>
      </c>
      <c r="E180" s="171"/>
      <c r="F180" s="183" t="str">
        <f t="shared" si="28"/>
        <v/>
      </c>
      <c r="G180" s="173" t="str">
        <f t="shared" si="29"/>
        <v/>
      </c>
      <c r="H180" s="183" t="str">
        <f t="shared" si="24"/>
        <v/>
      </c>
      <c r="I180" s="184" t="str">
        <f t="shared" si="25"/>
        <v/>
      </c>
      <c r="J180" s="185" t="str">
        <f t="shared" si="26"/>
        <v/>
      </c>
      <c r="K180" s="176" t="e">
        <f t="shared" si="27"/>
        <v>#VALUE!</v>
      </c>
      <c r="L180" s="186" t="e">
        <f t="shared" si="30"/>
        <v>#VALUE!</v>
      </c>
      <c r="M180" s="187"/>
      <c r="N180" s="179">
        <f t="shared" si="35"/>
        <v>262</v>
      </c>
      <c r="R180" s="195"/>
      <c r="S180" s="199"/>
      <c r="T180" s="197"/>
    </row>
    <row r="181" spans="1:20" ht="15.75" thickBot="1" x14ac:dyDescent="0.3">
      <c r="A181" s="180">
        <f t="shared" si="31"/>
        <v>163</v>
      </c>
      <c r="B181" s="179">
        <f t="shared" si="32"/>
        <v>262</v>
      </c>
      <c r="C181" s="181" t="str">
        <f t="shared" si="33"/>
        <v/>
      </c>
      <c r="D181" s="182" t="str">
        <f t="shared" si="34"/>
        <v/>
      </c>
      <c r="E181" s="171"/>
      <c r="F181" s="183" t="str">
        <f t="shared" si="28"/>
        <v/>
      </c>
      <c r="G181" s="173" t="str">
        <f t="shared" si="29"/>
        <v/>
      </c>
      <c r="H181" s="183" t="str">
        <f t="shared" si="24"/>
        <v/>
      </c>
      <c r="I181" s="184" t="str">
        <f t="shared" si="25"/>
        <v/>
      </c>
      <c r="J181" s="185" t="str">
        <f t="shared" si="26"/>
        <v/>
      </c>
      <c r="K181" s="176" t="e">
        <f t="shared" si="27"/>
        <v>#VALUE!</v>
      </c>
      <c r="L181" s="186" t="e">
        <f t="shared" si="30"/>
        <v>#VALUE!</v>
      </c>
      <c r="M181" s="187"/>
      <c r="N181" s="179">
        <f t="shared" si="35"/>
        <v>262</v>
      </c>
      <c r="R181" s="195"/>
      <c r="S181" s="199"/>
      <c r="T181" s="197"/>
    </row>
    <row r="182" spans="1:20" ht="15.75" thickBot="1" x14ac:dyDescent="0.3">
      <c r="A182" s="180">
        <f t="shared" si="31"/>
        <v>164</v>
      </c>
      <c r="B182" s="179">
        <f t="shared" si="32"/>
        <v>262</v>
      </c>
      <c r="C182" s="181" t="str">
        <f t="shared" si="33"/>
        <v/>
      </c>
      <c r="D182" s="182" t="str">
        <f t="shared" si="34"/>
        <v/>
      </c>
      <c r="E182" s="171"/>
      <c r="F182" s="183" t="str">
        <f t="shared" si="28"/>
        <v/>
      </c>
      <c r="G182" s="173" t="str">
        <f t="shared" si="29"/>
        <v/>
      </c>
      <c r="H182" s="183" t="str">
        <f t="shared" si="24"/>
        <v/>
      </c>
      <c r="I182" s="184" t="str">
        <f t="shared" si="25"/>
        <v/>
      </c>
      <c r="J182" s="185" t="str">
        <f t="shared" si="26"/>
        <v/>
      </c>
      <c r="K182" s="176" t="e">
        <f t="shared" si="27"/>
        <v>#VALUE!</v>
      </c>
      <c r="L182" s="186" t="e">
        <f t="shared" si="30"/>
        <v>#VALUE!</v>
      </c>
      <c r="M182" s="187"/>
      <c r="N182" s="179">
        <f t="shared" si="35"/>
        <v>262</v>
      </c>
      <c r="R182" s="195"/>
      <c r="S182" s="199"/>
      <c r="T182" s="197"/>
    </row>
    <row r="183" spans="1:20" ht="15.75" thickBot="1" x14ac:dyDescent="0.3">
      <c r="A183" s="180">
        <f t="shared" si="31"/>
        <v>165</v>
      </c>
      <c r="B183" s="179">
        <f t="shared" si="32"/>
        <v>262</v>
      </c>
      <c r="C183" s="181" t="str">
        <f t="shared" si="33"/>
        <v/>
      </c>
      <c r="D183" s="182" t="str">
        <f t="shared" si="34"/>
        <v/>
      </c>
      <c r="E183" s="171"/>
      <c r="F183" s="183" t="str">
        <f t="shared" si="28"/>
        <v/>
      </c>
      <c r="G183" s="173" t="str">
        <f t="shared" si="29"/>
        <v/>
      </c>
      <c r="H183" s="183" t="str">
        <f t="shared" si="24"/>
        <v/>
      </c>
      <c r="I183" s="184" t="str">
        <f t="shared" si="25"/>
        <v/>
      </c>
      <c r="J183" s="185" t="str">
        <f t="shared" si="26"/>
        <v/>
      </c>
      <c r="K183" s="176" t="e">
        <f t="shared" si="27"/>
        <v>#VALUE!</v>
      </c>
      <c r="L183" s="186" t="e">
        <f t="shared" si="30"/>
        <v>#VALUE!</v>
      </c>
      <c r="M183" s="187"/>
      <c r="N183" s="179">
        <f t="shared" si="35"/>
        <v>262</v>
      </c>
      <c r="R183" s="195"/>
      <c r="S183" s="199"/>
      <c r="T183" s="197"/>
    </row>
    <row r="184" spans="1:20" ht="15.75" thickBot="1" x14ac:dyDescent="0.3">
      <c r="A184" s="180">
        <f t="shared" si="31"/>
        <v>166</v>
      </c>
      <c r="B184" s="179">
        <f t="shared" si="32"/>
        <v>262</v>
      </c>
      <c r="C184" s="181" t="str">
        <f t="shared" si="33"/>
        <v/>
      </c>
      <c r="D184" s="182" t="str">
        <f t="shared" si="34"/>
        <v/>
      </c>
      <c r="E184" s="171"/>
      <c r="F184" s="183" t="str">
        <f t="shared" si="28"/>
        <v/>
      </c>
      <c r="G184" s="173" t="str">
        <f t="shared" si="29"/>
        <v/>
      </c>
      <c r="H184" s="183" t="str">
        <f t="shared" si="24"/>
        <v/>
      </c>
      <c r="I184" s="184" t="str">
        <f t="shared" si="25"/>
        <v/>
      </c>
      <c r="J184" s="185" t="str">
        <f t="shared" si="26"/>
        <v/>
      </c>
      <c r="K184" s="176" t="e">
        <f t="shared" si="27"/>
        <v>#VALUE!</v>
      </c>
      <c r="L184" s="186" t="e">
        <f t="shared" si="30"/>
        <v>#VALUE!</v>
      </c>
      <c r="M184" s="187"/>
      <c r="N184" s="179">
        <f t="shared" si="35"/>
        <v>262</v>
      </c>
      <c r="R184" s="195"/>
      <c r="S184" s="199"/>
      <c r="T184" s="197"/>
    </row>
    <row r="185" spans="1:20" ht="15.75" thickBot="1" x14ac:dyDescent="0.3">
      <c r="A185" s="180">
        <f t="shared" si="31"/>
        <v>167</v>
      </c>
      <c r="B185" s="179">
        <f t="shared" si="32"/>
        <v>262</v>
      </c>
      <c r="C185" s="181" t="str">
        <f t="shared" si="33"/>
        <v/>
      </c>
      <c r="D185" s="182" t="str">
        <f t="shared" si="34"/>
        <v/>
      </c>
      <c r="E185" s="171"/>
      <c r="F185" s="183" t="str">
        <f t="shared" si="28"/>
        <v/>
      </c>
      <c r="G185" s="173" t="str">
        <f t="shared" si="29"/>
        <v/>
      </c>
      <c r="H185" s="183" t="str">
        <f t="shared" si="24"/>
        <v/>
      </c>
      <c r="I185" s="184" t="str">
        <f t="shared" si="25"/>
        <v/>
      </c>
      <c r="J185" s="185" t="str">
        <f t="shared" si="26"/>
        <v/>
      </c>
      <c r="K185" s="176" t="e">
        <f t="shared" si="27"/>
        <v>#VALUE!</v>
      </c>
      <c r="L185" s="186" t="e">
        <f t="shared" si="30"/>
        <v>#VALUE!</v>
      </c>
      <c r="M185" s="187"/>
      <c r="N185" s="179">
        <f t="shared" si="35"/>
        <v>262</v>
      </c>
      <c r="R185" s="195"/>
      <c r="S185" s="199"/>
      <c r="T185" s="197"/>
    </row>
    <row r="186" spans="1:20" ht="15.75" thickBot="1" x14ac:dyDescent="0.3">
      <c r="A186" s="180">
        <f t="shared" si="31"/>
        <v>168</v>
      </c>
      <c r="B186" s="179">
        <f t="shared" si="32"/>
        <v>262</v>
      </c>
      <c r="C186" s="181" t="str">
        <f t="shared" si="33"/>
        <v/>
      </c>
      <c r="D186" s="182" t="str">
        <f t="shared" si="34"/>
        <v/>
      </c>
      <c r="E186" s="171"/>
      <c r="F186" s="183" t="str">
        <f t="shared" si="28"/>
        <v/>
      </c>
      <c r="G186" s="173" t="str">
        <f t="shared" si="29"/>
        <v/>
      </c>
      <c r="H186" s="183" t="str">
        <f t="shared" si="24"/>
        <v/>
      </c>
      <c r="I186" s="184" t="str">
        <f t="shared" si="25"/>
        <v/>
      </c>
      <c r="J186" s="185" t="str">
        <f t="shared" si="26"/>
        <v/>
      </c>
      <c r="K186" s="176" t="e">
        <f t="shared" si="27"/>
        <v>#VALUE!</v>
      </c>
      <c r="L186" s="186" t="e">
        <f t="shared" si="30"/>
        <v>#VALUE!</v>
      </c>
      <c r="M186" s="187"/>
      <c r="N186" s="179">
        <f t="shared" si="35"/>
        <v>262</v>
      </c>
      <c r="R186" s="195"/>
      <c r="S186" s="199"/>
      <c r="T186" s="197"/>
    </row>
    <row r="187" spans="1:20" ht="15.75" thickBot="1" x14ac:dyDescent="0.3">
      <c r="A187" s="180">
        <f t="shared" si="31"/>
        <v>169</v>
      </c>
      <c r="B187" s="179">
        <f t="shared" si="32"/>
        <v>262</v>
      </c>
      <c r="C187" s="181" t="str">
        <f t="shared" si="33"/>
        <v/>
      </c>
      <c r="D187" s="182" t="str">
        <f t="shared" si="34"/>
        <v/>
      </c>
      <c r="E187" s="171"/>
      <c r="F187" s="183" t="str">
        <f t="shared" si="28"/>
        <v/>
      </c>
      <c r="G187" s="173" t="str">
        <f t="shared" si="29"/>
        <v/>
      </c>
      <c r="H187" s="183" t="str">
        <f t="shared" si="24"/>
        <v/>
      </c>
      <c r="I187" s="184" t="str">
        <f t="shared" si="25"/>
        <v/>
      </c>
      <c r="J187" s="185" t="str">
        <f t="shared" si="26"/>
        <v/>
      </c>
      <c r="K187" s="176" t="e">
        <f t="shared" si="27"/>
        <v>#VALUE!</v>
      </c>
      <c r="L187" s="186" t="e">
        <f t="shared" si="30"/>
        <v>#VALUE!</v>
      </c>
      <c r="M187" s="187"/>
      <c r="N187" s="179">
        <f t="shared" si="35"/>
        <v>262</v>
      </c>
      <c r="R187" s="195"/>
      <c r="S187" s="199"/>
      <c r="T187" s="197"/>
    </row>
    <row r="188" spans="1:20" ht="15.75" thickBot="1" x14ac:dyDescent="0.3">
      <c r="A188" s="180">
        <f t="shared" si="31"/>
        <v>170</v>
      </c>
      <c r="B188" s="179">
        <f t="shared" si="32"/>
        <v>262</v>
      </c>
      <c r="C188" s="181" t="str">
        <f t="shared" si="33"/>
        <v/>
      </c>
      <c r="D188" s="182" t="str">
        <f t="shared" si="34"/>
        <v/>
      </c>
      <c r="E188" s="188">
        <f>SUM(D179:D188)</f>
        <v>0</v>
      </c>
      <c r="F188" s="183" t="str">
        <f t="shared" si="28"/>
        <v/>
      </c>
      <c r="G188" s="173" t="str">
        <f t="shared" si="29"/>
        <v/>
      </c>
      <c r="H188" s="183" t="str">
        <f t="shared" si="24"/>
        <v/>
      </c>
      <c r="I188" s="184" t="str">
        <f t="shared" si="25"/>
        <v/>
      </c>
      <c r="J188" s="185" t="str">
        <f t="shared" si="26"/>
        <v/>
      </c>
      <c r="K188" s="176" t="e">
        <f t="shared" si="27"/>
        <v>#VALUE!</v>
      </c>
      <c r="L188" s="186" t="e">
        <f t="shared" si="30"/>
        <v>#VALUE!</v>
      </c>
      <c r="M188" s="187"/>
      <c r="N188" s="179">
        <f t="shared" si="35"/>
        <v>262</v>
      </c>
      <c r="R188" s="195"/>
      <c r="S188" s="199"/>
      <c r="T188" s="197"/>
    </row>
    <row r="189" spans="1:20" ht="15.75" thickBot="1" x14ac:dyDescent="0.3">
      <c r="A189" s="180">
        <f t="shared" si="31"/>
        <v>171</v>
      </c>
      <c r="B189" s="179">
        <f t="shared" si="32"/>
        <v>262</v>
      </c>
      <c r="C189" s="181" t="str">
        <f t="shared" si="33"/>
        <v/>
      </c>
      <c r="D189" s="182" t="str">
        <f t="shared" si="34"/>
        <v/>
      </c>
      <c r="E189" s="171"/>
      <c r="F189" s="183" t="str">
        <f t="shared" si="28"/>
        <v/>
      </c>
      <c r="G189" s="173" t="str">
        <f t="shared" si="29"/>
        <v/>
      </c>
      <c r="H189" s="183" t="str">
        <f t="shared" si="24"/>
        <v/>
      </c>
      <c r="I189" s="184" t="str">
        <f t="shared" si="25"/>
        <v/>
      </c>
      <c r="J189" s="185" t="str">
        <f t="shared" si="26"/>
        <v/>
      </c>
      <c r="K189" s="176" t="e">
        <f t="shared" si="27"/>
        <v>#VALUE!</v>
      </c>
      <c r="L189" s="186" t="e">
        <f t="shared" si="30"/>
        <v>#VALUE!</v>
      </c>
      <c r="M189" s="187"/>
      <c r="N189" s="179">
        <f t="shared" si="35"/>
        <v>262</v>
      </c>
      <c r="R189" s="195"/>
      <c r="S189" s="199"/>
      <c r="T189" s="197"/>
    </row>
    <row r="190" spans="1:20" ht="15.75" thickBot="1" x14ac:dyDescent="0.3">
      <c r="A190" s="180">
        <f t="shared" si="31"/>
        <v>172</v>
      </c>
      <c r="B190" s="179">
        <f t="shared" si="32"/>
        <v>262</v>
      </c>
      <c r="C190" s="181" t="str">
        <f t="shared" si="33"/>
        <v/>
      </c>
      <c r="D190" s="182" t="str">
        <f t="shared" si="34"/>
        <v/>
      </c>
      <c r="E190" s="171"/>
      <c r="F190" s="183" t="str">
        <f t="shared" si="28"/>
        <v/>
      </c>
      <c r="G190" s="173" t="str">
        <f t="shared" si="29"/>
        <v/>
      </c>
      <c r="H190" s="183" t="str">
        <f t="shared" si="24"/>
        <v/>
      </c>
      <c r="I190" s="184" t="str">
        <f t="shared" si="25"/>
        <v/>
      </c>
      <c r="J190" s="185" t="str">
        <f t="shared" si="26"/>
        <v/>
      </c>
      <c r="K190" s="176" t="e">
        <f t="shared" si="27"/>
        <v>#VALUE!</v>
      </c>
      <c r="L190" s="186" t="e">
        <f t="shared" si="30"/>
        <v>#VALUE!</v>
      </c>
      <c r="M190" s="187"/>
      <c r="N190" s="179">
        <f t="shared" si="35"/>
        <v>262</v>
      </c>
      <c r="R190" s="195"/>
      <c r="S190" s="199"/>
      <c r="T190" s="197"/>
    </row>
    <row r="191" spans="1:20" ht="15.75" thickBot="1" x14ac:dyDescent="0.3">
      <c r="A191" s="180">
        <f t="shared" si="31"/>
        <v>173</v>
      </c>
      <c r="B191" s="179">
        <f t="shared" si="32"/>
        <v>262</v>
      </c>
      <c r="C191" s="181" t="str">
        <f t="shared" si="33"/>
        <v/>
      </c>
      <c r="D191" s="182" t="str">
        <f t="shared" si="34"/>
        <v/>
      </c>
      <c r="E191" s="171"/>
      <c r="F191" s="183" t="str">
        <f t="shared" si="28"/>
        <v/>
      </c>
      <c r="G191" s="173" t="str">
        <f t="shared" si="29"/>
        <v/>
      </c>
      <c r="H191" s="183" t="str">
        <f t="shared" si="24"/>
        <v/>
      </c>
      <c r="I191" s="184" t="str">
        <f t="shared" si="25"/>
        <v/>
      </c>
      <c r="J191" s="185" t="str">
        <f t="shared" si="26"/>
        <v/>
      </c>
      <c r="K191" s="176" t="e">
        <f t="shared" si="27"/>
        <v>#VALUE!</v>
      </c>
      <c r="L191" s="186" t="e">
        <f t="shared" si="30"/>
        <v>#VALUE!</v>
      </c>
      <c r="M191" s="187"/>
      <c r="N191" s="179">
        <f t="shared" si="35"/>
        <v>262</v>
      </c>
      <c r="R191" s="195"/>
      <c r="S191" s="199"/>
      <c r="T191" s="197"/>
    </row>
    <row r="192" spans="1:20" ht="15.75" thickBot="1" x14ac:dyDescent="0.3">
      <c r="A192" s="180">
        <f t="shared" si="31"/>
        <v>174</v>
      </c>
      <c r="B192" s="179">
        <f t="shared" si="32"/>
        <v>262</v>
      </c>
      <c r="C192" s="181" t="str">
        <f t="shared" si="33"/>
        <v/>
      </c>
      <c r="D192" s="182" t="str">
        <f t="shared" si="34"/>
        <v/>
      </c>
      <c r="E192" s="171"/>
      <c r="F192" s="183" t="str">
        <f t="shared" si="28"/>
        <v/>
      </c>
      <c r="G192" s="173" t="str">
        <f t="shared" si="29"/>
        <v/>
      </c>
      <c r="H192" s="183" t="str">
        <f t="shared" si="24"/>
        <v/>
      </c>
      <c r="I192" s="184" t="str">
        <f t="shared" si="25"/>
        <v/>
      </c>
      <c r="J192" s="185" t="str">
        <f t="shared" si="26"/>
        <v/>
      </c>
      <c r="K192" s="176" t="e">
        <f t="shared" si="27"/>
        <v>#VALUE!</v>
      </c>
      <c r="L192" s="186" t="e">
        <f t="shared" si="30"/>
        <v>#VALUE!</v>
      </c>
      <c r="M192" s="187"/>
      <c r="N192" s="179">
        <f t="shared" si="35"/>
        <v>262</v>
      </c>
      <c r="R192" s="195"/>
      <c r="S192" s="199"/>
      <c r="T192" s="197"/>
    </row>
    <row r="193" spans="1:20" ht="15.75" thickBot="1" x14ac:dyDescent="0.3">
      <c r="A193" s="180">
        <f t="shared" si="31"/>
        <v>175</v>
      </c>
      <c r="B193" s="179">
        <f t="shared" si="32"/>
        <v>262</v>
      </c>
      <c r="C193" s="181" t="str">
        <f t="shared" si="33"/>
        <v/>
      </c>
      <c r="D193" s="182" t="str">
        <f t="shared" si="34"/>
        <v/>
      </c>
      <c r="E193" s="171"/>
      <c r="F193" s="183" t="str">
        <f t="shared" si="28"/>
        <v/>
      </c>
      <c r="G193" s="173" t="str">
        <f t="shared" si="29"/>
        <v/>
      </c>
      <c r="H193" s="183" t="str">
        <f t="shared" si="24"/>
        <v/>
      </c>
      <c r="I193" s="184" t="str">
        <f t="shared" si="25"/>
        <v/>
      </c>
      <c r="J193" s="185" t="str">
        <f t="shared" si="26"/>
        <v/>
      </c>
      <c r="K193" s="176" t="e">
        <f t="shared" si="27"/>
        <v>#VALUE!</v>
      </c>
      <c r="L193" s="186" t="e">
        <f t="shared" si="30"/>
        <v>#VALUE!</v>
      </c>
      <c r="M193" s="187"/>
      <c r="N193" s="179">
        <f t="shared" si="35"/>
        <v>262</v>
      </c>
      <c r="R193" s="195"/>
      <c r="S193" s="199"/>
      <c r="T193" s="197"/>
    </row>
    <row r="194" spans="1:20" ht="15.75" thickBot="1" x14ac:dyDescent="0.3">
      <c r="A194" s="180">
        <f t="shared" si="31"/>
        <v>176</v>
      </c>
      <c r="B194" s="179">
        <f t="shared" si="32"/>
        <v>262</v>
      </c>
      <c r="C194" s="181" t="str">
        <f t="shared" si="33"/>
        <v/>
      </c>
      <c r="D194" s="182" t="str">
        <f t="shared" si="34"/>
        <v/>
      </c>
      <c r="E194" s="171"/>
      <c r="F194" s="183" t="str">
        <f t="shared" si="28"/>
        <v/>
      </c>
      <c r="G194" s="173" t="str">
        <f t="shared" si="29"/>
        <v/>
      </c>
      <c r="H194" s="183" t="str">
        <f t="shared" si="24"/>
        <v/>
      </c>
      <c r="I194" s="184" t="str">
        <f t="shared" si="25"/>
        <v/>
      </c>
      <c r="J194" s="185" t="str">
        <f t="shared" si="26"/>
        <v/>
      </c>
      <c r="K194" s="176" t="e">
        <f t="shared" si="27"/>
        <v>#VALUE!</v>
      </c>
      <c r="L194" s="186" t="e">
        <f t="shared" si="30"/>
        <v>#VALUE!</v>
      </c>
      <c r="M194" s="187"/>
      <c r="N194" s="179">
        <f t="shared" si="35"/>
        <v>262</v>
      </c>
      <c r="R194" s="195"/>
      <c r="S194" s="199"/>
      <c r="T194" s="197"/>
    </row>
    <row r="195" spans="1:20" ht="15.75" thickBot="1" x14ac:dyDescent="0.3">
      <c r="A195" s="180">
        <f t="shared" si="31"/>
        <v>177</v>
      </c>
      <c r="B195" s="179">
        <f t="shared" si="32"/>
        <v>262</v>
      </c>
      <c r="C195" s="181" t="str">
        <f t="shared" si="33"/>
        <v/>
      </c>
      <c r="D195" s="182" t="str">
        <f t="shared" si="34"/>
        <v/>
      </c>
      <c r="E195" s="171"/>
      <c r="F195" s="183" t="str">
        <f t="shared" si="28"/>
        <v/>
      </c>
      <c r="G195" s="173" t="str">
        <f t="shared" si="29"/>
        <v/>
      </c>
      <c r="H195" s="183" t="str">
        <f t="shared" si="24"/>
        <v/>
      </c>
      <c r="I195" s="184" t="str">
        <f t="shared" si="25"/>
        <v/>
      </c>
      <c r="J195" s="185" t="str">
        <f t="shared" si="26"/>
        <v/>
      </c>
      <c r="K195" s="176" t="e">
        <f t="shared" si="27"/>
        <v>#VALUE!</v>
      </c>
      <c r="L195" s="186" t="e">
        <f t="shared" si="30"/>
        <v>#VALUE!</v>
      </c>
      <c r="M195" s="187"/>
      <c r="N195" s="179">
        <f t="shared" si="35"/>
        <v>262</v>
      </c>
      <c r="R195" s="195"/>
      <c r="S195" s="199"/>
      <c r="T195" s="197"/>
    </row>
    <row r="196" spans="1:20" ht="15.75" thickBot="1" x14ac:dyDescent="0.3">
      <c r="A196" s="180">
        <f t="shared" si="31"/>
        <v>178</v>
      </c>
      <c r="B196" s="179">
        <f t="shared" si="32"/>
        <v>262</v>
      </c>
      <c r="C196" s="181" t="str">
        <f t="shared" si="33"/>
        <v/>
      </c>
      <c r="D196" s="182" t="str">
        <f t="shared" si="34"/>
        <v/>
      </c>
      <c r="E196" s="171"/>
      <c r="F196" s="183" t="str">
        <f t="shared" si="28"/>
        <v/>
      </c>
      <c r="G196" s="173" t="str">
        <f t="shared" si="29"/>
        <v/>
      </c>
      <c r="H196" s="183" t="str">
        <f t="shared" si="24"/>
        <v/>
      </c>
      <c r="I196" s="184" t="str">
        <f t="shared" si="25"/>
        <v/>
      </c>
      <c r="J196" s="185" t="str">
        <f t="shared" si="26"/>
        <v/>
      </c>
      <c r="K196" s="176" t="e">
        <f t="shared" si="27"/>
        <v>#VALUE!</v>
      </c>
      <c r="L196" s="186" t="e">
        <f t="shared" si="30"/>
        <v>#VALUE!</v>
      </c>
      <c r="M196" s="187"/>
      <c r="N196" s="179">
        <f t="shared" si="35"/>
        <v>262</v>
      </c>
      <c r="R196" s="195"/>
      <c r="S196" s="199"/>
      <c r="T196" s="197"/>
    </row>
    <row r="197" spans="1:20" ht="15.75" thickBot="1" x14ac:dyDescent="0.3">
      <c r="A197" s="180">
        <f t="shared" si="31"/>
        <v>179</v>
      </c>
      <c r="B197" s="179">
        <f t="shared" si="32"/>
        <v>262</v>
      </c>
      <c r="C197" s="181" t="str">
        <f t="shared" si="33"/>
        <v/>
      </c>
      <c r="D197" s="182" t="str">
        <f t="shared" si="34"/>
        <v/>
      </c>
      <c r="E197" s="171"/>
      <c r="F197" s="183" t="str">
        <f t="shared" si="28"/>
        <v/>
      </c>
      <c r="G197" s="173" t="str">
        <f t="shared" si="29"/>
        <v/>
      </c>
      <c r="H197" s="183" t="str">
        <f t="shared" si="24"/>
        <v/>
      </c>
      <c r="I197" s="184" t="str">
        <f t="shared" si="25"/>
        <v/>
      </c>
      <c r="J197" s="185" t="str">
        <f t="shared" si="26"/>
        <v/>
      </c>
      <c r="K197" s="176" t="e">
        <f t="shared" si="27"/>
        <v>#VALUE!</v>
      </c>
      <c r="L197" s="186" t="e">
        <f t="shared" si="30"/>
        <v>#VALUE!</v>
      </c>
      <c r="M197" s="187"/>
      <c r="N197" s="179">
        <f t="shared" si="35"/>
        <v>262</v>
      </c>
      <c r="R197" s="195"/>
      <c r="S197" s="199"/>
      <c r="T197" s="197"/>
    </row>
    <row r="198" spans="1:20" ht="15.75" thickBot="1" x14ac:dyDescent="0.3">
      <c r="A198" s="180">
        <f t="shared" si="31"/>
        <v>180</v>
      </c>
      <c r="B198" s="179">
        <f t="shared" si="32"/>
        <v>262</v>
      </c>
      <c r="C198" s="181" t="str">
        <f t="shared" si="33"/>
        <v/>
      </c>
      <c r="D198" s="182" t="str">
        <f t="shared" si="34"/>
        <v/>
      </c>
      <c r="E198" s="188">
        <f>SUM(D189:D198)</f>
        <v>0</v>
      </c>
      <c r="F198" s="183" t="str">
        <f t="shared" si="28"/>
        <v/>
      </c>
      <c r="G198" s="173" t="str">
        <f t="shared" si="29"/>
        <v/>
      </c>
      <c r="H198" s="183" t="str">
        <f t="shared" si="24"/>
        <v/>
      </c>
      <c r="I198" s="184" t="str">
        <f t="shared" si="25"/>
        <v/>
      </c>
      <c r="J198" s="185" t="str">
        <f t="shared" si="26"/>
        <v/>
      </c>
      <c r="K198" s="176" t="e">
        <f t="shared" si="27"/>
        <v>#VALUE!</v>
      </c>
      <c r="L198" s="186" t="e">
        <f t="shared" si="30"/>
        <v>#VALUE!</v>
      </c>
      <c r="M198" s="187"/>
      <c r="N198" s="179">
        <f t="shared" si="35"/>
        <v>262</v>
      </c>
      <c r="R198" s="195"/>
      <c r="S198" s="199"/>
      <c r="T198" s="197"/>
    </row>
    <row r="199" spans="1:20" ht="15.75" thickBot="1" x14ac:dyDescent="0.3">
      <c r="A199" s="180">
        <f t="shared" si="31"/>
        <v>181</v>
      </c>
      <c r="B199" s="179">
        <f t="shared" si="32"/>
        <v>262</v>
      </c>
      <c r="C199" s="181" t="str">
        <f t="shared" si="33"/>
        <v/>
      </c>
      <c r="D199" s="182" t="str">
        <f t="shared" si="34"/>
        <v/>
      </c>
      <c r="E199" s="171"/>
      <c r="F199" s="183" t="str">
        <f t="shared" si="28"/>
        <v/>
      </c>
      <c r="G199" s="173" t="str">
        <f t="shared" si="29"/>
        <v/>
      </c>
      <c r="H199" s="183" t="str">
        <f t="shared" si="24"/>
        <v/>
      </c>
      <c r="I199" s="184" t="str">
        <f t="shared" si="25"/>
        <v/>
      </c>
      <c r="J199" s="185" t="str">
        <f t="shared" si="26"/>
        <v/>
      </c>
      <c r="K199" s="176" t="e">
        <f t="shared" si="27"/>
        <v>#VALUE!</v>
      </c>
      <c r="L199" s="186" t="e">
        <f t="shared" si="30"/>
        <v>#VALUE!</v>
      </c>
      <c r="M199" s="187"/>
      <c r="N199" s="179">
        <f t="shared" si="35"/>
        <v>262</v>
      </c>
      <c r="R199" s="195"/>
      <c r="S199" s="199"/>
      <c r="T199" s="197"/>
    </row>
    <row r="200" spans="1:20" ht="15.75" thickBot="1" x14ac:dyDescent="0.3">
      <c r="A200" s="180">
        <f t="shared" si="31"/>
        <v>182</v>
      </c>
      <c r="B200" s="179">
        <f t="shared" si="32"/>
        <v>262</v>
      </c>
      <c r="C200" s="181" t="str">
        <f t="shared" si="33"/>
        <v/>
      </c>
      <c r="D200" s="182" t="str">
        <f t="shared" si="34"/>
        <v/>
      </c>
      <c r="E200" s="171"/>
      <c r="F200" s="183" t="str">
        <f t="shared" si="28"/>
        <v/>
      </c>
      <c r="G200" s="173" t="str">
        <f t="shared" si="29"/>
        <v/>
      </c>
      <c r="H200" s="183" t="str">
        <f t="shared" si="24"/>
        <v/>
      </c>
      <c r="I200" s="184" t="str">
        <f t="shared" si="25"/>
        <v/>
      </c>
      <c r="J200" s="185" t="str">
        <f t="shared" si="26"/>
        <v/>
      </c>
      <c r="K200" s="176" t="e">
        <f t="shared" si="27"/>
        <v>#VALUE!</v>
      </c>
      <c r="L200" s="186" t="e">
        <f t="shared" si="30"/>
        <v>#VALUE!</v>
      </c>
      <c r="M200" s="187"/>
      <c r="N200" s="179">
        <f t="shared" si="35"/>
        <v>262</v>
      </c>
      <c r="R200" s="195"/>
      <c r="S200" s="199"/>
      <c r="T200" s="197"/>
    </row>
    <row r="201" spans="1:20" ht="15.75" thickBot="1" x14ac:dyDescent="0.3">
      <c r="A201" s="180">
        <f t="shared" si="31"/>
        <v>183</v>
      </c>
      <c r="B201" s="179">
        <f t="shared" si="32"/>
        <v>262</v>
      </c>
      <c r="C201" s="181" t="str">
        <f t="shared" si="33"/>
        <v/>
      </c>
      <c r="D201" s="182" t="str">
        <f t="shared" si="34"/>
        <v/>
      </c>
      <c r="E201" s="171"/>
      <c r="F201" s="183" t="str">
        <f t="shared" si="28"/>
        <v/>
      </c>
      <c r="G201" s="173" t="str">
        <f t="shared" si="29"/>
        <v/>
      </c>
      <c r="H201" s="183" t="str">
        <f t="shared" si="24"/>
        <v/>
      </c>
      <c r="I201" s="184" t="str">
        <f t="shared" si="25"/>
        <v/>
      </c>
      <c r="J201" s="185" t="str">
        <f t="shared" si="26"/>
        <v/>
      </c>
      <c r="K201" s="176" t="e">
        <f t="shared" si="27"/>
        <v>#VALUE!</v>
      </c>
      <c r="L201" s="186" t="e">
        <f t="shared" si="30"/>
        <v>#VALUE!</v>
      </c>
      <c r="M201" s="187"/>
      <c r="N201" s="179">
        <f t="shared" si="35"/>
        <v>262</v>
      </c>
      <c r="R201" s="195"/>
      <c r="S201" s="199"/>
      <c r="T201" s="197"/>
    </row>
    <row r="202" spans="1:20" ht="15.75" thickBot="1" x14ac:dyDescent="0.3">
      <c r="A202" s="180">
        <f t="shared" si="31"/>
        <v>184</v>
      </c>
      <c r="B202" s="179">
        <f t="shared" si="32"/>
        <v>262</v>
      </c>
      <c r="C202" s="181" t="str">
        <f t="shared" si="33"/>
        <v/>
      </c>
      <c r="D202" s="182" t="str">
        <f t="shared" si="34"/>
        <v/>
      </c>
      <c r="E202" s="171"/>
      <c r="F202" s="183" t="str">
        <f t="shared" si="28"/>
        <v/>
      </c>
      <c r="G202" s="173" t="str">
        <f t="shared" si="29"/>
        <v/>
      </c>
      <c r="H202" s="183" t="str">
        <f t="shared" si="24"/>
        <v/>
      </c>
      <c r="I202" s="184" t="str">
        <f t="shared" si="25"/>
        <v/>
      </c>
      <c r="J202" s="185" t="str">
        <f t="shared" si="26"/>
        <v/>
      </c>
      <c r="K202" s="176" t="e">
        <f t="shared" si="27"/>
        <v>#VALUE!</v>
      </c>
      <c r="L202" s="186" t="e">
        <f t="shared" si="30"/>
        <v>#VALUE!</v>
      </c>
      <c r="M202" s="187"/>
      <c r="N202" s="179">
        <f t="shared" si="35"/>
        <v>262</v>
      </c>
      <c r="R202" s="195"/>
      <c r="S202" s="199"/>
      <c r="T202" s="197"/>
    </row>
    <row r="203" spans="1:20" ht="15.75" thickBot="1" x14ac:dyDescent="0.3">
      <c r="A203" s="180">
        <f t="shared" si="31"/>
        <v>185</v>
      </c>
      <c r="B203" s="179">
        <f t="shared" si="32"/>
        <v>262</v>
      </c>
      <c r="C203" s="181" t="str">
        <f t="shared" si="33"/>
        <v/>
      </c>
      <c r="D203" s="182" t="str">
        <f t="shared" si="34"/>
        <v/>
      </c>
      <c r="E203" s="171"/>
      <c r="F203" s="183" t="str">
        <f t="shared" si="28"/>
        <v/>
      </c>
      <c r="G203" s="173" t="str">
        <f t="shared" si="29"/>
        <v/>
      </c>
      <c r="H203" s="183" t="str">
        <f t="shared" si="24"/>
        <v/>
      </c>
      <c r="I203" s="184" t="str">
        <f t="shared" si="25"/>
        <v/>
      </c>
      <c r="J203" s="185" t="str">
        <f t="shared" si="26"/>
        <v/>
      </c>
      <c r="K203" s="176" t="e">
        <f t="shared" si="27"/>
        <v>#VALUE!</v>
      </c>
      <c r="L203" s="186" t="e">
        <f t="shared" si="30"/>
        <v>#VALUE!</v>
      </c>
      <c r="M203" s="187"/>
      <c r="N203" s="179">
        <f t="shared" si="35"/>
        <v>262</v>
      </c>
      <c r="R203" s="195"/>
      <c r="S203" s="199"/>
      <c r="T203" s="197"/>
    </row>
    <row r="204" spans="1:20" ht="15.75" thickBot="1" x14ac:dyDescent="0.3">
      <c r="A204" s="180">
        <f t="shared" si="31"/>
        <v>186</v>
      </c>
      <c r="B204" s="179">
        <f t="shared" si="32"/>
        <v>262</v>
      </c>
      <c r="C204" s="181" t="str">
        <f t="shared" si="33"/>
        <v/>
      </c>
      <c r="D204" s="182" t="str">
        <f t="shared" si="34"/>
        <v/>
      </c>
      <c r="E204" s="171"/>
      <c r="F204" s="183" t="str">
        <f t="shared" si="28"/>
        <v/>
      </c>
      <c r="G204" s="173" t="str">
        <f t="shared" si="29"/>
        <v/>
      </c>
      <c r="H204" s="183" t="str">
        <f t="shared" si="24"/>
        <v/>
      </c>
      <c r="I204" s="184" t="str">
        <f t="shared" si="25"/>
        <v/>
      </c>
      <c r="J204" s="185" t="str">
        <f t="shared" si="26"/>
        <v/>
      </c>
      <c r="K204" s="176" t="e">
        <f t="shared" si="27"/>
        <v>#VALUE!</v>
      </c>
      <c r="L204" s="186" t="e">
        <f t="shared" si="30"/>
        <v>#VALUE!</v>
      </c>
      <c r="M204" s="187"/>
      <c r="N204" s="179">
        <f t="shared" si="35"/>
        <v>262</v>
      </c>
      <c r="R204" s="195"/>
      <c r="S204" s="199"/>
      <c r="T204" s="197"/>
    </row>
    <row r="205" spans="1:20" ht="15.75" thickBot="1" x14ac:dyDescent="0.3">
      <c r="A205" s="180">
        <f t="shared" si="31"/>
        <v>187</v>
      </c>
      <c r="B205" s="179">
        <f t="shared" si="32"/>
        <v>262</v>
      </c>
      <c r="C205" s="181" t="str">
        <f t="shared" si="33"/>
        <v/>
      </c>
      <c r="D205" s="182" t="str">
        <f t="shared" si="34"/>
        <v/>
      </c>
      <c r="E205" s="171"/>
      <c r="F205" s="183" t="str">
        <f t="shared" si="28"/>
        <v/>
      </c>
      <c r="G205" s="173" t="str">
        <f t="shared" si="29"/>
        <v/>
      </c>
      <c r="H205" s="183" t="str">
        <f t="shared" si="24"/>
        <v/>
      </c>
      <c r="I205" s="184" t="str">
        <f t="shared" si="25"/>
        <v/>
      </c>
      <c r="J205" s="185" t="str">
        <f t="shared" si="26"/>
        <v/>
      </c>
      <c r="K205" s="176" t="e">
        <f t="shared" si="27"/>
        <v>#VALUE!</v>
      </c>
      <c r="L205" s="186" t="e">
        <f t="shared" si="30"/>
        <v>#VALUE!</v>
      </c>
      <c r="M205" s="187"/>
      <c r="N205" s="179">
        <f t="shared" si="35"/>
        <v>262</v>
      </c>
      <c r="R205" s="195"/>
      <c r="S205" s="199"/>
      <c r="T205" s="197"/>
    </row>
    <row r="206" spans="1:20" ht="15.75" thickBot="1" x14ac:dyDescent="0.3">
      <c r="A206" s="180">
        <f t="shared" si="31"/>
        <v>188</v>
      </c>
      <c r="B206" s="179">
        <f t="shared" si="32"/>
        <v>262</v>
      </c>
      <c r="C206" s="181" t="str">
        <f t="shared" si="33"/>
        <v/>
      </c>
      <c r="D206" s="182" t="str">
        <f t="shared" si="34"/>
        <v/>
      </c>
      <c r="E206" s="171"/>
      <c r="F206" s="183" t="str">
        <f t="shared" si="28"/>
        <v/>
      </c>
      <c r="G206" s="173" t="str">
        <f t="shared" si="29"/>
        <v/>
      </c>
      <c r="H206" s="183" t="str">
        <f t="shared" si="24"/>
        <v/>
      </c>
      <c r="I206" s="184" t="str">
        <f t="shared" si="25"/>
        <v/>
      </c>
      <c r="J206" s="185" t="str">
        <f t="shared" si="26"/>
        <v/>
      </c>
      <c r="K206" s="176" t="e">
        <f t="shared" si="27"/>
        <v>#VALUE!</v>
      </c>
      <c r="L206" s="186" t="e">
        <f t="shared" si="30"/>
        <v>#VALUE!</v>
      </c>
      <c r="M206" s="187"/>
      <c r="N206" s="179">
        <f t="shared" si="35"/>
        <v>262</v>
      </c>
      <c r="R206" s="195"/>
      <c r="S206" s="199"/>
      <c r="T206" s="197"/>
    </row>
    <row r="207" spans="1:20" ht="15.75" thickBot="1" x14ac:dyDescent="0.3">
      <c r="A207" s="180">
        <f t="shared" si="31"/>
        <v>189</v>
      </c>
      <c r="B207" s="179">
        <f t="shared" si="32"/>
        <v>262</v>
      </c>
      <c r="C207" s="181" t="str">
        <f t="shared" si="33"/>
        <v/>
      </c>
      <c r="D207" s="182" t="str">
        <f t="shared" si="34"/>
        <v/>
      </c>
      <c r="E207" s="171"/>
      <c r="F207" s="183" t="str">
        <f t="shared" si="28"/>
        <v/>
      </c>
      <c r="G207" s="173" t="str">
        <f t="shared" si="29"/>
        <v/>
      </c>
      <c r="H207" s="183" t="str">
        <f t="shared" si="24"/>
        <v/>
      </c>
      <c r="I207" s="184" t="str">
        <f t="shared" si="25"/>
        <v/>
      </c>
      <c r="J207" s="185" t="str">
        <f t="shared" si="26"/>
        <v/>
      </c>
      <c r="K207" s="176" t="e">
        <f t="shared" si="27"/>
        <v>#VALUE!</v>
      </c>
      <c r="L207" s="186" t="e">
        <f t="shared" si="30"/>
        <v>#VALUE!</v>
      </c>
      <c r="M207" s="187"/>
      <c r="N207" s="179">
        <f t="shared" si="35"/>
        <v>262</v>
      </c>
      <c r="R207" s="195"/>
      <c r="S207" s="199"/>
      <c r="T207" s="197"/>
    </row>
    <row r="208" spans="1:20" ht="15.75" thickBot="1" x14ac:dyDescent="0.3">
      <c r="A208" s="180">
        <f t="shared" si="31"/>
        <v>190</v>
      </c>
      <c r="B208" s="179">
        <f t="shared" si="32"/>
        <v>262</v>
      </c>
      <c r="C208" s="181" t="str">
        <f t="shared" si="33"/>
        <v/>
      </c>
      <c r="D208" s="182" t="str">
        <f t="shared" si="34"/>
        <v/>
      </c>
      <c r="E208" s="188">
        <f>SUM(D199:D208)</f>
        <v>0</v>
      </c>
      <c r="F208" s="183" t="str">
        <f t="shared" si="28"/>
        <v/>
      </c>
      <c r="G208" s="173" t="str">
        <f t="shared" si="29"/>
        <v/>
      </c>
      <c r="H208" s="183" t="str">
        <f t="shared" si="24"/>
        <v/>
      </c>
      <c r="I208" s="184" t="str">
        <f t="shared" si="25"/>
        <v/>
      </c>
      <c r="J208" s="185" t="str">
        <f t="shared" si="26"/>
        <v/>
      </c>
      <c r="K208" s="176" t="e">
        <f t="shared" si="27"/>
        <v>#VALUE!</v>
      </c>
      <c r="L208" s="186" t="e">
        <f t="shared" si="30"/>
        <v>#VALUE!</v>
      </c>
      <c r="M208" s="187"/>
      <c r="N208" s="179">
        <f t="shared" si="35"/>
        <v>262</v>
      </c>
      <c r="R208" s="195"/>
      <c r="S208" s="199"/>
      <c r="T208" s="197"/>
    </row>
    <row r="209" spans="1:20" ht="15.75" thickBot="1" x14ac:dyDescent="0.3">
      <c r="A209" s="180">
        <f t="shared" si="31"/>
        <v>191</v>
      </c>
      <c r="B209" s="179">
        <f t="shared" si="32"/>
        <v>262</v>
      </c>
      <c r="C209" s="181" t="str">
        <f t="shared" si="33"/>
        <v/>
      </c>
      <c r="D209" s="182" t="str">
        <f t="shared" si="34"/>
        <v/>
      </c>
      <c r="E209" s="171"/>
      <c r="F209" s="183" t="str">
        <f t="shared" si="28"/>
        <v/>
      </c>
      <c r="G209" s="173" t="str">
        <f t="shared" si="29"/>
        <v/>
      </c>
      <c r="H209" s="183" t="str">
        <f t="shared" si="24"/>
        <v/>
      </c>
      <c r="I209" s="184" t="str">
        <f t="shared" si="25"/>
        <v/>
      </c>
      <c r="J209" s="185" t="str">
        <f t="shared" si="26"/>
        <v/>
      </c>
      <c r="K209" s="176" t="e">
        <f t="shared" si="27"/>
        <v>#VALUE!</v>
      </c>
      <c r="L209" s="186" t="e">
        <f t="shared" si="30"/>
        <v>#VALUE!</v>
      </c>
      <c r="M209" s="187"/>
      <c r="N209" s="179">
        <f t="shared" si="35"/>
        <v>262</v>
      </c>
      <c r="R209" s="195"/>
      <c r="S209" s="199"/>
      <c r="T209" s="197"/>
    </row>
    <row r="210" spans="1:20" ht="15.75" thickBot="1" x14ac:dyDescent="0.3">
      <c r="A210" s="180">
        <f t="shared" si="31"/>
        <v>192</v>
      </c>
      <c r="B210" s="179">
        <f t="shared" si="32"/>
        <v>262</v>
      </c>
      <c r="C210" s="181" t="str">
        <f t="shared" si="33"/>
        <v/>
      </c>
      <c r="D210" s="182" t="str">
        <f t="shared" si="34"/>
        <v/>
      </c>
      <c r="E210" s="171"/>
      <c r="F210" s="183" t="str">
        <f t="shared" si="28"/>
        <v/>
      </c>
      <c r="G210" s="173" t="str">
        <f t="shared" si="29"/>
        <v/>
      </c>
      <c r="H210" s="183" t="str">
        <f t="shared" si="24"/>
        <v/>
      </c>
      <c r="I210" s="184" t="str">
        <f t="shared" si="25"/>
        <v/>
      </c>
      <c r="J210" s="185" t="str">
        <f t="shared" si="26"/>
        <v/>
      </c>
      <c r="K210" s="176" t="e">
        <f t="shared" si="27"/>
        <v>#VALUE!</v>
      </c>
      <c r="L210" s="186" t="e">
        <f t="shared" si="30"/>
        <v>#VALUE!</v>
      </c>
      <c r="M210" s="187"/>
      <c r="N210" s="179">
        <f t="shared" si="35"/>
        <v>262</v>
      </c>
      <c r="R210" s="195"/>
      <c r="S210" s="199"/>
      <c r="T210" s="197"/>
    </row>
    <row r="211" spans="1:20" ht="15.75" thickBot="1" x14ac:dyDescent="0.3">
      <c r="A211" s="180">
        <f t="shared" si="31"/>
        <v>193</v>
      </c>
      <c r="B211" s="179">
        <f t="shared" si="32"/>
        <v>262</v>
      </c>
      <c r="C211" s="181" t="str">
        <f t="shared" si="33"/>
        <v/>
      </c>
      <c r="D211" s="182" t="str">
        <f t="shared" si="34"/>
        <v/>
      </c>
      <c r="E211" s="171"/>
      <c r="F211" s="183" t="str">
        <f t="shared" si="28"/>
        <v/>
      </c>
      <c r="G211" s="173" t="str">
        <f t="shared" si="29"/>
        <v/>
      </c>
      <c r="H211" s="183" t="str">
        <f t="shared" ref="H211:H274" si="36">IF(M211&gt;0,($K$13*F211),"")</f>
        <v/>
      </c>
      <c r="I211" s="184" t="str">
        <f t="shared" ref="I211:I274" si="37">IF(M211&gt;0,($K$15*F211),"")</f>
        <v/>
      </c>
      <c r="J211" s="185" t="str">
        <f t="shared" ref="J211:J274" si="38">IF(M211&gt;0,((F211*$K$9)*$O$12),"")</f>
        <v/>
      </c>
      <c r="K211" s="176" t="e">
        <f t="shared" ref="K211:K274" si="39">IF(G211&gt;$I$12,((G211-$I$12)*$K$17),"")</f>
        <v>#VALUE!</v>
      </c>
      <c r="L211" s="186" t="e">
        <f t="shared" si="30"/>
        <v>#VALUE!</v>
      </c>
      <c r="M211" s="187"/>
      <c r="N211" s="179">
        <f t="shared" si="35"/>
        <v>262</v>
      </c>
      <c r="R211" s="195"/>
      <c r="S211" s="199"/>
      <c r="T211" s="197"/>
    </row>
    <row r="212" spans="1:20" ht="15.75" thickBot="1" x14ac:dyDescent="0.3">
      <c r="A212" s="180">
        <f t="shared" si="31"/>
        <v>194</v>
      </c>
      <c r="B212" s="179">
        <f t="shared" si="32"/>
        <v>262</v>
      </c>
      <c r="C212" s="181" t="str">
        <f t="shared" si="33"/>
        <v/>
      </c>
      <c r="D212" s="182" t="str">
        <f t="shared" si="34"/>
        <v/>
      </c>
      <c r="E212" s="171"/>
      <c r="F212" s="183" t="str">
        <f t="shared" ref="F212:F275" si="40">IF(M212&gt;0,(F211+D212),"")</f>
        <v/>
      </c>
      <c r="G212" s="173" t="str">
        <f t="shared" ref="G212:G275" si="41">IF(M212&gt;0,(F212+$E$17+$I$13),"")</f>
        <v/>
      </c>
      <c r="H212" s="183" t="str">
        <f t="shared" si="36"/>
        <v/>
      </c>
      <c r="I212" s="184" t="str">
        <f t="shared" si="37"/>
        <v/>
      </c>
      <c r="J212" s="185" t="str">
        <f t="shared" si="38"/>
        <v/>
      </c>
      <c r="K212" s="176" t="e">
        <f t="shared" si="39"/>
        <v>#VALUE!</v>
      </c>
      <c r="L212" s="186" t="e">
        <f t="shared" ref="L212:L275" si="42">0.052*K$12*G212</f>
        <v>#VALUE!</v>
      </c>
      <c r="M212" s="187"/>
      <c r="N212" s="179">
        <f t="shared" si="35"/>
        <v>262</v>
      </c>
      <c r="R212" s="195"/>
      <c r="S212" s="199"/>
      <c r="T212" s="197"/>
    </row>
    <row r="213" spans="1:20" ht="15.75" thickBot="1" x14ac:dyDescent="0.3">
      <c r="A213" s="180">
        <f t="shared" ref="A213:A276" si="43">A212+1</f>
        <v>195</v>
      </c>
      <c r="B213" s="179">
        <f t="shared" ref="B213:B276" si="44">IF(M213&lt;=1,(0),IF(M213&lt;3600,(1),IF(M213&gt;=3601,(2),"")))+B212</f>
        <v>262</v>
      </c>
      <c r="C213" s="181" t="str">
        <f t="shared" ref="C213:C276" si="45">IF(M213&gt;0,($I$14-B213),"")</f>
        <v/>
      </c>
      <c r="D213" s="182" t="str">
        <f t="shared" ref="D213:D276" si="46">IF(M213&gt;0,(M213/100),"")</f>
        <v/>
      </c>
      <c r="E213" s="171"/>
      <c r="F213" s="183" t="str">
        <f t="shared" si="40"/>
        <v/>
      </c>
      <c r="G213" s="173" t="str">
        <f t="shared" si="41"/>
        <v/>
      </c>
      <c r="H213" s="183" t="str">
        <f t="shared" si="36"/>
        <v/>
      </c>
      <c r="I213" s="184" t="str">
        <f t="shared" si="37"/>
        <v/>
      </c>
      <c r="J213" s="185" t="str">
        <f t="shared" si="38"/>
        <v/>
      </c>
      <c r="K213" s="176" t="e">
        <f t="shared" si="39"/>
        <v>#VALUE!</v>
      </c>
      <c r="L213" s="186" t="e">
        <f t="shared" si="42"/>
        <v>#VALUE!</v>
      </c>
      <c r="M213" s="187"/>
      <c r="N213" s="179">
        <f t="shared" ref="N213:N276" si="47">IF(M213&lt;=1,(0),IF(M213&lt;3600,(1),IF(M213&gt;=3601,(2),"")))+N212</f>
        <v>262</v>
      </c>
      <c r="R213" s="195"/>
      <c r="S213" s="199"/>
      <c r="T213" s="197"/>
    </row>
    <row r="214" spans="1:20" ht="15.75" thickBot="1" x14ac:dyDescent="0.3">
      <c r="A214" s="180">
        <f t="shared" si="43"/>
        <v>196</v>
      </c>
      <c r="B214" s="179">
        <f t="shared" si="44"/>
        <v>262</v>
      </c>
      <c r="C214" s="181" t="str">
        <f t="shared" si="45"/>
        <v/>
      </c>
      <c r="D214" s="182" t="str">
        <f t="shared" si="46"/>
        <v/>
      </c>
      <c r="E214" s="171"/>
      <c r="F214" s="183" t="str">
        <f t="shared" si="40"/>
        <v/>
      </c>
      <c r="G214" s="173" t="str">
        <f t="shared" si="41"/>
        <v/>
      </c>
      <c r="H214" s="183" t="str">
        <f t="shared" si="36"/>
        <v/>
      </c>
      <c r="I214" s="184" t="str">
        <f t="shared" si="37"/>
        <v/>
      </c>
      <c r="J214" s="185" t="str">
        <f t="shared" si="38"/>
        <v/>
      </c>
      <c r="K214" s="176" t="e">
        <f t="shared" si="39"/>
        <v>#VALUE!</v>
      </c>
      <c r="L214" s="186" t="e">
        <f t="shared" si="42"/>
        <v>#VALUE!</v>
      </c>
      <c r="M214" s="187"/>
      <c r="N214" s="179">
        <f t="shared" si="47"/>
        <v>262</v>
      </c>
      <c r="R214" s="195"/>
      <c r="S214" s="199"/>
      <c r="T214" s="197"/>
    </row>
    <row r="215" spans="1:20" ht="15.75" thickBot="1" x14ac:dyDescent="0.3">
      <c r="A215" s="180">
        <f t="shared" si="43"/>
        <v>197</v>
      </c>
      <c r="B215" s="179">
        <f t="shared" si="44"/>
        <v>262</v>
      </c>
      <c r="C215" s="181" t="str">
        <f t="shared" si="45"/>
        <v/>
      </c>
      <c r="D215" s="182" t="str">
        <f t="shared" si="46"/>
        <v/>
      </c>
      <c r="E215" s="171"/>
      <c r="F215" s="183" t="str">
        <f t="shared" si="40"/>
        <v/>
      </c>
      <c r="G215" s="173" t="str">
        <f t="shared" si="41"/>
        <v/>
      </c>
      <c r="H215" s="183" t="str">
        <f t="shared" si="36"/>
        <v/>
      </c>
      <c r="I215" s="184" t="str">
        <f t="shared" si="37"/>
        <v/>
      </c>
      <c r="J215" s="185" t="str">
        <f t="shared" si="38"/>
        <v/>
      </c>
      <c r="K215" s="176" t="e">
        <f t="shared" si="39"/>
        <v>#VALUE!</v>
      </c>
      <c r="L215" s="186" t="e">
        <f t="shared" si="42"/>
        <v>#VALUE!</v>
      </c>
      <c r="M215" s="187"/>
      <c r="N215" s="179">
        <f t="shared" si="47"/>
        <v>262</v>
      </c>
      <c r="R215" s="195"/>
      <c r="S215" s="199"/>
      <c r="T215" s="197"/>
    </row>
    <row r="216" spans="1:20" ht="15.75" thickBot="1" x14ac:dyDescent="0.3">
      <c r="A216" s="180">
        <f t="shared" si="43"/>
        <v>198</v>
      </c>
      <c r="B216" s="179">
        <f t="shared" si="44"/>
        <v>262</v>
      </c>
      <c r="C216" s="181" t="str">
        <f t="shared" si="45"/>
        <v/>
      </c>
      <c r="D216" s="182" t="str">
        <f t="shared" si="46"/>
        <v/>
      </c>
      <c r="E216" s="171"/>
      <c r="F216" s="183" t="str">
        <f t="shared" si="40"/>
        <v/>
      </c>
      <c r="G216" s="173" t="str">
        <f t="shared" si="41"/>
        <v/>
      </c>
      <c r="H216" s="183" t="str">
        <f t="shared" si="36"/>
        <v/>
      </c>
      <c r="I216" s="184" t="str">
        <f t="shared" si="37"/>
        <v/>
      </c>
      <c r="J216" s="185" t="str">
        <f t="shared" si="38"/>
        <v/>
      </c>
      <c r="K216" s="176" t="e">
        <f t="shared" si="39"/>
        <v>#VALUE!</v>
      </c>
      <c r="L216" s="186" t="e">
        <f t="shared" si="42"/>
        <v>#VALUE!</v>
      </c>
      <c r="M216" s="187"/>
      <c r="N216" s="179">
        <f t="shared" si="47"/>
        <v>262</v>
      </c>
      <c r="R216" s="195"/>
      <c r="S216" s="199"/>
      <c r="T216" s="197"/>
    </row>
    <row r="217" spans="1:20" ht="15.75" thickBot="1" x14ac:dyDescent="0.3">
      <c r="A217" s="180">
        <f t="shared" si="43"/>
        <v>199</v>
      </c>
      <c r="B217" s="179">
        <f t="shared" si="44"/>
        <v>262</v>
      </c>
      <c r="C217" s="181" t="str">
        <f t="shared" si="45"/>
        <v/>
      </c>
      <c r="D217" s="182" t="str">
        <f t="shared" si="46"/>
        <v/>
      </c>
      <c r="E217" s="171"/>
      <c r="F217" s="183" t="str">
        <f t="shared" si="40"/>
        <v/>
      </c>
      <c r="G217" s="173" t="str">
        <f t="shared" si="41"/>
        <v/>
      </c>
      <c r="H217" s="183" t="str">
        <f t="shared" si="36"/>
        <v/>
      </c>
      <c r="I217" s="184" t="str">
        <f t="shared" si="37"/>
        <v/>
      </c>
      <c r="J217" s="185" t="str">
        <f t="shared" si="38"/>
        <v/>
      </c>
      <c r="K217" s="176" t="e">
        <f t="shared" si="39"/>
        <v>#VALUE!</v>
      </c>
      <c r="L217" s="186" t="e">
        <f t="shared" si="42"/>
        <v>#VALUE!</v>
      </c>
      <c r="M217" s="187"/>
      <c r="N217" s="179">
        <f t="shared" si="47"/>
        <v>262</v>
      </c>
      <c r="R217" s="195"/>
      <c r="S217" s="199"/>
      <c r="T217" s="197"/>
    </row>
    <row r="218" spans="1:20" ht="15.75" thickBot="1" x14ac:dyDescent="0.3">
      <c r="A218" s="180">
        <f t="shared" si="43"/>
        <v>200</v>
      </c>
      <c r="B218" s="179">
        <f t="shared" si="44"/>
        <v>262</v>
      </c>
      <c r="C218" s="181" t="str">
        <f t="shared" si="45"/>
        <v/>
      </c>
      <c r="D218" s="182" t="str">
        <f t="shared" si="46"/>
        <v/>
      </c>
      <c r="E218" s="188">
        <f>SUM(D209:D218)</f>
        <v>0</v>
      </c>
      <c r="F218" s="183" t="str">
        <f t="shared" si="40"/>
        <v/>
      </c>
      <c r="G218" s="173" t="str">
        <f t="shared" si="41"/>
        <v/>
      </c>
      <c r="H218" s="183" t="str">
        <f t="shared" si="36"/>
        <v/>
      </c>
      <c r="I218" s="184" t="str">
        <f t="shared" si="37"/>
        <v/>
      </c>
      <c r="J218" s="185" t="str">
        <f t="shared" si="38"/>
        <v/>
      </c>
      <c r="K218" s="176" t="e">
        <f t="shared" si="39"/>
        <v>#VALUE!</v>
      </c>
      <c r="L218" s="186" t="e">
        <f t="shared" si="42"/>
        <v>#VALUE!</v>
      </c>
      <c r="M218" s="187"/>
      <c r="N218" s="179">
        <f t="shared" si="47"/>
        <v>262</v>
      </c>
      <c r="R218" s="195"/>
      <c r="S218" s="199"/>
      <c r="T218" s="197"/>
    </row>
    <row r="219" spans="1:20" ht="15.75" thickBot="1" x14ac:dyDescent="0.3">
      <c r="A219" s="180">
        <f t="shared" si="43"/>
        <v>201</v>
      </c>
      <c r="B219" s="179">
        <f t="shared" si="44"/>
        <v>262</v>
      </c>
      <c r="C219" s="181" t="str">
        <f t="shared" si="45"/>
        <v/>
      </c>
      <c r="D219" s="182" t="str">
        <f t="shared" si="46"/>
        <v/>
      </c>
      <c r="E219" s="171"/>
      <c r="F219" s="183" t="str">
        <f t="shared" si="40"/>
        <v/>
      </c>
      <c r="G219" s="173" t="str">
        <f t="shared" si="41"/>
        <v/>
      </c>
      <c r="H219" s="183" t="str">
        <f t="shared" si="36"/>
        <v/>
      </c>
      <c r="I219" s="184" t="str">
        <f t="shared" si="37"/>
        <v/>
      </c>
      <c r="J219" s="185" t="str">
        <f t="shared" si="38"/>
        <v/>
      </c>
      <c r="K219" s="176" t="e">
        <f t="shared" si="39"/>
        <v>#VALUE!</v>
      </c>
      <c r="L219" s="186" t="e">
        <f t="shared" si="42"/>
        <v>#VALUE!</v>
      </c>
      <c r="M219" s="187"/>
      <c r="N219" s="179">
        <f t="shared" si="47"/>
        <v>262</v>
      </c>
      <c r="R219" s="195"/>
      <c r="S219" s="199"/>
      <c r="T219" s="197"/>
    </row>
    <row r="220" spans="1:20" ht="15.75" thickBot="1" x14ac:dyDescent="0.3">
      <c r="A220" s="180">
        <f t="shared" si="43"/>
        <v>202</v>
      </c>
      <c r="B220" s="179">
        <f t="shared" si="44"/>
        <v>262</v>
      </c>
      <c r="C220" s="181" t="str">
        <f t="shared" si="45"/>
        <v/>
      </c>
      <c r="D220" s="182" t="str">
        <f t="shared" si="46"/>
        <v/>
      </c>
      <c r="E220" s="171"/>
      <c r="F220" s="183" t="str">
        <f t="shared" si="40"/>
        <v/>
      </c>
      <c r="G220" s="173" t="str">
        <f t="shared" si="41"/>
        <v/>
      </c>
      <c r="H220" s="183" t="str">
        <f t="shared" si="36"/>
        <v/>
      </c>
      <c r="I220" s="184" t="str">
        <f t="shared" si="37"/>
        <v/>
      </c>
      <c r="J220" s="185" t="str">
        <f t="shared" si="38"/>
        <v/>
      </c>
      <c r="K220" s="176" t="e">
        <f t="shared" si="39"/>
        <v>#VALUE!</v>
      </c>
      <c r="L220" s="186" t="e">
        <f t="shared" si="42"/>
        <v>#VALUE!</v>
      </c>
      <c r="M220" s="187"/>
      <c r="N220" s="179">
        <f t="shared" si="47"/>
        <v>262</v>
      </c>
      <c r="R220" s="195"/>
      <c r="S220" s="199"/>
      <c r="T220" s="197"/>
    </row>
    <row r="221" spans="1:20" ht="15.75" thickBot="1" x14ac:dyDescent="0.3">
      <c r="A221" s="180">
        <f t="shared" si="43"/>
        <v>203</v>
      </c>
      <c r="B221" s="179">
        <f t="shared" si="44"/>
        <v>262</v>
      </c>
      <c r="C221" s="181" t="str">
        <f t="shared" si="45"/>
        <v/>
      </c>
      <c r="D221" s="182" t="str">
        <f t="shared" si="46"/>
        <v/>
      </c>
      <c r="E221" s="171"/>
      <c r="F221" s="183" t="str">
        <f t="shared" si="40"/>
        <v/>
      </c>
      <c r="G221" s="173" t="str">
        <f t="shared" si="41"/>
        <v/>
      </c>
      <c r="H221" s="183" t="str">
        <f t="shared" si="36"/>
        <v/>
      </c>
      <c r="I221" s="184" t="str">
        <f t="shared" si="37"/>
        <v/>
      </c>
      <c r="J221" s="185" t="str">
        <f t="shared" si="38"/>
        <v/>
      </c>
      <c r="K221" s="176" t="e">
        <f t="shared" si="39"/>
        <v>#VALUE!</v>
      </c>
      <c r="L221" s="186" t="e">
        <f t="shared" si="42"/>
        <v>#VALUE!</v>
      </c>
      <c r="M221" s="187"/>
      <c r="N221" s="179">
        <f t="shared" si="47"/>
        <v>262</v>
      </c>
      <c r="R221" s="195"/>
      <c r="S221" s="199"/>
      <c r="T221" s="197"/>
    </row>
    <row r="222" spans="1:20" ht="15.75" thickBot="1" x14ac:dyDescent="0.3">
      <c r="A222" s="180">
        <f t="shared" si="43"/>
        <v>204</v>
      </c>
      <c r="B222" s="179">
        <f t="shared" si="44"/>
        <v>262</v>
      </c>
      <c r="C222" s="181" t="str">
        <f t="shared" si="45"/>
        <v/>
      </c>
      <c r="D222" s="182" t="str">
        <f t="shared" si="46"/>
        <v/>
      </c>
      <c r="E222" s="171"/>
      <c r="F222" s="183" t="str">
        <f t="shared" si="40"/>
        <v/>
      </c>
      <c r="G222" s="173" t="str">
        <f t="shared" si="41"/>
        <v/>
      </c>
      <c r="H222" s="183" t="str">
        <f t="shared" si="36"/>
        <v/>
      </c>
      <c r="I222" s="184" t="str">
        <f t="shared" si="37"/>
        <v/>
      </c>
      <c r="J222" s="185" t="str">
        <f t="shared" si="38"/>
        <v/>
      </c>
      <c r="K222" s="176" t="e">
        <f t="shared" si="39"/>
        <v>#VALUE!</v>
      </c>
      <c r="L222" s="186" t="e">
        <f t="shared" si="42"/>
        <v>#VALUE!</v>
      </c>
      <c r="M222" s="187"/>
      <c r="N222" s="179">
        <f t="shared" si="47"/>
        <v>262</v>
      </c>
      <c r="R222" s="195"/>
      <c r="S222" s="199"/>
      <c r="T222" s="197"/>
    </row>
    <row r="223" spans="1:20" ht="15.75" thickBot="1" x14ac:dyDescent="0.3">
      <c r="A223" s="180">
        <f t="shared" si="43"/>
        <v>205</v>
      </c>
      <c r="B223" s="179">
        <f t="shared" si="44"/>
        <v>262</v>
      </c>
      <c r="C223" s="181" t="str">
        <f t="shared" si="45"/>
        <v/>
      </c>
      <c r="D223" s="182" t="str">
        <f t="shared" si="46"/>
        <v/>
      </c>
      <c r="E223" s="171"/>
      <c r="F223" s="183" t="str">
        <f t="shared" si="40"/>
        <v/>
      </c>
      <c r="G223" s="173" t="str">
        <f t="shared" si="41"/>
        <v/>
      </c>
      <c r="H223" s="183" t="str">
        <f t="shared" si="36"/>
        <v/>
      </c>
      <c r="I223" s="184" t="str">
        <f t="shared" si="37"/>
        <v/>
      </c>
      <c r="J223" s="185" t="str">
        <f t="shared" si="38"/>
        <v/>
      </c>
      <c r="K223" s="176" t="e">
        <f t="shared" si="39"/>
        <v>#VALUE!</v>
      </c>
      <c r="L223" s="186" t="e">
        <f t="shared" si="42"/>
        <v>#VALUE!</v>
      </c>
      <c r="M223" s="187"/>
      <c r="N223" s="179">
        <f t="shared" si="47"/>
        <v>262</v>
      </c>
      <c r="R223" s="195"/>
      <c r="S223" s="199"/>
      <c r="T223" s="197"/>
    </row>
    <row r="224" spans="1:20" ht="15.75" thickBot="1" x14ac:dyDescent="0.3">
      <c r="A224" s="180">
        <f t="shared" si="43"/>
        <v>206</v>
      </c>
      <c r="B224" s="179">
        <f t="shared" si="44"/>
        <v>262</v>
      </c>
      <c r="C224" s="181" t="str">
        <f t="shared" si="45"/>
        <v/>
      </c>
      <c r="D224" s="182" t="str">
        <f t="shared" si="46"/>
        <v/>
      </c>
      <c r="E224" s="171"/>
      <c r="F224" s="183" t="str">
        <f t="shared" si="40"/>
        <v/>
      </c>
      <c r="G224" s="173" t="str">
        <f t="shared" si="41"/>
        <v/>
      </c>
      <c r="H224" s="183" t="str">
        <f t="shared" si="36"/>
        <v/>
      </c>
      <c r="I224" s="184" t="str">
        <f t="shared" si="37"/>
        <v/>
      </c>
      <c r="J224" s="185" t="str">
        <f t="shared" si="38"/>
        <v/>
      </c>
      <c r="K224" s="176" t="e">
        <f t="shared" si="39"/>
        <v>#VALUE!</v>
      </c>
      <c r="L224" s="186" t="e">
        <f t="shared" si="42"/>
        <v>#VALUE!</v>
      </c>
      <c r="M224" s="187"/>
      <c r="N224" s="179">
        <f t="shared" si="47"/>
        <v>262</v>
      </c>
      <c r="R224" s="195"/>
      <c r="S224" s="199"/>
      <c r="T224" s="197"/>
    </row>
    <row r="225" spans="1:20" ht="15.75" thickBot="1" x14ac:dyDescent="0.3">
      <c r="A225" s="180">
        <f t="shared" si="43"/>
        <v>207</v>
      </c>
      <c r="B225" s="179">
        <f t="shared" si="44"/>
        <v>262</v>
      </c>
      <c r="C225" s="181" t="str">
        <f t="shared" si="45"/>
        <v/>
      </c>
      <c r="D225" s="182" t="str">
        <f t="shared" si="46"/>
        <v/>
      </c>
      <c r="E225" s="171"/>
      <c r="F225" s="183" t="str">
        <f t="shared" si="40"/>
        <v/>
      </c>
      <c r="G225" s="173" t="str">
        <f t="shared" si="41"/>
        <v/>
      </c>
      <c r="H225" s="183" t="str">
        <f t="shared" si="36"/>
        <v/>
      </c>
      <c r="I225" s="184" t="str">
        <f t="shared" si="37"/>
        <v/>
      </c>
      <c r="J225" s="185" t="str">
        <f t="shared" si="38"/>
        <v/>
      </c>
      <c r="K225" s="176" t="e">
        <f t="shared" si="39"/>
        <v>#VALUE!</v>
      </c>
      <c r="L225" s="186" t="e">
        <f t="shared" si="42"/>
        <v>#VALUE!</v>
      </c>
      <c r="M225" s="187"/>
      <c r="N225" s="179">
        <f t="shared" si="47"/>
        <v>262</v>
      </c>
      <c r="R225" s="195"/>
      <c r="S225" s="199"/>
      <c r="T225" s="197"/>
    </row>
    <row r="226" spans="1:20" ht="15.75" thickBot="1" x14ac:dyDescent="0.3">
      <c r="A226" s="180">
        <f t="shared" si="43"/>
        <v>208</v>
      </c>
      <c r="B226" s="179">
        <f t="shared" si="44"/>
        <v>262</v>
      </c>
      <c r="C226" s="181" t="str">
        <f t="shared" si="45"/>
        <v/>
      </c>
      <c r="D226" s="182" t="str">
        <f t="shared" si="46"/>
        <v/>
      </c>
      <c r="E226" s="171"/>
      <c r="F226" s="183" t="str">
        <f t="shared" si="40"/>
        <v/>
      </c>
      <c r="G226" s="173" t="str">
        <f t="shared" si="41"/>
        <v/>
      </c>
      <c r="H226" s="183" t="str">
        <f t="shared" si="36"/>
        <v/>
      </c>
      <c r="I226" s="184" t="str">
        <f t="shared" si="37"/>
        <v/>
      </c>
      <c r="J226" s="185" t="str">
        <f t="shared" si="38"/>
        <v/>
      </c>
      <c r="K226" s="176" t="e">
        <f t="shared" si="39"/>
        <v>#VALUE!</v>
      </c>
      <c r="L226" s="186" t="e">
        <f t="shared" si="42"/>
        <v>#VALUE!</v>
      </c>
      <c r="M226" s="187"/>
      <c r="N226" s="179">
        <f t="shared" si="47"/>
        <v>262</v>
      </c>
      <c r="R226" s="195"/>
      <c r="S226" s="199"/>
      <c r="T226" s="197"/>
    </row>
    <row r="227" spans="1:20" ht="15.75" thickBot="1" x14ac:dyDescent="0.3">
      <c r="A227" s="180">
        <f t="shared" si="43"/>
        <v>209</v>
      </c>
      <c r="B227" s="179">
        <f t="shared" si="44"/>
        <v>262</v>
      </c>
      <c r="C227" s="181" t="str">
        <f t="shared" si="45"/>
        <v/>
      </c>
      <c r="D227" s="182" t="str">
        <f t="shared" si="46"/>
        <v/>
      </c>
      <c r="E227" s="171"/>
      <c r="F227" s="183" t="str">
        <f t="shared" si="40"/>
        <v/>
      </c>
      <c r="G227" s="173" t="str">
        <f t="shared" si="41"/>
        <v/>
      </c>
      <c r="H227" s="183" t="str">
        <f t="shared" si="36"/>
        <v/>
      </c>
      <c r="I227" s="184" t="str">
        <f t="shared" si="37"/>
        <v/>
      </c>
      <c r="J227" s="185" t="str">
        <f t="shared" si="38"/>
        <v/>
      </c>
      <c r="K227" s="176" t="e">
        <f t="shared" si="39"/>
        <v>#VALUE!</v>
      </c>
      <c r="L227" s="186" t="e">
        <f t="shared" si="42"/>
        <v>#VALUE!</v>
      </c>
      <c r="M227" s="187"/>
      <c r="N227" s="179">
        <f t="shared" si="47"/>
        <v>262</v>
      </c>
      <c r="R227" s="195"/>
      <c r="S227" s="199"/>
      <c r="T227" s="197"/>
    </row>
    <row r="228" spans="1:20" ht="15.75" thickBot="1" x14ac:dyDescent="0.3">
      <c r="A228" s="180">
        <f t="shared" si="43"/>
        <v>210</v>
      </c>
      <c r="B228" s="179">
        <f t="shared" si="44"/>
        <v>262</v>
      </c>
      <c r="C228" s="181" t="str">
        <f t="shared" si="45"/>
        <v/>
      </c>
      <c r="D228" s="182" t="str">
        <f t="shared" si="46"/>
        <v/>
      </c>
      <c r="E228" s="188">
        <f>SUM(D219:D228)</f>
        <v>0</v>
      </c>
      <c r="F228" s="183" t="str">
        <f t="shared" si="40"/>
        <v/>
      </c>
      <c r="G228" s="173" t="str">
        <f t="shared" si="41"/>
        <v/>
      </c>
      <c r="H228" s="183" t="str">
        <f t="shared" si="36"/>
        <v/>
      </c>
      <c r="I228" s="184" t="str">
        <f t="shared" si="37"/>
        <v/>
      </c>
      <c r="J228" s="185" t="str">
        <f t="shared" si="38"/>
        <v/>
      </c>
      <c r="K228" s="176" t="e">
        <f t="shared" si="39"/>
        <v>#VALUE!</v>
      </c>
      <c r="L228" s="186" t="e">
        <f t="shared" si="42"/>
        <v>#VALUE!</v>
      </c>
      <c r="M228" s="187"/>
      <c r="N228" s="179">
        <f t="shared" si="47"/>
        <v>262</v>
      </c>
      <c r="R228" s="195"/>
      <c r="S228" s="199"/>
      <c r="T228" s="197"/>
    </row>
    <row r="229" spans="1:20" ht="15.75" thickBot="1" x14ac:dyDescent="0.3">
      <c r="A229" s="180">
        <f t="shared" si="43"/>
        <v>211</v>
      </c>
      <c r="B229" s="179">
        <f t="shared" si="44"/>
        <v>262</v>
      </c>
      <c r="C229" s="181" t="str">
        <f t="shared" si="45"/>
        <v/>
      </c>
      <c r="D229" s="182" t="str">
        <f t="shared" si="46"/>
        <v/>
      </c>
      <c r="E229" s="171"/>
      <c r="F229" s="183" t="str">
        <f t="shared" si="40"/>
        <v/>
      </c>
      <c r="G229" s="173" t="str">
        <f t="shared" si="41"/>
        <v/>
      </c>
      <c r="H229" s="183" t="str">
        <f t="shared" si="36"/>
        <v/>
      </c>
      <c r="I229" s="184" t="str">
        <f t="shared" si="37"/>
        <v/>
      </c>
      <c r="J229" s="185" t="str">
        <f t="shared" si="38"/>
        <v/>
      </c>
      <c r="K229" s="176" t="e">
        <f t="shared" si="39"/>
        <v>#VALUE!</v>
      </c>
      <c r="L229" s="186" t="e">
        <f t="shared" si="42"/>
        <v>#VALUE!</v>
      </c>
      <c r="M229" s="187"/>
      <c r="N229" s="179">
        <f t="shared" si="47"/>
        <v>262</v>
      </c>
      <c r="R229" s="195"/>
      <c r="S229" s="199"/>
      <c r="T229" s="197"/>
    </row>
    <row r="230" spans="1:20" ht="15.75" thickBot="1" x14ac:dyDescent="0.3">
      <c r="A230" s="180">
        <f t="shared" si="43"/>
        <v>212</v>
      </c>
      <c r="B230" s="179">
        <f t="shared" si="44"/>
        <v>262</v>
      </c>
      <c r="C230" s="181" t="str">
        <f t="shared" si="45"/>
        <v/>
      </c>
      <c r="D230" s="182" t="str">
        <f t="shared" si="46"/>
        <v/>
      </c>
      <c r="E230" s="171"/>
      <c r="F230" s="183" t="str">
        <f t="shared" si="40"/>
        <v/>
      </c>
      <c r="G230" s="173" t="str">
        <f t="shared" si="41"/>
        <v/>
      </c>
      <c r="H230" s="183" t="str">
        <f t="shared" si="36"/>
        <v/>
      </c>
      <c r="I230" s="184" t="str">
        <f t="shared" si="37"/>
        <v/>
      </c>
      <c r="J230" s="185" t="str">
        <f t="shared" si="38"/>
        <v/>
      </c>
      <c r="K230" s="176" t="e">
        <f t="shared" si="39"/>
        <v>#VALUE!</v>
      </c>
      <c r="L230" s="186" t="e">
        <f t="shared" si="42"/>
        <v>#VALUE!</v>
      </c>
      <c r="M230" s="187"/>
      <c r="N230" s="179">
        <f t="shared" si="47"/>
        <v>262</v>
      </c>
      <c r="R230" s="195"/>
      <c r="S230" s="199"/>
      <c r="T230" s="197"/>
    </row>
    <row r="231" spans="1:20" ht="15.75" thickBot="1" x14ac:dyDescent="0.3">
      <c r="A231" s="180">
        <f t="shared" si="43"/>
        <v>213</v>
      </c>
      <c r="B231" s="179">
        <f t="shared" si="44"/>
        <v>262</v>
      </c>
      <c r="C231" s="181" t="str">
        <f t="shared" si="45"/>
        <v/>
      </c>
      <c r="D231" s="182" t="str">
        <f t="shared" si="46"/>
        <v/>
      </c>
      <c r="E231" s="171"/>
      <c r="F231" s="183" t="str">
        <f t="shared" si="40"/>
        <v/>
      </c>
      <c r="G231" s="173" t="str">
        <f t="shared" si="41"/>
        <v/>
      </c>
      <c r="H231" s="183" t="str">
        <f t="shared" si="36"/>
        <v/>
      </c>
      <c r="I231" s="184" t="str">
        <f t="shared" si="37"/>
        <v/>
      </c>
      <c r="J231" s="185" t="str">
        <f t="shared" si="38"/>
        <v/>
      </c>
      <c r="K231" s="176" t="e">
        <f t="shared" si="39"/>
        <v>#VALUE!</v>
      </c>
      <c r="L231" s="186" t="e">
        <f t="shared" si="42"/>
        <v>#VALUE!</v>
      </c>
      <c r="M231" s="187"/>
      <c r="N231" s="179">
        <f t="shared" si="47"/>
        <v>262</v>
      </c>
      <c r="R231" s="195"/>
      <c r="S231" s="199"/>
      <c r="T231" s="197"/>
    </row>
    <row r="232" spans="1:20" ht="15.75" thickBot="1" x14ac:dyDescent="0.3">
      <c r="A232" s="180">
        <f t="shared" si="43"/>
        <v>214</v>
      </c>
      <c r="B232" s="179">
        <f t="shared" si="44"/>
        <v>262</v>
      </c>
      <c r="C232" s="181" t="str">
        <f t="shared" si="45"/>
        <v/>
      </c>
      <c r="D232" s="182" t="str">
        <f t="shared" si="46"/>
        <v/>
      </c>
      <c r="E232" s="171"/>
      <c r="F232" s="183" t="str">
        <f t="shared" si="40"/>
        <v/>
      </c>
      <c r="G232" s="173" t="str">
        <f t="shared" si="41"/>
        <v/>
      </c>
      <c r="H232" s="183" t="str">
        <f t="shared" si="36"/>
        <v/>
      </c>
      <c r="I232" s="184" t="str">
        <f t="shared" si="37"/>
        <v/>
      </c>
      <c r="J232" s="185" t="str">
        <f t="shared" si="38"/>
        <v/>
      </c>
      <c r="K232" s="176" t="e">
        <f t="shared" si="39"/>
        <v>#VALUE!</v>
      </c>
      <c r="L232" s="186" t="e">
        <f t="shared" si="42"/>
        <v>#VALUE!</v>
      </c>
      <c r="M232" s="187"/>
      <c r="N232" s="179">
        <f t="shared" si="47"/>
        <v>262</v>
      </c>
      <c r="R232" s="195"/>
      <c r="S232" s="199"/>
      <c r="T232" s="197"/>
    </row>
    <row r="233" spans="1:20" ht="15.75" thickBot="1" x14ac:dyDescent="0.3">
      <c r="A233" s="180">
        <f t="shared" si="43"/>
        <v>215</v>
      </c>
      <c r="B233" s="179">
        <f t="shared" si="44"/>
        <v>262</v>
      </c>
      <c r="C233" s="181" t="str">
        <f t="shared" si="45"/>
        <v/>
      </c>
      <c r="D233" s="182" t="str">
        <f t="shared" si="46"/>
        <v/>
      </c>
      <c r="E233" s="171"/>
      <c r="F233" s="183" t="str">
        <f t="shared" si="40"/>
        <v/>
      </c>
      <c r="G233" s="173" t="str">
        <f t="shared" si="41"/>
        <v/>
      </c>
      <c r="H233" s="183" t="str">
        <f t="shared" si="36"/>
        <v/>
      </c>
      <c r="I233" s="184" t="str">
        <f t="shared" si="37"/>
        <v/>
      </c>
      <c r="J233" s="185" t="str">
        <f t="shared" si="38"/>
        <v/>
      </c>
      <c r="K233" s="176" t="e">
        <f t="shared" si="39"/>
        <v>#VALUE!</v>
      </c>
      <c r="L233" s="186" t="e">
        <f t="shared" si="42"/>
        <v>#VALUE!</v>
      </c>
      <c r="M233" s="187"/>
      <c r="N233" s="179">
        <f t="shared" si="47"/>
        <v>262</v>
      </c>
      <c r="R233" s="195"/>
      <c r="S233" s="199"/>
      <c r="T233" s="197"/>
    </row>
    <row r="234" spans="1:20" ht="15.75" thickBot="1" x14ac:dyDescent="0.3">
      <c r="A234" s="180">
        <f t="shared" si="43"/>
        <v>216</v>
      </c>
      <c r="B234" s="179">
        <f t="shared" si="44"/>
        <v>262</v>
      </c>
      <c r="C234" s="181" t="str">
        <f t="shared" si="45"/>
        <v/>
      </c>
      <c r="D234" s="182" t="str">
        <f t="shared" si="46"/>
        <v/>
      </c>
      <c r="E234" s="171"/>
      <c r="F234" s="183" t="str">
        <f t="shared" si="40"/>
        <v/>
      </c>
      <c r="G234" s="173" t="str">
        <f t="shared" si="41"/>
        <v/>
      </c>
      <c r="H234" s="183" t="str">
        <f t="shared" si="36"/>
        <v/>
      </c>
      <c r="I234" s="184" t="str">
        <f t="shared" si="37"/>
        <v/>
      </c>
      <c r="J234" s="185" t="str">
        <f t="shared" si="38"/>
        <v/>
      </c>
      <c r="K234" s="176" t="e">
        <f t="shared" si="39"/>
        <v>#VALUE!</v>
      </c>
      <c r="L234" s="186" t="e">
        <f t="shared" si="42"/>
        <v>#VALUE!</v>
      </c>
      <c r="M234" s="187"/>
      <c r="N234" s="179">
        <f t="shared" si="47"/>
        <v>262</v>
      </c>
      <c r="R234" s="195"/>
      <c r="S234" s="199"/>
      <c r="T234" s="197"/>
    </row>
    <row r="235" spans="1:20" ht="15.75" thickBot="1" x14ac:dyDescent="0.3">
      <c r="A235" s="180">
        <f t="shared" si="43"/>
        <v>217</v>
      </c>
      <c r="B235" s="179">
        <f t="shared" si="44"/>
        <v>262</v>
      </c>
      <c r="C235" s="181" t="str">
        <f t="shared" si="45"/>
        <v/>
      </c>
      <c r="D235" s="182" t="str">
        <f t="shared" si="46"/>
        <v/>
      </c>
      <c r="E235" s="171"/>
      <c r="F235" s="183" t="str">
        <f t="shared" si="40"/>
        <v/>
      </c>
      <c r="G235" s="173" t="str">
        <f t="shared" si="41"/>
        <v/>
      </c>
      <c r="H235" s="183" t="str">
        <f t="shared" si="36"/>
        <v/>
      </c>
      <c r="I235" s="184" t="str">
        <f t="shared" si="37"/>
        <v/>
      </c>
      <c r="J235" s="185" t="str">
        <f t="shared" si="38"/>
        <v/>
      </c>
      <c r="K235" s="176" t="e">
        <f t="shared" si="39"/>
        <v>#VALUE!</v>
      </c>
      <c r="L235" s="186" t="e">
        <f t="shared" si="42"/>
        <v>#VALUE!</v>
      </c>
      <c r="M235" s="187"/>
      <c r="N235" s="179">
        <f t="shared" si="47"/>
        <v>262</v>
      </c>
      <c r="R235" s="195"/>
      <c r="S235" s="199"/>
      <c r="T235" s="197"/>
    </row>
    <row r="236" spans="1:20" ht="15.75" thickBot="1" x14ac:dyDescent="0.3">
      <c r="A236" s="180">
        <f t="shared" si="43"/>
        <v>218</v>
      </c>
      <c r="B236" s="179">
        <f t="shared" si="44"/>
        <v>262</v>
      </c>
      <c r="C236" s="181" t="str">
        <f t="shared" si="45"/>
        <v/>
      </c>
      <c r="D236" s="182" t="str">
        <f t="shared" si="46"/>
        <v/>
      </c>
      <c r="E236" s="171"/>
      <c r="F236" s="183" t="str">
        <f t="shared" si="40"/>
        <v/>
      </c>
      <c r="G236" s="173" t="str">
        <f t="shared" si="41"/>
        <v/>
      </c>
      <c r="H236" s="183" t="str">
        <f t="shared" si="36"/>
        <v/>
      </c>
      <c r="I236" s="184" t="str">
        <f t="shared" si="37"/>
        <v/>
      </c>
      <c r="J236" s="185" t="str">
        <f t="shared" si="38"/>
        <v/>
      </c>
      <c r="K236" s="176" t="e">
        <f t="shared" si="39"/>
        <v>#VALUE!</v>
      </c>
      <c r="L236" s="186" t="e">
        <f t="shared" si="42"/>
        <v>#VALUE!</v>
      </c>
      <c r="M236" s="187"/>
      <c r="N236" s="179">
        <f t="shared" si="47"/>
        <v>262</v>
      </c>
      <c r="R236" s="195"/>
      <c r="S236" s="199"/>
      <c r="T236" s="197"/>
    </row>
    <row r="237" spans="1:20" ht="15.75" thickBot="1" x14ac:dyDescent="0.3">
      <c r="A237" s="180">
        <f t="shared" si="43"/>
        <v>219</v>
      </c>
      <c r="B237" s="179">
        <f t="shared" si="44"/>
        <v>262</v>
      </c>
      <c r="C237" s="181" t="str">
        <f t="shared" si="45"/>
        <v/>
      </c>
      <c r="D237" s="182" t="str">
        <f t="shared" si="46"/>
        <v/>
      </c>
      <c r="E237" s="171"/>
      <c r="F237" s="183" t="str">
        <f t="shared" si="40"/>
        <v/>
      </c>
      <c r="G237" s="173" t="str">
        <f t="shared" si="41"/>
        <v/>
      </c>
      <c r="H237" s="183" t="str">
        <f t="shared" si="36"/>
        <v/>
      </c>
      <c r="I237" s="184" t="str">
        <f t="shared" si="37"/>
        <v/>
      </c>
      <c r="J237" s="185" t="str">
        <f t="shared" si="38"/>
        <v/>
      </c>
      <c r="K237" s="176" t="e">
        <f t="shared" si="39"/>
        <v>#VALUE!</v>
      </c>
      <c r="L237" s="186" t="e">
        <f t="shared" si="42"/>
        <v>#VALUE!</v>
      </c>
      <c r="M237" s="187"/>
      <c r="N237" s="179">
        <f t="shared" si="47"/>
        <v>262</v>
      </c>
      <c r="R237" s="195"/>
      <c r="S237" s="199"/>
      <c r="T237" s="197"/>
    </row>
    <row r="238" spans="1:20" ht="15.75" thickBot="1" x14ac:dyDescent="0.3">
      <c r="A238" s="180">
        <f t="shared" si="43"/>
        <v>220</v>
      </c>
      <c r="B238" s="179">
        <f t="shared" si="44"/>
        <v>262</v>
      </c>
      <c r="C238" s="181" t="str">
        <f t="shared" si="45"/>
        <v/>
      </c>
      <c r="D238" s="182" t="str">
        <f t="shared" si="46"/>
        <v/>
      </c>
      <c r="E238" s="188">
        <f>SUM(D229:D238)</f>
        <v>0</v>
      </c>
      <c r="F238" s="183" t="str">
        <f t="shared" si="40"/>
        <v/>
      </c>
      <c r="G238" s="173" t="str">
        <f t="shared" si="41"/>
        <v/>
      </c>
      <c r="H238" s="183" t="str">
        <f t="shared" si="36"/>
        <v/>
      </c>
      <c r="I238" s="184" t="str">
        <f t="shared" si="37"/>
        <v/>
      </c>
      <c r="J238" s="185" t="str">
        <f t="shared" si="38"/>
        <v/>
      </c>
      <c r="K238" s="176" t="e">
        <f t="shared" si="39"/>
        <v>#VALUE!</v>
      </c>
      <c r="L238" s="186" t="e">
        <f t="shared" si="42"/>
        <v>#VALUE!</v>
      </c>
      <c r="M238" s="187"/>
      <c r="N238" s="179">
        <f t="shared" si="47"/>
        <v>262</v>
      </c>
      <c r="R238" s="195"/>
      <c r="S238" s="199"/>
      <c r="T238" s="197"/>
    </row>
    <row r="239" spans="1:20" ht="15.75" thickBot="1" x14ac:dyDescent="0.3">
      <c r="A239" s="180">
        <f t="shared" si="43"/>
        <v>221</v>
      </c>
      <c r="B239" s="179">
        <f t="shared" si="44"/>
        <v>262</v>
      </c>
      <c r="C239" s="181" t="str">
        <f t="shared" si="45"/>
        <v/>
      </c>
      <c r="D239" s="182" t="str">
        <f t="shared" si="46"/>
        <v/>
      </c>
      <c r="E239" s="171"/>
      <c r="F239" s="183" t="str">
        <f t="shared" si="40"/>
        <v/>
      </c>
      <c r="G239" s="173" t="str">
        <f t="shared" si="41"/>
        <v/>
      </c>
      <c r="H239" s="183" t="str">
        <f t="shared" si="36"/>
        <v/>
      </c>
      <c r="I239" s="184" t="str">
        <f t="shared" si="37"/>
        <v/>
      </c>
      <c r="J239" s="185" t="str">
        <f t="shared" si="38"/>
        <v/>
      </c>
      <c r="K239" s="176" t="e">
        <f t="shared" si="39"/>
        <v>#VALUE!</v>
      </c>
      <c r="L239" s="186" t="e">
        <f t="shared" si="42"/>
        <v>#VALUE!</v>
      </c>
      <c r="M239" s="187"/>
      <c r="N239" s="179">
        <f t="shared" si="47"/>
        <v>262</v>
      </c>
      <c r="R239" s="195"/>
      <c r="S239" s="199"/>
      <c r="T239" s="197"/>
    </row>
    <row r="240" spans="1:20" ht="15.75" thickBot="1" x14ac:dyDescent="0.3">
      <c r="A240" s="180">
        <f t="shared" si="43"/>
        <v>222</v>
      </c>
      <c r="B240" s="179">
        <f t="shared" si="44"/>
        <v>262</v>
      </c>
      <c r="C240" s="181" t="str">
        <f t="shared" si="45"/>
        <v/>
      </c>
      <c r="D240" s="182" t="str">
        <f t="shared" si="46"/>
        <v/>
      </c>
      <c r="E240" s="171"/>
      <c r="F240" s="183" t="str">
        <f t="shared" si="40"/>
        <v/>
      </c>
      <c r="G240" s="173" t="str">
        <f t="shared" si="41"/>
        <v/>
      </c>
      <c r="H240" s="183" t="str">
        <f t="shared" si="36"/>
        <v/>
      </c>
      <c r="I240" s="184" t="str">
        <f t="shared" si="37"/>
        <v/>
      </c>
      <c r="J240" s="185" t="str">
        <f t="shared" si="38"/>
        <v/>
      </c>
      <c r="K240" s="176" t="e">
        <f t="shared" si="39"/>
        <v>#VALUE!</v>
      </c>
      <c r="L240" s="186" t="e">
        <f t="shared" si="42"/>
        <v>#VALUE!</v>
      </c>
      <c r="M240" s="187"/>
      <c r="N240" s="179">
        <f t="shared" si="47"/>
        <v>262</v>
      </c>
      <c r="R240" s="195"/>
      <c r="S240" s="199"/>
      <c r="T240" s="197"/>
    </row>
    <row r="241" spans="1:20" ht="15.75" thickBot="1" x14ac:dyDescent="0.3">
      <c r="A241" s="180">
        <f t="shared" si="43"/>
        <v>223</v>
      </c>
      <c r="B241" s="179">
        <f t="shared" si="44"/>
        <v>262</v>
      </c>
      <c r="C241" s="181" t="str">
        <f t="shared" si="45"/>
        <v/>
      </c>
      <c r="D241" s="182" t="str">
        <f t="shared" si="46"/>
        <v/>
      </c>
      <c r="E241" s="171"/>
      <c r="F241" s="183" t="str">
        <f t="shared" si="40"/>
        <v/>
      </c>
      <c r="G241" s="173" t="str">
        <f t="shared" si="41"/>
        <v/>
      </c>
      <c r="H241" s="183" t="str">
        <f t="shared" si="36"/>
        <v/>
      </c>
      <c r="I241" s="184" t="str">
        <f t="shared" si="37"/>
        <v/>
      </c>
      <c r="J241" s="185" t="str">
        <f t="shared" si="38"/>
        <v/>
      </c>
      <c r="K241" s="176" t="e">
        <f t="shared" si="39"/>
        <v>#VALUE!</v>
      </c>
      <c r="L241" s="186" t="e">
        <f t="shared" si="42"/>
        <v>#VALUE!</v>
      </c>
      <c r="M241" s="187"/>
      <c r="N241" s="179">
        <f t="shared" si="47"/>
        <v>262</v>
      </c>
      <c r="R241" s="195"/>
      <c r="S241" s="199"/>
      <c r="T241" s="197"/>
    </row>
    <row r="242" spans="1:20" ht="15.75" thickBot="1" x14ac:dyDescent="0.3">
      <c r="A242" s="180">
        <f t="shared" si="43"/>
        <v>224</v>
      </c>
      <c r="B242" s="179">
        <f t="shared" si="44"/>
        <v>262</v>
      </c>
      <c r="C242" s="181" t="str">
        <f t="shared" si="45"/>
        <v/>
      </c>
      <c r="D242" s="182" t="str">
        <f t="shared" si="46"/>
        <v/>
      </c>
      <c r="E242" s="171"/>
      <c r="F242" s="183" t="str">
        <f t="shared" si="40"/>
        <v/>
      </c>
      <c r="G242" s="173" t="str">
        <f t="shared" si="41"/>
        <v/>
      </c>
      <c r="H242" s="183" t="str">
        <f t="shared" si="36"/>
        <v/>
      </c>
      <c r="I242" s="184" t="str">
        <f t="shared" si="37"/>
        <v/>
      </c>
      <c r="J242" s="185" t="str">
        <f t="shared" si="38"/>
        <v/>
      </c>
      <c r="K242" s="176" t="e">
        <f t="shared" si="39"/>
        <v>#VALUE!</v>
      </c>
      <c r="L242" s="186" t="e">
        <f t="shared" si="42"/>
        <v>#VALUE!</v>
      </c>
      <c r="M242" s="187"/>
      <c r="N242" s="179">
        <f t="shared" si="47"/>
        <v>262</v>
      </c>
      <c r="R242" s="195"/>
      <c r="S242" s="199"/>
      <c r="T242" s="197"/>
    </row>
    <row r="243" spans="1:20" ht="15.75" thickBot="1" x14ac:dyDescent="0.3">
      <c r="A243" s="180">
        <f t="shared" si="43"/>
        <v>225</v>
      </c>
      <c r="B243" s="179">
        <f t="shared" si="44"/>
        <v>262</v>
      </c>
      <c r="C243" s="181" t="str">
        <f t="shared" si="45"/>
        <v/>
      </c>
      <c r="D243" s="182" t="str">
        <f t="shared" si="46"/>
        <v/>
      </c>
      <c r="E243" s="171"/>
      <c r="F243" s="183" t="str">
        <f t="shared" si="40"/>
        <v/>
      </c>
      <c r="G243" s="173" t="str">
        <f t="shared" si="41"/>
        <v/>
      </c>
      <c r="H243" s="183" t="str">
        <f t="shared" si="36"/>
        <v/>
      </c>
      <c r="I243" s="184" t="str">
        <f t="shared" si="37"/>
        <v/>
      </c>
      <c r="J243" s="185" t="str">
        <f t="shared" si="38"/>
        <v/>
      </c>
      <c r="K243" s="176" t="e">
        <f t="shared" si="39"/>
        <v>#VALUE!</v>
      </c>
      <c r="L243" s="186" t="e">
        <f t="shared" si="42"/>
        <v>#VALUE!</v>
      </c>
      <c r="M243" s="187"/>
      <c r="N243" s="179">
        <f t="shared" si="47"/>
        <v>262</v>
      </c>
      <c r="R243" s="195"/>
      <c r="S243" s="199"/>
      <c r="T243" s="197"/>
    </row>
    <row r="244" spans="1:20" ht="15.75" thickBot="1" x14ac:dyDescent="0.3">
      <c r="A244" s="180">
        <f t="shared" si="43"/>
        <v>226</v>
      </c>
      <c r="B244" s="179">
        <f t="shared" si="44"/>
        <v>262</v>
      </c>
      <c r="C244" s="181" t="str">
        <f t="shared" si="45"/>
        <v/>
      </c>
      <c r="D244" s="182" t="str">
        <f t="shared" si="46"/>
        <v/>
      </c>
      <c r="E244" s="171"/>
      <c r="F244" s="183" t="str">
        <f t="shared" si="40"/>
        <v/>
      </c>
      <c r="G244" s="173" t="str">
        <f t="shared" si="41"/>
        <v/>
      </c>
      <c r="H244" s="183" t="str">
        <f t="shared" si="36"/>
        <v/>
      </c>
      <c r="I244" s="184" t="str">
        <f t="shared" si="37"/>
        <v/>
      </c>
      <c r="J244" s="185" t="str">
        <f t="shared" si="38"/>
        <v/>
      </c>
      <c r="K244" s="176" t="e">
        <f t="shared" si="39"/>
        <v>#VALUE!</v>
      </c>
      <c r="L244" s="186" t="e">
        <f t="shared" si="42"/>
        <v>#VALUE!</v>
      </c>
      <c r="M244" s="187"/>
      <c r="N244" s="179">
        <f t="shared" si="47"/>
        <v>262</v>
      </c>
      <c r="R244" s="195"/>
      <c r="S244" s="199"/>
      <c r="T244" s="197"/>
    </row>
    <row r="245" spans="1:20" ht="15.75" thickBot="1" x14ac:dyDescent="0.3">
      <c r="A245" s="180">
        <f t="shared" si="43"/>
        <v>227</v>
      </c>
      <c r="B245" s="179">
        <f t="shared" si="44"/>
        <v>262</v>
      </c>
      <c r="C245" s="181" t="str">
        <f t="shared" si="45"/>
        <v/>
      </c>
      <c r="D245" s="182" t="str">
        <f t="shared" si="46"/>
        <v/>
      </c>
      <c r="E245" s="171"/>
      <c r="F245" s="183" t="str">
        <f t="shared" si="40"/>
        <v/>
      </c>
      <c r="G245" s="173" t="str">
        <f t="shared" si="41"/>
        <v/>
      </c>
      <c r="H245" s="183" t="str">
        <f t="shared" si="36"/>
        <v/>
      </c>
      <c r="I245" s="184" t="str">
        <f t="shared" si="37"/>
        <v/>
      </c>
      <c r="J245" s="185" t="str">
        <f t="shared" si="38"/>
        <v/>
      </c>
      <c r="K245" s="176" t="e">
        <f t="shared" si="39"/>
        <v>#VALUE!</v>
      </c>
      <c r="L245" s="186" t="e">
        <f t="shared" si="42"/>
        <v>#VALUE!</v>
      </c>
      <c r="M245" s="187"/>
      <c r="N245" s="179">
        <f t="shared" si="47"/>
        <v>262</v>
      </c>
      <c r="R245" s="195"/>
      <c r="S245" s="199"/>
      <c r="T245" s="197"/>
    </row>
    <row r="246" spans="1:20" ht="15.75" thickBot="1" x14ac:dyDescent="0.3">
      <c r="A246" s="180">
        <f t="shared" si="43"/>
        <v>228</v>
      </c>
      <c r="B246" s="179">
        <f t="shared" si="44"/>
        <v>262</v>
      </c>
      <c r="C246" s="181" t="str">
        <f t="shared" si="45"/>
        <v/>
      </c>
      <c r="D246" s="182" t="str">
        <f t="shared" si="46"/>
        <v/>
      </c>
      <c r="E246" s="171"/>
      <c r="F246" s="183" t="str">
        <f t="shared" si="40"/>
        <v/>
      </c>
      <c r="G246" s="173" t="str">
        <f t="shared" si="41"/>
        <v/>
      </c>
      <c r="H246" s="183" t="str">
        <f t="shared" si="36"/>
        <v/>
      </c>
      <c r="I246" s="184" t="str">
        <f t="shared" si="37"/>
        <v/>
      </c>
      <c r="J246" s="185" t="str">
        <f t="shared" si="38"/>
        <v/>
      </c>
      <c r="K246" s="176" t="e">
        <f t="shared" si="39"/>
        <v>#VALUE!</v>
      </c>
      <c r="L246" s="186" t="e">
        <f t="shared" si="42"/>
        <v>#VALUE!</v>
      </c>
      <c r="M246" s="187"/>
      <c r="N246" s="179">
        <f t="shared" si="47"/>
        <v>262</v>
      </c>
      <c r="R246" s="195"/>
      <c r="S246" s="199"/>
      <c r="T246" s="197"/>
    </row>
    <row r="247" spans="1:20" ht="15.75" thickBot="1" x14ac:dyDescent="0.3">
      <c r="A247" s="180">
        <f t="shared" si="43"/>
        <v>229</v>
      </c>
      <c r="B247" s="179">
        <f t="shared" si="44"/>
        <v>262</v>
      </c>
      <c r="C247" s="181" t="str">
        <f t="shared" si="45"/>
        <v/>
      </c>
      <c r="D247" s="182" t="str">
        <f t="shared" si="46"/>
        <v/>
      </c>
      <c r="E247" s="171"/>
      <c r="F247" s="183" t="str">
        <f t="shared" si="40"/>
        <v/>
      </c>
      <c r="G247" s="173" t="str">
        <f t="shared" si="41"/>
        <v/>
      </c>
      <c r="H247" s="183" t="str">
        <f t="shared" si="36"/>
        <v/>
      </c>
      <c r="I247" s="184" t="str">
        <f t="shared" si="37"/>
        <v/>
      </c>
      <c r="J247" s="185" t="str">
        <f t="shared" si="38"/>
        <v/>
      </c>
      <c r="K247" s="176" t="e">
        <f t="shared" si="39"/>
        <v>#VALUE!</v>
      </c>
      <c r="L247" s="186" t="e">
        <f t="shared" si="42"/>
        <v>#VALUE!</v>
      </c>
      <c r="M247" s="187"/>
      <c r="N247" s="179">
        <f t="shared" si="47"/>
        <v>262</v>
      </c>
      <c r="R247" s="195"/>
      <c r="S247" s="199"/>
      <c r="T247" s="197"/>
    </row>
    <row r="248" spans="1:20" ht="15.75" thickBot="1" x14ac:dyDescent="0.3">
      <c r="A248" s="180">
        <f t="shared" si="43"/>
        <v>230</v>
      </c>
      <c r="B248" s="179">
        <f t="shared" si="44"/>
        <v>262</v>
      </c>
      <c r="C248" s="181" t="str">
        <f t="shared" si="45"/>
        <v/>
      </c>
      <c r="D248" s="182" t="str">
        <f t="shared" si="46"/>
        <v/>
      </c>
      <c r="E248" s="188">
        <f>SUM(D239:D248)</f>
        <v>0</v>
      </c>
      <c r="F248" s="183" t="str">
        <f t="shared" si="40"/>
        <v/>
      </c>
      <c r="G248" s="173" t="str">
        <f t="shared" si="41"/>
        <v/>
      </c>
      <c r="H248" s="183" t="str">
        <f t="shared" si="36"/>
        <v/>
      </c>
      <c r="I248" s="184" t="str">
        <f t="shared" si="37"/>
        <v/>
      </c>
      <c r="J248" s="185" t="str">
        <f t="shared" si="38"/>
        <v/>
      </c>
      <c r="K248" s="176" t="e">
        <f t="shared" si="39"/>
        <v>#VALUE!</v>
      </c>
      <c r="L248" s="186" t="e">
        <f t="shared" si="42"/>
        <v>#VALUE!</v>
      </c>
      <c r="M248" s="187"/>
      <c r="N248" s="179">
        <f t="shared" si="47"/>
        <v>262</v>
      </c>
      <c r="R248" s="195"/>
      <c r="S248" s="199"/>
      <c r="T248" s="197"/>
    </row>
    <row r="249" spans="1:20" ht="15.75" thickBot="1" x14ac:dyDescent="0.3">
      <c r="A249" s="180">
        <f t="shared" si="43"/>
        <v>231</v>
      </c>
      <c r="B249" s="179">
        <f t="shared" si="44"/>
        <v>262</v>
      </c>
      <c r="C249" s="181" t="str">
        <f t="shared" si="45"/>
        <v/>
      </c>
      <c r="D249" s="182" t="str">
        <f t="shared" si="46"/>
        <v/>
      </c>
      <c r="E249" s="171"/>
      <c r="F249" s="183" t="str">
        <f t="shared" si="40"/>
        <v/>
      </c>
      <c r="G249" s="173" t="str">
        <f t="shared" si="41"/>
        <v/>
      </c>
      <c r="H249" s="183" t="str">
        <f t="shared" si="36"/>
        <v/>
      </c>
      <c r="I249" s="184" t="str">
        <f t="shared" si="37"/>
        <v/>
      </c>
      <c r="J249" s="185" t="str">
        <f t="shared" si="38"/>
        <v/>
      </c>
      <c r="K249" s="176" t="e">
        <f t="shared" si="39"/>
        <v>#VALUE!</v>
      </c>
      <c r="L249" s="186" t="e">
        <f t="shared" si="42"/>
        <v>#VALUE!</v>
      </c>
      <c r="M249" s="187"/>
      <c r="N249" s="179">
        <f t="shared" si="47"/>
        <v>262</v>
      </c>
      <c r="R249" s="195"/>
      <c r="S249" s="199"/>
      <c r="T249" s="197"/>
    </row>
    <row r="250" spans="1:20" ht="15.75" thickBot="1" x14ac:dyDescent="0.3">
      <c r="A250" s="180">
        <f t="shared" si="43"/>
        <v>232</v>
      </c>
      <c r="B250" s="179">
        <f t="shared" si="44"/>
        <v>262</v>
      </c>
      <c r="C250" s="181" t="str">
        <f t="shared" si="45"/>
        <v/>
      </c>
      <c r="D250" s="182" t="str">
        <f t="shared" si="46"/>
        <v/>
      </c>
      <c r="E250" s="171"/>
      <c r="F250" s="183" t="str">
        <f t="shared" si="40"/>
        <v/>
      </c>
      <c r="G250" s="173" t="str">
        <f t="shared" si="41"/>
        <v/>
      </c>
      <c r="H250" s="183" t="str">
        <f t="shared" si="36"/>
        <v/>
      </c>
      <c r="I250" s="184" t="str">
        <f t="shared" si="37"/>
        <v/>
      </c>
      <c r="J250" s="185" t="str">
        <f t="shared" si="38"/>
        <v/>
      </c>
      <c r="K250" s="176" t="e">
        <f t="shared" si="39"/>
        <v>#VALUE!</v>
      </c>
      <c r="L250" s="186" t="e">
        <f t="shared" si="42"/>
        <v>#VALUE!</v>
      </c>
      <c r="M250" s="187"/>
      <c r="N250" s="179">
        <f t="shared" si="47"/>
        <v>262</v>
      </c>
      <c r="R250" s="195"/>
      <c r="S250" s="199"/>
      <c r="T250" s="197"/>
    </row>
    <row r="251" spans="1:20" ht="15.75" thickBot="1" x14ac:dyDescent="0.3">
      <c r="A251" s="180">
        <f t="shared" si="43"/>
        <v>233</v>
      </c>
      <c r="B251" s="179">
        <f t="shared" si="44"/>
        <v>262</v>
      </c>
      <c r="C251" s="181" t="str">
        <f t="shared" si="45"/>
        <v/>
      </c>
      <c r="D251" s="182" t="str">
        <f t="shared" si="46"/>
        <v/>
      </c>
      <c r="E251" s="171"/>
      <c r="F251" s="183" t="str">
        <f t="shared" si="40"/>
        <v/>
      </c>
      <c r="G251" s="173" t="str">
        <f t="shared" si="41"/>
        <v/>
      </c>
      <c r="H251" s="183" t="str">
        <f t="shared" si="36"/>
        <v/>
      </c>
      <c r="I251" s="184" t="str">
        <f t="shared" si="37"/>
        <v/>
      </c>
      <c r="J251" s="185" t="str">
        <f t="shared" si="38"/>
        <v/>
      </c>
      <c r="K251" s="176" t="e">
        <f t="shared" si="39"/>
        <v>#VALUE!</v>
      </c>
      <c r="L251" s="186" t="e">
        <f t="shared" si="42"/>
        <v>#VALUE!</v>
      </c>
      <c r="M251" s="187"/>
      <c r="N251" s="179">
        <f t="shared" si="47"/>
        <v>262</v>
      </c>
      <c r="R251" s="195"/>
      <c r="S251" s="199"/>
      <c r="T251" s="197"/>
    </row>
    <row r="252" spans="1:20" ht="15.75" thickBot="1" x14ac:dyDescent="0.3">
      <c r="A252" s="180">
        <f t="shared" si="43"/>
        <v>234</v>
      </c>
      <c r="B252" s="179">
        <f t="shared" si="44"/>
        <v>262</v>
      </c>
      <c r="C252" s="181" t="str">
        <f t="shared" si="45"/>
        <v/>
      </c>
      <c r="D252" s="182" t="str">
        <f t="shared" si="46"/>
        <v/>
      </c>
      <c r="E252" s="171"/>
      <c r="F252" s="183" t="str">
        <f t="shared" si="40"/>
        <v/>
      </c>
      <c r="G252" s="173" t="str">
        <f t="shared" si="41"/>
        <v/>
      </c>
      <c r="H252" s="183" t="str">
        <f t="shared" si="36"/>
        <v/>
      </c>
      <c r="I252" s="184" t="str">
        <f t="shared" si="37"/>
        <v/>
      </c>
      <c r="J252" s="185" t="str">
        <f t="shared" si="38"/>
        <v/>
      </c>
      <c r="K252" s="176" t="e">
        <f t="shared" si="39"/>
        <v>#VALUE!</v>
      </c>
      <c r="L252" s="186" t="e">
        <f t="shared" si="42"/>
        <v>#VALUE!</v>
      </c>
      <c r="M252" s="187"/>
      <c r="N252" s="179">
        <f t="shared" si="47"/>
        <v>262</v>
      </c>
      <c r="R252" s="195"/>
      <c r="S252" s="199"/>
      <c r="T252" s="197"/>
    </row>
    <row r="253" spans="1:20" ht="15.75" thickBot="1" x14ac:dyDescent="0.3">
      <c r="A253" s="180">
        <f t="shared" si="43"/>
        <v>235</v>
      </c>
      <c r="B253" s="179">
        <f t="shared" si="44"/>
        <v>262</v>
      </c>
      <c r="C253" s="181" t="str">
        <f t="shared" si="45"/>
        <v/>
      </c>
      <c r="D253" s="182" t="str">
        <f t="shared" si="46"/>
        <v/>
      </c>
      <c r="E253" s="171"/>
      <c r="F253" s="183" t="str">
        <f t="shared" si="40"/>
        <v/>
      </c>
      <c r="G253" s="173" t="str">
        <f t="shared" si="41"/>
        <v/>
      </c>
      <c r="H253" s="183" t="str">
        <f t="shared" si="36"/>
        <v/>
      </c>
      <c r="I253" s="184" t="str">
        <f t="shared" si="37"/>
        <v/>
      </c>
      <c r="J253" s="185" t="str">
        <f t="shared" si="38"/>
        <v/>
      </c>
      <c r="K253" s="176" t="e">
        <f t="shared" si="39"/>
        <v>#VALUE!</v>
      </c>
      <c r="L253" s="186" t="e">
        <f t="shared" si="42"/>
        <v>#VALUE!</v>
      </c>
      <c r="M253" s="187"/>
      <c r="N253" s="179">
        <f t="shared" si="47"/>
        <v>262</v>
      </c>
      <c r="R253" s="195"/>
      <c r="S253" s="199"/>
      <c r="T253" s="197"/>
    </row>
    <row r="254" spans="1:20" ht="15.75" thickBot="1" x14ac:dyDescent="0.3">
      <c r="A254" s="180">
        <f t="shared" si="43"/>
        <v>236</v>
      </c>
      <c r="B254" s="179">
        <f t="shared" si="44"/>
        <v>262</v>
      </c>
      <c r="C254" s="181" t="str">
        <f t="shared" si="45"/>
        <v/>
      </c>
      <c r="D254" s="182" t="str">
        <f t="shared" si="46"/>
        <v/>
      </c>
      <c r="E254" s="171"/>
      <c r="F254" s="183" t="str">
        <f t="shared" si="40"/>
        <v/>
      </c>
      <c r="G254" s="173" t="str">
        <f t="shared" si="41"/>
        <v/>
      </c>
      <c r="H254" s="183" t="str">
        <f t="shared" si="36"/>
        <v/>
      </c>
      <c r="I254" s="184" t="str">
        <f t="shared" si="37"/>
        <v/>
      </c>
      <c r="J254" s="185" t="str">
        <f t="shared" si="38"/>
        <v/>
      </c>
      <c r="K254" s="176" t="e">
        <f t="shared" si="39"/>
        <v>#VALUE!</v>
      </c>
      <c r="L254" s="186" t="e">
        <f t="shared" si="42"/>
        <v>#VALUE!</v>
      </c>
      <c r="M254" s="187"/>
      <c r="N254" s="179">
        <f t="shared" si="47"/>
        <v>262</v>
      </c>
      <c r="R254" s="195"/>
      <c r="S254" s="199"/>
      <c r="T254" s="197"/>
    </row>
    <row r="255" spans="1:20" ht="15.75" thickBot="1" x14ac:dyDescent="0.3">
      <c r="A255" s="180">
        <f t="shared" si="43"/>
        <v>237</v>
      </c>
      <c r="B255" s="179">
        <f t="shared" si="44"/>
        <v>262</v>
      </c>
      <c r="C255" s="181" t="str">
        <f t="shared" si="45"/>
        <v/>
      </c>
      <c r="D255" s="182" t="str">
        <f t="shared" si="46"/>
        <v/>
      </c>
      <c r="E255" s="171"/>
      <c r="F255" s="183" t="str">
        <f t="shared" si="40"/>
        <v/>
      </c>
      <c r="G255" s="173" t="str">
        <f t="shared" si="41"/>
        <v/>
      </c>
      <c r="H255" s="183" t="str">
        <f t="shared" si="36"/>
        <v/>
      </c>
      <c r="I255" s="184" t="str">
        <f t="shared" si="37"/>
        <v/>
      </c>
      <c r="J255" s="185" t="str">
        <f t="shared" si="38"/>
        <v/>
      </c>
      <c r="K255" s="176" t="e">
        <f t="shared" si="39"/>
        <v>#VALUE!</v>
      </c>
      <c r="L255" s="186" t="e">
        <f t="shared" si="42"/>
        <v>#VALUE!</v>
      </c>
      <c r="M255" s="187"/>
      <c r="N255" s="179">
        <f t="shared" si="47"/>
        <v>262</v>
      </c>
      <c r="R255" s="195"/>
      <c r="S255" s="199"/>
      <c r="T255" s="197"/>
    </row>
    <row r="256" spans="1:20" ht="15.75" thickBot="1" x14ac:dyDescent="0.3">
      <c r="A256" s="180">
        <f t="shared" si="43"/>
        <v>238</v>
      </c>
      <c r="B256" s="179">
        <f t="shared" si="44"/>
        <v>262</v>
      </c>
      <c r="C256" s="181" t="str">
        <f t="shared" si="45"/>
        <v/>
      </c>
      <c r="D256" s="182" t="str">
        <f t="shared" si="46"/>
        <v/>
      </c>
      <c r="E256" s="171"/>
      <c r="F256" s="183" t="str">
        <f t="shared" si="40"/>
        <v/>
      </c>
      <c r="G256" s="173" t="str">
        <f t="shared" si="41"/>
        <v/>
      </c>
      <c r="H256" s="183" t="str">
        <f t="shared" si="36"/>
        <v/>
      </c>
      <c r="I256" s="184" t="str">
        <f t="shared" si="37"/>
        <v/>
      </c>
      <c r="J256" s="185" t="str">
        <f t="shared" si="38"/>
        <v/>
      </c>
      <c r="K256" s="176" t="e">
        <f t="shared" si="39"/>
        <v>#VALUE!</v>
      </c>
      <c r="L256" s="186" t="e">
        <f t="shared" si="42"/>
        <v>#VALUE!</v>
      </c>
      <c r="M256" s="187"/>
      <c r="N256" s="179">
        <f t="shared" si="47"/>
        <v>262</v>
      </c>
      <c r="R256" s="195"/>
      <c r="S256" s="199"/>
      <c r="T256" s="197"/>
    </row>
    <row r="257" spans="1:20" ht="15.75" thickBot="1" x14ac:dyDescent="0.3">
      <c r="A257" s="180">
        <f t="shared" si="43"/>
        <v>239</v>
      </c>
      <c r="B257" s="179">
        <f t="shared" si="44"/>
        <v>262</v>
      </c>
      <c r="C257" s="181" t="str">
        <f t="shared" si="45"/>
        <v/>
      </c>
      <c r="D257" s="182" t="str">
        <f t="shared" si="46"/>
        <v/>
      </c>
      <c r="E257" s="171"/>
      <c r="F257" s="183" t="str">
        <f t="shared" si="40"/>
        <v/>
      </c>
      <c r="G257" s="173" t="str">
        <f t="shared" si="41"/>
        <v/>
      </c>
      <c r="H257" s="183" t="str">
        <f t="shared" si="36"/>
        <v/>
      </c>
      <c r="I257" s="184" t="str">
        <f t="shared" si="37"/>
        <v/>
      </c>
      <c r="J257" s="185" t="str">
        <f t="shared" si="38"/>
        <v/>
      </c>
      <c r="K257" s="176" t="e">
        <f t="shared" si="39"/>
        <v>#VALUE!</v>
      </c>
      <c r="L257" s="186" t="e">
        <f t="shared" si="42"/>
        <v>#VALUE!</v>
      </c>
      <c r="M257" s="187"/>
      <c r="N257" s="179">
        <f t="shared" si="47"/>
        <v>262</v>
      </c>
      <c r="R257" s="195"/>
      <c r="S257" s="199"/>
      <c r="T257" s="197"/>
    </row>
    <row r="258" spans="1:20" ht="15.75" thickBot="1" x14ac:dyDescent="0.3">
      <c r="A258" s="180">
        <f t="shared" si="43"/>
        <v>240</v>
      </c>
      <c r="B258" s="179">
        <f t="shared" si="44"/>
        <v>262</v>
      </c>
      <c r="C258" s="181" t="str">
        <f t="shared" si="45"/>
        <v/>
      </c>
      <c r="D258" s="182" t="str">
        <f t="shared" si="46"/>
        <v/>
      </c>
      <c r="E258" s="188">
        <f>SUM(D249:D258)</f>
        <v>0</v>
      </c>
      <c r="F258" s="183" t="str">
        <f t="shared" si="40"/>
        <v/>
      </c>
      <c r="G258" s="173" t="str">
        <f t="shared" si="41"/>
        <v/>
      </c>
      <c r="H258" s="183" t="str">
        <f t="shared" si="36"/>
        <v/>
      </c>
      <c r="I258" s="184" t="str">
        <f t="shared" si="37"/>
        <v/>
      </c>
      <c r="J258" s="185" t="str">
        <f t="shared" si="38"/>
        <v/>
      </c>
      <c r="K258" s="176" t="e">
        <f t="shared" si="39"/>
        <v>#VALUE!</v>
      </c>
      <c r="L258" s="186" t="e">
        <f t="shared" si="42"/>
        <v>#VALUE!</v>
      </c>
      <c r="M258" s="187"/>
      <c r="N258" s="179">
        <f t="shared" si="47"/>
        <v>262</v>
      </c>
      <c r="R258" s="195"/>
      <c r="S258" s="199"/>
      <c r="T258" s="197"/>
    </row>
    <row r="259" spans="1:20" ht="15.75" thickBot="1" x14ac:dyDescent="0.3">
      <c r="A259" s="180">
        <f t="shared" si="43"/>
        <v>241</v>
      </c>
      <c r="B259" s="179">
        <f t="shared" si="44"/>
        <v>262</v>
      </c>
      <c r="C259" s="181" t="str">
        <f t="shared" si="45"/>
        <v/>
      </c>
      <c r="D259" s="182" t="str">
        <f t="shared" si="46"/>
        <v/>
      </c>
      <c r="E259" s="171"/>
      <c r="F259" s="183" t="str">
        <f t="shared" si="40"/>
        <v/>
      </c>
      <c r="G259" s="173" t="str">
        <f t="shared" si="41"/>
        <v/>
      </c>
      <c r="H259" s="183" t="str">
        <f t="shared" si="36"/>
        <v/>
      </c>
      <c r="I259" s="184" t="str">
        <f t="shared" si="37"/>
        <v/>
      </c>
      <c r="J259" s="185" t="str">
        <f t="shared" si="38"/>
        <v/>
      </c>
      <c r="K259" s="176" t="e">
        <f t="shared" si="39"/>
        <v>#VALUE!</v>
      </c>
      <c r="L259" s="186" t="e">
        <f t="shared" si="42"/>
        <v>#VALUE!</v>
      </c>
      <c r="M259" s="187"/>
      <c r="N259" s="179">
        <f t="shared" si="47"/>
        <v>262</v>
      </c>
      <c r="R259" s="195"/>
      <c r="S259" s="199"/>
      <c r="T259" s="197"/>
    </row>
    <row r="260" spans="1:20" ht="15.75" thickBot="1" x14ac:dyDescent="0.3">
      <c r="A260" s="180">
        <f t="shared" si="43"/>
        <v>242</v>
      </c>
      <c r="B260" s="179">
        <f t="shared" si="44"/>
        <v>262</v>
      </c>
      <c r="C260" s="181" t="str">
        <f t="shared" si="45"/>
        <v/>
      </c>
      <c r="D260" s="182" t="str">
        <f t="shared" si="46"/>
        <v/>
      </c>
      <c r="E260" s="171"/>
      <c r="F260" s="183" t="str">
        <f t="shared" si="40"/>
        <v/>
      </c>
      <c r="G260" s="173" t="str">
        <f t="shared" si="41"/>
        <v/>
      </c>
      <c r="H260" s="183" t="str">
        <f t="shared" si="36"/>
        <v/>
      </c>
      <c r="I260" s="184" t="str">
        <f t="shared" si="37"/>
        <v/>
      </c>
      <c r="J260" s="185" t="str">
        <f t="shared" si="38"/>
        <v/>
      </c>
      <c r="K260" s="176" t="e">
        <f t="shared" si="39"/>
        <v>#VALUE!</v>
      </c>
      <c r="L260" s="186" t="e">
        <f t="shared" si="42"/>
        <v>#VALUE!</v>
      </c>
      <c r="M260" s="187"/>
      <c r="N260" s="179">
        <f t="shared" si="47"/>
        <v>262</v>
      </c>
      <c r="R260" s="195"/>
      <c r="S260" s="199"/>
      <c r="T260" s="197"/>
    </row>
    <row r="261" spans="1:20" ht="15.75" thickBot="1" x14ac:dyDescent="0.3">
      <c r="A261" s="180">
        <f t="shared" si="43"/>
        <v>243</v>
      </c>
      <c r="B261" s="179">
        <f t="shared" si="44"/>
        <v>262</v>
      </c>
      <c r="C261" s="181" t="str">
        <f t="shared" si="45"/>
        <v/>
      </c>
      <c r="D261" s="182" t="str">
        <f t="shared" si="46"/>
        <v/>
      </c>
      <c r="E261" s="171"/>
      <c r="F261" s="183" t="str">
        <f t="shared" si="40"/>
        <v/>
      </c>
      <c r="G261" s="173" t="str">
        <f t="shared" si="41"/>
        <v/>
      </c>
      <c r="H261" s="183" t="str">
        <f t="shared" si="36"/>
        <v/>
      </c>
      <c r="I261" s="184" t="str">
        <f t="shared" si="37"/>
        <v/>
      </c>
      <c r="J261" s="185" t="str">
        <f t="shared" si="38"/>
        <v/>
      </c>
      <c r="K261" s="176" t="e">
        <f t="shared" si="39"/>
        <v>#VALUE!</v>
      </c>
      <c r="L261" s="186" t="e">
        <f t="shared" si="42"/>
        <v>#VALUE!</v>
      </c>
      <c r="M261" s="187"/>
      <c r="N261" s="179">
        <f t="shared" si="47"/>
        <v>262</v>
      </c>
      <c r="R261" s="195"/>
      <c r="S261" s="199"/>
      <c r="T261" s="197"/>
    </row>
    <row r="262" spans="1:20" ht="15.75" thickBot="1" x14ac:dyDescent="0.3">
      <c r="A262" s="180">
        <f t="shared" si="43"/>
        <v>244</v>
      </c>
      <c r="B262" s="179">
        <f t="shared" si="44"/>
        <v>262</v>
      </c>
      <c r="C262" s="181" t="str">
        <f t="shared" si="45"/>
        <v/>
      </c>
      <c r="D262" s="182" t="str">
        <f t="shared" si="46"/>
        <v/>
      </c>
      <c r="E262" s="171"/>
      <c r="F262" s="183" t="str">
        <f t="shared" si="40"/>
        <v/>
      </c>
      <c r="G262" s="173" t="str">
        <f t="shared" si="41"/>
        <v/>
      </c>
      <c r="H262" s="183" t="str">
        <f t="shared" si="36"/>
        <v/>
      </c>
      <c r="I262" s="184" t="str">
        <f t="shared" si="37"/>
        <v/>
      </c>
      <c r="J262" s="185" t="str">
        <f t="shared" si="38"/>
        <v/>
      </c>
      <c r="K262" s="176" t="e">
        <f t="shared" si="39"/>
        <v>#VALUE!</v>
      </c>
      <c r="L262" s="186" t="e">
        <f t="shared" si="42"/>
        <v>#VALUE!</v>
      </c>
      <c r="M262" s="187"/>
      <c r="N262" s="179">
        <f t="shared" si="47"/>
        <v>262</v>
      </c>
      <c r="R262" s="195"/>
      <c r="S262" s="199"/>
      <c r="T262" s="197"/>
    </row>
    <row r="263" spans="1:20" ht="15.75" thickBot="1" x14ac:dyDescent="0.3">
      <c r="A263" s="180">
        <f t="shared" si="43"/>
        <v>245</v>
      </c>
      <c r="B263" s="179">
        <f t="shared" si="44"/>
        <v>262</v>
      </c>
      <c r="C263" s="181" t="str">
        <f t="shared" si="45"/>
        <v/>
      </c>
      <c r="D263" s="182" t="str">
        <f t="shared" si="46"/>
        <v/>
      </c>
      <c r="E263" s="171"/>
      <c r="F263" s="183" t="str">
        <f t="shared" si="40"/>
        <v/>
      </c>
      <c r="G263" s="173" t="str">
        <f t="shared" si="41"/>
        <v/>
      </c>
      <c r="H263" s="183" t="str">
        <f t="shared" si="36"/>
        <v/>
      </c>
      <c r="I263" s="184" t="str">
        <f t="shared" si="37"/>
        <v/>
      </c>
      <c r="J263" s="185" t="str">
        <f t="shared" si="38"/>
        <v/>
      </c>
      <c r="K263" s="176" t="e">
        <f t="shared" si="39"/>
        <v>#VALUE!</v>
      </c>
      <c r="L263" s="186" t="e">
        <f t="shared" si="42"/>
        <v>#VALUE!</v>
      </c>
      <c r="M263" s="187"/>
      <c r="N263" s="179">
        <f t="shared" si="47"/>
        <v>262</v>
      </c>
      <c r="R263" s="195"/>
      <c r="S263" s="199"/>
      <c r="T263" s="197"/>
    </row>
    <row r="264" spans="1:20" ht="15.75" thickBot="1" x14ac:dyDescent="0.3">
      <c r="A264" s="180">
        <f t="shared" si="43"/>
        <v>246</v>
      </c>
      <c r="B264" s="179">
        <f t="shared" si="44"/>
        <v>262</v>
      </c>
      <c r="C264" s="181" t="str">
        <f t="shared" si="45"/>
        <v/>
      </c>
      <c r="D264" s="182" t="str">
        <f t="shared" si="46"/>
        <v/>
      </c>
      <c r="E264" s="171"/>
      <c r="F264" s="183" t="str">
        <f t="shared" si="40"/>
        <v/>
      </c>
      <c r="G264" s="173" t="str">
        <f t="shared" si="41"/>
        <v/>
      </c>
      <c r="H264" s="183" t="str">
        <f t="shared" si="36"/>
        <v/>
      </c>
      <c r="I264" s="184" t="str">
        <f t="shared" si="37"/>
        <v/>
      </c>
      <c r="J264" s="185" t="str">
        <f t="shared" si="38"/>
        <v/>
      </c>
      <c r="K264" s="176" t="e">
        <f t="shared" si="39"/>
        <v>#VALUE!</v>
      </c>
      <c r="L264" s="186" t="e">
        <f t="shared" si="42"/>
        <v>#VALUE!</v>
      </c>
      <c r="M264" s="187"/>
      <c r="N264" s="179">
        <f t="shared" si="47"/>
        <v>262</v>
      </c>
      <c r="R264" s="195"/>
      <c r="S264" s="199"/>
      <c r="T264" s="197"/>
    </row>
    <row r="265" spans="1:20" ht="15.75" thickBot="1" x14ac:dyDescent="0.3">
      <c r="A265" s="180">
        <f t="shared" si="43"/>
        <v>247</v>
      </c>
      <c r="B265" s="179">
        <f t="shared" si="44"/>
        <v>262</v>
      </c>
      <c r="C265" s="181" t="str">
        <f t="shared" si="45"/>
        <v/>
      </c>
      <c r="D265" s="182" t="str">
        <f t="shared" si="46"/>
        <v/>
      </c>
      <c r="E265" s="171"/>
      <c r="F265" s="183" t="str">
        <f t="shared" si="40"/>
        <v/>
      </c>
      <c r="G265" s="173" t="str">
        <f t="shared" si="41"/>
        <v/>
      </c>
      <c r="H265" s="183" t="str">
        <f t="shared" si="36"/>
        <v/>
      </c>
      <c r="I265" s="184" t="str">
        <f t="shared" si="37"/>
        <v/>
      </c>
      <c r="J265" s="185" t="str">
        <f t="shared" si="38"/>
        <v/>
      </c>
      <c r="K265" s="176" t="e">
        <f t="shared" si="39"/>
        <v>#VALUE!</v>
      </c>
      <c r="L265" s="186" t="e">
        <f t="shared" si="42"/>
        <v>#VALUE!</v>
      </c>
      <c r="M265" s="187"/>
      <c r="N265" s="179">
        <f t="shared" si="47"/>
        <v>262</v>
      </c>
      <c r="R265" s="195"/>
      <c r="S265" s="199"/>
      <c r="T265" s="197"/>
    </row>
    <row r="266" spans="1:20" ht="15.75" thickBot="1" x14ac:dyDescent="0.3">
      <c r="A266" s="180">
        <f t="shared" si="43"/>
        <v>248</v>
      </c>
      <c r="B266" s="179">
        <f t="shared" si="44"/>
        <v>262</v>
      </c>
      <c r="C266" s="181" t="str">
        <f t="shared" si="45"/>
        <v/>
      </c>
      <c r="D266" s="182" t="str">
        <f t="shared" si="46"/>
        <v/>
      </c>
      <c r="E266" s="171"/>
      <c r="F266" s="183" t="str">
        <f t="shared" si="40"/>
        <v/>
      </c>
      <c r="G266" s="173" t="str">
        <f t="shared" si="41"/>
        <v/>
      </c>
      <c r="H266" s="183" t="str">
        <f t="shared" si="36"/>
        <v/>
      </c>
      <c r="I266" s="184" t="str">
        <f t="shared" si="37"/>
        <v/>
      </c>
      <c r="J266" s="185" t="str">
        <f t="shared" si="38"/>
        <v/>
      </c>
      <c r="K266" s="176" t="e">
        <f t="shared" si="39"/>
        <v>#VALUE!</v>
      </c>
      <c r="L266" s="186" t="e">
        <f t="shared" si="42"/>
        <v>#VALUE!</v>
      </c>
      <c r="M266" s="187"/>
      <c r="N266" s="179">
        <f t="shared" si="47"/>
        <v>262</v>
      </c>
      <c r="R266" s="195"/>
      <c r="S266" s="199"/>
      <c r="T266" s="197"/>
    </row>
    <row r="267" spans="1:20" ht="15.75" thickBot="1" x14ac:dyDescent="0.3">
      <c r="A267" s="180">
        <f t="shared" si="43"/>
        <v>249</v>
      </c>
      <c r="B267" s="179">
        <f t="shared" si="44"/>
        <v>262</v>
      </c>
      <c r="C267" s="181" t="str">
        <f t="shared" si="45"/>
        <v/>
      </c>
      <c r="D267" s="182" t="str">
        <f t="shared" si="46"/>
        <v/>
      </c>
      <c r="E267" s="171"/>
      <c r="F267" s="183" t="str">
        <f t="shared" si="40"/>
        <v/>
      </c>
      <c r="G267" s="173" t="str">
        <f t="shared" si="41"/>
        <v/>
      </c>
      <c r="H267" s="183" t="str">
        <f t="shared" si="36"/>
        <v/>
      </c>
      <c r="I267" s="184" t="str">
        <f t="shared" si="37"/>
        <v/>
      </c>
      <c r="J267" s="185" t="str">
        <f t="shared" si="38"/>
        <v/>
      </c>
      <c r="K267" s="176" t="e">
        <f t="shared" si="39"/>
        <v>#VALUE!</v>
      </c>
      <c r="L267" s="186" t="e">
        <f t="shared" si="42"/>
        <v>#VALUE!</v>
      </c>
      <c r="M267" s="187"/>
      <c r="N267" s="179">
        <f t="shared" si="47"/>
        <v>262</v>
      </c>
      <c r="R267" s="195"/>
      <c r="S267" s="199"/>
      <c r="T267" s="197"/>
    </row>
    <row r="268" spans="1:20" ht="15.75" thickBot="1" x14ac:dyDescent="0.3">
      <c r="A268" s="180">
        <f t="shared" si="43"/>
        <v>250</v>
      </c>
      <c r="B268" s="179">
        <f t="shared" si="44"/>
        <v>262</v>
      </c>
      <c r="C268" s="181" t="str">
        <f t="shared" si="45"/>
        <v/>
      </c>
      <c r="D268" s="182" t="str">
        <f t="shared" si="46"/>
        <v/>
      </c>
      <c r="E268" s="188">
        <f>SUM(D259:D268)</f>
        <v>0</v>
      </c>
      <c r="F268" s="183" t="str">
        <f t="shared" si="40"/>
        <v/>
      </c>
      <c r="G268" s="173" t="str">
        <f t="shared" si="41"/>
        <v/>
      </c>
      <c r="H268" s="183" t="str">
        <f t="shared" si="36"/>
        <v/>
      </c>
      <c r="I268" s="184" t="str">
        <f t="shared" si="37"/>
        <v/>
      </c>
      <c r="J268" s="185" t="str">
        <f t="shared" si="38"/>
        <v/>
      </c>
      <c r="K268" s="176" t="e">
        <f t="shared" si="39"/>
        <v>#VALUE!</v>
      </c>
      <c r="L268" s="186" t="e">
        <f t="shared" si="42"/>
        <v>#VALUE!</v>
      </c>
      <c r="M268" s="187"/>
      <c r="N268" s="179">
        <f t="shared" si="47"/>
        <v>262</v>
      </c>
      <c r="R268" s="195"/>
      <c r="S268" s="199"/>
      <c r="T268" s="197"/>
    </row>
    <row r="269" spans="1:20" ht="15.75" thickBot="1" x14ac:dyDescent="0.3">
      <c r="A269" s="180">
        <f t="shared" si="43"/>
        <v>251</v>
      </c>
      <c r="B269" s="179">
        <f t="shared" si="44"/>
        <v>262</v>
      </c>
      <c r="C269" s="181" t="str">
        <f t="shared" si="45"/>
        <v/>
      </c>
      <c r="D269" s="182" t="str">
        <f t="shared" si="46"/>
        <v/>
      </c>
      <c r="E269" s="171"/>
      <c r="F269" s="183" t="str">
        <f t="shared" si="40"/>
        <v/>
      </c>
      <c r="G269" s="173" t="str">
        <f t="shared" si="41"/>
        <v/>
      </c>
      <c r="H269" s="183" t="str">
        <f t="shared" si="36"/>
        <v/>
      </c>
      <c r="I269" s="184" t="str">
        <f t="shared" si="37"/>
        <v/>
      </c>
      <c r="J269" s="185" t="str">
        <f t="shared" si="38"/>
        <v/>
      </c>
      <c r="K269" s="176" t="e">
        <f t="shared" si="39"/>
        <v>#VALUE!</v>
      </c>
      <c r="L269" s="186" t="e">
        <f t="shared" si="42"/>
        <v>#VALUE!</v>
      </c>
      <c r="M269" s="187"/>
      <c r="N269" s="179">
        <f t="shared" si="47"/>
        <v>262</v>
      </c>
      <c r="R269" s="195"/>
      <c r="S269" s="199"/>
      <c r="T269" s="197"/>
    </row>
    <row r="270" spans="1:20" ht="15.75" thickBot="1" x14ac:dyDescent="0.3">
      <c r="A270" s="180">
        <f t="shared" si="43"/>
        <v>252</v>
      </c>
      <c r="B270" s="179">
        <f t="shared" si="44"/>
        <v>262</v>
      </c>
      <c r="C270" s="181" t="str">
        <f t="shared" si="45"/>
        <v/>
      </c>
      <c r="D270" s="182" t="str">
        <f t="shared" si="46"/>
        <v/>
      </c>
      <c r="E270" s="171"/>
      <c r="F270" s="183" t="str">
        <f t="shared" si="40"/>
        <v/>
      </c>
      <c r="G270" s="173" t="str">
        <f t="shared" si="41"/>
        <v/>
      </c>
      <c r="H270" s="183" t="str">
        <f t="shared" si="36"/>
        <v/>
      </c>
      <c r="I270" s="184" t="str">
        <f t="shared" si="37"/>
        <v/>
      </c>
      <c r="J270" s="185" t="str">
        <f t="shared" si="38"/>
        <v/>
      </c>
      <c r="K270" s="176" t="e">
        <f t="shared" si="39"/>
        <v>#VALUE!</v>
      </c>
      <c r="L270" s="186" t="e">
        <f t="shared" si="42"/>
        <v>#VALUE!</v>
      </c>
      <c r="M270" s="187"/>
      <c r="N270" s="179">
        <f t="shared" si="47"/>
        <v>262</v>
      </c>
      <c r="R270" s="195"/>
      <c r="S270" s="199"/>
      <c r="T270" s="197"/>
    </row>
    <row r="271" spans="1:20" ht="15.75" thickBot="1" x14ac:dyDescent="0.3">
      <c r="A271" s="180">
        <f t="shared" si="43"/>
        <v>253</v>
      </c>
      <c r="B271" s="179">
        <f t="shared" si="44"/>
        <v>262</v>
      </c>
      <c r="C271" s="181" t="str">
        <f t="shared" si="45"/>
        <v/>
      </c>
      <c r="D271" s="182" t="str">
        <f t="shared" si="46"/>
        <v/>
      </c>
      <c r="E271" s="171"/>
      <c r="F271" s="183" t="str">
        <f t="shared" si="40"/>
        <v/>
      </c>
      <c r="G271" s="173" t="str">
        <f t="shared" si="41"/>
        <v/>
      </c>
      <c r="H271" s="183" t="str">
        <f t="shared" si="36"/>
        <v/>
      </c>
      <c r="I271" s="184" t="str">
        <f t="shared" si="37"/>
        <v/>
      </c>
      <c r="J271" s="185" t="str">
        <f t="shared" si="38"/>
        <v/>
      </c>
      <c r="K271" s="176" t="e">
        <f t="shared" si="39"/>
        <v>#VALUE!</v>
      </c>
      <c r="L271" s="186" t="e">
        <f t="shared" si="42"/>
        <v>#VALUE!</v>
      </c>
      <c r="M271" s="187"/>
      <c r="N271" s="179">
        <f t="shared" si="47"/>
        <v>262</v>
      </c>
      <c r="R271" s="195"/>
      <c r="S271" s="199"/>
      <c r="T271" s="197"/>
    </row>
    <row r="272" spans="1:20" ht="15.75" thickBot="1" x14ac:dyDescent="0.3">
      <c r="A272" s="180">
        <f t="shared" si="43"/>
        <v>254</v>
      </c>
      <c r="B272" s="179">
        <f t="shared" si="44"/>
        <v>262</v>
      </c>
      <c r="C272" s="181" t="str">
        <f t="shared" si="45"/>
        <v/>
      </c>
      <c r="D272" s="182" t="str">
        <f t="shared" si="46"/>
        <v/>
      </c>
      <c r="E272" s="171"/>
      <c r="F272" s="183" t="str">
        <f t="shared" si="40"/>
        <v/>
      </c>
      <c r="G272" s="173" t="str">
        <f t="shared" si="41"/>
        <v/>
      </c>
      <c r="H272" s="183" t="str">
        <f t="shared" si="36"/>
        <v/>
      </c>
      <c r="I272" s="184" t="str">
        <f t="shared" si="37"/>
        <v/>
      </c>
      <c r="J272" s="185" t="str">
        <f t="shared" si="38"/>
        <v/>
      </c>
      <c r="K272" s="176" t="e">
        <f t="shared" si="39"/>
        <v>#VALUE!</v>
      </c>
      <c r="L272" s="186" t="e">
        <f t="shared" si="42"/>
        <v>#VALUE!</v>
      </c>
      <c r="M272" s="187"/>
      <c r="N272" s="179">
        <f t="shared" si="47"/>
        <v>262</v>
      </c>
      <c r="R272" s="195"/>
      <c r="S272" s="199"/>
      <c r="T272" s="197"/>
    </row>
    <row r="273" spans="1:20" ht="15.75" thickBot="1" x14ac:dyDescent="0.3">
      <c r="A273" s="180">
        <f t="shared" si="43"/>
        <v>255</v>
      </c>
      <c r="B273" s="179">
        <f t="shared" si="44"/>
        <v>262</v>
      </c>
      <c r="C273" s="181" t="str">
        <f t="shared" si="45"/>
        <v/>
      </c>
      <c r="D273" s="182" t="str">
        <f t="shared" si="46"/>
        <v/>
      </c>
      <c r="E273" s="171"/>
      <c r="F273" s="183" t="str">
        <f t="shared" si="40"/>
        <v/>
      </c>
      <c r="G273" s="173" t="str">
        <f t="shared" si="41"/>
        <v/>
      </c>
      <c r="H273" s="183" t="str">
        <f t="shared" si="36"/>
        <v/>
      </c>
      <c r="I273" s="184" t="str">
        <f t="shared" si="37"/>
        <v/>
      </c>
      <c r="J273" s="185" t="str">
        <f t="shared" si="38"/>
        <v/>
      </c>
      <c r="K273" s="176" t="e">
        <f t="shared" si="39"/>
        <v>#VALUE!</v>
      </c>
      <c r="L273" s="186" t="e">
        <f t="shared" si="42"/>
        <v>#VALUE!</v>
      </c>
      <c r="M273" s="187"/>
      <c r="N273" s="179">
        <f t="shared" si="47"/>
        <v>262</v>
      </c>
      <c r="R273" s="195"/>
      <c r="S273" s="199"/>
      <c r="T273" s="197"/>
    </row>
    <row r="274" spans="1:20" ht="15.75" thickBot="1" x14ac:dyDescent="0.3">
      <c r="A274" s="180">
        <f t="shared" si="43"/>
        <v>256</v>
      </c>
      <c r="B274" s="179">
        <f t="shared" si="44"/>
        <v>262</v>
      </c>
      <c r="C274" s="181" t="str">
        <f t="shared" si="45"/>
        <v/>
      </c>
      <c r="D274" s="182" t="str">
        <f t="shared" si="46"/>
        <v/>
      </c>
      <c r="E274" s="171"/>
      <c r="F274" s="183" t="str">
        <f t="shared" si="40"/>
        <v/>
      </c>
      <c r="G274" s="173" t="str">
        <f t="shared" si="41"/>
        <v/>
      </c>
      <c r="H274" s="183" t="str">
        <f t="shared" si="36"/>
        <v/>
      </c>
      <c r="I274" s="184" t="str">
        <f t="shared" si="37"/>
        <v/>
      </c>
      <c r="J274" s="185" t="str">
        <f t="shared" si="38"/>
        <v/>
      </c>
      <c r="K274" s="176" t="e">
        <f t="shared" si="39"/>
        <v>#VALUE!</v>
      </c>
      <c r="L274" s="186" t="e">
        <f t="shared" si="42"/>
        <v>#VALUE!</v>
      </c>
      <c r="M274" s="187"/>
      <c r="N274" s="179">
        <f t="shared" si="47"/>
        <v>262</v>
      </c>
      <c r="R274" s="195"/>
      <c r="S274" s="199"/>
      <c r="T274" s="197"/>
    </row>
    <row r="275" spans="1:20" ht="15.75" thickBot="1" x14ac:dyDescent="0.3">
      <c r="A275" s="180">
        <f t="shared" si="43"/>
        <v>257</v>
      </c>
      <c r="B275" s="179">
        <f t="shared" si="44"/>
        <v>262</v>
      </c>
      <c r="C275" s="181" t="str">
        <f t="shared" si="45"/>
        <v/>
      </c>
      <c r="D275" s="182" t="str">
        <f t="shared" si="46"/>
        <v/>
      </c>
      <c r="E275" s="171"/>
      <c r="F275" s="183" t="str">
        <f t="shared" si="40"/>
        <v/>
      </c>
      <c r="G275" s="173" t="str">
        <f t="shared" si="41"/>
        <v/>
      </c>
      <c r="H275" s="183" t="str">
        <f t="shared" ref="H275:H338" si="48">IF(M275&gt;0,($K$13*F275),"")</f>
        <v/>
      </c>
      <c r="I275" s="184" t="str">
        <f t="shared" ref="I275:I338" si="49">IF(M275&gt;0,($K$15*F275),"")</f>
        <v/>
      </c>
      <c r="J275" s="185" t="str">
        <f t="shared" ref="J275:J338" si="50">IF(M275&gt;0,((F275*$K$9)*$O$12),"")</f>
        <v/>
      </c>
      <c r="K275" s="176" t="e">
        <f t="shared" ref="K275:K338" si="51">IF(G275&gt;$I$12,((G275-$I$12)*$K$17),"")</f>
        <v>#VALUE!</v>
      </c>
      <c r="L275" s="186" t="e">
        <f t="shared" si="42"/>
        <v>#VALUE!</v>
      </c>
      <c r="M275" s="187"/>
      <c r="N275" s="179">
        <f t="shared" si="47"/>
        <v>262</v>
      </c>
      <c r="R275" s="195"/>
      <c r="S275" s="199"/>
      <c r="T275" s="197"/>
    </row>
    <row r="276" spans="1:20" ht="15.75" thickBot="1" x14ac:dyDescent="0.3">
      <c r="A276" s="180">
        <f t="shared" si="43"/>
        <v>258</v>
      </c>
      <c r="B276" s="179">
        <f t="shared" si="44"/>
        <v>262</v>
      </c>
      <c r="C276" s="181" t="str">
        <f t="shared" si="45"/>
        <v/>
      </c>
      <c r="D276" s="182" t="str">
        <f t="shared" si="46"/>
        <v/>
      </c>
      <c r="E276" s="171"/>
      <c r="F276" s="183" t="str">
        <f t="shared" ref="F276:F339" si="52">IF(M276&gt;0,(F275+D276),"")</f>
        <v/>
      </c>
      <c r="G276" s="173" t="str">
        <f t="shared" ref="G276:G339" si="53">IF(M276&gt;0,(F276+$E$17+$I$13),"")</f>
        <v/>
      </c>
      <c r="H276" s="183" t="str">
        <f t="shared" si="48"/>
        <v/>
      </c>
      <c r="I276" s="184" t="str">
        <f t="shared" si="49"/>
        <v/>
      </c>
      <c r="J276" s="185" t="str">
        <f t="shared" si="50"/>
        <v/>
      </c>
      <c r="K276" s="176" t="e">
        <f t="shared" si="51"/>
        <v>#VALUE!</v>
      </c>
      <c r="L276" s="186" t="e">
        <f t="shared" ref="L276:L339" si="54">0.052*K$12*G276</f>
        <v>#VALUE!</v>
      </c>
      <c r="M276" s="187"/>
      <c r="N276" s="179">
        <f t="shared" si="47"/>
        <v>262</v>
      </c>
      <c r="R276" s="195"/>
      <c r="S276" s="199"/>
      <c r="T276" s="197"/>
    </row>
    <row r="277" spans="1:20" ht="15.75" thickBot="1" x14ac:dyDescent="0.3">
      <c r="A277" s="180">
        <f t="shared" ref="A277:A340" si="55">A276+1</f>
        <v>259</v>
      </c>
      <c r="B277" s="179">
        <f t="shared" ref="B277:B340" si="56">IF(M277&lt;=1,(0),IF(M277&lt;3600,(1),IF(M277&gt;=3601,(2),"")))+B276</f>
        <v>262</v>
      </c>
      <c r="C277" s="181" t="str">
        <f t="shared" ref="C277:C340" si="57">IF(M277&gt;0,($I$14-B277),"")</f>
        <v/>
      </c>
      <c r="D277" s="182" t="str">
        <f t="shared" ref="D277:D340" si="58">IF(M277&gt;0,(M277/100),"")</f>
        <v/>
      </c>
      <c r="E277" s="171"/>
      <c r="F277" s="183" t="str">
        <f t="shared" si="52"/>
        <v/>
      </c>
      <c r="G277" s="173" t="str">
        <f t="shared" si="53"/>
        <v/>
      </c>
      <c r="H277" s="183" t="str">
        <f t="shared" si="48"/>
        <v/>
      </c>
      <c r="I277" s="184" t="str">
        <f t="shared" si="49"/>
        <v/>
      </c>
      <c r="J277" s="185" t="str">
        <f t="shared" si="50"/>
        <v/>
      </c>
      <c r="K277" s="176" t="e">
        <f t="shared" si="51"/>
        <v>#VALUE!</v>
      </c>
      <c r="L277" s="186" t="e">
        <f t="shared" si="54"/>
        <v>#VALUE!</v>
      </c>
      <c r="M277" s="187"/>
      <c r="N277" s="179">
        <f t="shared" ref="N277:N340" si="59">IF(M277&lt;=1,(0),IF(M277&lt;3600,(1),IF(M277&gt;=3601,(2),"")))+N276</f>
        <v>262</v>
      </c>
      <c r="R277" s="195"/>
      <c r="S277" s="199"/>
      <c r="T277" s="197"/>
    </row>
    <row r="278" spans="1:20" ht="15.75" thickBot="1" x14ac:dyDescent="0.3">
      <c r="A278" s="180">
        <f t="shared" si="55"/>
        <v>260</v>
      </c>
      <c r="B278" s="179">
        <f t="shared" si="56"/>
        <v>262</v>
      </c>
      <c r="C278" s="181" t="str">
        <f t="shared" si="57"/>
        <v/>
      </c>
      <c r="D278" s="182" t="str">
        <f t="shared" si="58"/>
        <v/>
      </c>
      <c r="E278" s="188">
        <f>SUM(D269:D278)</f>
        <v>0</v>
      </c>
      <c r="F278" s="183" t="str">
        <f t="shared" si="52"/>
        <v/>
      </c>
      <c r="G278" s="173" t="str">
        <f t="shared" si="53"/>
        <v/>
      </c>
      <c r="H278" s="183" t="str">
        <f t="shared" si="48"/>
        <v/>
      </c>
      <c r="I278" s="184" t="str">
        <f t="shared" si="49"/>
        <v/>
      </c>
      <c r="J278" s="185" t="str">
        <f t="shared" si="50"/>
        <v/>
      </c>
      <c r="K278" s="176" t="e">
        <f t="shared" si="51"/>
        <v>#VALUE!</v>
      </c>
      <c r="L278" s="186" t="e">
        <f t="shared" si="54"/>
        <v>#VALUE!</v>
      </c>
      <c r="M278" s="187"/>
      <c r="N278" s="179">
        <f t="shared" si="59"/>
        <v>262</v>
      </c>
      <c r="R278" s="195"/>
      <c r="S278" s="199"/>
      <c r="T278" s="197"/>
    </row>
    <row r="279" spans="1:20" ht="15.75" thickBot="1" x14ac:dyDescent="0.3">
      <c r="A279" s="180">
        <f t="shared" si="55"/>
        <v>261</v>
      </c>
      <c r="B279" s="179">
        <f t="shared" si="56"/>
        <v>262</v>
      </c>
      <c r="C279" s="181" t="str">
        <f t="shared" si="57"/>
        <v/>
      </c>
      <c r="D279" s="182" t="str">
        <f t="shared" si="58"/>
        <v/>
      </c>
      <c r="E279" s="171"/>
      <c r="F279" s="183" t="str">
        <f t="shared" si="52"/>
        <v/>
      </c>
      <c r="G279" s="173" t="str">
        <f t="shared" si="53"/>
        <v/>
      </c>
      <c r="H279" s="183" t="str">
        <f t="shared" si="48"/>
        <v/>
      </c>
      <c r="I279" s="184" t="str">
        <f t="shared" si="49"/>
        <v/>
      </c>
      <c r="J279" s="185" t="str">
        <f t="shared" si="50"/>
        <v/>
      </c>
      <c r="K279" s="176" t="e">
        <f t="shared" si="51"/>
        <v>#VALUE!</v>
      </c>
      <c r="L279" s="186" t="e">
        <f t="shared" si="54"/>
        <v>#VALUE!</v>
      </c>
      <c r="M279" s="187"/>
      <c r="N279" s="179">
        <f t="shared" si="59"/>
        <v>262</v>
      </c>
      <c r="R279" s="195"/>
      <c r="S279" s="199"/>
      <c r="T279" s="197"/>
    </row>
    <row r="280" spans="1:20" ht="15.75" thickBot="1" x14ac:dyDescent="0.3">
      <c r="A280" s="180">
        <f t="shared" si="55"/>
        <v>262</v>
      </c>
      <c r="B280" s="179">
        <f t="shared" si="56"/>
        <v>262</v>
      </c>
      <c r="C280" s="181" t="str">
        <f t="shared" si="57"/>
        <v/>
      </c>
      <c r="D280" s="182" t="str">
        <f t="shared" si="58"/>
        <v/>
      </c>
      <c r="E280" s="171"/>
      <c r="F280" s="183" t="str">
        <f t="shared" si="52"/>
        <v/>
      </c>
      <c r="G280" s="173" t="str">
        <f t="shared" si="53"/>
        <v/>
      </c>
      <c r="H280" s="183" t="str">
        <f t="shared" si="48"/>
        <v/>
      </c>
      <c r="I280" s="184" t="str">
        <f t="shared" si="49"/>
        <v/>
      </c>
      <c r="J280" s="185" t="str">
        <f t="shared" si="50"/>
        <v/>
      </c>
      <c r="K280" s="176" t="e">
        <f t="shared" si="51"/>
        <v>#VALUE!</v>
      </c>
      <c r="L280" s="186" t="e">
        <f t="shared" si="54"/>
        <v>#VALUE!</v>
      </c>
      <c r="M280" s="187"/>
      <c r="N280" s="179">
        <f t="shared" si="59"/>
        <v>262</v>
      </c>
      <c r="R280" s="195"/>
      <c r="S280" s="199"/>
      <c r="T280" s="197"/>
    </row>
    <row r="281" spans="1:20" ht="15.75" thickBot="1" x14ac:dyDescent="0.3">
      <c r="A281" s="180">
        <f t="shared" si="55"/>
        <v>263</v>
      </c>
      <c r="B281" s="179">
        <f t="shared" si="56"/>
        <v>262</v>
      </c>
      <c r="C281" s="181" t="str">
        <f t="shared" si="57"/>
        <v/>
      </c>
      <c r="D281" s="182" t="str">
        <f t="shared" si="58"/>
        <v/>
      </c>
      <c r="E281" s="171"/>
      <c r="F281" s="183" t="str">
        <f t="shared" si="52"/>
        <v/>
      </c>
      <c r="G281" s="173" t="str">
        <f t="shared" si="53"/>
        <v/>
      </c>
      <c r="H281" s="183" t="str">
        <f t="shared" si="48"/>
        <v/>
      </c>
      <c r="I281" s="184" t="str">
        <f t="shared" si="49"/>
        <v/>
      </c>
      <c r="J281" s="185" t="str">
        <f t="shared" si="50"/>
        <v/>
      </c>
      <c r="K281" s="176" t="e">
        <f t="shared" si="51"/>
        <v>#VALUE!</v>
      </c>
      <c r="L281" s="186" t="e">
        <f t="shared" si="54"/>
        <v>#VALUE!</v>
      </c>
      <c r="M281" s="187"/>
      <c r="N281" s="179">
        <f t="shared" si="59"/>
        <v>262</v>
      </c>
      <c r="R281" s="195"/>
      <c r="S281" s="199"/>
      <c r="T281" s="197"/>
    </row>
    <row r="282" spans="1:20" ht="15.75" thickBot="1" x14ac:dyDescent="0.3">
      <c r="A282" s="180">
        <f t="shared" si="55"/>
        <v>264</v>
      </c>
      <c r="B282" s="179">
        <f t="shared" si="56"/>
        <v>262</v>
      </c>
      <c r="C282" s="181" t="str">
        <f t="shared" si="57"/>
        <v/>
      </c>
      <c r="D282" s="182" t="str">
        <f t="shared" si="58"/>
        <v/>
      </c>
      <c r="E282" s="171"/>
      <c r="F282" s="183" t="str">
        <f t="shared" si="52"/>
        <v/>
      </c>
      <c r="G282" s="173" t="str">
        <f t="shared" si="53"/>
        <v/>
      </c>
      <c r="H282" s="183" t="str">
        <f t="shared" si="48"/>
        <v/>
      </c>
      <c r="I282" s="184" t="str">
        <f t="shared" si="49"/>
        <v/>
      </c>
      <c r="J282" s="185" t="str">
        <f t="shared" si="50"/>
        <v/>
      </c>
      <c r="K282" s="176" t="e">
        <f t="shared" si="51"/>
        <v>#VALUE!</v>
      </c>
      <c r="L282" s="186" t="e">
        <f t="shared" si="54"/>
        <v>#VALUE!</v>
      </c>
      <c r="M282" s="187"/>
      <c r="N282" s="179">
        <f t="shared" si="59"/>
        <v>262</v>
      </c>
      <c r="R282" s="195"/>
      <c r="S282" s="199"/>
      <c r="T282" s="197"/>
    </row>
    <row r="283" spans="1:20" ht="15.75" thickBot="1" x14ac:dyDescent="0.3">
      <c r="A283" s="180">
        <f t="shared" si="55"/>
        <v>265</v>
      </c>
      <c r="B283" s="179">
        <f t="shared" si="56"/>
        <v>262</v>
      </c>
      <c r="C283" s="181" t="str">
        <f t="shared" si="57"/>
        <v/>
      </c>
      <c r="D283" s="182" t="str">
        <f t="shared" si="58"/>
        <v/>
      </c>
      <c r="E283" s="171"/>
      <c r="F283" s="183" t="str">
        <f t="shared" si="52"/>
        <v/>
      </c>
      <c r="G283" s="173" t="str">
        <f t="shared" si="53"/>
        <v/>
      </c>
      <c r="H283" s="183" t="str">
        <f t="shared" si="48"/>
        <v/>
      </c>
      <c r="I283" s="184" t="str">
        <f t="shared" si="49"/>
        <v/>
      </c>
      <c r="J283" s="185" t="str">
        <f t="shared" si="50"/>
        <v/>
      </c>
      <c r="K283" s="176" t="e">
        <f t="shared" si="51"/>
        <v>#VALUE!</v>
      </c>
      <c r="L283" s="186" t="e">
        <f t="shared" si="54"/>
        <v>#VALUE!</v>
      </c>
      <c r="M283" s="187"/>
      <c r="N283" s="179">
        <f t="shared" si="59"/>
        <v>262</v>
      </c>
      <c r="R283" s="195"/>
      <c r="S283" s="199"/>
      <c r="T283" s="197"/>
    </row>
    <row r="284" spans="1:20" ht="15.75" thickBot="1" x14ac:dyDescent="0.3">
      <c r="A284" s="180">
        <f t="shared" si="55"/>
        <v>266</v>
      </c>
      <c r="B284" s="179">
        <f t="shared" si="56"/>
        <v>262</v>
      </c>
      <c r="C284" s="181" t="str">
        <f t="shared" si="57"/>
        <v/>
      </c>
      <c r="D284" s="182" t="str">
        <f t="shared" si="58"/>
        <v/>
      </c>
      <c r="E284" s="171"/>
      <c r="F284" s="183" t="str">
        <f t="shared" si="52"/>
        <v/>
      </c>
      <c r="G284" s="173" t="str">
        <f t="shared" si="53"/>
        <v/>
      </c>
      <c r="H284" s="183" t="str">
        <f t="shared" si="48"/>
        <v/>
      </c>
      <c r="I284" s="184" t="str">
        <f t="shared" si="49"/>
        <v/>
      </c>
      <c r="J284" s="185" t="str">
        <f t="shared" si="50"/>
        <v/>
      </c>
      <c r="K284" s="176" t="e">
        <f t="shared" si="51"/>
        <v>#VALUE!</v>
      </c>
      <c r="L284" s="186" t="e">
        <f t="shared" si="54"/>
        <v>#VALUE!</v>
      </c>
      <c r="M284" s="187"/>
      <c r="N284" s="179">
        <f t="shared" si="59"/>
        <v>262</v>
      </c>
      <c r="R284" s="195"/>
      <c r="S284" s="199"/>
      <c r="T284" s="197"/>
    </row>
    <row r="285" spans="1:20" ht="15.75" thickBot="1" x14ac:dyDescent="0.3">
      <c r="A285" s="180">
        <f t="shared" si="55"/>
        <v>267</v>
      </c>
      <c r="B285" s="179">
        <f t="shared" si="56"/>
        <v>262</v>
      </c>
      <c r="C285" s="181" t="str">
        <f t="shared" si="57"/>
        <v/>
      </c>
      <c r="D285" s="182" t="str">
        <f t="shared" si="58"/>
        <v/>
      </c>
      <c r="E285" s="171"/>
      <c r="F285" s="183" t="str">
        <f t="shared" si="52"/>
        <v/>
      </c>
      <c r="G285" s="173" t="str">
        <f t="shared" si="53"/>
        <v/>
      </c>
      <c r="H285" s="183" t="str">
        <f t="shared" si="48"/>
        <v/>
      </c>
      <c r="I285" s="184" t="str">
        <f t="shared" si="49"/>
        <v/>
      </c>
      <c r="J285" s="185" t="str">
        <f t="shared" si="50"/>
        <v/>
      </c>
      <c r="K285" s="176" t="e">
        <f t="shared" si="51"/>
        <v>#VALUE!</v>
      </c>
      <c r="L285" s="186" t="e">
        <f t="shared" si="54"/>
        <v>#VALUE!</v>
      </c>
      <c r="M285" s="187"/>
      <c r="N285" s="179">
        <f t="shared" si="59"/>
        <v>262</v>
      </c>
      <c r="R285" s="195"/>
      <c r="S285" s="199"/>
      <c r="T285" s="197"/>
    </row>
    <row r="286" spans="1:20" ht="15.75" thickBot="1" x14ac:dyDescent="0.3">
      <c r="A286" s="180">
        <f t="shared" si="55"/>
        <v>268</v>
      </c>
      <c r="B286" s="179">
        <f t="shared" si="56"/>
        <v>262</v>
      </c>
      <c r="C286" s="181" t="str">
        <f t="shared" si="57"/>
        <v/>
      </c>
      <c r="D286" s="182" t="str">
        <f t="shared" si="58"/>
        <v/>
      </c>
      <c r="E286" s="171"/>
      <c r="F286" s="183" t="str">
        <f t="shared" si="52"/>
        <v/>
      </c>
      <c r="G286" s="173" t="str">
        <f t="shared" si="53"/>
        <v/>
      </c>
      <c r="H286" s="183" t="str">
        <f t="shared" si="48"/>
        <v/>
      </c>
      <c r="I286" s="184" t="str">
        <f t="shared" si="49"/>
        <v/>
      </c>
      <c r="J286" s="185" t="str">
        <f t="shared" si="50"/>
        <v/>
      </c>
      <c r="K286" s="176" t="e">
        <f t="shared" si="51"/>
        <v>#VALUE!</v>
      </c>
      <c r="L286" s="186" t="e">
        <f t="shared" si="54"/>
        <v>#VALUE!</v>
      </c>
      <c r="M286" s="187"/>
      <c r="N286" s="179">
        <f t="shared" si="59"/>
        <v>262</v>
      </c>
      <c r="R286" s="195"/>
      <c r="S286" s="199"/>
      <c r="T286" s="197"/>
    </row>
    <row r="287" spans="1:20" ht="15.75" thickBot="1" x14ac:dyDescent="0.3">
      <c r="A287" s="180">
        <f t="shared" si="55"/>
        <v>269</v>
      </c>
      <c r="B287" s="179">
        <f t="shared" si="56"/>
        <v>262</v>
      </c>
      <c r="C287" s="181" t="str">
        <f t="shared" si="57"/>
        <v/>
      </c>
      <c r="D287" s="182" t="str">
        <f t="shared" si="58"/>
        <v/>
      </c>
      <c r="E287" s="171"/>
      <c r="F287" s="183" t="str">
        <f t="shared" si="52"/>
        <v/>
      </c>
      <c r="G287" s="173" t="str">
        <f t="shared" si="53"/>
        <v/>
      </c>
      <c r="H287" s="183" t="str">
        <f t="shared" si="48"/>
        <v/>
      </c>
      <c r="I287" s="184" t="str">
        <f t="shared" si="49"/>
        <v/>
      </c>
      <c r="J287" s="185" t="str">
        <f t="shared" si="50"/>
        <v/>
      </c>
      <c r="K287" s="176" t="e">
        <f t="shared" si="51"/>
        <v>#VALUE!</v>
      </c>
      <c r="L287" s="186" t="e">
        <f t="shared" si="54"/>
        <v>#VALUE!</v>
      </c>
      <c r="M287" s="187"/>
      <c r="N287" s="179">
        <f t="shared" si="59"/>
        <v>262</v>
      </c>
      <c r="R287" s="195"/>
      <c r="S287" s="199"/>
      <c r="T287" s="197"/>
    </row>
    <row r="288" spans="1:20" ht="15.75" thickBot="1" x14ac:dyDescent="0.3">
      <c r="A288" s="180">
        <f t="shared" si="55"/>
        <v>270</v>
      </c>
      <c r="B288" s="179">
        <f t="shared" si="56"/>
        <v>262</v>
      </c>
      <c r="C288" s="181" t="str">
        <f t="shared" si="57"/>
        <v/>
      </c>
      <c r="D288" s="182" t="str">
        <f t="shared" si="58"/>
        <v/>
      </c>
      <c r="E288" s="188">
        <f>SUM(D279:D288)</f>
        <v>0</v>
      </c>
      <c r="F288" s="183" t="str">
        <f t="shared" si="52"/>
        <v/>
      </c>
      <c r="G288" s="173" t="str">
        <f t="shared" si="53"/>
        <v/>
      </c>
      <c r="H288" s="183" t="str">
        <f t="shared" si="48"/>
        <v/>
      </c>
      <c r="I288" s="184" t="str">
        <f t="shared" si="49"/>
        <v/>
      </c>
      <c r="J288" s="185" t="str">
        <f t="shared" si="50"/>
        <v/>
      </c>
      <c r="K288" s="176" t="e">
        <f t="shared" si="51"/>
        <v>#VALUE!</v>
      </c>
      <c r="L288" s="186" t="e">
        <f t="shared" si="54"/>
        <v>#VALUE!</v>
      </c>
      <c r="M288" s="187"/>
      <c r="N288" s="179">
        <f t="shared" si="59"/>
        <v>262</v>
      </c>
      <c r="R288" s="195"/>
      <c r="S288" s="199"/>
      <c r="T288" s="197"/>
    </row>
    <row r="289" spans="1:20" ht="15.75" thickBot="1" x14ac:dyDescent="0.3">
      <c r="A289" s="180">
        <f t="shared" si="55"/>
        <v>271</v>
      </c>
      <c r="B289" s="179">
        <f t="shared" si="56"/>
        <v>262</v>
      </c>
      <c r="C289" s="181" t="str">
        <f t="shared" si="57"/>
        <v/>
      </c>
      <c r="D289" s="182" t="str">
        <f t="shared" si="58"/>
        <v/>
      </c>
      <c r="E289" s="171"/>
      <c r="F289" s="183" t="str">
        <f t="shared" si="52"/>
        <v/>
      </c>
      <c r="G289" s="173" t="str">
        <f t="shared" si="53"/>
        <v/>
      </c>
      <c r="H289" s="183" t="str">
        <f t="shared" si="48"/>
        <v/>
      </c>
      <c r="I289" s="184" t="str">
        <f t="shared" si="49"/>
        <v/>
      </c>
      <c r="J289" s="185" t="str">
        <f t="shared" si="50"/>
        <v/>
      </c>
      <c r="K289" s="176" t="e">
        <f t="shared" si="51"/>
        <v>#VALUE!</v>
      </c>
      <c r="L289" s="186" t="e">
        <f t="shared" si="54"/>
        <v>#VALUE!</v>
      </c>
      <c r="M289" s="187"/>
      <c r="N289" s="179">
        <f t="shared" si="59"/>
        <v>262</v>
      </c>
      <c r="R289" s="195"/>
      <c r="S289" s="199"/>
      <c r="T289" s="197"/>
    </row>
    <row r="290" spans="1:20" ht="15.75" thickBot="1" x14ac:dyDescent="0.3">
      <c r="A290" s="180">
        <f t="shared" si="55"/>
        <v>272</v>
      </c>
      <c r="B290" s="179">
        <f t="shared" si="56"/>
        <v>262</v>
      </c>
      <c r="C290" s="181" t="str">
        <f t="shared" si="57"/>
        <v/>
      </c>
      <c r="D290" s="182" t="str">
        <f t="shared" si="58"/>
        <v/>
      </c>
      <c r="E290" s="171"/>
      <c r="F290" s="183" t="str">
        <f t="shared" si="52"/>
        <v/>
      </c>
      <c r="G290" s="173" t="str">
        <f t="shared" si="53"/>
        <v/>
      </c>
      <c r="H290" s="183" t="str">
        <f t="shared" si="48"/>
        <v/>
      </c>
      <c r="I290" s="184" t="str">
        <f t="shared" si="49"/>
        <v/>
      </c>
      <c r="J290" s="185" t="str">
        <f t="shared" si="50"/>
        <v/>
      </c>
      <c r="K290" s="176" t="e">
        <f t="shared" si="51"/>
        <v>#VALUE!</v>
      </c>
      <c r="L290" s="186" t="e">
        <f t="shared" si="54"/>
        <v>#VALUE!</v>
      </c>
      <c r="M290" s="187"/>
      <c r="N290" s="179">
        <f t="shared" si="59"/>
        <v>262</v>
      </c>
      <c r="R290" s="195"/>
      <c r="S290" s="199"/>
      <c r="T290" s="197"/>
    </row>
    <row r="291" spans="1:20" ht="15.75" thickBot="1" x14ac:dyDescent="0.3">
      <c r="A291" s="180">
        <f t="shared" si="55"/>
        <v>273</v>
      </c>
      <c r="B291" s="179">
        <f t="shared" si="56"/>
        <v>262</v>
      </c>
      <c r="C291" s="181" t="str">
        <f t="shared" si="57"/>
        <v/>
      </c>
      <c r="D291" s="182" t="str">
        <f t="shared" si="58"/>
        <v/>
      </c>
      <c r="E291" s="171"/>
      <c r="F291" s="183" t="str">
        <f t="shared" si="52"/>
        <v/>
      </c>
      <c r="G291" s="173" t="str">
        <f t="shared" si="53"/>
        <v/>
      </c>
      <c r="H291" s="183" t="str">
        <f t="shared" si="48"/>
        <v/>
      </c>
      <c r="I291" s="184" t="str">
        <f t="shared" si="49"/>
        <v/>
      </c>
      <c r="J291" s="185" t="str">
        <f t="shared" si="50"/>
        <v/>
      </c>
      <c r="K291" s="176" t="e">
        <f t="shared" si="51"/>
        <v>#VALUE!</v>
      </c>
      <c r="L291" s="186" t="e">
        <f t="shared" si="54"/>
        <v>#VALUE!</v>
      </c>
      <c r="M291" s="187"/>
      <c r="N291" s="179">
        <f t="shared" si="59"/>
        <v>262</v>
      </c>
      <c r="R291" s="195"/>
      <c r="S291" s="199"/>
      <c r="T291" s="197"/>
    </row>
    <row r="292" spans="1:20" ht="15.75" thickBot="1" x14ac:dyDescent="0.3">
      <c r="A292" s="180">
        <f t="shared" si="55"/>
        <v>274</v>
      </c>
      <c r="B292" s="179">
        <f t="shared" si="56"/>
        <v>262</v>
      </c>
      <c r="C292" s="181" t="str">
        <f t="shared" si="57"/>
        <v/>
      </c>
      <c r="D292" s="182" t="str">
        <f t="shared" si="58"/>
        <v/>
      </c>
      <c r="E292" s="171"/>
      <c r="F292" s="183" t="str">
        <f t="shared" si="52"/>
        <v/>
      </c>
      <c r="G292" s="173" t="str">
        <f t="shared" si="53"/>
        <v/>
      </c>
      <c r="H292" s="183" t="str">
        <f t="shared" si="48"/>
        <v/>
      </c>
      <c r="I292" s="184" t="str">
        <f t="shared" si="49"/>
        <v/>
      </c>
      <c r="J292" s="185" t="str">
        <f t="shared" si="50"/>
        <v/>
      </c>
      <c r="K292" s="176" t="e">
        <f t="shared" si="51"/>
        <v>#VALUE!</v>
      </c>
      <c r="L292" s="186" t="e">
        <f t="shared" si="54"/>
        <v>#VALUE!</v>
      </c>
      <c r="M292" s="187"/>
      <c r="N292" s="179">
        <f t="shared" si="59"/>
        <v>262</v>
      </c>
      <c r="R292" s="195"/>
      <c r="S292" s="199"/>
      <c r="T292" s="197"/>
    </row>
    <row r="293" spans="1:20" ht="15.75" thickBot="1" x14ac:dyDescent="0.3">
      <c r="A293" s="180">
        <f t="shared" si="55"/>
        <v>275</v>
      </c>
      <c r="B293" s="179">
        <f t="shared" si="56"/>
        <v>262</v>
      </c>
      <c r="C293" s="181" t="str">
        <f t="shared" si="57"/>
        <v/>
      </c>
      <c r="D293" s="182" t="str">
        <f t="shared" si="58"/>
        <v/>
      </c>
      <c r="E293" s="171"/>
      <c r="F293" s="183" t="str">
        <f t="shared" si="52"/>
        <v/>
      </c>
      <c r="G293" s="173" t="str">
        <f t="shared" si="53"/>
        <v/>
      </c>
      <c r="H293" s="183" t="str">
        <f t="shared" si="48"/>
        <v/>
      </c>
      <c r="I293" s="184" t="str">
        <f t="shared" si="49"/>
        <v/>
      </c>
      <c r="J293" s="185" t="str">
        <f t="shared" si="50"/>
        <v/>
      </c>
      <c r="K293" s="176" t="e">
        <f t="shared" si="51"/>
        <v>#VALUE!</v>
      </c>
      <c r="L293" s="186" t="e">
        <f t="shared" si="54"/>
        <v>#VALUE!</v>
      </c>
      <c r="M293" s="187"/>
      <c r="N293" s="179">
        <f t="shared" si="59"/>
        <v>262</v>
      </c>
      <c r="R293" s="195"/>
      <c r="S293" s="199"/>
      <c r="T293" s="197"/>
    </row>
    <row r="294" spans="1:20" ht="15.75" thickBot="1" x14ac:dyDescent="0.3">
      <c r="A294" s="180">
        <f t="shared" si="55"/>
        <v>276</v>
      </c>
      <c r="B294" s="179">
        <f t="shared" si="56"/>
        <v>262</v>
      </c>
      <c r="C294" s="181" t="str">
        <f t="shared" si="57"/>
        <v/>
      </c>
      <c r="D294" s="182" t="str">
        <f t="shared" si="58"/>
        <v/>
      </c>
      <c r="E294" s="171"/>
      <c r="F294" s="183" t="str">
        <f t="shared" si="52"/>
        <v/>
      </c>
      <c r="G294" s="173" t="str">
        <f t="shared" si="53"/>
        <v/>
      </c>
      <c r="H294" s="183" t="str">
        <f t="shared" si="48"/>
        <v/>
      </c>
      <c r="I294" s="184" t="str">
        <f t="shared" si="49"/>
        <v/>
      </c>
      <c r="J294" s="185" t="str">
        <f t="shared" si="50"/>
        <v/>
      </c>
      <c r="K294" s="176" t="e">
        <f t="shared" si="51"/>
        <v>#VALUE!</v>
      </c>
      <c r="L294" s="186" t="e">
        <f t="shared" si="54"/>
        <v>#VALUE!</v>
      </c>
      <c r="M294" s="187"/>
      <c r="N294" s="179">
        <f t="shared" si="59"/>
        <v>262</v>
      </c>
      <c r="R294" s="195"/>
      <c r="S294" s="199"/>
      <c r="T294" s="197"/>
    </row>
    <row r="295" spans="1:20" ht="15.75" thickBot="1" x14ac:dyDescent="0.3">
      <c r="A295" s="180">
        <f t="shared" si="55"/>
        <v>277</v>
      </c>
      <c r="B295" s="179">
        <f t="shared" si="56"/>
        <v>262</v>
      </c>
      <c r="C295" s="181" t="str">
        <f t="shared" si="57"/>
        <v/>
      </c>
      <c r="D295" s="182" t="str">
        <f t="shared" si="58"/>
        <v/>
      </c>
      <c r="E295" s="171"/>
      <c r="F295" s="183" t="str">
        <f t="shared" si="52"/>
        <v/>
      </c>
      <c r="G295" s="173" t="str">
        <f t="shared" si="53"/>
        <v/>
      </c>
      <c r="H295" s="183" t="str">
        <f t="shared" si="48"/>
        <v/>
      </c>
      <c r="I295" s="184" t="str">
        <f t="shared" si="49"/>
        <v/>
      </c>
      <c r="J295" s="185" t="str">
        <f t="shared" si="50"/>
        <v/>
      </c>
      <c r="K295" s="176" t="e">
        <f t="shared" si="51"/>
        <v>#VALUE!</v>
      </c>
      <c r="L295" s="186" t="e">
        <f t="shared" si="54"/>
        <v>#VALUE!</v>
      </c>
      <c r="M295" s="187"/>
      <c r="N295" s="179">
        <f t="shared" si="59"/>
        <v>262</v>
      </c>
      <c r="R295" s="195"/>
      <c r="S295" s="199"/>
      <c r="T295" s="197"/>
    </row>
    <row r="296" spans="1:20" ht="15.75" thickBot="1" x14ac:dyDescent="0.3">
      <c r="A296" s="180">
        <f t="shared" si="55"/>
        <v>278</v>
      </c>
      <c r="B296" s="179">
        <f t="shared" si="56"/>
        <v>262</v>
      </c>
      <c r="C296" s="181" t="str">
        <f t="shared" si="57"/>
        <v/>
      </c>
      <c r="D296" s="182" t="str">
        <f t="shared" si="58"/>
        <v/>
      </c>
      <c r="E296" s="171"/>
      <c r="F296" s="183" t="str">
        <f t="shared" si="52"/>
        <v/>
      </c>
      <c r="G296" s="173" t="str">
        <f t="shared" si="53"/>
        <v/>
      </c>
      <c r="H296" s="183" t="str">
        <f t="shared" si="48"/>
        <v/>
      </c>
      <c r="I296" s="184" t="str">
        <f t="shared" si="49"/>
        <v/>
      </c>
      <c r="J296" s="185" t="str">
        <f t="shared" si="50"/>
        <v/>
      </c>
      <c r="K296" s="176" t="e">
        <f t="shared" si="51"/>
        <v>#VALUE!</v>
      </c>
      <c r="L296" s="186" t="e">
        <f t="shared" si="54"/>
        <v>#VALUE!</v>
      </c>
      <c r="M296" s="187"/>
      <c r="N296" s="179">
        <f t="shared" si="59"/>
        <v>262</v>
      </c>
      <c r="R296" s="195"/>
      <c r="S296" s="199"/>
      <c r="T296" s="197"/>
    </row>
    <row r="297" spans="1:20" ht="15.75" thickBot="1" x14ac:dyDescent="0.3">
      <c r="A297" s="180">
        <f t="shared" si="55"/>
        <v>279</v>
      </c>
      <c r="B297" s="179">
        <f t="shared" si="56"/>
        <v>262</v>
      </c>
      <c r="C297" s="181" t="str">
        <f t="shared" si="57"/>
        <v/>
      </c>
      <c r="D297" s="182" t="str">
        <f t="shared" si="58"/>
        <v/>
      </c>
      <c r="E297" s="171"/>
      <c r="F297" s="183" t="str">
        <f t="shared" si="52"/>
        <v/>
      </c>
      <c r="G297" s="173" t="str">
        <f t="shared" si="53"/>
        <v/>
      </c>
      <c r="H297" s="183" t="str">
        <f t="shared" si="48"/>
        <v/>
      </c>
      <c r="I297" s="184" t="str">
        <f t="shared" si="49"/>
        <v/>
      </c>
      <c r="J297" s="185" t="str">
        <f t="shared" si="50"/>
        <v/>
      </c>
      <c r="K297" s="176" t="e">
        <f t="shared" si="51"/>
        <v>#VALUE!</v>
      </c>
      <c r="L297" s="186" t="e">
        <f t="shared" si="54"/>
        <v>#VALUE!</v>
      </c>
      <c r="M297" s="187"/>
      <c r="N297" s="179">
        <f t="shared" si="59"/>
        <v>262</v>
      </c>
      <c r="R297" s="195"/>
      <c r="S297" s="199"/>
      <c r="T297" s="197"/>
    </row>
    <row r="298" spans="1:20" ht="15.75" thickBot="1" x14ac:dyDescent="0.3">
      <c r="A298" s="180">
        <f t="shared" si="55"/>
        <v>280</v>
      </c>
      <c r="B298" s="179">
        <f t="shared" si="56"/>
        <v>262</v>
      </c>
      <c r="C298" s="181" t="str">
        <f t="shared" si="57"/>
        <v/>
      </c>
      <c r="D298" s="182" t="str">
        <f t="shared" si="58"/>
        <v/>
      </c>
      <c r="E298" s="188">
        <f>SUM(D289:D298)</f>
        <v>0</v>
      </c>
      <c r="F298" s="183" t="str">
        <f t="shared" si="52"/>
        <v/>
      </c>
      <c r="G298" s="173" t="str">
        <f t="shared" si="53"/>
        <v/>
      </c>
      <c r="H298" s="183" t="str">
        <f t="shared" si="48"/>
        <v/>
      </c>
      <c r="I298" s="184" t="str">
        <f t="shared" si="49"/>
        <v/>
      </c>
      <c r="J298" s="185" t="str">
        <f t="shared" si="50"/>
        <v/>
      </c>
      <c r="K298" s="176" t="e">
        <f t="shared" si="51"/>
        <v>#VALUE!</v>
      </c>
      <c r="L298" s="186" t="e">
        <f t="shared" si="54"/>
        <v>#VALUE!</v>
      </c>
      <c r="M298" s="187"/>
      <c r="N298" s="179">
        <f t="shared" si="59"/>
        <v>262</v>
      </c>
      <c r="R298" s="195"/>
      <c r="S298" s="199"/>
      <c r="T298" s="197"/>
    </row>
    <row r="299" spans="1:20" ht="15.75" thickBot="1" x14ac:dyDescent="0.3">
      <c r="A299" s="180">
        <f t="shared" si="55"/>
        <v>281</v>
      </c>
      <c r="B299" s="179">
        <f t="shared" si="56"/>
        <v>262</v>
      </c>
      <c r="C299" s="181" t="str">
        <f t="shared" si="57"/>
        <v/>
      </c>
      <c r="D299" s="182" t="str">
        <f t="shared" si="58"/>
        <v/>
      </c>
      <c r="E299" s="171"/>
      <c r="F299" s="183" t="str">
        <f t="shared" si="52"/>
        <v/>
      </c>
      <c r="G299" s="173" t="str">
        <f t="shared" si="53"/>
        <v/>
      </c>
      <c r="H299" s="183" t="str">
        <f t="shared" si="48"/>
        <v/>
      </c>
      <c r="I299" s="184" t="str">
        <f t="shared" si="49"/>
        <v/>
      </c>
      <c r="J299" s="185" t="str">
        <f t="shared" si="50"/>
        <v/>
      </c>
      <c r="K299" s="176" t="e">
        <f t="shared" si="51"/>
        <v>#VALUE!</v>
      </c>
      <c r="L299" s="186" t="e">
        <f t="shared" si="54"/>
        <v>#VALUE!</v>
      </c>
      <c r="M299" s="187"/>
      <c r="N299" s="179">
        <f t="shared" si="59"/>
        <v>262</v>
      </c>
      <c r="R299" s="195"/>
      <c r="S299" s="199"/>
      <c r="T299" s="197"/>
    </row>
    <row r="300" spans="1:20" ht="15.75" thickBot="1" x14ac:dyDescent="0.3">
      <c r="A300" s="180">
        <f t="shared" si="55"/>
        <v>282</v>
      </c>
      <c r="B300" s="179">
        <f t="shared" si="56"/>
        <v>262</v>
      </c>
      <c r="C300" s="181" t="str">
        <f t="shared" si="57"/>
        <v/>
      </c>
      <c r="D300" s="182" t="str">
        <f t="shared" si="58"/>
        <v/>
      </c>
      <c r="E300" s="171"/>
      <c r="F300" s="183" t="str">
        <f t="shared" si="52"/>
        <v/>
      </c>
      <c r="G300" s="173" t="str">
        <f t="shared" si="53"/>
        <v/>
      </c>
      <c r="H300" s="183" t="str">
        <f t="shared" si="48"/>
        <v/>
      </c>
      <c r="I300" s="184" t="str">
        <f t="shared" si="49"/>
        <v/>
      </c>
      <c r="J300" s="185" t="str">
        <f t="shared" si="50"/>
        <v/>
      </c>
      <c r="K300" s="176" t="e">
        <f t="shared" si="51"/>
        <v>#VALUE!</v>
      </c>
      <c r="L300" s="186" t="e">
        <f t="shared" si="54"/>
        <v>#VALUE!</v>
      </c>
      <c r="M300" s="187"/>
      <c r="N300" s="179">
        <f t="shared" si="59"/>
        <v>262</v>
      </c>
      <c r="R300" s="195"/>
      <c r="S300" s="199"/>
      <c r="T300" s="197"/>
    </row>
    <row r="301" spans="1:20" ht="15.75" thickBot="1" x14ac:dyDescent="0.3">
      <c r="A301" s="180">
        <f t="shared" si="55"/>
        <v>283</v>
      </c>
      <c r="B301" s="179">
        <f t="shared" si="56"/>
        <v>262</v>
      </c>
      <c r="C301" s="181" t="str">
        <f t="shared" si="57"/>
        <v/>
      </c>
      <c r="D301" s="182" t="str">
        <f t="shared" si="58"/>
        <v/>
      </c>
      <c r="E301" s="171"/>
      <c r="F301" s="183" t="str">
        <f t="shared" si="52"/>
        <v/>
      </c>
      <c r="G301" s="173" t="str">
        <f t="shared" si="53"/>
        <v/>
      </c>
      <c r="H301" s="183" t="str">
        <f t="shared" si="48"/>
        <v/>
      </c>
      <c r="I301" s="184" t="str">
        <f t="shared" si="49"/>
        <v/>
      </c>
      <c r="J301" s="185" t="str">
        <f t="shared" si="50"/>
        <v/>
      </c>
      <c r="K301" s="176" t="e">
        <f t="shared" si="51"/>
        <v>#VALUE!</v>
      </c>
      <c r="L301" s="186" t="e">
        <f t="shared" si="54"/>
        <v>#VALUE!</v>
      </c>
      <c r="M301" s="187"/>
      <c r="N301" s="179">
        <f t="shared" si="59"/>
        <v>262</v>
      </c>
      <c r="R301" s="195"/>
      <c r="S301" s="199"/>
      <c r="T301" s="197"/>
    </row>
    <row r="302" spans="1:20" ht="15.75" thickBot="1" x14ac:dyDescent="0.3">
      <c r="A302" s="180">
        <f t="shared" si="55"/>
        <v>284</v>
      </c>
      <c r="B302" s="179">
        <f t="shared" si="56"/>
        <v>262</v>
      </c>
      <c r="C302" s="181" t="str">
        <f t="shared" si="57"/>
        <v/>
      </c>
      <c r="D302" s="182" t="str">
        <f t="shared" si="58"/>
        <v/>
      </c>
      <c r="E302" s="171"/>
      <c r="F302" s="183" t="str">
        <f t="shared" si="52"/>
        <v/>
      </c>
      <c r="G302" s="173" t="str">
        <f t="shared" si="53"/>
        <v/>
      </c>
      <c r="H302" s="183" t="str">
        <f t="shared" si="48"/>
        <v/>
      </c>
      <c r="I302" s="184" t="str">
        <f t="shared" si="49"/>
        <v/>
      </c>
      <c r="J302" s="185" t="str">
        <f t="shared" si="50"/>
        <v/>
      </c>
      <c r="K302" s="176" t="e">
        <f t="shared" si="51"/>
        <v>#VALUE!</v>
      </c>
      <c r="L302" s="186" t="e">
        <f t="shared" si="54"/>
        <v>#VALUE!</v>
      </c>
      <c r="M302" s="187"/>
      <c r="N302" s="179">
        <f t="shared" si="59"/>
        <v>262</v>
      </c>
      <c r="R302" s="195"/>
      <c r="S302" s="199"/>
      <c r="T302" s="197"/>
    </row>
    <row r="303" spans="1:20" ht="15.75" thickBot="1" x14ac:dyDescent="0.3">
      <c r="A303" s="180">
        <f t="shared" si="55"/>
        <v>285</v>
      </c>
      <c r="B303" s="179">
        <f t="shared" si="56"/>
        <v>262</v>
      </c>
      <c r="C303" s="181" t="str">
        <f t="shared" si="57"/>
        <v/>
      </c>
      <c r="D303" s="182" t="str">
        <f t="shared" si="58"/>
        <v/>
      </c>
      <c r="E303" s="171"/>
      <c r="F303" s="183" t="str">
        <f t="shared" si="52"/>
        <v/>
      </c>
      <c r="G303" s="173" t="str">
        <f t="shared" si="53"/>
        <v/>
      </c>
      <c r="H303" s="183" t="str">
        <f t="shared" si="48"/>
        <v/>
      </c>
      <c r="I303" s="184" t="str">
        <f t="shared" si="49"/>
        <v/>
      </c>
      <c r="J303" s="185" t="str">
        <f t="shared" si="50"/>
        <v/>
      </c>
      <c r="K303" s="176" t="e">
        <f t="shared" si="51"/>
        <v>#VALUE!</v>
      </c>
      <c r="L303" s="186" t="e">
        <f t="shared" si="54"/>
        <v>#VALUE!</v>
      </c>
      <c r="M303" s="187"/>
      <c r="N303" s="179">
        <f t="shared" si="59"/>
        <v>262</v>
      </c>
      <c r="R303" s="195"/>
      <c r="S303" s="199"/>
      <c r="T303" s="197"/>
    </row>
    <row r="304" spans="1:20" ht="15.75" thickBot="1" x14ac:dyDescent="0.3">
      <c r="A304" s="180">
        <f t="shared" si="55"/>
        <v>286</v>
      </c>
      <c r="B304" s="179">
        <f t="shared" si="56"/>
        <v>262</v>
      </c>
      <c r="C304" s="181" t="str">
        <f t="shared" si="57"/>
        <v/>
      </c>
      <c r="D304" s="182" t="str">
        <f t="shared" si="58"/>
        <v/>
      </c>
      <c r="E304" s="171"/>
      <c r="F304" s="183" t="str">
        <f t="shared" si="52"/>
        <v/>
      </c>
      <c r="G304" s="173" t="str">
        <f t="shared" si="53"/>
        <v/>
      </c>
      <c r="H304" s="183" t="str">
        <f t="shared" si="48"/>
        <v/>
      </c>
      <c r="I304" s="184" t="str">
        <f t="shared" si="49"/>
        <v/>
      </c>
      <c r="J304" s="185" t="str">
        <f t="shared" si="50"/>
        <v/>
      </c>
      <c r="K304" s="176" t="e">
        <f t="shared" si="51"/>
        <v>#VALUE!</v>
      </c>
      <c r="L304" s="186" t="e">
        <f t="shared" si="54"/>
        <v>#VALUE!</v>
      </c>
      <c r="M304" s="187"/>
      <c r="N304" s="179">
        <f t="shared" si="59"/>
        <v>262</v>
      </c>
      <c r="R304" s="195"/>
      <c r="S304" s="199"/>
      <c r="T304" s="197"/>
    </row>
    <row r="305" spans="1:20" ht="15.75" thickBot="1" x14ac:dyDescent="0.3">
      <c r="A305" s="180">
        <f t="shared" si="55"/>
        <v>287</v>
      </c>
      <c r="B305" s="179">
        <f t="shared" si="56"/>
        <v>262</v>
      </c>
      <c r="C305" s="181" t="str">
        <f t="shared" si="57"/>
        <v/>
      </c>
      <c r="D305" s="182" t="str">
        <f t="shared" si="58"/>
        <v/>
      </c>
      <c r="E305" s="171"/>
      <c r="F305" s="183" t="str">
        <f t="shared" si="52"/>
        <v/>
      </c>
      <c r="G305" s="173" t="str">
        <f t="shared" si="53"/>
        <v/>
      </c>
      <c r="H305" s="183" t="str">
        <f t="shared" si="48"/>
        <v/>
      </c>
      <c r="I305" s="184" t="str">
        <f t="shared" si="49"/>
        <v/>
      </c>
      <c r="J305" s="185" t="str">
        <f t="shared" si="50"/>
        <v/>
      </c>
      <c r="K305" s="176" t="e">
        <f t="shared" si="51"/>
        <v>#VALUE!</v>
      </c>
      <c r="L305" s="186" t="e">
        <f t="shared" si="54"/>
        <v>#VALUE!</v>
      </c>
      <c r="M305" s="187"/>
      <c r="N305" s="179">
        <f t="shared" si="59"/>
        <v>262</v>
      </c>
      <c r="R305" s="195"/>
      <c r="S305" s="199"/>
      <c r="T305" s="197"/>
    </row>
    <row r="306" spans="1:20" ht="15.75" thickBot="1" x14ac:dyDescent="0.3">
      <c r="A306" s="180">
        <f t="shared" si="55"/>
        <v>288</v>
      </c>
      <c r="B306" s="179">
        <f t="shared" si="56"/>
        <v>262</v>
      </c>
      <c r="C306" s="181" t="str">
        <f t="shared" si="57"/>
        <v/>
      </c>
      <c r="D306" s="182" t="str">
        <f t="shared" si="58"/>
        <v/>
      </c>
      <c r="E306" s="171"/>
      <c r="F306" s="183" t="str">
        <f t="shared" si="52"/>
        <v/>
      </c>
      <c r="G306" s="173" t="str">
        <f t="shared" si="53"/>
        <v/>
      </c>
      <c r="H306" s="183" t="str">
        <f t="shared" si="48"/>
        <v/>
      </c>
      <c r="I306" s="184" t="str">
        <f t="shared" si="49"/>
        <v/>
      </c>
      <c r="J306" s="185" t="str">
        <f t="shared" si="50"/>
        <v/>
      </c>
      <c r="K306" s="176" t="e">
        <f t="shared" si="51"/>
        <v>#VALUE!</v>
      </c>
      <c r="L306" s="186" t="e">
        <f t="shared" si="54"/>
        <v>#VALUE!</v>
      </c>
      <c r="M306" s="187"/>
      <c r="N306" s="179">
        <f t="shared" si="59"/>
        <v>262</v>
      </c>
      <c r="R306" s="195"/>
      <c r="S306" s="199"/>
      <c r="T306" s="197"/>
    </row>
    <row r="307" spans="1:20" ht="15.75" thickBot="1" x14ac:dyDescent="0.3">
      <c r="A307" s="180">
        <f t="shared" si="55"/>
        <v>289</v>
      </c>
      <c r="B307" s="179">
        <f t="shared" si="56"/>
        <v>262</v>
      </c>
      <c r="C307" s="181" t="str">
        <f t="shared" si="57"/>
        <v/>
      </c>
      <c r="D307" s="182" t="str">
        <f t="shared" si="58"/>
        <v/>
      </c>
      <c r="E307" s="171"/>
      <c r="F307" s="183" t="str">
        <f t="shared" si="52"/>
        <v/>
      </c>
      <c r="G307" s="173" t="str">
        <f t="shared" si="53"/>
        <v/>
      </c>
      <c r="H307" s="183" t="str">
        <f t="shared" si="48"/>
        <v/>
      </c>
      <c r="I307" s="184" t="str">
        <f t="shared" si="49"/>
        <v/>
      </c>
      <c r="J307" s="185" t="str">
        <f t="shared" si="50"/>
        <v/>
      </c>
      <c r="K307" s="176" t="e">
        <f t="shared" si="51"/>
        <v>#VALUE!</v>
      </c>
      <c r="L307" s="186" t="e">
        <f t="shared" si="54"/>
        <v>#VALUE!</v>
      </c>
      <c r="M307" s="187"/>
      <c r="N307" s="179">
        <f t="shared" si="59"/>
        <v>262</v>
      </c>
      <c r="R307" s="195"/>
      <c r="S307" s="199"/>
      <c r="T307" s="197"/>
    </row>
    <row r="308" spans="1:20" ht="15.75" thickBot="1" x14ac:dyDescent="0.3">
      <c r="A308" s="180">
        <f t="shared" si="55"/>
        <v>290</v>
      </c>
      <c r="B308" s="179">
        <f t="shared" si="56"/>
        <v>262</v>
      </c>
      <c r="C308" s="181" t="str">
        <f t="shared" si="57"/>
        <v/>
      </c>
      <c r="D308" s="182" t="str">
        <f t="shared" si="58"/>
        <v/>
      </c>
      <c r="E308" s="188">
        <f>SUM(D299:D308)</f>
        <v>0</v>
      </c>
      <c r="F308" s="183" t="str">
        <f t="shared" si="52"/>
        <v/>
      </c>
      <c r="G308" s="173" t="str">
        <f t="shared" si="53"/>
        <v/>
      </c>
      <c r="H308" s="183" t="str">
        <f t="shared" si="48"/>
        <v/>
      </c>
      <c r="I308" s="184" t="str">
        <f t="shared" si="49"/>
        <v/>
      </c>
      <c r="J308" s="185" t="str">
        <f t="shared" si="50"/>
        <v/>
      </c>
      <c r="K308" s="176" t="e">
        <f t="shared" si="51"/>
        <v>#VALUE!</v>
      </c>
      <c r="L308" s="186" t="e">
        <f t="shared" si="54"/>
        <v>#VALUE!</v>
      </c>
      <c r="M308" s="187"/>
      <c r="N308" s="179">
        <f t="shared" si="59"/>
        <v>262</v>
      </c>
      <c r="R308" s="195"/>
      <c r="S308" s="199"/>
      <c r="T308" s="197"/>
    </row>
    <row r="309" spans="1:20" ht="15.75" thickBot="1" x14ac:dyDescent="0.3">
      <c r="A309" s="180">
        <f t="shared" si="55"/>
        <v>291</v>
      </c>
      <c r="B309" s="179">
        <f t="shared" si="56"/>
        <v>262</v>
      </c>
      <c r="C309" s="181" t="str">
        <f t="shared" si="57"/>
        <v/>
      </c>
      <c r="D309" s="182" t="str">
        <f t="shared" si="58"/>
        <v/>
      </c>
      <c r="E309" s="171"/>
      <c r="F309" s="183" t="str">
        <f t="shared" si="52"/>
        <v/>
      </c>
      <c r="G309" s="173" t="str">
        <f t="shared" si="53"/>
        <v/>
      </c>
      <c r="H309" s="183" t="str">
        <f t="shared" si="48"/>
        <v/>
      </c>
      <c r="I309" s="184" t="str">
        <f t="shared" si="49"/>
        <v/>
      </c>
      <c r="J309" s="185" t="str">
        <f t="shared" si="50"/>
        <v/>
      </c>
      <c r="K309" s="176" t="e">
        <f t="shared" si="51"/>
        <v>#VALUE!</v>
      </c>
      <c r="L309" s="186" t="e">
        <f t="shared" si="54"/>
        <v>#VALUE!</v>
      </c>
      <c r="M309" s="187"/>
      <c r="N309" s="179">
        <f t="shared" si="59"/>
        <v>262</v>
      </c>
      <c r="R309" s="195"/>
      <c r="S309" s="199"/>
      <c r="T309" s="197"/>
    </row>
    <row r="310" spans="1:20" ht="15.75" thickBot="1" x14ac:dyDescent="0.3">
      <c r="A310" s="180">
        <f t="shared" si="55"/>
        <v>292</v>
      </c>
      <c r="B310" s="179">
        <f t="shared" si="56"/>
        <v>262</v>
      </c>
      <c r="C310" s="181" t="str">
        <f t="shared" si="57"/>
        <v/>
      </c>
      <c r="D310" s="182" t="str">
        <f t="shared" si="58"/>
        <v/>
      </c>
      <c r="E310" s="171"/>
      <c r="F310" s="183" t="str">
        <f t="shared" si="52"/>
        <v/>
      </c>
      <c r="G310" s="173" t="str">
        <f t="shared" si="53"/>
        <v/>
      </c>
      <c r="H310" s="183" t="str">
        <f t="shared" si="48"/>
        <v/>
      </c>
      <c r="I310" s="184" t="str">
        <f t="shared" si="49"/>
        <v/>
      </c>
      <c r="J310" s="185" t="str">
        <f t="shared" si="50"/>
        <v/>
      </c>
      <c r="K310" s="176" t="e">
        <f t="shared" si="51"/>
        <v>#VALUE!</v>
      </c>
      <c r="L310" s="186" t="e">
        <f t="shared" si="54"/>
        <v>#VALUE!</v>
      </c>
      <c r="M310" s="187"/>
      <c r="N310" s="179">
        <f t="shared" si="59"/>
        <v>262</v>
      </c>
      <c r="R310" s="195"/>
      <c r="S310" s="199"/>
      <c r="T310" s="197"/>
    </row>
    <row r="311" spans="1:20" ht="15.75" thickBot="1" x14ac:dyDescent="0.3">
      <c r="A311" s="180">
        <f t="shared" si="55"/>
        <v>293</v>
      </c>
      <c r="B311" s="179">
        <f t="shared" si="56"/>
        <v>262</v>
      </c>
      <c r="C311" s="181" t="str">
        <f t="shared" si="57"/>
        <v/>
      </c>
      <c r="D311" s="182" t="str">
        <f t="shared" si="58"/>
        <v/>
      </c>
      <c r="E311" s="171"/>
      <c r="F311" s="183" t="str">
        <f t="shared" si="52"/>
        <v/>
      </c>
      <c r="G311" s="173" t="str">
        <f t="shared" si="53"/>
        <v/>
      </c>
      <c r="H311" s="183" t="str">
        <f t="shared" si="48"/>
        <v/>
      </c>
      <c r="I311" s="184" t="str">
        <f t="shared" si="49"/>
        <v/>
      </c>
      <c r="J311" s="185" t="str">
        <f t="shared" si="50"/>
        <v/>
      </c>
      <c r="K311" s="176" t="e">
        <f t="shared" si="51"/>
        <v>#VALUE!</v>
      </c>
      <c r="L311" s="186" t="e">
        <f t="shared" si="54"/>
        <v>#VALUE!</v>
      </c>
      <c r="M311" s="187"/>
      <c r="N311" s="179">
        <f t="shared" si="59"/>
        <v>262</v>
      </c>
      <c r="R311" s="195"/>
      <c r="S311" s="199"/>
      <c r="T311" s="197"/>
    </row>
    <row r="312" spans="1:20" ht="15.75" thickBot="1" x14ac:dyDescent="0.3">
      <c r="A312" s="180">
        <f t="shared" si="55"/>
        <v>294</v>
      </c>
      <c r="B312" s="179">
        <f t="shared" si="56"/>
        <v>262</v>
      </c>
      <c r="C312" s="181" t="str">
        <f t="shared" si="57"/>
        <v/>
      </c>
      <c r="D312" s="182" t="str">
        <f t="shared" si="58"/>
        <v/>
      </c>
      <c r="E312" s="171"/>
      <c r="F312" s="183" t="str">
        <f t="shared" si="52"/>
        <v/>
      </c>
      <c r="G312" s="173" t="str">
        <f t="shared" si="53"/>
        <v/>
      </c>
      <c r="H312" s="183" t="str">
        <f t="shared" si="48"/>
        <v/>
      </c>
      <c r="I312" s="184" t="str">
        <f t="shared" si="49"/>
        <v/>
      </c>
      <c r="J312" s="185" t="str">
        <f t="shared" si="50"/>
        <v/>
      </c>
      <c r="K312" s="176" t="e">
        <f t="shared" si="51"/>
        <v>#VALUE!</v>
      </c>
      <c r="L312" s="186" t="e">
        <f t="shared" si="54"/>
        <v>#VALUE!</v>
      </c>
      <c r="M312" s="187"/>
      <c r="N312" s="179">
        <f t="shared" si="59"/>
        <v>262</v>
      </c>
      <c r="R312" s="195"/>
      <c r="S312" s="199"/>
      <c r="T312" s="197"/>
    </row>
    <row r="313" spans="1:20" ht="15.75" thickBot="1" x14ac:dyDescent="0.3">
      <c r="A313" s="180">
        <f t="shared" si="55"/>
        <v>295</v>
      </c>
      <c r="B313" s="179">
        <f t="shared" si="56"/>
        <v>262</v>
      </c>
      <c r="C313" s="181" t="str">
        <f t="shared" si="57"/>
        <v/>
      </c>
      <c r="D313" s="182" t="str">
        <f t="shared" si="58"/>
        <v/>
      </c>
      <c r="E313" s="171"/>
      <c r="F313" s="183" t="str">
        <f t="shared" si="52"/>
        <v/>
      </c>
      <c r="G313" s="173" t="str">
        <f t="shared" si="53"/>
        <v/>
      </c>
      <c r="H313" s="183" t="str">
        <f t="shared" si="48"/>
        <v/>
      </c>
      <c r="I313" s="184" t="str">
        <f t="shared" si="49"/>
        <v/>
      </c>
      <c r="J313" s="185" t="str">
        <f t="shared" si="50"/>
        <v/>
      </c>
      <c r="K313" s="176" t="e">
        <f t="shared" si="51"/>
        <v>#VALUE!</v>
      </c>
      <c r="L313" s="186" t="e">
        <f t="shared" si="54"/>
        <v>#VALUE!</v>
      </c>
      <c r="M313" s="187"/>
      <c r="N313" s="179">
        <f t="shared" si="59"/>
        <v>262</v>
      </c>
      <c r="R313" s="195"/>
      <c r="S313" s="199"/>
      <c r="T313" s="197"/>
    </row>
    <row r="314" spans="1:20" ht="15.75" thickBot="1" x14ac:dyDescent="0.3">
      <c r="A314" s="180">
        <f t="shared" si="55"/>
        <v>296</v>
      </c>
      <c r="B314" s="179">
        <f t="shared" si="56"/>
        <v>262</v>
      </c>
      <c r="C314" s="181" t="str">
        <f t="shared" si="57"/>
        <v/>
      </c>
      <c r="D314" s="182" t="str">
        <f t="shared" si="58"/>
        <v/>
      </c>
      <c r="E314" s="171"/>
      <c r="F314" s="183" t="str">
        <f t="shared" si="52"/>
        <v/>
      </c>
      <c r="G314" s="173" t="str">
        <f t="shared" si="53"/>
        <v/>
      </c>
      <c r="H314" s="183" t="str">
        <f t="shared" si="48"/>
        <v/>
      </c>
      <c r="I314" s="184" t="str">
        <f t="shared" si="49"/>
        <v/>
      </c>
      <c r="J314" s="185" t="str">
        <f t="shared" si="50"/>
        <v/>
      </c>
      <c r="K314" s="176" t="e">
        <f t="shared" si="51"/>
        <v>#VALUE!</v>
      </c>
      <c r="L314" s="186" t="e">
        <f t="shared" si="54"/>
        <v>#VALUE!</v>
      </c>
      <c r="M314" s="187"/>
      <c r="N314" s="179">
        <f t="shared" si="59"/>
        <v>262</v>
      </c>
      <c r="R314" s="195"/>
      <c r="S314" s="199"/>
      <c r="T314" s="197"/>
    </row>
    <row r="315" spans="1:20" ht="15.75" thickBot="1" x14ac:dyDescent="0.3">
      <c r="A315" s="180">
        <f t="shared" si="55"/>
        <v>297</v>
      </c>
      <c r="B315" s="179">
        <f t="shared" si="56"/>
        <v>262</v>
      </c>
      <c r="C315" s="181" t="str">
        <f t="shared" si="57"/>
        <v/>
      </c>
      <c r="D315" s="182" t="str">
        <f t="shared" si="58"/>
        <v/>
      </c>
      <c r="E315" s="171"/>
      <c r="F315" s="183" t="str">
        <f t="shared" si="52"/>
        <v/>
      </c>
      <c r="G315" s="173" t="str">
        <f t="shared" si="53"/>
        <v/>
      </c>
      <c r="H315" s="183" t="str">
        <f t="shared" si="48"/>
        <v/>
      </c>
      <c r="I315" s="184" t="str">
        <f t="shared" si="49"/>
        <v/>
      </c>
      <c r="J315" s="185" t="str">
        <f t="shared" si="50"/>
        <v/>
      </c>
      <c r="K315" s="176" t="e">
        <f t="shared" si="51"/>
        <v>#VALUE!</v>
      </c>
      <c r="L315" s="186" t="e">
        <f t="shared" si="54"/>
        <v>#VALUE!</v>
      </c>
      <c r="M315" s="187"/>
      <c r="N315" s="179">
        <f t="shared" si="59"/>
        <v>262</v>
      </c>
      <c r="R315" s="195"/>
      <c r="S315" s="199"/>
      <c r="T315" s="197"/>
    </row>
    <row r="316" spans="1:20" ht="15.75" thickBot="1" x14ac:dyDescent="0.3">
      <c r="A316" s="180">
        <f t="shared" si="55"/>
        <v>298</v>
      </c>
      <c r="B316" s="179">
        <f t="shared" si="56"/>
        <v>262</v>
      </c>
      <c r="C316" s="181" t="str">
        <f t="shared" si="57"/>
        <v/>
      </c>
      <c r="D316" s="182" t="str">
        <f t="shared" si="58"/>
        <v/>
      </c>
      <c r="E316" s="171"/>
      <c r="F316" s="183" t="str">
        <f t="shared" si="52"/>
        <v/>
      </c>
      <c r="G316" s="173" t="str">
        <f t="shared" si="53"/>
        <v/>
      </c>
      <c r="H316" s="183" t="str">
        <f t="shared" si="48"/>
        <v/>
      </c>
      <c r="I316" s="184" t="str">
        <f t="shared" si="49"/>
        <v/>
      </c>
      <c r="J316" s="185" t="str">
        <f t="shared" si="50"/>
        <v/>
      </c>
      <c r="K316" s="176" t="e">
        <f t="shared" si="51"/>
        <v>#VALUE!</v>
      </c>
      <c r="L316" s="186" t="e">
        <f t="shared" si="54"/>
        <v>#VALUE!</v>
      </c>
      <c r="M316" s="187"/>
      <c r="N316" s="179">
        <f t="shared" si="59"/>
        <v>262</v>
      </c>
      <c r="R316" s="195"/>
      <c r="S316" s="199"/>
      <c r="T316" s="197"/>
    </row>
    <row r="317" spans="1:20" ht="15.75" thickBot="1" x14ac:dyDescent="0.3">
      <c r="A317" s="180">
        <f t="shared" si="55"/>
        <v>299</v>
      </c>
      <c r="B317" s="179">
        <f t="shared" si="56"/>
        <v>262</v>
      </c>
      <c r="C317" s="181" t="str">
        <f t="shared" si="57"/>
        <v/>
      </c>
      <c r="D317" s="182" t="str">
        <f t="shared" si="58"/>
        <v/>
      </c>
      <c r="E317" s="171"/>
      <c r="F317" s="183" t="str">
        <f t="shared" si="52"/>
        <v/>
      </c>
      <c r="G317" s="173" t="str">
        <f t="shared" si="53"/>
        <v/>
      </c>
      <c r="H317" s="183" t="str">
        <f t="shared" si="48"/>
        <v/>
      </c>
      <c r="I317" s="184" t="str">
        <f t="shared" si="49"/>
        <v/>
      </c>
      <c r="J317" s="185" t="str">
        <f t="shared" si="50"/>
        <v/>
      </c>
      <c r="K317" s="176" t="e">
        <f t="shared" si="51"/>
        <v>#VALUE!</v>
      </c>
      <c r="L317" s="186" t="e">
        <f t="shared" si="54"/>
        <v>#VALUE!</v>
      </c>
      <c r="M317" s="187"/>
      <c r="N317" s="179">
        <f t="shared" si="59"/>
        <v>262</v>
      </c>
      <c r="R317" s="195"/>
      <c r="S317" s="199"/>
      <c r="T317" s="197"/>
    </row>
    <row r="318" spans="1:20" ht="15.75" thickBot="1" x14ac:dyDescent="0.3">
      <c r="A318" s="180">
        <f t="shared" si="55"/>
        <v>300</v>
      </c>
      <c r="B318" s="179">
        <f t="shared" si="56"/>
        <v>262</v>
      </c>
      <c r="C318" s="181" t="str">
        <f t="shared" si="57"/>
        <v/>
      </c>
      <c r="D318" s="182" t="str">
        <f t="shared" si="58"/>
        <v/>
      </c>
      <c r="E318" s="188">
        <f>SUM(D309:D318)</f>
        <v>0</v>
      </c>
      <c r="F318" s="183" t="str">
        <f t="shared" si="52"/>
        <v/>
      </c>
      <c r="G318" s="173" t="str">
        <f t="shared" si="53"/>
        <v/>
      </c>
      <c r="H318" s="183" t="str">
        <f t="shared" si="48"/>
        <v/>
      </c>
      <c r="I318" s="184" t="str">
        <f t="shared" si="49"/>
        <v/>
      </c>
      <c r="J318" s="185" t="str">
        <f t="shared" si="50"/>
        <v/>
      </c>
      <c r="K318" s="176" t="e">
        <f t="shared" si="51"/>
        <v>#VALUE!</v>
      </c>
      <c r="L318" s="186" t="e">
        <f t="shared" si="54"/>
        <v>#VALUE!</v>
      </c>
      <c r="M318" s="187"/>
      <c r="N318" s="179">
        <f t="shared" si="59"/>
        <v>262</v>
      </c>
      <c r="R318" s="195"/>
      <c r="S318" s="199"/>
      <c r="T318" s="197"/>
    </row>
    <row r="319" spans="1:20" ht="15.75" thickBot="1" x14ac:dyDescent="0.3">
      <c r="A319" s="180">
        <f t="shared" si="55"/>
        <v>301</v>
      </c>
      <c r="B319" s="179">
        <f t="shared" si="56"/>
        <v>262</v>
      </c>
      <c r="C319" s="181" t="str">
        <f t="shared" si="57"/>
        <v/>
      </c>
      <c r="D319" s="182" t="str">
        <f t="shared" si="58"/>
        <v/>
      </c>
      <c r="E319" s="171"/>
      <c r="F319" s="183" t="str">
        <f t="shared" si="52"/>
        <v/>
      </c>
      <c r="G319" s="173" t="str">
        <f t="shared" si="53"/>
        <v/>
      </c>
      <c r="H319" s="183" t="str">
        <f t="shared" si="48"/>
        <v/>
      </c>
      <c r="I319" s="184" t="str">
        <f t="shared" si="49"/>
        <v/>
      </c>
      <c r="J319" s="185" t="str">
        <f t="shared" si="50"/>
        <v/>
      </c>
      <c r="K319" s="176" t="e">
        <f t="shared" si="51"/>
        <v>#VALUE!</v>
      </c>
      <c r="L319" s="186" t="e">
        <f t="shared" si="54"/>
        <v>#VALUE!</v>
      </c>
      <c r="M319" s="187"/>
      <c r="N319" s="179">
        <f t="shared" si="59"/>
        <v>262</v>
      </c>
      <c r="R319" s="195"/>
      <c r="S319" s="199"/>
      <c r="T319" s="197"/>
    </row>
    <row r="320" spans="1:20" ht="15.75" thickBot="1" x14ac:dyDescent="0.3">
      <c r="A320" s="180">
        <f t="shared" si="55"/>
        <v>302</v>
      </c>
      <c r="B320" s="179">
        <f t="shared" si="56"/>
        <v>262</v>
      </c>
      <c r="C320" s="181" t="str">
        <f t="shared" si="57"/>
        <v/>
      </c>
      <c r="D320" s="182" t="str">
        <f t="shared" si="58"/>
        <v/>
      </c>
      <c r="E320" s="171"/>
      <c r="F320" s="183" t="str">
        <f t="shared" si="52"/>
        <v/>
      </c>
      <c r="G320" s="173" t="str">
        <f t="shared" si="53"/>
        <v/>
      </c>
      <c r="H320" s="183" t="str">
        <f t="shared" si="48"/>
        <v/>
      </c>
      <c r="I320" s="184" t="str">
        <f t="shared" si="49"/>
        <v/>
      </c>
      <c r="J320" s="185" t="str">
        <f t="shared" si="50"/>
        <v/>
      </c>
      <c r="K320" s="176" t="e">
        <f t="shared" si="51"/>
        <v>#VALUE!</v>
      </c>
      <c r="L320" s="186" t="e">
        <f t="shared" si="54"/>
        <v>#VALUE!</v>
      </c>
      <c r="M320" s="187"/>
      <c r="N320" s="179">
        <f t="shared" si="59"/>
        <v>262</v>
      </c>
      <c r="R320" s="195"/>
      <c r="S320" s="199"/>
      <c r="T320" s="197"/>
    </row>
    <row r="321" spans="1:20" ht="15.75" thickBot="1" x14ac:dyDescent="0.3">
      <c r="A321" s="180">
        <f t="shared" si="55"/>
        <v>303</v>
      </c>
      <c r="B321" s="179">
        <f t="shared" si="56"/>
        <v>262</v>
      </c>
      <c r="C321" s="181" t="str">
        <f t="shared" si="57"/>
        <v/>
      </c>
      <c r="D321" s="182" t="str">
        <f t="shared" si="58"/>
        <v/>
      </c>
      <c r="E321" s="171"/>
      <c r="F321" s="183" t="str">
        <f t="shared" si="52"/>
        <v/>
      </c>
      <c r="G321" s="173" t="str">
        <f t="shared" si="53"/>
        <v/>
      </c>
      <c r="H321" s="183" t="str">
        <f t="shared" si="48"/>
        <v/>
      </c>
      <c r="I321" s="184" t="str">
        <f t="shared" si="49"/>
        <v/>
      </c>
      <c r="J321" s="185" t="str">
        <f t="shared" si="50"/>
        <v/>
      </c>
      <c r="K321" s="176" t="e">
        <f t="shared" si="51"/>
        <v>#VALUE!</v>
      </c>
      <c r="L321" s="186" t="e">
        <f t="shared" si="54"/>
        <v>#VALUE!</v>
      </c>
      <c r="M321" s="187"/>
      <c r="N321" s="179">
        <f t="shared" si="59"/>
        <v>262</v>
      </c>
      <c r="R321" s="195"/>
      <c r="S321" s="199"/>
      <c r="T321" s="197"/>
    </row>
    <row r="322" spans="1:20" ht="15.75" thickBot="1" x14ac:dyDescent="0.3">
      <c r="A322" s="180">
        <f t="shared" si="55"/>
        <v>304</v>
      </c>
      <c r="B322" s="179">
        <f t="shared" si="56"/>
        <v>262</v>
      </c>
      <c r="C322" s="181" t="str">
        <f t="shared" si="57"/>
        <v/>
      </c>
      <c r="D322" s="182" t="str">
        <f t="shared" si="58"/>
        <v/>
      </c>
      <c r="E322" s="171"/>
      <c r="F322" s="183" t="str">
        <f t="shared" si="52"/>
        <v/>
      </c>
      <c r="G322" s="173" t="str">
        <f t="shared" si="53"/>
        <v/>
      </c>
      <c r="H322" s="183" t="str">
        <f t="shared" si="48"/>
        <v/>
      </c>
      <c r="I322" s="184" t="str">
        <f t="shared" si="49"/>
        <v/>
      </c>
      <c r="J322" s="185" t="str">
        <f t="shared" si="50"/>
        <v/>
      </c>
      <c r="K322" s="176" t="e">
        <f t="shared" si="51"/>
        <v>#VALUE!</v>
      </c>
      <c r="L322" s="186" t="e">
        <f t="shared" si="54"/>
        <v>#VALUE!</v>
      </c>
      <c r="M322" s="187"/>
      <c r="N322" s="179">
        <f t="shared" si="59"/>
        <v>262</v>
      </c>
      <c r="R322" s="195"/>
      <c r="S322" s="199"/>
      <c r="T322" s="197"/>
    </row>
    <row r="323" spans="1:20" ht="15.75" thickBot="1" x14ac:dyDescent="0.3">
      <c r="A323" s="180">
        <f t="shared" si="55"/>
        <v>305</v>
      </c>
      <c r="B323" s="179">
        <f t="shared" si="56"/>
        <v>262</v>
      </c>
      <c r="C323" s="181" t="str">
        <f t="shared" si="57"/>
        <v/>
      </c>
      <c r="D323" s="182" t="str">
        <f t="shared" si="58"/>
        <v/>
      </c>
      <c r="E323" s="171"/>
      <c r="F323" s="183" t="str">
        <f t="shared" si="52"/>
        <v/>
      </c>
      <c r="G323" s="173" t="str">
        <f t="shared" si="53"/>
        <v/>
      </c>
      <c r="H323" s="183" t="str">
        <f t="shared" si="48"/>
        <v/>
      </c>
      <c r="I323" s="184" t="str">
        <f t="shared" si="49"/>
        <v/>
      </c>
      <c r="J323" s="185" t="str">
        <f t="shared" si="50"/>
        <v/>
      </c>
      <c r="K323" s="176" t="e">
        <f t="shared" si="51"/>
        <v>#VALUE!</v>
      </c>
      <c r="L323" s="186" t="e">
        <f t="shared" si="54"/>
        <v>#VALUE!</v>
      </c>
      <c r="M323" s="187"/>
      <c r="N323" s="179">
        <f t="shared" si="59"/>
        <v>262</v>
      </c>
      <c r="R323" s="195"/>
      <c r="S323" s="199"/>
      <c r="T323" s="197"/>
    </row>
    <row r="324" spans="1:20" ht="15.75" thickBot="1" x14ac:dyDescent="0.3">
      <c r="A324" s="180">
        <f t="shared" si="55"/>
        <v>306</v>
      </c>
      <c r="B324" s="179">
        <f t="shared" si="56"/>
        <v>262</v>
      </c>
      <c r="C324" s="181" t="str">
        <f t="shared" si="57"/>
        <v/>
      </c>
      <c r="D324" s="182" t="str">
        <f t="shared" si="58"/>
        <v/>
      </c>
      <c r="E324" s="171"/>
      <c r="F324" s="183" t="str">
        <f t="shared" si="52"/>
        <v/>
      </c>
      <c r="G324" s="173" t="str">
        <f t="shared" si="53"/>
        <v/>
      </c>
      <c r="H324" s="183" t="str">
        <f t="shared" si="48"/>
        <v/>
      </c>
      <c r="I324" s="184" t="str">
        <f t="shared" si="49"/>
        <v/>
      </c>
      <c r="J324" s="185" t="str">
        <f t="shared" si="50"/>
        <v/>
      </c>
      <c r="K324" s="176" t="e">
        <f t="shared" si="51"/>
        <v>#VALUE!</v>
      </c>
      <c r="L324" s="186" t="e">
        <f t="shared" si="54"/>
        <v>#VALUE!</v>
      </c>
      <c r="M324" s="187"/>
      <c r="N324" s="179">
        <f t="shared" si="59"/>
        <v>262</v>
      </c>
      <c r="R324" s="195"/>
      <c r="S324" s="199"/>
      <c r="T324" s="197"/>
    </row>
    <row r="325" spans="1:20" ht="15.75" thickBot="1" x14ac:dyDescent="0.3">
      <c r="A325" s="180">
        <f t="shared" si="55"/>
        <v>307</v>
      </c>
      <c r="B325" s="179">
        <f t="shared" si="56"/>
        <v>262</v>
      </c>
      <c r="C325" s="181" t="str">
        <f t="shared" si="57"/>
        <v/>
      </c>
      <c r="D325" s="182" t="str">
        <f t="shared" si="58"/>
        <v/>
      </c>
      <c r="E325" s="171"/>
      <c r="F325" s="183" t="str">
        <f t="shared" si="52"/>
        <v/>
      </c>
      <c r="G325" s="173" t="str">
        <f t="shared" si="53"/>
        <v/>
      </c>
      <c r="H325" s="183" t="str">
        <f t="shared" si="48"/>
        <v/>
      </c>
      <c r="I325" s="184" t="str">
        <f t="shared" si="49"/>
        <v/>
      </c>
      <c r="J325" s="185" t="str">
        <f t="shared" si="50"/>
        <v/>
      </c>
      <c r="K325" s="176" t="e">
        <f t="shared" si="51"/>
        <v>#VALUE!</v>
      </c>
      <c r="L325" s="186" t="e">
        <f t="shared" si="54"/>
        <v>#VALUE!</v>
      </c>
      <c r="M325" s="187"/>
      <c r="N325" s="179">
        <f t="shared" si="59"/>
        <v>262</v>
      </c>
      <c r="R325" s="195"/>
      <c r="S325" s="199"/>
      <c r="T325" s="197"/>
    </row>
    <row r="326" spans="1:20" ht="15.75" thickBot="1" x14ac:dyDescent="0.3">
      <c r="A326" s="180">
        <f t="shared" si="55"/>
        <v>308</v>
      </c>
      <c r="B326" s="179">
        <f t="shared" si="56"/>
        <v>262</v>
      </c>
      <c r="C326" s="181" t="str">
        <f t="shared" si="57"/>
        <v/>
      </c>
      <c r="D326" s="182" t="str">
        <f t="shared" si="58"/>
        <v/>
      </c>
      <c r="E326" s="171"/>
      <c r="F326" s="183" t="str">
        <f t="shared" si="52"/>
        <v/>
      </c>
      <c r="G326" s="173" t="str">
        <f t="shared" si="53"/>
        <v/>
      </c>
      <c r="H326" s="183" t="str">
        <f t="shared" si="48"/>
        <v/>
      </c>
      <c r="I326" s="184" t="str">
        <f t="shared" si="49"/>
        <v/>
      </c>
      <c r="J326" s="185" t="str">
        <f t="shared" si="50"/>
        <v/>
      </c>
      <c r="K326" s="176" t="e">
        <f t="shared" si="51"/>
        <v>#VALUE!</v>
      </c>
      <c r="L326" s="186" t="e">
        <f t="shared" si="54"/>
        <v>#VALUE!</v>
      </c>
      <c r="M326" s="187"/>
      <c r="N326" s="179">
        <f t="shared" si="59"/>
        <v>262</v>
      </c>
      <c r="R326" s="195"/>
      <c r="S326" s="199"/>
      <c r="T326" s="197"/>
    </row>
    <row r="327" spans="1:20" ht="15.75" thickBot="1" x14ac:dyDescent="0.3">
      <c r="A327" s="180">
        <f t="shared" si="55"/>
        <v>309</v>
      </c>
      <c r="B327" s="179">
        <f t="shared" si="56"/>
        <v>262</v>
      </c>
      <c r="C327" s="181" t="str">
        <f t="shared" si="57"/>
        <v/>
      </c>
      <c r="D327" s="182" t="str">
        <f t="shared" si="58"/>
        <v/>
      </c>
      <c r="E327" s="171"/>
      <c r="F327" s="183" t="str">
        <f t="shared" si="52"/>
        <v/>
      </c>
      <c r="G327" s="173" t="str">
        <f t="shared" si="53"/>
        <v/>
      </c>
      <c r="H327" s="183" t="str">
        <f t="shared" si="48"/>
        <v/>
      </c>
      <c r="I327" s="184" t="str">
        <f t="shared" si="49"/>
        <v/>
      </c>
      <c r="J327" s="185" t="str">
        <f t="shared" si="50"/>
        <v/>
      </c>
      <c r="K327" s="176" t="e">
        <f t="shared" si="51"/>
        <v>#VALUE!</v>
      </c>
      <c r="L327" s="186" t="e">
        <f t="shared" si="54"/>
        <v>#VALUE!</v>
      </c>
      <c r="M327" s="187"/>
      <c r="N327" s="179">
        <f t="shared" si="59"/>
        <v>262</v>
      </c>
      <c r="R327" s="195"/>
      <c r="S327" s="199"/>
      <c r="T327" s="197"/>
    </row>
    <row r="328" spans="1:20" ht="15.75" thickBot="1" x14ac:dyDescent="0.3">
      <c r="A328" s="180">
        <f t="shared" si="55"/>
        <v>310</v>
      </c>
      <c r="B328" s="179">
        <f t="shared" si="56"/>
        <v>262</v>
      </c>
      <c r="C328" s="181" t="str">
        <f t="shared" si="57"/>
        <v/>
      </c>
      <c r="D328" s="182" t="str">
        <f t="shared" si="58"/>
        <v/>
      </c>
      <c r="E328" s="188">
        <f>SUM(D319:D328)</f>
        <v>0</v>
      </c>
      <c r="F328" s="183" t="str">
        <f t="shared" si="52"/>
        <v/>
      </c>
      <c r="G328" s="173" t="str">
        <f t="shared" si="53"/>
        <v/>
      </c>
      <c r="H328" s="183" t="str">
        <f t="shared" si="48"/>
        <v/>
      </c>
      <c r="I328" s="184" t="str">
        <f t="shared" si="49"/>
        <v/>
      </c>
      <c r="J328" s="185" t="str">
        <f t="shared" si="50"/>
        <v/>
      </c>
      <c r="K328" s="176" t="e">
        <f t="shared" si="51"/>
        <v>#VALUE!</v>
      </c>
      <c r="L328" s="186" t="e">
        <f t="shared" si="54"/>
        <v>#VALUE!</v>
      </c>
      <c r="M328" s="187"/>
      <c r="N328" s="179">
        <f t="shared" si="59"/>
        <v>262</v>
      </c>
      <c r="R328" s="195"/>
      <c r="S328" s="199"/>
      <c r="T328" s="197"/>
    </row>
    <row r="329" spans="1:20" ht="15.75" thickBot="1" x14ac:dyDescent="0.3">
      <c r="A329" s="180">
        <f t="shared" si="55"/>
        <v>311</v>
      </c>
      <c r="B329" s="179">
        <f t="shared" si="56"/>
        <v>262</v>
      </c>
      <c r="C329" s="181" t="str">
        <f t="shared" si="57"/>
        <v/>
      </c>
      <c r="D329" s="182" t="str">
        <f t="shared" si="58"/>
        <v/>
      </c>
      <c r="E329" s="171"/>
      <c r="F329" s="183" t="str">
        <f t="shared" si="52"/>
        <v/>
      </c>
      <c r="G329" s="173" t="str">
        <f t="shared" si="53"/>
        <v/>
      </c>
      <c r="H329" s="183" t="str">
        <f t="shared" si="48"/>
        <v/>
      </c>
      <c r="I329" s="184" t="str">
        <f t="shared" si="49"/>
        <v/>
      </c>
      <c r="J329" s="185" t="str">
        <f t="shared" si="50"/>
        <v/>
      </c>
      <c r="K329" s="176" t="e">
        <f t="shared" si="51"/>
        <v>#VALUE!</v>
      </c>
      <c r="L329" s="186" t="e">
        <f t="shared" si="54"/>
        <v>#VALUE!</v>
      </c>
      <c r="M329" s="187"/>
      <c r="N329" s="179">
        <f t="shared" si="59"/>
        <v>262</v>
      </c>
      <c r="R329" s="195"/>
      <c r="S329" s="199"/>
      <c r="T329" s="197"/>
    </row>
    <row r="330" spans="1:20" ht="15.75" thickBot="1" x14ac:dyDescent="0.3">
      <c r="A330" s="180">
        <f t="shared" si="55"/>
        <v>312</v>
      </c>
      <c r="B330" s="179">
        <f t="shared" si="56"/>
        <v>262</v>
      </c>
      <c r="C330" s="181" t="str">
        <f t="shared" si="57"/>
        <v/>
      </c>
      <c r="D330" s="182" t="str">
        <f t="shared" si="58"/>
        <v/>
      </c>
      <c r="E330" s="171"/>
      <c r="F330" s="183" t="str">
        <f t="shared" si="52"/>
        <v/>
      </c>
      <c r="G330" s="173" t="str">
        <f t="shared" si="53"/>
        <v/>
      </c>
      <c r="H330" s="183" t="str">
        <f t="shared" si="48"/>
        <v/>
      </c>
      <c r="I330" s="184" t="str">
        <f t="shared" si="49"/>
        <v/>
      </c>
      <c r="J330" s="185" t="str">
        <f t="shared" si="50"/>
        <v/>
      </c>
      <c r="K330" s="176" t="e">
        <f t="shared" si="51"/>
        <v>#VALUE!</v>
      </c>
      <c r="L330" s="186" t="e">
        <f t="shared" si="54"/>
        <v>#VALUE!</v>
      </c>
      <c r="M330" s="187"/>
      <c r="N330" s="179">
        <f t="shared" si="59"/>
        <v>262</v>
      </c>
      <c r="R330" s="195"/>
      <c r="S330" s="199"/>
      <c r="T330" s="197"/>
    </row>
    <row r="331" spans="1:20" ht="15.75" thickBot="1" x14ac:dyDescent="0.3">
      <c r="A331" s="180">
        <f t="shared" si="55"/>
        <v>313</v>
      </c>
      <c r="B331" s="179">
        <f t="shared" si="56"/>
        <v>262</v>
      </c>
      <c r="C331" s="181" t="str">
        <f t="shared" si="57"/>
        <v/>
      </c>
      <c r="D331" s="182" t="str">
        <f t="shared" si="58"/>
        <v/>
      </c>
      <c r="E331" s="171"/>
      <c r="F331" s="183" t="str">
        <f t="shared" si="52"/>
        <v/>
      </c>
      <c r="G331" s="173" t="str">
        <f t="shared" si="53"/>
        <v/>
      </c>
      <c r="H331" s="183" t="str">
        <f t="shared" si="48"/>
        <v/>
      </c>
      <c r="I331" s="184" t="str">
        <f t="shared" si="49"/>
        <v/>
      </c>
      <c r="J331" s="185" t="str">
        <f t="shared" si="50"/>
        <v/>
      </c>
      <c r="K331" s="176" t="e">
        <f t="shared" si="51"/>
        <v>#VALUE!</v>
      </c>
      <c r="L331" s="186" t="e">
        <f t="shared" si="54"/>
        <v>#VALUE!</v>
      </c>
      <c r="M331" s="187"/>
      <c r="N331" s="179">
        <f t="shared" si="59"/>
        <v>262</v>
      </c>
      <c r="R331" s="195"/>
      <c r="S331" s="199"/>
      <c r="T331" s="197"/>
    </row>
    <row r="332" spans="1:20" ht="15.75" thickBot="1" x14ac:dyDescent="0.3">
      <c r="A332" s="180">
        <f t="shared" si="55"/>
        <v>314</v>
      </c>
      <c r="B332" s="179">
        <f t="shared" si="56"/>
        <v>262</v>
      </c>
      <c r="C332" s="181" t="str">
        <f t="shared" si="57"/>
        <v/>
      </c>
      <c r="D332" s="182" t="str">
        <f t="shared" si="58"/>
        <v/>
      </c>
      <c r="E332" s="171"/>
      <c r="F332" s="183" t="str">
        <f t="shared" si="52"/>
        <v/>
      </c>
      <c r="G332" s="173" t="str">
        <f t="shared" si="53"/>
        <v/>
      </c>
      <c r="H332" s="183" t="str">
        <f t="shared" si="48"/>
        <v/>
      </c>
      <c r="I332" s="184" t="str">
        <f t="shared" si="49"/>
        <v/>
      </c>
      <c r="J332" s="185" t="str">
        <f t="shared" si="50"/>
        <v/>
      </c>
      <c r="K332" s="176" t="e">
        <f t="shared" si="51"/>
        <v>#VALUE!</v>
      </c>
      <c r="L332" s="186" t="e">
        <f t="shared" si="54"/>
        <v>#VALUE!</v>
      </c>
      <c r="M332" s="187"/>
      <c r="N332" s="179">
        <f t="shared" si="59"/>
        <v>262</v>
      </c>
      <c r="R332" s="195"/>
      <c r="S332" s="199"/>
      <c r="T332" s="197"/>
    </row>
    <row r="333" spans="1:20" ht="15.75" thickBot="1" x14ac:dyDescent="0.3">
      <c r="A333" s="180">
        <f t="shared" si="55"/>
        <v>315</v>
      </c>
      <c r="B333" s="179">
        <f t="shared" si="56"/>
        <v>262</v>
      </c>
      <c r="C333" s="181" t="str">
        <f t="shared" si="57"/>
        <v/>
      </c>
      <c r="D333" s="182" t="str">
        <f t="shared" si="58"/>
        <v/>
      </c>
      <c r="E333" s="171"/>
      <c r="F333" s="183" t="str">
        <f t="shared" si="52"/>
        <v/>
      </c>
      <c r="G333" s="173" t="str">
        <f t="shared" si="53"/>
        <v/>
      </c>
      <c r="H333" s="183" t="str">
        <f t="shared" si="48"/>
        <v/>
      </c>
      <c r="I333" s="184" t="str">
        <f t="shared" si="49"/>
        <v/>
      </c>
      <c r="J333" s="185" t="str">
        <f t="shared" si="50"/>
        <v/>
      </c>
      <c r="K333" s="176" t="e">
        <f t="shared" si="51"/>
        <v>#VALUE!</v>
      </c>
      <c r="L333" s="186" t="e">
        <f t="shared" si="54"/>
        <v>#VALUE!</v>
      </c>
      <c r="M333" s="187"/>
      <c r="N333" s="179">
        <f t="shared" si="59"/>
        <v>262</v>
      </c>
      <c r="R333" s="195"/>
      <c r="S333" s="199"/>
      <c r="T333" s="197"/>
    </row>
    <row r="334" spans="1:20" ht="15.75" thickBot="1" x14ac:dyDescent="0.3">
      <c r="A334" s="180">
        <f t="shared" si="55"/>
        <v>316</v>
      </c>
      <c r="B334" s="179">
        <f t="shared" si="56"/>
        <v>262</v>
      </c>
      <c r="C334" s="181" t="str">
        <f t="shared" si="57"/>
        <v/>
      </c>
      <c r="D334" s="182" t="str">
        <f t="shared" si="58"/>
        <v/>
      </c>
      <c r="E334" s="171"/>
      <c r="F334" s="183" t="str">
        <f t="shared" si="52"/>
        <v/>
      </c>
      <c r="G334" s="173" t="str">
        <f t="shared" si="53"/>
        <v/>
      </c>
      <c r="H334" s="183" t="str">
        <f t="shared" si="48"/>
        <v/>
      </c>
      <c r="I334" s="184" t="str">
        <f t="shared" si="49"/>
        <v/>
      </c>
      <c r="J334" s="185" t="str">
        <f t="shared" si="50"/>
        <v/>
      </c>
      <c r="K334" s="176" t="e">
        <f t="shared" si="51"/>
        <v>#VALUE!</v>
      </c>
      <c r="L334" s="186" t="e">
        <f t="shared" si="54"/>
        <v>#VALUE!</v>
      </c>
      <c r="M334" s="187"/>
      <c r="N334" s="179">
        <f t="shared" si="59"/>
        <v>262</v>
      </c>
      <c r="R334" s="195"/>
      <c r="S334" s="199"/>
      <c r="T334" s="197"/>
    </row>
    <row r="335" spans="1:20" ht="15.75" thickBot="1" x14ac:dyDescent="0.3">
      <c r="A335" s="180">
        <f t="shared" si="55"/>
        <v>317</v>
      </c>
      <c r="B335" s="179">
        <f t="shared" si="56"/>
        <v>262</v>
      </c>
      <c r="C335" s="181" t="str">
        <f t="shared" si="57"/>
        <v/>
      </c>
      <c r="D335" s="182" t="str">
        <f t="shared" si="58"/>
        <v/>
      </c>
      <c r="E335" s="171"/>
      <c r="F335" s="183" t="str">
        <f t="shared" si="52"/>
        <v/>
      </c>
      <c r="G335" s="173" t="str">
        <f t="shared" si="53"/>
        <v/>
      </c>
      <c r="H335" s="183" t="str">
        <f t="shared" si="48"/>
        <v/>
      </c>
      <c r="I335" s="184" t="str">
        <f t="shared" si="49"/>
        <v/>
      </c>
      <c r="J335" s="185" t="str">
        <f t="shared" si="50"/>
        <v/>
      </c>
      <c r="K335" s="176" t="e">
        <f t="shared" si="51"/>
        <v>#VALUE!</v>
      </c>
      <c r="L335" s="186" t="e">
        <f t="shared" si="54"/>
        <v>#VALUE!</v>
      </c>
      <c r="M335" s="187"/>
      <c r="N335" s="179">
        <f t="shared" si="59"/>
        <v>262</v>
      </c>
      <c r="R335" s="195"/>
      <c r="S335" s="199"/>
      <c r="T335" s="197"/>
    </row>
    <row r="336" spans="1:20" ht="15.75" thickBot="1" x14ac:dyDescent="0.3">
      <c r="A336" s="180">
        <f t="shared" si="55"/>
        <v>318</v>
      </c>
      <c r="B336" s="179">
        <f t="shared" si="56"/>
        <v>262</v>
      </c>
      <c r="C336" s="181" t="str">
        <f t="shared" si="57"/>
        <v/>
      </c>
      <c r="D336" s="182" t="str">
        <f t="shared" si="58"/>
        <v/>
      </c>
      <c r="E336" s="171"/>
      <c r="F336" s="183" t="str">
        <f t="shared" si="52"/>
        <v/>
      </c>
      <c r="G336" s="173" t="str">
        <f t="shared" si="53"/>
        <v/>
      </c>
      <c r="H336" s="183" t="str">
        <f t="shared" si="48"/>
        <v/>
      </c>
      <c r="I336" s="184" t="str">
        <f t="shared" si="49"/>
        <v/>
      </c>
      <c r="J336" s="185" t="str">
        <f t="shared" si="50"/>
        <v/>
      </c>
      <c r="K336" s="176" t="e">
        <f t="shared" si="51"/>
        <v>#VALUE!</v>
      </c>
      <c r="L336" s="186" t="e">
        <f t="shared" si="54"/>
        <v>#VALUE!</v>
      </c>
      <c r="M336" s="187"/>
      <c r="N336" s="179">
        <f t="shared" si="59"/>
        <v>262</v>
      </c>
      <c r="R336" s="195"/>
      <c r="S336" s="199"/>
      <c r="T336" s="197"/>
    </row>
    <row r="337" spans="1:20" ht="15.75" thickBot="1" x14ac:dyDescent="0.3">
      <c r="A337" s="180">
        <f t="shared" si="55"/>
        <v>319</v>
      </c>
      <c r="B337" s="179">
        <f t="shared" si="56"/>
        <v>262</v>
      </c>
      <c r="C337" s="181" t="str">
        <f t="shared" si="57"/>
        <v/>
      </c>
      <c r="D337" s="182" t="str">
        <f t="shared" si="58"/>
        <v/>
      </c>
      <c r="E337" s="171"/>
      <c r="F337" s="183" t="str">
        <f t="shared" si="52"/>
        <v/>
      </c>
      <c r="G337" s="173" t="str">
        <f t="shared" si="53"/>
        <v/>
      </c>
      <c r="H337" s="183" t="str">
        <f t="shared" si="48"/>
        <v/>
      </c>
      <c r="I337" s="184" t="str">
        <f t="shared" si="49"/>
        <v/>
      </c>
      <c r="J337" s="185" t="str">
        <f t="shared" si="50"/>
        <v/>
      </c>
      <c r="K337" s="176" t="e">
        <f t="shared" si="51"/>
        <v>#VALUE!</v>
      </c>
      <c r="L337" s="186" t="e">
        <f t="shared" si="54"/>
        <v>#VALUE!</v>
      </c>
      <c r="M337" s="187"/>
      <c r="N337" s="179">
        <f t="shared" si="59"/>
        <v>262</v>
      </c>
      <c r="R337" s="195"/>
      <c r="S337" s="199"/>
      <c r="T337" s="197"/>
    </row>
    <row r="338" spans="1:20" ht="15.75" thickBot="1" x14ac:dyDescent="0.3">
      <c r="A338" s="180">
        <f t="shared" si="55"/>
        <v>320</v>
      </c>
      <c r="B338" s="179">
        <f t="shared" si="56"/>
        <v>262</v>
      </c>
      <c r="C338" s="181" t="str">
        <f t="shared" si="57"/>
        <v/>
      </c>
      <c r="D338" s="182" t="str">
        <f t="shared" si="58"/>
        <v/>
      </c>
      <c r="E338" s="188">
        <f>SUM(D329:D338)</f>
        <v>0</v>
      </c>
      <c r="F338" s="183" t="str">
        <f t="shared" si="52"/>
        <v/>
      </c>
      <c r="G338" s="173" t="str">
        <f t="shared" si="53"/>
        <v/>
      </c>
      <c r="H338" s="183" t="str">
        <f t="shared" si="48"/>
        <v/>
      </c>
      <c r="I338" s="184" t="str">
        <f t="shared" si="49"/>
        <v/>
      </c>
      <c r="J338" s="185" t="str">
        <f t="shared" si="50"/>
        <v/>
      </c>
      <c r="K338" s="176" t="e">
        <f t="shared" si="51"/>
        <v>#VALUE!</v>
      </c>
      <c r="L338" s="186" t="e">
        <f t="shared" si="54"/>
        <v>#VALUE!</v>
      </c>
      <c r="M338" s="187"/>
      <c r="N338" s="179">
        <f t="shared" si="59"/>
        <v>262</v>
      </c>
      <c r="R338" s="195"/>
      <c r="S338" s="199"/>
      <c r="T338" s="197"/>
    </row>
    <row r="339" spans="1:20" ht="15.75" thickBot="1" x14ac:dyDescent="0.3">
      <c r="A339" s="180">
        <f t="shared" si="55"/>
        <v>321</v>
      </c>
      <c r="B339" s="179">
        <f t="shared" si="56"/>
        <v>262</v>
      </c>
      <c r="C339" s="181" t="str">
        <f t="shared" si="57"/>
        <v/>
      </c>
      <c r="D339" s="182" t="str">
        <f t="shared" si="58"/>
        <v/>
      </c>
      <c r="E339" s="171"/>
      <c r="F339" s="183" t="str">
        <f t="shared" si="52"/>
        <v/>
      </c>
      <c r="G339" s="173" t="str">
        <f t="shared" si="53"/>
        <v/>
      </c>
      <c r="H339" s="183" t="str">
        <f t="shared" ref="H339:H402" si="60">IF(M339&gt;0,($K$13*F339),"")</f>
        <v/>
      </c>
      <c r="I339" s="184" t="str">
        <f t="shared" ref="I339:I402" si="61">IF(M339&gt;0,($K$15*F339),"")</f>
        <v/>
      </c>
      <c r="J339" s="185" t="str">
        <f t="shared" ref="J339:J402" si="62">IF(M339&gt;0,((F339*$K$9)*$O$12),"")</f>
        <v/>
      </c>
      <c r="K339" s="176" t="e">
        <f t="shared" ref="K339:K402" si="63">IF(G339&gt;$I$12,((G339-$I$12)*$K$17),"")</f>
        <v>#VALUE!</v>
      </c>
      <c r="L339" s="186" t="e">
        <f t="shared" si="54"/>
        <v>#VALUE!</v>
      </c>
      <c r="M339" s="187"/>
      <c r="N339" s="179">
        <f t="shared" si="59"/>
        <v>262</v>
      </c>
      <c r="R339" s="195"/>
      <c r="S339" s="199"/>
      <c r="T339" s="197"/>
    </row>
    <row r="340" spans="1:20" ht="15.75" thickBot="1" x14ac:dyDescent="0.3">
      <c r="A340" s="180">
        <f t="shared" si="55"/>
        <v>322</v>
      </c>
      <c r="B340" s="179">
        <f t="shared" si="56"/>
        <v>262</v>
      </c>
      <c r="C340" s="181" t="str">
        <f t="shared" si="57"/>
        <v/>
      </c>
      <c r="D340" s="182" t="str">
        <f t="shared" si="58"/>
        <v/>
      </c>
      <c r="E340" s="171"/>
      <c r="F340" s="183" t="str">
        <f t="shared" ref="F340:F403" si="64">IF(M340&gt;0,(F339+D340),"")</f>
        <v/>
      </c>
      <c r="G340" s="173" t="str">
        <f t="shared" ref="G340:G403" si="65">IF(M340&gt;0,(F340+$E$17+$I$13),"")</f>
        <v/>
      </c>
      <c r="H340" s="183" t="str">
        <f t="shared" si="60"/>
        <v/>
      </c>
      <c r="I340" s="184" t="str">
        <f t="shared" si="61"/>
        <v/>
      </c>
      <c r="J340" s="185" t="str">
        <f t="shared" si="62"/>
        <v/>
      </c>
      <c r="K340" s="176" t="e">
        <f t="shared" si="63"/>
        <v>#VALUE!</v>
      </c>
      <c r="L340" s="186" t="e">
        <f t="shared" ref="L340:L403" si="66">0.052*K$12*G340</f>
        <v>#VALUE!</v>
      </c>
      <c r="M340" s="187"/>
      <c r="N340" s="179">
        <f t="shared" si="59"/>
        <v>262</v>
      </c>
      <c r="R340" s="195"/>
      <c r="S340" s="199"/>
      <c r="T340" s="197"/>
    </row>
    <row r="341" spans="1:20" ht="15.75" thickBot="1" x14ac:dyDescent="0.3">
      <c r="A341" s="180">
        <f t="shared" ref="A341:A404" si="67">A340+1</f>
        <v>323</v>
      </c>
      <c r="B341" s="179">
        <f t="shared" ref="B341:B404" si="68">IF(M341&lt;=1,(0),IF(M341&lt;3600,(1),IF(M341&gt;=3601,(2),"")))+B340</f>
        <v>262</v>
      </c>
      <c r="C341" s="181" t="str">
        <f t="shared" ref="C341:C404" si="69">IF(M341&gt;0,($I$14-B341),"")</f>
        <v/>
      </c>
      <c r="D341" s="182" t="str">
        <f t="shared" ref="D341:D404" si="70">IF(M341&gt;0,(M341/100),"")</f>
        <v/>
      </c>
      <c r="E341" s="171"/>
      <c r="F341" s="183" t="str">
        <f t="shared" si="64"/>
        <v/>
      </c>
      <c r="G341" s="173" t="str">
        <f t="shared" si="65"/>
        <v/>
      </c>
      <c r="H341" s="183" t="str">
        <f t="shared" si="60"/>
        <v/>
      </c>
      <c r="I341" s="184" t="str">
        <f t="shared" si="61"/>
        <v/>
      </c>
      <c r="J341" s="185" t="str">
        <f t="shared" si="62"/>
        <v/>
      </c>
      <c r="K341" s="176" t="e">
        <f t="shared" si="63"/>
        <v>#VALUE!</v>
      </c>
      <c r="L341" s="186" t="e">
        <f t="shared" si="66"/>
        <v>#VALUE!</v>
      </c>
      <c r="M341" s="187"/>
      <c r="N341" s="179">
        <f t="shared" ref="N341:N404" si="71">IF(M341&lt;=1,(0),IF(M341&lt;3600,(1),IF(M341&gt;=3601,(2),"")))+N340</f>
        <v>262</v>
      </c>
      <c r="R341" s="195"/>
      <c r="S341" s="199"/>
      <c r="T341" s="197"/>
    </row>
    <row r="342" spans="1:20" ht="15.75" thickBot="1" x14ac:dyDescent="0.3">
      <c r="A342" s="180">
        <f t="shared" si="67"/>
        <v>324</v>
      </c>
      <c r="B342" s="179">
        <f t="shared" si="68"/>
        <v>262</v>
      </c>
      <c r="C342" s="181" t="str">
        <f t="shared" si="69"/>
        <v/>
      </c>
      <c r="D342" s="182" t="str">
        <f t="shared" si="70"/>
        <v/>
      </c>
      <c r="E342" s="171"/>
      <c r="F342" s="183" t="str">
        <f t="shared" si="64"/>
        <v/>
      </c>
      <c r="G342" s="173" t="str">
        <f t="shared" si="65"/>
        <v/>
      </c>
      <c r="H342" s="183" t="str">
        <f t="shared" si="60"/>
        <v/>
      </c>
      <c r="I342" s="184" t="str">
        <f t="shared" si="61"/>
        <v/>
      </c>
      <c r="J342" s="185" t="str">
        <f t="shared" si="62"/>
        <v/>
      </c>
      <c r="K342" s="176" t="e">
        <f t="shared" si="63"/>
        <v>#VALUE!</v>
      </c>
      <c r="L342" s="186" t="e">
        <f t="shared" si="66"/>
        <v>#VALUE!</v>
      </c>
      <c r="M342" s="187"/>
      <c r="N342" s="179">
        <f t="shared" si="71"/>
        <v>262</v>
      </c>
      <c r="R342" s="195"/>
      <c r="S342" s="199"/>
      <c r="T342" s="197"/>
    </row>
    <row r="343" spans="1:20" ht="15.75" thickBot="1" x14ac:dyDescent="0.3">
      <c r="A343" s="180">
        <f t="shared" si="67"/>
        <v>325</v>
      </c>
      <c r="B343" s="179">
        <f t="shared" si="68"/>
        <v>262</v>
      </c>
      <c r="C343" s="181" t="str">
        <f t="shared" si="69"/>
        <v/>
      </c>
      <c r="D343" s="182" t="str">
        <f t="shared" si="70"/>
        <v/>
      </c>
      <c r="E343" s="171"/>
      <c r="F343" s="183" t="str">
        <f t="shared" si="64"/>
        <v/>
      </c>
      <c r="G343" s="173" t="str">
        <f t="shared" si="65"/>
        <v/>
      </c>
      <c r="H343" s="183" t="str">
        <f t="shared" si="60"/>
        <v/>
      </c>
      <c r="I343" s="184" t="str">
        <f t="shared" si="61"/>
        <v/>
      </c>
      <c r="J343" s="185" t="str">
        <f t="shared" si="62"/>
        <v/>
      </c>
      <c r="K343" s="176" t="e">
        <f t="shared" si="63"/>
        <v>#VALUE!</v>
      </c>
      <c r="L343" s="186" t="e">
        <f t="shared" si="66"/>
        <v>#VALUE!</v>
      </c>
      <c r="M343" s="187"/>
      <c r="N343" s="179">
        <f t="shared" si="71"/>
        <v>262</v>
      </c>
      <c r="R343" s="195"/>
      <c r="S343" s="199"/>
      <c r="T343" s="197"/>
    </row>
    <row r="344" spans="1:20" ht="15.75" thickBot="1" x14ac:dyDescent="0.3">
      <c r="A344" s="180">
        <f t="shared" si="67"/>
        <v>326</v>
      </c>
      <c r="B344" s="179">
        <f t="shared" si="68"/>
        <v>262</v>
      </c>
      <c r="C344" s="181" t="str">
        <f t="shared" si="69"/>
        <v/>
      </c>
      <c r="D344" s="182" t="str">
        <f t="shared" si="70"/>
        <v/>
      </c>
      <c r="E344" s="171"/>
      <c r="F344" s="183" t="str">
        <f t="shared" si="64"/>
        <v/>
      </c>
      <c r="G344" s="173" t="str">
        <f t="shared" si="65"/>
        <v/>
      </c>
      <c r="H344" s="183" t="str">
        <f t="shared" si="60"/>
        <v/>
      </c>
      <c r="I344" s="184" t="str">
        <f t="shared" si="61"/>
        <v/>
      </c>
      <c r="J344" s="185" t="str">
        <f t="shared" si="62"/>
        <v/>
      </c>
      <c r="K344" s="176" t="e">
        <f t="shared" si="63"/>
        <v>#VALUE!</v>
      </c>
      <c r="L344" s="186" t="e">
        <f t="shared" si="66"/>
        <v>#VALUE!</v>
      </c>
      <c r="M344" s="187"/>
      <c r="N344" s="179">
        <f t="shared" si="71"/>
        <v>262</v>
      </c>
      <c r="R344" s="195"/>
      <c r="S344" s="199"/>
      <c r="T344" s="197"/>
    </row>
    <row r="345" spans="1:20" ht="15.75" thickBot="1" x14ac:dyDescent="0.3">
      <c r="A345" s="180">
        <f t="shared" si="67"/>
        <v>327</v>
      </c>
      <c r="B345" s="179">
        <f t="shared" si="68"/>
        <v>262</v>
      </c>
      <c r="C345" s="181" t="str">
        <f t="shared" si="69"/>
        <v/>
      </c>
      <c r="D345" s="182" t="str">
        <f t="shared" si="70"/>
        <v/>
      </c>
      <c r="E345" s="171"/>
      <c r="F345" s="183" t="str">
        <f t="shared" si="64"/>
        <v/>
      </c>
      <c r="G345" s="173" t="str">
        <f t="shared" si="65"/>
        <v/>
      </c>
      <c r="H345" s="183" t="str">
        <f t="shared" si="60"/>
        <v/>
      </c>
      <c r="I345" s="184" t="str">
        <f t="shared" si="61"/>
        <v/>
      </c>
      <c r="J345" s="185" t="str">
        <f t="shared" si="62"/>
        <v/>
      </c>
      <c r="K345" s="176" t="e">
        <f t="shared" si="63"/>
        <v>#VALUE!</v>
      </c>
      <c r="L345" s="186" t="e">
        <f t="shared" si="66"/>
        <v>#VALUE!</v>
      </c>
      <c r="M345" s="187"/>
      <c r="N345" s="179">
        <f t="shared" si="71"/>
        <v>262</v>
      </c>
      <c r="R345" s="195"/>
      <c r="S345" s="199"/>
      <c r="T345" s="197"/>
    </row>
    <row r="346" spans="1:20" ht="15.75" thickBot="1" x14ac:dyDescent="0.3">
      <c r="A346" s="180">
        <f t="shared" si="67"/>
        <v>328</v>
      </c>
      <c r="B346" s="179">
        <f t="shared" si="68"/>
        <v>262</v>
      </c>
      <c r="C346" s="181" t="str">
        <f t="shared" si="69"/>
        <v/>
      </c>
      <c r="D346" s="182" t="str">
        <f t="shared" si="70"/>
        <v/>
      </c>
      <c r="E346" s="171"/>
      <c r="F346" s="183" t="str">
        <f t="shared" si="64"/>
        <v/>
      </c>
      <c r="G346" s="173" t="str">
        <f t="shared" si="65"/>
        <v/>
      </c>
      <c r="H346" s="183" t="str">
        <f t="shared" si="60"/>
        <v/>
      </c>
      <c r="I346" s="184" t="str">
        <f t="shared" si="61"/>
        <v/>
      </c>
      <c r="J346" s="185" t="str">
        <f t="shared" si="62"/>
        <v/>
      </c>
      <c r="K346" s="176" t="e">
        <f t="shared" si="63"/>
        <v>#VALUE!</v>
      </c>
      <c r="L346" s="186" t="e">
        <f t="shared" si="66"/>
        <v>#VALUE!</v>
      </c>
      <c r="M346" s="187"/>
      <c r="N346" s="179">
        <f t="shared" si="71"/>
        <v>262</v>
      </c>
      <c r="R346" s="195"/>
      <c r="S346" s="199"/>
      <c r="T346" s="197"/>
    </row>
    <row r="347" spans="1:20" ht="15.75" thickBot="1" x14ac:dyDescent="0.3">
      <c r="A347" s="180">
        <f t="shared" si="67"/>
        <v>329</v>
      </c>
      <c r="B347" s="179">
        <f t="shared" si="68"/>
        <v>262</v>
      </c>
      <c r="C347" s="181" t="str">
        <f t="shared" si="69"/>
        <v/>
      </c>
      <c r="D347" s="182" t="str">
        <f t="shared" si="70"/>
        <v/>
      </c>
      <c r="E347" s="171"/>
      <c r="F347" s="183" t="str">
        <f t="shared" si="64"/>
        <v/>
      </c>
      <c r="G347" s="173" t="str">
        <f t="shared" si="65"/>
        <v/>
      </c>
      <c r="H347" s="183" t="str">
        <f t="shared" si="60"/>
        <v/>
      </c>
      <c r="I347" s="184" t="str">
        <f t="shared" si="61"/>
        <v/>
      </c>
      <c r="J347" s="185" t="str">
        <f t="shared" si="62"/>
        <v/>
      </c>
      <c r="K347" s="176" t="e">
        <f t="shared" si="63"/>
        <v>#VALUE!</v>
      </c>
      <c r="L347" s="186" t="e">
        <f t="shared" si="66"/>
        <v>#VALUE!</v>
      </c>
      <c r="M347" s="187"/>
      <c r="N347" s="179">
        <f t="shared" si="71"/>
        <v>262</v>
      </c>
      <c r="R347" s="195"/>
      <c r="S347" s="199"/>
      <c r="T347" s="197"/>
    </row>
    <row r="348" spans="1:20" ht="15.75" thickBot="1" x14ac:dyDescent="0.3">
      <c r="A348" s="180">
        <f t="shared" si="67"/>
        <v>330</v>
      </c>
      <c r="B348" s="179">
        <f t="shared" si="68"/>
        <v>262</v>
      </c>
      <c r="C348" s="181" t="str">
        <f t="shared" si="69"/>
        <v/>
      </c>
      <c r="D348" s="182" t="str">
        <f t="shared" si="70"/>
        <v/>
      </c>
      <c r="E348" s="188">
        <f>SUM(D339:D348)</f>
        <v>0</v>
      </c>
      <c r="F348" s="183" t="str">
        <f t="shared" si="64"/>
        <v/>
      </c>
      <c r="G348" s="173" t="str">
        <f t="shared" si="65"/>
        <v/>
      </c>
      <c r="H348" s="183" t="str">
        <f t="shared" si="60"/>
        <v/>
      </c>
      <c r="I348" s="184" t="str">
        <f t="shared" si="61"/>
        <v/>
      </c>
      <c r="J348" s="185" t="str">
        <f t="shared" si="62"/>
        <v/>
      </c>
      <c r="K348" s="176" t="e">
        <f t="shared" si="63"/>
        <v>#VALUE!</v>
      </c>
      <c r="L348" s="186" t="e">
        <f t="shared" si="66"/>
        <v>#VALUE!</v>
      </c>
      <c r="M348" s="187"/>
      <c r="N348" s="179">
        <f t="shared" si="71"/>
        <v>262</v>
      </c>
      <c r="R348" s="195"/>
      <c r="S348" s="199"/>
      <c r="T348" s="197"/>
    </row>
    <row r="349" spans="1:20" ht="15.75" thickBot="1" x14ac:dyDescent="0.3">
      <c r="A349" s="180">
        <f t="shared" si="67"/>
        <v>331</v>
      </c>
      <c r="B349" s="179">
        <f t="shared" si="68"/>
        <v>262</v>
      </c>
      <c r="C349" s="181" t="str">
        <f t="shared" si="69"/>
        <v/>
      </c>
      <c r="D349" s="182" t="str">
        <f t="shared" si="70"/>
        <v/>
      </c>
      <c r="E349" s="171"/>
      <c r="F349" s="183" t="str">
        <f t="shared" si="64"/>
        <v/>
      </c>
      <c r="G349" s="173" t="str">
        <f t="shared" si="65"/>
        <v/>
      </c>
      <c r="H349" s="183" t="str">
        <f t="shared" si="60"/>
        <v/>
      </c>
      <c r="I349" s="184" t="str">
        <f t="shared" si="61"/>
        <v/>
      </c>
      <c r="J349" s="185" t="str">
        <f t="shared" si="62"/>
        <v/>
      </c>
      <c r="K349" s="176" t="e">
        <f t="shared" si="63"/>
        <v>#VALUE!</v>
      </c>
      <c r="L349" s="186" t="e">
        <f t="shared" si="66"/>
        <v>#VALUE!</v>
      </c>
      <c r="M349" s="187"/>
      <c r="N349" s="179">
        <f t="shared" si="71"/>
        <v>262</v>
      </c>
      <c r="R349" s="195"/>
      <c r="S349" s="199"/>
      <c r="T349" s="197"/>
    </row>
    <row r="350" spans="1:20" ht="15.75" thickBot="1" x14ac:dyDescent="0.3">
      <c r="A350" s="180">
        <f t="shared" si="67"/>
        <v>332</v>
      </c>
      <c r="B350" s="179">
        <f t="shared" si="68"/>
        <v>262</v>
      </c>
      <c r="C350" s="181" t="str">
        <f t="shared" si="69"/>
        <v/>
      </c>
      <c r="D350" s="182" t="str">
        <f t="shared" si="70"/>
        <v/>
      </c>
      <c r="E350" s="171"/>
      <c r="F350" s="183" t="str">
        <f t="shared" si="64"/>
        <v/>
      </c>
      <c r="G350" s="173" t="str">
        <f t="shared" si="65"/>
        <v/>
      </c>
      <c r="H350" s="183" t="str">
        <f t="shared" si="60"/>
        <v/>
      </c>
      <c r="I350" s="184" t="str">
        <f t="shared" si="61"/>
        <v/>
      </c>
      <c r="J350" s="185" t="str">
        <f t="shared" si="62"/>
        <v/>
      </c>
      <c r="K350" s="176" t="e">
        <f t="shared" si="63"/>
        <v>#VALUE!</v>
      </c>
      <c r="L350" s="186" t="e">
        <f t="shared" si="66"/>
        <v>#VALUE!</v>
      </c>
      <c r="M350" s="187"/>
      <c r="N350" s="179">
        <f t="shared" si="71"/>
        <v>262</v>
      </c>
      <c r="R350" s="195"/>
      <c r="S350" s="199"/>
      <c r="T350" s="197"/>
    </row>
    <row r="351" spans="1:20" ht="15.75" thickBot="1" x14ac:dyDescent="0.3">
      <c r="A351" s="180">
        <f t="shared" si="67"/>
        <v>333</v>
      </c>
      <c r="B351" s="179">
        <f t="shared" si="68"/>
        <v>262</v>
      </c>
      <c r="C351" s="181" t="str">
        <f t="shared" si="69"/>
        <v/>
      </c>
      <c r="D351" s="182" t="str">
        <f t="shared" si="70"/>
        <v/>
      </c>
      <c r="E351" s="171"/>
      <c r="F351" s="183" t="str">
        <f t="shared" si="64"/>
        <v/>
      </c>
      <c r="G351" s="173" t="str">
        <f t="shared" si="65"/>
        <v/>
      </c>
      <c r="H351" s="183" t="str">
        <f t="shared" si="60"/>
        <v/>
      </c>
      <c r="I351" s="184" t="str">
        <f t="shared" si="61"/>
        <v/>
      </c>
      <c r="J351" s="185" t="str">
        <f t="shared" si="62"/>
        <v/>
      </c>
      <c r="K351" s="176" t="e">
        <f t="shared" si="63"/>
        <v>#VALUE!</v>
      </c>
      <c r="L351" s="186" t="e">
        <f t="shared" si="66"/>
        <v>#VALUE!</v>
      </c>
      <c r="M351" s="187"/>
      <c r="N351" s="179">
        <f t="shared" si="71"/>
        <v>262</v>
      </c>
      <c r="R351" s="195"/>
      <c r="S351" s="199"/>
      <c r="T351" s="197"/>
    </row>
    <row r="352" spans="1:20" ht="15.75" thickBot="1" x14ac:dyDescent="0.3">
      <c r="A352" s="180">
        <f t="shared" si="67"/>
        <v>334</v>
      </c>
      <c r="B352" s="179">
        <f t="shared" si="68"/>
        <v>262</v>
      </c>
      <c r="C352" s="181" t="str">
        <f t="shared" si="69"/>
        <v/>
      </c>
      <c r="D352" s="182" t="str">
        <f t="shared" si="70"/>
        <v/>
      </c>
      <c r="E352" s="171"/>
      <c r="F352" s="183" t="str">
        <f t="shared" si="64"/>
        <v/>
      </c>
      <c r="G352" s="173" t="str">
        <f t="shared" si="65"/>
        <v/>
      </c>
      <c r="H352" s="183" t="str">
        <f t="shared" si="60"/>
        <v/>
      </c>
      <c r="I352" s="184" t="str">
        <f t="shared" si="61"/>
        <v/>
      </c>
      <c r="J352" s="185" t="str">
        <f t="shared" si="62"/>
        <v/>
      </c>
      <c r="K352" s="176" t="e">
        <f t="shared" si="63"/>
        <v>#VALUE!</v>
      </c>
      <c r="L352" s="186" t="e">
        <f t="shared" si="66"/>
        <v>#VALUE!</v>
      </c>
      <c r="M352" s="187"/>
      <c r="N352" s="179">
        <f t="shared" si="71"/>
        <v>262</v>
      </c>
      <c r="R352" s="195"/>
      <c r="S352" s="199"/>
      <c r="T352" s="197"/>
    </row>
    <row r="353" spans="1:20" ht="15.75" thickBot="1" x14ac:dyDescent="0.3">
      <c r="A353" s="180">
        <f t="shared" si="67"/>
        <v>335</v>
      </c>
      <c r="B353" s="179">
        <f t="shared" si="68"/>
        <v>262</v>
      </c>
      <c r="C353" s="181" t="str">
        <f t="shared" si="69"/>
        <v/>
      </c>
      <c r="D353" s="182" t="str">
        <f t="shared" si="70"/>
        <v/>
      </c>
      <c r="E353" s="171"/>
      <c r="F353" s="183" t="str">
        <f t="shared" si="64"/>
        <v/>
      </c>
      <c r="G353" s="173" t="str">
        <f t="shared" si="65"/>
        <v/>
      </c>
      <c r="H353" s="183" t="str">
        <f t="shared" si="60"/>
        <v/>
      </c>
      <c r="I353" s="184" t="str">
        <f t="shared" si="61"/>
        <v/>
      </c>
      <c r="J353" s="185" t="str">
        <f t="shared" si="62"/>
        <v/>
      </c>
      <c r="K353" s="176" t="e">
        <f t="shared" si="63"/>
        <v>#VALUE!</v>
      </c>
      <c r="L353" s="186" t="e">
        <f t="shared" si="66"/>
        <v>#VALUE!</v>
      </c>
      <c r="M353" s="187"/>
      <c r="N353" s="179">
        <f t="shared" si="71"/>
        <v>262</v>
      </c>
      <c r="R353" s="195"/>
      <c r="S353" s="199"/>
      <c r="T353" s="197"/>
    </row>
    <row r="354" spans="1:20" ht="15.75" thickBot="1" x14ac:dyDescent="0.3">
      <c r="A354" s="180">
        <f t="shared" si="67"/>
        <v>336</v>
      </c>
      <c r="B354" s="179">
        <f t="shared" si="68"/>
        <v>262</v>
      </c>
      <c r="C354" s="181" t="str">
        <f t="shared" si="69"/>
        <v/>
      </c>
      <c r="D354" s="182" t="str">
        <f t="shared" si="70"/>
        <v/>
      </c>
      <c r="E354" s="171"/>
      <c r="F354" s="183" t="str">
        <f t="shared" si="64"/>
        <v/>
      </c>
      <c r="G354" s="173" t="str">
        <f t="shared" si="65"/>
        <v/>
      </c>
      <c r="H354" s="183" t="str">
        <f t="shared" si="60"/>
        <v/>
      </c>
      <c r="I354" s="184" t="str">
        <f t="shared" si="61"/>
        <v/>
      </c>
      <c r="J354" s="185" t="str">
        <f t="shared" si="62"/>
        <v/>
      </c>
      <c r="K354" s="176" t="e">
        <f t="shared" si="63"/>
        <v>#VALUE!</v>
      </c>
      <c r="L354" s="186" t="e">
        <f t="shared" si="66"/>
        <v>#VALUE!</v>
      </c>
      <c r="M354" s="187"/>
      <c r="N354" s="179">
        <f t="shared" si="71"/>
        <v>262</v>
      </c>
      <c r="R354" s="195"/>
      <c r="S354" s="199"/>
      <c r="T354" s="197"/>
    </row>
    <row r="355" spans="1:20" ht="15.75" thickBot="1" x14ac:dyDescent="0.3">
      <c r="A355" s="180">
        <f t="shared" si="67"/>
        <v>337</v>
      </c>
      <c r="B355" s="179">
        <f t="shared" si="68"/>
        <v>262</v>
      </c>
      <c r="C355" s="181" t="str">
        <f t="shared" si="69"/>
        <v/>
      </c>
      <c r="D355" s="182" t="str">
        <f t="shared" si="70"/>
        <v/>
      </c>
      <c r="E355" s="171"/>
      <c r="F355" s="183" t="str">
        <f t="shared" si="64"/>
        <v/>
      </c>
      <c r="G355" s="173" t="str">
        <f t="shared" si="65"/>
        <v/>
      </c>
      <c r="H355" s="183" t="str">
        <f t="shared" si="60"/>
        <v/>
      </c>
      <c r="I355" s="184" t="str">
        <f t="shared" si="61"/>
        <v/>
      </c>
      <c r="J355" s="185" t="str">
        <f t="shared" si="62"/>
        <v/>
      </c>
      <c r="K355" s="176" t="e">
        <f t="shared" si="63"/>
        <v>#VALUE!</v>
      </c>
      <c r="L355" s="186" t="e">
        <f t="shared" si="66"/>
        <v>#VALUE!</v>
      </c>
      <c r="M355" s="187"/>
      <c r="N355" s="179">
        <f t="shared" si="71"/>
        <v>262</v>
      </c>
      <c r="R355" s="195"/>
      <c r="S355" s="199"/>
      <c r="T355" s="197"/>
    </row>
    <row r="356" spans="1:20" ht="15.75" thickBot="1" x14ac:dyDescent="0.3">
      <c r="A356" s="180">
        <f t="shared" si="67"/>
        <v>338</v>
      </c>
      <c r="B356" s="179">
        <f t="shared" si="68"/>
        <v>262</v>
      </c>
      <c r="C356" s="181" t="str">
        <f t="shared" si="69"/>
        <v/>
      </c>
      <c r="D356" s="182" t="str">
        <f t="shared" si="70"/>
        <v/>
      </c>
      <c r="E356" s="171"/>
      <c r="F356" s="183" t="str">
        <f t="shared" si="64"/>
        <v/>
      </c>
      <c r="G356" s="173" t="str">
        <f t="shared" si="65"/>
        <v/>
      </c>
      <c r="H356" s="183" t="str">
        <f t="shared" si="60"/>
        <v/>
      </c>
      <c r="I356" s="184" t="str">
        <f t="shared" si="61"/>
        <v/>
      </c>
      <c r="J356" s="185" t="str">
        <f t="shared" si="62"/>
        <v/>
      </c>
      <c r="K356" s="176" t="e">
        <f t="shared" si="63"/>
        <v>#VALUE!</v>
      </c>
      <c r="L356" s="186" t="e">
        <f t="shared" si="66"/>
        <v>#VALUE!</v>
      </c>
      <c r="M356" s="187"/>
      <c r="N356" s="179">
        <f t="shared" si="71"/>
        <v>262</v>
      </c>
      <c r="R356" s="195"/>
      <c r="S356" s="199"/>
      <c r="T356" s="197"/>
    </row>
    <row r="357" spans="1:20" ht="15.75" thickBot="1" x14ac:dyDescent="0.3">
      <c r="A357" s="180">
        <f t="shared" si="67"/>
        <v>339</v>
      </c>
      <c r="B357" s="179">
        <f t="shared" si="68"/>
        <v>262</v>
      </c>
      <c r="C357" s="181" t="str">
        <f t="shared" si="69"/>
        <v/>
      </c>
      <c r="D357" s="182" t="str">
        <f t="shared" si="70"/>
        <v/>
      </c>
      <c r="E357" s="171"/>
      <c r="F357" s="183" t="str">
        <f t="shared" si="64"/>
        <v/>
      </c>
      <c r="G357" s="173" t="str">
        <f t="shared" si="65"/>
        <v/>
      </c>
      <c r="H357" s="183" t="str">
        <f t="shared" si="60"/>
        <v/>
      </c>
      <c r="I357" s="184" t="str">
        <f t="shared" si="61"/>
        <v/>
      </c>
      <c r="J357" s="185" t="str">
        <f t="shared" si="62"/>
        <v/>
      </c>
      <c r="K357" s="176" t="e">
        <f t="shared" si="63"/>
        <v>#VALUE!</v>
      </c>
      <c r="L357" s="186" t="e">
        <f t="shared" si="66"/>
        <v>#VALUE!</v>
      </c>
      <c r="M357" s="187"/>
      <c r="N357" s="179">
        <f t="shared" si="71"/>
        <v>262</v>
      </c>
      <c r="R357" s="195"/>
      <c r="S357" s="199"/>
      <c r="T357" s="197"/>
    </row>
    <row r="358" spans="1:20" ht="15.75" thickBot="1" x14ac:dyDescent="0.3">
      <c r="A358" s="180">
        <f t="shared" si="67"/>
        <v>340</v>
      </c>
      <c r="B358" s="179">
        <f t="shared" si="68"/>
        <v>262</v>
      </c>
      <c r="C358" s="181" t="str">
        <f t="shared" si="69"/>
        <v/>
      </c>
      <c r="D358" s="182" t="str">
        <f t="shared" si="70"/>
        <v/>
      </c>
      <c r="E358" s="188">
        <f>SUM(D349:D358)</f>
        <v>0</v>
      </c>
      <c r="F358" s="183" t="str">
        <f t="shared" si="64"/>
        <v/>
      </c>
      <c r="G358" s="173" t="str">
        <f t="shared" si="65"/>
        <v/>
      </c>
      <c r="H358" s="183" t="str">
        <f t="shared" si="60"/>
        <v/>
      </c>
      <c r="I358" s="184" t="str">
        <f t="shared" si="61"/>
        <v/>
      </c>
      <c r="J358" s="185" t="str">
        <f t="shared" si="62"/>
        <v/>
      </c>
      <c r="K358" s="176" t="e">
        <f t="shared" si="63"/>
        <v>#VALUE!</v>
      </c>
      <c r="L358" s="186" t="e">
        <f t="shared" si="66"/>
        <v>#VALUE!</v>
      </c>
      <c r="M358" s="187"/>
      <c r="N358" s="179">
        <f t="shared" si="71"/>
        <v>262</v>
      </c>
      <c r="R358" s="195"/>
      <c r="S358" s="199"/>
      <c r="T358" s="197"/>
    </row>
    <row r="359" spans="1:20" ht="15.75" thickBot="1" x14ac:dyDescent="0.3">
      <c r="A359" s="180">
        <f t="shared" si="67"/>
        <v>341</v>
      </c>
      <c r="B359" s="179">
        <f t="shared" si="68"/>
        <v>262</v>
      </c>
      <c r="C359" s="181" t="str">
        <f t="shared" si="69"/>
        <v/>
      </c>
      <c r="D359" s="182" t="str">
        <f t="shared" si="70"/>
        <v/>
      </c>
      <c r="E359" s="171"/>
      <c r="F359" s="183" t="str">
        <f t="shared" si="64"/>
        <v/>
      </c>
      <c r="G359" s="173" t="str">
        <f t="shared" si="65"/>
        <v/>
      </c>
      <c r="H359" s="183" t="str">
        <f t="shared" si="60"/>
        <v/>
      </c>
      <c r="I359" s="184" t="str">
        <f t="shared" si="61"/>
        <v/>
      </c>
      <c r="J359" s="185" t="str">
        <f t="shared" si="62"/>
        <v/>
      </c>
      <c r="K359" s="176" t="e">
        <f t="shared" si="63"/>
        <v>#VALUE!</v>
      </c>
      <c r="L359" s="186" t="e">
        <f t="shared" si="66"/>
        <v>#VALUE!</v>
      </c>
      <c r="M359" s="187"/>
      <c r="N359" s="179">
        <f t="shared" si="71"/>
        <v>262</v>
      </c>
      <c r="R359" s="195"/>
      <c r="S359" s="199"/>
      <c r="T359" s="197"/>
    </row>
    <row r="360" spans="1:20" ht="15.75" thickBot="1" x14ac:dyDescent="0.3">
      <c r="A360" s="180">
        <f t="shared" si="67"/>
        <v>342</v>
      </c>
      <c r="B360" s="179">
        <f t="shared" si="68"/>
        <v>262</v>
      </c>
      <c r="C360" s="181" t="str">
        <f t="shared" si="69"/>
        <v/>
      </c>
      <c r="D360" s="182" t="str">
        <f t="shared" si="70"/>
        <v/>
      </c>
      <c r="E360" s="171"/>
      <c r="F360" s="183" t="str">
        <f t="shared" si="64"/>
        <v/>
      </c>
      <c r="G360" s="173" t="str">
        <f t="shared" si="65"/>
        <v/>
      </c>
      <c r="H360" s="183" t="str">
        <f t="shared" si="60"/>
        <v/>
      </c>
      <c r="I360" s="184" t="str">
        <f t="shared" si="61"/>
        <v/>
      </c>
      <c r="J360" s="185" t="str">
        <f t="shared" si="62"/>
        <v/>
      </c>
      <c r="K360" s="176" t="e">
        <f t="shared" si="63"/>
        <v>#VALUE!</v>
      </c>
      <c r="L360" s="186" t="e">
        <f t="shared" si="66"/>
        <v>#VALUE!</v>
      </c>
      <c r="M360" s="187"/>
      <c r="N360" s="179">
        <f t="shared" si="71"/>
        <v>262</v>
      </c>
      <c r="R360" s="195"/>
      <c r="S360" s="199"/>
      <c r="T360" s="197"/>
    </row>
    <row r="361" spans="1:20" ht="15.75" thickBot="1" x14ac:dyDescent="0.3">
      <c r="A361" s="180">
        <f t="shared" si="67"/>
        <v>343</v>
      </c>
      <c r="B361" s="179">
        <f t="shared" si="68"/>
        <v>262</v>
      </c>
      <c r="C361" s="181" t="str">
        <f t="shared" si="69"/>
        <v/>
      </c>
      <c r="D361" s="182" t="str">
        <f t="shared" si="70"/>
        <v/>
      </c>
      <c r="E361" s="171"/>
      <c r="F361" s="183" t="str">
        <f t="shared" si="64"/>
        <v/>
      </c>
      <c r="G361" s="173" t="str">
        <f t="shared" si="65"/>
        <v/>
      </c>
      <c r="H361" s="183" t="str">
        <f t="shared" si="60"/>
        <v/>
      </c>
      <c r="I361" s="184" t="str">
        <f t="shared" si="61"/>
        <v/>
      </c>
      <c r="J361" s="185" t="str">
        <f t="shared" si="62"/>
        <v/>
      </c>
      <c r="K361" s="176" t="e">
        <f t="shared" si="63"/>
        <v>#VALUE!</v>
      </c>
      <c r="L361" s="186" t="e">
        <f t="shared" si="66"/>
        <v>#VALUE!</v>
      </c>
      <c r="M361" s="187"/>
      <c r="N361" s="179">
        <f t="shared" si="71"/>
        <v>262</v>
      </c>
      <c r="R361" s="195"/>
      <c r="S361" s="199"/>
      <c r="T361" s="197"/>
    </row>
    <row r="362" spans="1:20" ht="15.75" thickBot="1" x14ac:dyDescent="0.3">
      <c r="A362" s="180">
        <f t="shared" si="67"/>
        <v>344</v>
      </c>
      <c r="B362" s="179">
        <f t="shared" si="68"/>
        <v>262</v>
      </c>
      <c r="C362" s="181" t="str">
        <f t="shared" si="69"/>
        <v/>
      </c>
      <c r="D362" s="182" t="str">
        <f t="shared" si="70"/>
        <v/>
      </c>
      <c r="E362" s="171"/>
      <c r="F362" s="183" t="str">
        <f t="shared" si="64"/>
        <v/>
      </c>
      <c r="G362" s="173" t="str">
        <f t="shared" si="65"/>
        <v/>
      </c>
      <c r="H362" s="183" t="str">
        <f t="shared" si="60"/>
        <v/>
      </c>
      <c r="I362" s="184" t="str">
        <f t="shared" si="61"/>
        <v/>
      </c>
      <c r="J362" s="185" t="str">
        <f t="shared" si="62"/>
        <v/>
      </c>
      <c r="K362" s="176" t="e">
        <f t="shared" si="63"/>
        <v>#VALUE!</v>
      </c>
      <c r="L362" s="186" t="e">
        <f t="shared" si="66"/>
        <v>#VALUE!</v>
      </c>
      <c r="M362" s="187"/>
      <c r="N362" s="179">
        <f t="shared" si="71"/>
        <v>262</v>
      </c>
      <c r="R362" s="195"/>
      <c r="S362" s="199"/>
      <c r="T362" s="197"/>
    </row>
    <row r="363" spans="1:20" ht="15.75" thickBot="1" x14ac:dyDescent="0.3">
      <c r="A363" s="180">
        <f t="shared" si="67"/>
        <v>345</v>
      </c>
      <c r="B363" s="179">
        <f t="shared" si="68"/>
        <v>262</v>
      </c>
      <c r="C363" s="181" t="str">
        <f t="shared" si="69"/>
        <v/>
      </c>
      <c r="D363" s="182" t="str">
        <f t="shared" si="70"/>
        <v/>
      </c>
      <c r="E363" s="171"/>
      <c r="F363" s="183" t="str">
        <f t="shared" si="64"/>
        <v/>
      </c>
      <c r="G363" s="173" t="str">
        <f t="shared" si="65"/>
        <v/>
      </c>
      <c r="H363" s="183" t="str">
        <f t="shared" si="60"/>
        <v/>
      </c>
      <c r="I363" s="184" t="str">
        <f t="shared" si="61"/>
        <v/>
      </c>
      <c r="J363" s="185" t="str">
        <f t="shared" si="62"/>
        <v/>
      </c>
      <c r="K363" s="176" t="e">
        <f t="shared" si="63"/>
        <v>#VALUE!</v>
      </c>
      <c r="L363" s="186" t="e">
        <f t="shared" si="66"/>
        <v>#VALUE!</v>
      </c>
      <c r="M363" s="187"/>
      <c r="N363" s="179">
        <f t="shared" si="71"/>
        <v>262</v>
      </c>
      <c r="R363" s="195"/>
      <c r="S363" s="199"/>
      <c r="T363" s="197"/>
    </row>
    <row r="364" spans="1:20" ht="15.75" thickBot="1" x14ac:dyDescent="0.3">
      <c r="A364" s="180">
        <f t="shared" si="67"/>
        <v>346</v>
      </c>
      <c r="B364" s="179">
        <f t="shared" si="68"/>
        <v>262</v>
      </c>
      <c r="C364" s="181" t="str">
        <f t="shared" si="69"/>
        <v/>
      </c>
      <c r="D364" s="182" t="str">
        <f t="shared" si="70"/>
        <v/>
      </c>
      <c r="E364" s="171"/>
      <c r="F364" s="183" t="str">
        <f t="shared" si="64"/>
        <v/>
      </c>
      <c r="G364" s="173" t="str">
        <f t="shared" si="65"/>
        <v/>
      </c>
      <c r="H364" s="183" t="str">
        <f t="shared" si="60"/>
        <v/>
      </c>
      <c r="I364" s="184" t="str">
        <f t="shared" si="61"/>
        <v/>
      </c>
      <c r="J364" s="185" t="str">
        <f t="shared" si="62"/>
        <v/>
      </c>
      <c r="K364" s="176" t="e">
        <f t="shared" si="63"/>
        <v>#VALUE!</v>
      </c>
      <c r="L364" s="186" t="e">
        <f t="shared" si="66"/>
        <v>#VALUE!</v>
      </c>
      <c r="M364" s="187"/>
      <c r="N364" s="179">
        <f t="shared" si="71"/>
        <v>262</v>
      </c>
      <c r="R364" s="195"/>
      <c r="S364" s="199"/>
      <c r="T364" s="197"/>
    </row>
    <row r="365" spans="1:20" ht="15.75" thickBot="1" x14ac:dyDescent="0.3">
      <c r="A365" s="180">
        <f t="shared" si="67"/>
        <v>347</v>
      </c>
      <c r="B365" s="179">
        <f t="shared" si="68"/>
        <v>262</v>
      </c>
      <c r="C365" s="181" t="str">
        <f t="shared" si="69"/>
        <v/>
      </c>
      <c r="D365" s="182" t="str">
        <f t="shared" si="70"/>
        <v/>
      </c>
      <c r="E365" s="171"/>
      <c r="F365" s="183" t="str">
        <f t="shared" si="64"/>
        <v/>
      </c>
      <c r="G365" s="173" t="str">
        <f t="shared" si="65"/>
        <v/>
      </c>
      <c r="H365" s="183" t="str">
        <f t="shared" si="60"/>
        <v/>
      </c>
      <c r="I365" s="184" t="str">
        <f t="shared" si="61"/>
        <v/>
      </c>
      <c r="J365" s="185" t="str">
        <f t="shared" si="62"/>
        <v/>
      </c>
      <c r="K365" s="176" t="e">
        <f t="shared" si="63"/>
        <v>#VALUE!</v>
      </c>
      <c r="L365" s="186" t="e">
        <f t="shared" si="66"/>
        <v>#VALUE!</v>
      </c>
      <c r="M365" s="187"/>
      <c r="N365" s="179">
        <f t="shared" si="71"/>
        <v>262</v>
      </c>
      <c r="R365" s="195"/>
      <c r="S365" s="199"/>
      <c r="T365" s="197"/>
    </row>
    <row r="366" spans="1:20" ht="15.75" thickBot="1" x14ac:dyDescent="0.3">
      <c r="A366" s="180">
        <f t="shared" si="67"/>
        <v>348</v>
      </c>
      <c r="B366" s="179">
        <f t="shared" si="68"/>
        <v>262</v>
      </c>
      <c r="C366" s="181" t="str">
        <f t="shared" si="69"/>
        <v/>
      </c>
      <c r="D366" s="182" t="str">
        <f t="shared" si="70"/>
        <v/>
      </c>
      <c r="E366" s="171"/>
      <c r="F366" s="183" t="str">
        <f t="shared" si="64"/>
        <v/>
      </c>
      <c r="G366" s="173" t="str">
        <f t="shared" si="65"/>
        <v/>
      </c>
      <c r="H366" s="183" t="str">
        <f t="shared" si="60"/>
        <v/>
      </c>
      <c r="I366" s="184" t="str">
        <f t="shared" si="61"/>
        <v/>
      </c>
      <c r="J366" s="185" t="str">
        <f t="shared" si="62"/>
        <v/>
      </c>
      <c r="K366" s="176" t="e">
        <f t="shared" si="63"/>
        <v>#VALUE!</v>
      </c>
      <c r="L366" s="186" t="e">
        <f t="shared" si="66"/>
        <v>#VALUE!</v>
      </c>
      <c r="M366" s="187"/>
      <c r="N366" s="179">
        <f t="shared" si="71"/>
        <v>262</v>
      </c>
      <c r="R366" s="195"/>
      <c r="S366" s="199"/>
      <c r="T366" s="197"/>
    </row>
    <row r="367" spans="1:20" ht="15.75" thickBot="1" x14ac:dyDescent="0.3">
      <c r="A367" s="180">
        <f t="shared" si="67"/>
        <v>349</v>
      </c>
      <c r="B367" s="179">
        <f t="shared" si="68"/>
        <v>262</v>
      </c>
      <c r="C367" s="181" t="str">
        <f t="shared" si="69"/>
        <v/>
      </c>
      <c r="D367" s="182" t="str">
        <f t="shared" si="70"/>
        <v/>
      </c>
      <c r="E367" s="171"/>
      <c r="F367" s="183" t="str">
        <f t="shared" si="64"/>
        <v/>
      </c>
      <c r="G367" s="173" t="str">
        <f t="shared" si="65"/>
        <v/>
      </c>
      <c r="H367" s="183" t="str">
        <f t="shared" si="60"/>
        <v/>
      </c>
      <c r="I367" s="184" t="str">
        <f t="shared" si="61"/>
        <v/>
      </c>
      <c r="J367" s="185" t="str">
        <f t="shared" si="62"/>
        <v/>
      </c>
      <c r="K367" s="176" t="e">
        <f t="shared" si="63"/>
        <v>#VALUE!</v>
      </c>
      <c r="L367" s="186" t="e">
        <f t="shared" si="66"/>
        <v>#VALUE!</v>
      </c>
      <c r="M367" s="187"/>
      <c r="N367" s="179">
        <f t="shared" si="71"/>
        <v>262</v>
      </c>
      <c r="R367" s="195"/>
      <c r="S367" s="199"/>
      <c r="T367" s="197"/>
    </row>
    <row r="368" spans="1:20" ht="15.75" thickBot="1" x14ac:dyDescent="0.3">
      <c r="A368" s="180">
        <f t="shared" si="67"/>
        <v>350</v>
      </c>
      <c r="B368" s="179">
        <f t="shared" si="68"/>
        <v>262</v>
      </c>
      <c r="C368" s="181" t="str">
        <f t="shared" si="69"/>
        <v/>
      </c>
      <c r="D368" s="182" t="str">
        <f t="shared" si="70"/>
        <v/>
      </c>
      <c r="E368" s="188">
        <f>SUM(D359:D368)</f>
        <v>0</v>
      </c>
      <c r="F368" s="183" t="str">
        <f t="shared" si="64"/>
        <v/>
      </c>
      <c r="G368" s="173" t="str">
        <f t="shared" si="65"/>
        <v/>
      </c>
      <c r="H368" s="183" t="str">
        <f t="shared" si="60"/>
        <v/>
      </c>
      <c r="I368" s="184" t="str">
        <f t="shared" si="61"/>
        <v/>
      </c>
      <c r="J368" s="185" t="str">
        <f t="shared" si="62"/>
        <v/>
      </c>
      <c r="K368" s="176" t="e">
        <f t="shared" si="63"/>
        <v>#VALUE!</v>
      </c>
      <c r="L368" s="186" t="e">
        <f t="shared" si="66"/>
        <v>#VALUE!</v>
      </c>
      <c r="M368" s="187"/>
      <c r="N368" s="179">
        <f t="shared" si="71"/>
        <v>262</v>
      </c>
      <c r="R368" s="195"/>
      <c r="S368" s="199"/>
      <c r="T368" s="197"/>
    </row>
    <row r="369" spans="1:20" ht="15.75" thickBot="1" x14ac:dyDescent="0.3">
      <c r="A369" s="180">
        <f t="shared" si="67"/>
        <v>351</v>
      </c>
      <c r="B369" s="179">
        <f t="shared" si="68"/>
        <v>262</v>
      </c>
      <c r="C369" s="181" t="str">
        <f t="shared" si="69"/>
        <v/>
      </c>
      <c r="D369" s="182" t="str">
        <f t="shared" si="70"/>
        <v/>
      </c>
      <c r="E369" s="171"/>
      <c r="F369" s="183" t="str">
        <f t="shared" si="64"/>
        <v/>
      </c>
      <c r="G369" s="173" t="str">
        <f t="shared" si="65"/>
        <v/>
      </c>
      <c r="H369" s="183" t="str">
        <f t="shared" si="60"/>
        <v/>
      </c>
      <c r="I369" s="184" t="str">
        <f t="shared" si="61"/>
        <v/>
      </c>
      <c r="J369" s="185" t="str">
        <f t="shared" si="62"/>
        <v/>
      </c>
      <c r="K369" s="176" t="e">
        <f t="shared" si="63"/>
        <v>#VALUE!</v>
      </c>
      <c r="L369" s="186" t="e">
        <f t="shared" si="66"/>
        <v>#VALUE!</v>
      </c>
      <c r="M369" s="187"/>
      <c r="N369" s="179">
        <f t="shared" si="71"/>
        <v>262</v>
      </c>
      <c r="R369" s="195"/>
      <c r="S369" s="199"/>
      <c r="T369" s="197"/>
    </row>
    <row r="370" spans="1:20" ht="15.75" thickBot="1" x14ac:dyDescent="0.3">
      <c r="A370" s="180">
        <f t="shared" si="67"/>
        <v>352</v>
      </c>
      <c r="B370" s="179">
        <f t="shared" si="68"/>
        <v>262</v>
      </c>
      <c r="C370" s="181" t="str">
        <f t="shared" si="69"/>
        <v/>
      </c>
      <c r="D370" s="182" t="str">
        <f t="shared" si="70"/>
        <v/>
      </c>
      <c r="E370" s="171"/>
      <c r="F370" s="183" t="str">
        <f t="shared" si="64"/>
        <v/>
      </c>
      <c r="G370" s="173" t="str">
        <f t="shared" si="65"/>
        <v/>
      </c>
      <c r="H370" s="183" t="str">
        <f t="shared" si="60"/>
        <v/>
      </c>
      <c r="I370" s="184" t="str">
        <f t="shared" si="61"/>
        <v/>
      </c>
      <c r="J370" s="185" t="str">
        <f t="shared" si="62"/>
        <v/>
      </c>
      <c r="K370" s="176" t="e">
        <f t="shared" si="63"/>
        <v>#VALUE!</v>
      </c>
      <c r="L370" s="186" t="e">
        <f t="shared" si="66"/>
        <v>#VALUE!</v>
      </c>
      <c r="M370" s="187"/>
      <c r="N370" s="179">
        <f t="shared" si="71"/>
        <v>262</v>
      </c>
      <c r="R370" s="195"/>
      <c r="S370" s="199"/>
      <c r="T370" s="197"/>
    </row>
    <row r="371" spans="1:20" ht="15.75" thickBot="1" x14ac:dyDescent="0.3">
      <c r="A371" s="180">
        <f t="shared" si="67"/>
        <v>353</v>
      </c>
      <c r="B371" s="179">
        <f t="shared" si="68"/>
        <v>262</v>
      </c>
      <c r="C371" s="181" t="str">
        <f t="shared" si="69"/>
        <v/>
      </c>
      <c r="D371" s="182" t="str">
        <f t="shared" si="70"/>
        <v/>
      </c>
      <c r="E371" s="171"/>
      <c r="F371" s="183" t="str">
        <f t="shared" si="64"/>
        <v/>
      </c>
      <c r="G371" s="173" t="str">
        <f t="shared" si="65"/>
        <v/>
      </c>
      <c r="H371" s="183" t="str">
        <f t="shared" si="60"/>
        <v/>
      </c>
      <c r="I371" s="184" t="str">
        <f t="shared" si="61"/>
        <v/>
      </c>
      <c r="J371" s="185" t="str">
        <f t="shared" si="62"/>
        <v/>
      </c>
      <c r="K371" s="176" t="e">
        <f t="shared" si="63"/>
        <v>#VALUE!</v>
      </c>
      <c r="L371" s="186" t="e">
        <f t="shared" si="66"/>
        <v>#VALUE!</v>
      </c>
      <c r="M371" s="187"/>
      <c r="N371" s="179">
        <f t="shared" si="71"/>
        <v>262</v>
      </c>
      <c r="R371" s="195"/>
      <c r="S371" s="199"/>
      <c r="T371" s="197"/>
    </row>
    <row r="372" spans="1:20" ht="15.75" thickBot="1" x14ac:dyDescent="0.3">
      <c r="A372" s="180">
        <f t="shared" si="67"/>
        <v>354</v>
      </c>
      <c r="B372" s="179">
        <f t="shared" si="68"/>
        <v>262</v>
      </c>
      <c r="C372" s="181" t="str">
        <f t="shared" si="69"/>
        <v/>
      </c>
      <c r="D372" s="182" t="str">
        <f t="shared" si="70"/>
        <v/>
      </c>
      <c r="E372" s="171"/>
      <c r="F372" s="183" t="str">
        <f t="shared" si="64"/>
        <v/>
      </c>
      <c r="G372" s="173" t="str">
        <f t="shared" si="65"/>
        <v/>
      </c>
      <c r="H372" s="183" t="str">
        <f t="shared" si="60"/>
        <v/>
      </c>
      <c r="I372" s="184" t="str">
        <f t="shared" si="61"/>
        <v/>
      </c>
      <c r="J372" s="185" t="str">
        <f t="shared" si="62"/>
        <v/>
      </c>
      <c r="K372" s="176" t="e">
        <f t="shared" si="63"/>
        <v>#VALUE!</v>
      </c>
      <c r="L372" s="186" t="e">
        <f t="shared" si="66"/>
        <v>#VALUE!</v>
      </c>
      <c r="M372" s="187"/>
      <c r="N372" s="179">
        <f t="shared" si="71"/>
        <v>262</v>
      </c>
      <c r="R372" s="195"/>
      <c r="S372" s="199"/>
      <c r="T372" s="197"/>
    </row>
    <row r="373" spans="1:20" ht="15.75" thickBot="1" x14ac:dyDescent="0.3">
      <c r="A373" s="180">
        <f t="shared" si="67"/>
        <v>355</v>
      </c>
      <c r="B373" s="179">
        <f t="shared" si="68"/>
        <v>262</v>
      </c>
      <c r="C373" s="181" t="str">
        <f t="shared" si="69"/>
        <v/>
      </c>
      <c r="D373" s="182" t="str">
        <f t="shared" si="70"/>
        <v/>
      </c>
      <c r="E373" s="171"/>
      <c r="F373" s="183" t="str">
        <f t="shared" si="64"/>
        <v/>
      </c>
      <c r="G373" s="173" t="str">
        <f t="shared" si="65"/>
        <v/>
      </c>
      <c r="H373" s="183" t="str">
        <f t="shared" si="60"/>
        <v/>
      </c>
      <c r="I373" s="184" t="str">
        <f t="shared" si="61"/>
        <v/>
      </c>
      <c r="J373" s="185" t="str">
        <f t="shared" si="62"/>
        <v/>
      </c>
      <c r="K373" s="176" t="e">
        <f t="shared" si="63"/>
        <v>#VALUE!</v>
      </c>
      <c r="L373" s="186" t="e">
        <f t="shared" si="66"/>
        <v>#VALUE!</v>
      </c>
      <c r="M373" s="187"/>
      <c r="N373" s="179">
        <f t="shared" si="71"/>
        <v>262</v>
      </c>
      <c r="R373" s="195"/>
      <c r="S373" s="199"/>
      <c r="T373" s="197"/>
    </row>
    <row r="374" spans="1:20" ht="15.75" thickBot="1" x14ac:dyDescent="0.3">
      <c r="A374" s="180">
        <f t="shared" si="67"/>
        <v>356</v>
      </c>
      <c r="B374" s="179">
        <f t="shared" si="68"/>
        <v>262</v>
      </c>
      <c r="C374" s="181" t="str">
        <f t="shared" si="69"/>
        <v/>
      </c>
      <c r="D374" s="182" t="str">
        <f t="shared" si="70"/>
        <v/>
      </c>
      <c r="E374" s="171"/>
      <c r="F374" s="183" t="str">
        <f t="shared" si="64"/>
        <v/>
      </c>
      <c r="G374" s="173" t="str">
        <f t="shared" si="65"/>
        <v/>
      </c>
      <c r="H374" s="183" t="str">
        <f t="shared" si="60"/>
        <v/>
      </c>
      <c r="I374" s="184" t="str">
        <f t="shared" si="61"/>
        <v/>
      </c>
      <c r="J374" s="185" t="str">
        <f t="shared" si="62"/>
        <v/>
      </c>
      <c r="K374" s="176" t="e">
        <f t="shared" si="63"/>
        <v>#VALUE!</v>
      </c>
      <c r="L374" s="186" t="e">
        <f t="shared" si="66"/>
        <v>#VALUE!</v>
      </c>
      <c r="M374" s="187"/>
      <c r="N374" s="179">
        <f t="shared" si="71"/>
        <v>262</v>
      </c>
      <c r="R374" s="195"/>
      <c r="S374" s="199"/>
      <c r="T374" s="197"/>
    </row>
    <row r="375" spans="1:20" ht="15.75" thickBot="1" x14ac:dyDescent="0.3">
      <c r="A375" s="180">
        <f t="shared" si="67"/>
        <v>357</v>
      </c>
      <c r="B375" s="179">
        <f t="shared" si="68"/>
        <v>262</v>
      </c>
      <c r="C375" s="181" t="str">
        <f t="shared" si="69"/>
        <v/>
      </c>
      <c r="D375" s="182" t="str">
        <f t="shared" si="70"/>
        <v/>
      </c>
      <c r="E375" s="171"/>
      <c r="F375" s="183" t="str">
        <f t="shared" si="64"/>
        <v/>
      </c>
      <c r="G375" s="173" t="str">
        <f t="shared" si="65"/>
        <v/>
      </c>
      <c r="H375" s="183" t="str">
        <f t="shared" si="60"/>
        <v/>
      </c>
      <c r="I375" s="184" t="str">
        <f t="shared" si="61"/>
        <v/>
      </c>
      <c r="J375" s="185" t="str">
        <f t="shared" si="62"/>
        <v/>
      </c>
      <c r="K375" s="176" t="e">
        <f t="shared" si="63"/>
        <v>#VALUE!</v>
      </c>
      <c r="L375" s="186" t="e">
        <f t="shared" si="66"/>
        <v>#VALUE!</v>
      </c>
      <c r="M375" s="187"/>
      <c r="N375" s="179">
        <f t="shared" si="71"/>
        <v>262</v>
      </c>
      <c r="R375" s="195"/>
      <c r="S375" s="199"/>
      <c r="T375" s="197"/>
    </row>
    <row r="376" spans="1:20" ht="15.75" thickBot="1" x14ac:dyDescent="0.3">
      <c r="A376" s="180">
        <f t="shared" si="67"/>
        <v>358</v>
      </c>
      <c r="B376" s="179">
        <f t="shared" si="68"/>
        <v>262</v>
      </c>
      <c r="C376" s="181" t="str">
        <f t="shared" si="69"/>
        <v/>
      </c>
      <c r="D376" s="182" t="str">
        <f t="shared" si="70"/>
        <v/>
      </c>
      <c r="E376" s="171"/>
      <c r="F376" s="183" t="str">
        <f t="shared" si="64"/>
        <v/>
      </c>
      <c r="G376" s="173" t="str">
        <f t="shared" si="65"/>
        <v/>
      </c>
      <c r="H376" s="183" t="str">
        <f t="shared" si="60"/>
        <v/>
      </c>
      <c r="I376" s="184" t="str">
        <f t="shared" si="61"/>
        <v/>
      </c>
      <c r="J376" s="185" t="str">
        <f t="shared" si="62"/>
        <v/>
      </c>
      <c r="K376" s="176" t="e">
        <f t="shared" si="63"/>
        <v>#VALUE!</v>
      </c>
      <c r="L376" s="186" t="e">
        <f t="shared" si="66"/>
        <v>#VALUE!</v>
      </c>
      <c r="M376" s="187"/>
      <c r="N376" s="179">
        <f t="shared" si="71"/>
        <v>262</v>
      </c>
      <c r="R376" s="195"/>
      <c r="S376" s="199"/>
      <c r="T376" s="197"/>
    </row>
    <row r="377" spans="1:20" ht="15.75" thickBot="1" x14ac:dyDescent="0.3">
      <c r="A377" s="180">
        <f t="shared" si="67"/>
        <v>359</v>
      </c>
      <c r="B377" s="179">
        <f t="shared" si="68"/>
        <v>262</v>
      </c>
      <c r="C377" s="181" t="str">
        <f t="shared" si="69"/>
        <v/>
      </c>
      <c r="D377" s="182" t="str">
        <f t="shared" si="70"/>
        <v/>
      </c>
      <c r="E377" s="171"/>
      <c r="F377" s="183" t="str">
        <f t="shared" si="64"/>
        <v/>
      </c>
      <c r="G377" s="173" t="str">
        <f t="shared" si="65"/>
        <v/>
      </c>
      <c r="H377" s="183" t="str">
        <f t="shared" si="60"/>
        <v/>
      </c>
      <c r="I377" s="184" t="str">
        <f t="shared" si="61"/>
        <v/>
      </c>
      <c r="J377" s="185" t="str">
        <f t="shared" si="62"/>
        <v/>
      </c>
      <c r="K377" s="176" t="e">
        <f t="shared" si="63"/>
        <v>#VALUE!</v>
      </c>
      <c r="L377" s="186" t="e">
        <f t="shared" si="66"/>
        <v>#VALUE!</v>
      </c>
      <c r="M377" s="187"/>
      <c r="N377" s="179">
        <f t="shared" si="71"/>
        <v>262</v>
      </c>
      <c r="R377" s="195"/>
      <c r="S377" s="199"/>
      <c r="T377" s="197"/>
    </row>
    <row r="378" spans="1:20" ht="15.75" thickBot="1" x14ac:dyDescent="0.3">
      <c r="A378" s="180">
        <f t="shared" si="67"/>
        <v>360</v>
      </c>
      <c r="B378" s="179">
        <f t="shared" si="68"/>
        <v>262</v>
      </c>
      <c r="C378" s="181" t="str">
        <f t="shared" si="69"/>
        <v/>
      </c>
      <c r="D378" s="182" t="str">
        <f t="shared" si="70"/>
        <v/>
      </c>
      <c r="E378" s="188">
        <f>SUM(D369:D378)</f>
        <v>0</v>
      </c>
      <c r="F378" s="183" t="str">
        <f t="shared" si="64"/>
        <v/>
      </c>
      <c r="G378" s="173" t="str">
        <f t="shared" si="65"/>
        <v/>
      </c>
      <c r="H378" s="183" t="str">
        <f t="shared" si="60"/>
        <v/>
      </c>
      <c r="I378" s="184" t="str">
        <f t="shared" si="61"/>
        <v/>
      </c>
      <c r="J378" s="185" t="str">
        <f t="shared" si="62"/>
        <v/>
      </c>
      <c r="K378" s="176" t="e">
        <f t="shared" si="63"/>
        <v>#VALUE!</v>
      </c>
      <c r="L378" s="186" t="e">
        <f t="shared" si="66"/>
        <v>#VALUE!</v>
      </c>
      <c r="M378" s="187"/>
      <c r="N378" s="179">
        <f t="shared" si="71"/>
        <v>262</v>
      </c>
      <c r="R378" s="195"/>
      <c r="S378" s="199"/>
      <c r="T378" s="197"/>
    </row>
    <row r="379" spans="1:20" ht="15.75" thickBot="1" x14ac:dyDescent="0.3">
      <c r="A379" s="180">
        <f t="shared" si="67"/>
        <v>361</v>
      </c>
      <c r="B379" s="179">
        <f t="shared" si="68"/>
        <v>262</v>
      </c>
      <c r="C379" s="181" t="str">
        <f t="shared" si="69"/>
        <v/>
      </c>
      <c r="D379" s="182" t="str">
        <f t="shared" si="70"/>
        <v/>
      </c>
      <c r="E379" s="171"/>
      <c r="F379" s="183" t="str">
        <f t="shared" si="64"/>
        <v/>
      </c>
      <c r="G379" s="173" t="str">
        <f t="shared" si="65"/>
        <v/>
      </c>
      <c r="H379" s="183" t="str">
        <f t="shared" si="60"/>
        <v/>
      </c>
      <c r="I379" s="184" t="str">
        <f t="shared" si="61"/>
        <v/>
      </c>
      <c r="J379" s="185" t="str">
        <f t="shared" si="62"/>
        <v/>
      </c>
      <c r="K379" s="176" t="e">
        <f t="shared" si="63"/>
        <v>#VALUE!</v>
      </c>
      <c r="L379" s="186" t="e">
        <f t="shared" si="66"/>
        <v>#VALUE!</v>
      </c>
      <c r="M379" s="187"/>
      <c r="N379" s="179">
        <f t="shared" si="71"/>
        <v>262</v>
      </c>
      <c r="R379" s="195"/>
      <c r="S379" s="199"/>
      <c r="T379" s="197"/>
    </row>
    <row r="380" spans="1:20" ht="15.75" thickBot="1" x14ac:dyDescent="0.3">
      <c r="A380" s="180">
        <f t="shared" si="67"/>
        <v>362</v>
      </c>
      <c r="B380" s="179">
        <f t="shared" si="68"/>
        <v>262</v>
      </c>
      <c r="C380" s="181" t="str">
        <f t="shared" si="69"/>
        <v/>
      </c>
      <c r="D380" s="182" t="str">
        <f t="shared" si="70"/>
        <v/>
      </c>
      <c r="E380" s="171"/>
      <c r="F380" s="183" t="str">
        <f t="shared" si="64"/>
        <v/>
      </c>
      <c r="G380" s="173" t="str">
        <f t="shared" si="65"/>
        <v/>
      </c>
      <c r="H380" s="183" t="str">
        <f t="shared" si="60"/>
        <v/>
      </c>
      <c r="I380" s="184" t="str">
        <f t="shared" si="61"/>
        <v/>
      </c>
      <c r="J380" s="185" t="str">
        <f t="shared" si="62"/>
        <v/>
      </c>
      <c r="K380" s="176" t="e">
        <f t="shared" si="63"/>
        <v>#VALUE!</v>
      </c>
      <c r="L380" s="186" t="e">
        <f t="shared" si="66"/>
        <v>#VALUE!</v>
      </c>
      <c r="M380" s="187"/>
      <c r="N380" s="179">
        <f t="shared" si="71"/>
        <v>262</v>
      </c>
      <c r="R380" s="195"/>
      <c r="S380" s="199"/>
      <c r="T380" s="197"/>
    </row>
    <row r="381" spans="1:20" ht="15.75" thickBot="1" x14ac:dyDescent="0.3">
      <c r="A381" s="180">
        <f t="shared" si="67"/>
        <v>363</v>
      </c>
      <c r="B381" s="179">
        <f t="shared" si="68"/>
        <v>262</v>
      </c>
      <c r="C381" s="181" t="str">
        <f t="shared" si="69"/>
        <v/>
      </c>
      <c r="D381" s="182" t="str">
        <f t="shared" si="70"/>
        <v/>
      </c>
      <c r="E381" s="171"/>
      <c r="F381" s="183" t="str">
        <f t="shared" si="64"/>
        <v/>
      </c>
      <c r="G381" s="173" t="str">
        <f t="shared" si="65"/>
        <v/>
      </c>
      <c r="H381" s="183" t="str">
        <f t="shared" si="60"/>
        <v/>
      </c>
      <c r="I381" s="184" t="str">
        <f t="shared" si="61"/>
        <v/>
      </c>
      <c r="J381" s="185" t="str">
        <f t="shared" si="62"/>
        <v/>
      </c>
      <c r="K381" s="176" t="e">
        <f t="shared" si="63"/>
        <v>#VALUE!</v>
      </c>
      <c r="L381" s="186" t="e">
        <f t="shared" si="66"/>
        <v>#VALUE!</v>
      </c>
      <c r="M381" s="187"/>
      <c r="N381" s="179">
        <f t="shared" si="71"/>
        <v>262</v>
      </c>
      <c r="R381" s="195"/>
      <c r="S381" s="199"/>
      <c r="T381" s="197"/>
    </row>
    <row r="382" spans="1:20" ht="15.75" thickBot="1" x14ac:dyDescent="0.3">
      <c r="A382" s="180">
        <f t="shared" si="67"/>
        <v>364</v>
      </c>
      <c r="B382" s="179">
        <f t="shared" si="68"/>
        <v>262</v>
      </c>
      <c r="C382" s="181" t="str">
        <f t="shared" si="69"/>
        <v/>
      </c>
      <c r="D382" s="182" t="str">
        <f t="shared" si="70"/>
        <v/>
      </c>
      <c r="E382" s="171"/>
      <c r="F382" s="183" t="str">
        <f t="shared" si="64"/>
        <v/>
      </c>
      <c r="G382" s="173" t="str">
        <f t="shared" si="65"/>
        <v/>
      </c>
      <c r="H382" s="183" t="str">
        <f t="shared" si="60"/>
        <v/>
      </c>
      <c r="I382" s="184" t="str">
        <f t="shared" si="61"/>
        <v/>
      </c>
      <c r="J382" s="185" t="str">
        <f t="shared" si="62"/>
        <v/>
      </c>
      <c r="K382" s="176" t="e">
        <f t="shared" si="63"/>
        <v>#VALUE!</v>
      </c>
      <c r="L382" s="186" t="e">
        <f t="shared" si="66"/>
        <v>#VALUE!</v>
      </c>
      <c r="M382" s="187"/>
      <c r="N382" s="179">
        <f t="shared" si="71"/>
        <v>262</v>
      </c>
      <c r="R382" s="195"/>
      <c r="S382" s="199"/>
      <c r="T382" s="197"/>
    </row>
    <row r="383" spans="1:20" ht="15.75" thickBot="1" x14ac:dyDescent="0.3">
      <c r="A383" s="180">
        <f t="shared" si="67"/>
        <v>365</v>
      </c>
      <c r="B383" s="179">
        <f t="shared" si="68"/>
        <v>262</v>
      </c>
      <c r="C383" s="181" t="str">
        <f t="shared" si="69"/>
        <v/>
      </c>
      <c r="D383" s="182" t="str">
        <f t="shared" si="70"/>
        <v/>
      </c>
      <c r="E383" s="171"/>
      <c r="F383" s="183" t="str">
        <f t="shared" si="64"/>
        <v/>
      </c>
      <c r="G383" s="173" t="str">
        <f t="shared" si="65"/>
        <v/>
      </c>
      <c r="H383" s="183" t="str">
        <f t="shared" si="60"/>
        <v/>
      </c>
      <c r="I383" s="184" t="str">
        <f t="shared" si="61"/>
        <v/>
      </c>
      <c r="J383" s="185" t="str">
        <f t="shared" si="62"/>
        <v/>
      </c>
      <c r="K383" s="176" t="e">
        <f t="shared" si="63"/>
        <v>#VALUE!</v>
      </c>
      <c r="L383" s="186" t="e">
        <f t="shared" si="66"/>
        <v>#VALUE!</v>
      </c>
      <c r="M383" s="187"/>
      <c r="N383" s="179">
        <f t="shared" si="71"/>
        <v>262</v>
      </c>
      <c r="R383" s="195"/>
      <c r="S383" s="199"/>
      <c r="T383" s="197"/>
    </row>
    <row r="384" spans="1:20" ht="15.75" thickBot="1" x14ac:dyDescent="0.3">
      <c r="A384" s="180">
        <f t="shared" si="67"/>
        <v>366</v>
      </c>
      <c r="B384" s="179">
        <f t="shared" si="68"/>
        <v>262</v>
      </c>
      <c r="C384" s="181" t="str">
        <f t="shared" si="69"/>
        <v/>
      </c>
      <c r="D384" s="182" t="str">
        <f t="shared" si="70"/>
        <v/>
      </c>
      <c r="E384" s="171"/>
      <c r="F384" s="183" t="str">
        <f t="shared" si="64"/>
        <v/>
      </c>
      <c r="G384" s="173" t="str">
        <f t="shared" si="65"/>
        <v/>
      </c>
      <c r="H384" s="183" t="str">
        <f t="shared" si="60"/>
        <v/>
      </c>
      <c r="I384" s="184" t="str">
        <f t="shared" si="61"/>
        <v/>
      </c>
      <c r="J384" s="185" t="str">
        <f t="shared" si="62"/>
        <v/>
      </c>
      <c r="K384" s="176" t="e">
        <f t="shared" si="63"/>
        <v>#VALUE!</v>
      </c>
      <c r="L384" s="186" t="e">
        <f t="shared" si="66"/>
        <v>#VALUE!</v>
      </c>
      <c r="M384" s="187"/>
      <c r="N384" s="179">
        <f t="shared" si="71"/>
        <v>262</v>
      </c>
      <c r="R384" s="195"/>
      <c r="S384" s="199"/>
      <c r="T384" s="197"/>
    </row>
    <row r="385" spans="1:20" ht="15.75" thickBot="1" x14ac:dyDescent="0.3">
      <c r="A385" s="180">
        <f t="shared" si="67"/>
        <v>367</v>
      </c>
      <c r="B385" s="179">
        <f t="shared" si="68"/>
        <v>262</v>
      </c>
      <c r="C385" s="181" t="str">
        <f t="shared" si="69"/>
        <v/>
      </c>
      <c r="D385" s="182" t="str">
        <f t="shared" si="70"/>
        <v/>
      </c>
      <c r="E385" s="171"/>
      <c r="F385" s="183" t="str">
        <f t="shared" si="64"/>
        <v/>
      </c>
      <c r="G385" s="173" t="str">
        <f t="shared" si="65"/>
        <v/>
      </c>
      <c r="H385" s="183" t="str">
        <f t="shared" si="60"/>
        <v/>
      </c>
      <c r="I385" s="184" t="str">
        <f t="shared" si="61"/>
        <v/>
      </c>
      <c r="J385" s="185" t="str">
        <f t="shared" si="62"/>
        <v/>
      </c>
      <c r="K385" s="176" t="e">
        <f t="shared" si="63"/>
        <v>#VALUE!</v>
      </c>
      <c r="L385" s="186" t="e">
        <f t="shared" si="66"/>
        <v>#VALUE!</v>
      </c>
      <c r="M385" s="187"/>
      <c r="N385" s="179">
        <f t="shared" si="71"/>
        <v>262</v>
      </c>
      <c r="R385" s="195"/>
      <c r="S385" s="199"/>
      <c r="T385" s="197"/>
    </row>
    <row r="386" spans="1:20" ht="15.75" thickBot="1" x14ac:dyDescent="0.3">
      <c r="A386" s="180">
        <f t="shared" si="67"/>
        <v>368</v>
      </c>
      <c r="B386" s="179">
        <f t="shared" si="68"/>
        <v>262</v>
      </c>
      <c r="C386" s="181" t="str">
        <f t="shared" si="69"/>
        <v/>
      </c>
      <c r="D386" s="182" t="str">
        <f t="shared" si="70"/>
        <v/>
      </c>
      <c r="E386" s="171"/>
      <c r="F386" s="183" t="str">
        <f t="shared" si="64"/>
        <v/>
      </c>
      <c r="G386" s="173" t="str">
        <f t="shared" si="65"/>
        <v/>
      </c>
      <c r="H386" s="183" t="str">
        <f t="shared" si="60"/>
        <v/>
      </c>
      <c r="I386" s="184" t="str">
        <f t="shared" si="61"/>
        <v/>
      </c>
      <c r="J386" s="185" t="str">
        <f t="shared" si="62"/>
        <v/>
      </c>
      <c r="K386" s="176" t="e">
        <f t="shared" si="63"/>
        <v>#VALUE!</v>
      </c>
      <c r="L386" s="186" t="e">
        <f t="shared" si="66"/>
        <v>#VALUE!</v>
      </c>
      <c r="M386" s="187"/>
      <c r="N386" s="179">
        <f t="shared" si="71"/>
        <v>262</v>
      </c>
      <c r="R386" s="195"/>
      <c r="S386" s="199"/>
      <c r="T386" s="197"/>
    </row>
    <row r="387" spans="1:20" ht="15.75" thickBot="1" x14ac:dyDescent="0.3">
      <c r="A387" s="180">
        <f t="shared" si="67"/>
        <v>369</v>
      </c>
      <c r="B387" s="179">
        <f t="shared" si="68"/>
        <v>262</v>
      </c>
      <c r="C387" s="181" t="str">
        <f t="shared" si="69"/>
        <v/>
      </c>
      <c r="D387" s="182" t="str">
        <f t="shared" si="70"/>
        <v/>
      </c>
      <c r="E387" s="171"/>
      <c r="F387" s="183" t="str">
        <f t="shared" si="64"/>
        <v/>
      </c>
      <c r="G387" s="173" t="str">
        <f t="shared" si="65"/>
        <v/>
      </c>
      <c r="H387" s="183" t="str">
        <f t="shared" si="60"/>
        <v/>
      </c>
      <c r="I387" s="184" t="str">
        <f t="shared" si="61"/>
        <v/>
      </c>
      <c r="J387" s="185" t="str">
        <f t="shared" si="62"/>
        <v/>
      </c>
      <c r="K387" s="176" t="e">
        <f t="shared" si="63"/>
        <v>#VALUE!</v>
      </c>
      <c r="L387" s="186" t="e">
        <f t="shared" si="66"/>
        <v>#VALUE!</v>
      </c>
      <c r="M387" s="187"/>
      <c r="N387" s="179">
        <f t="shared" si="71"/>
        <v>262</v>
      </c>
      <c r="R387" s="195"/>
      <c r="S387" s="199"/>
      <c r="T387" s="197"/>
    </row>
    <row r="388" spans="1:20" ht="15.75" thickBot="1" x14ac:dyDescent="0.3">
      <c r="A388" s="180">
        <f t="shared" si="67"/>
        <v>370</v>
      </c>
      <c r="B388" s="179">
        <f t="shared" si="68"/>
        <v>262</v>
      </c>
      <c r="C388" s="181" t="str">
        <f t="shared" si="69"/>
        <v/>
      </c>
      <c r="D388" s="182" t="str">
        <f t="shared" si="70"/>
        <v/>
      </c>
      <c r="E388" s="188">
        <f>SUM(D379:D388)</f>
        <v>0</v>
      </c>
      <c r="F388" s="183" t="str">
        <f t="shared" si="64"/>
        <v/>
      </c>
      <c r="G388" s="173" t="str">
        <f t="shared" si="65"/>
        <v/>
      </c>
      <c r="H388" s="183" t="str">
        <f t="shared" si="60"/>
        <v/>
      </c>
      <c r="I388" s="184" t="str">
        <f t="shared" si="61"/>
        <v/>
      </c>
      <c r="J388" s="185" t="str">
        <f t="shared" si="62"/>
        <v/>
      </c>
      <c r="K388" s="176" t="e">
        <f t="shared" si="63"/>
        <v>#VALUE!</v>
      </c>
      <c r="L388" s="186" t="e">
        <f t="shared" si="66"/>
        <v>#VALUE!</v>
      </c>
      <c r="M388" s="187"/>
      <c r="N388" s="179">
        <f t="shared" si="71"/>
        <v>262</v>
      </c>
      <c r="R388" s="195"/>
      <c r="S388" s="199"/>
      <c r="T388" s="197"/>
    </row>
    <row r="389" spans="1:20" ht="15.75" thickBot="1" x14ac:dyDescent="0.3">
      <c r="A389" s="180">
        <f t="shared" si="67"/>
        <v>371</v>
      </c>
      <c r="B389" s="179">
        <f t="shared" si="68"/>
        <v>262</v>
      </c>
      <c r="C389" s="181" t="str">
        <f t="shared" si="69"/>
        <v/>
      </c>
      <c r="D389" s="182" t="str">
        <f t="shared" si="70"/>
        <v/>
      </c>
      <c r="E389" s="171"/>
      <c r="F389" s="183" t="str">
        <f t="shared" si="64"/>
        <v/>
      </c>
      <c r="G389" s="173" t="str">
        <f t="shared" si="65"/>
        <v/>
      </c>
      <c r="H389" s="183" t="str">
        <f t="shared" si="60"/>
        <v/>
      </c>
      <c r="I389" s="184" t="str">
        <f t="shared" si="61"/>
        <v/>
      </c>
      <c r="J389" s="185" t="str">
        <f t="shared" si="62"/>
        <v/>
      </c>
      <c r="K389" s="176" t="e">
        <f t="shared" si="63"/>
        <v>#VALUE!</v>
      </c>
      <c r="L389" s="186" t="e">
        <f t="shared" si="66"/>
        <v>#VALUE!</v>
      </c>
      <c r="M389" s="187"/>
      <c r="N389" s="179">
        <f t="shared" si="71"/>
        <v>262</v>
      </c>
      <c r="R389" s="195"/>
      <c r="S389" s="199"/>
      <c r="T389" s="197"/>
    </row>
    <row r="390" spans="1:20" ht="15.75" thickBot="1" x14ac:dyDescent="0.3">
      <c r="A390" s="180">
        <f t="shared" si="67"/>
        <v>372</v>
      </c>
      <c r="B390" s="179">
        <f t="shared" si="68"/>
        <v>262</v>
      </c>
      <c r="C390" s="181" t="str">
        <f t="shared" si="69"/>
        <v/>
      </c>
      <c r="D390" s="182" t="str">
        <f t="shared" si="70"/>
        <v/>
      </c>
      <c r="E390" s="171"/>
      <c r="F390" s="183" t="str">
        <f t="shared" si="64"/>
        <v/>
      </c>
      <c r="G390" s="173" t="str">
        <f t="shared" si="65"/>
        <v/>
      </c>
      <c r="H390" s="183" t="str">
        <f t="shared" si="60"/>
        <v/>
      </c>
      <c r="I390" s="184" t="str">
        <f t="shared" si="61"/>
        <v/>
      </c>
      <c r="J390" s="185" t="str">
        <f t="shared" si="62"/>
        <v/>
      </c>
      <c r="K390" s="176" t="e">
        <f t="shared" si="63"/>
        <v>#VALUE!</v>
      </c>
      <c r="L390" s="186" t="e">
        <f t="shared" si="66"/>
        <v>#VALUE!</v>
      </c>
      <c r="M390" s="187"/>
      <c r="N390" s="179">
        <f t="shared" si="71"/>
        <v>262</v>
      </c>
      <c r="R390" s="195"/>
      <c r="S390" s="199"/>
      <c r="T390" s="197"/>
    </row>
    <row r="391" spans="1:20" ht="15.75" thickBot="1" x14ac:dyDescent="0.3">
      <c r="A391" s="180">
        <f t="shared" si="67"/>
        <v>373</v>
      </c>
      <c r="B391" s="179">
        <f t="shared" si="68"/>
        <v>262</v>
      </c>
      <c r="C391" s="181" t="str">
        <f t="shared" si="69"/>
        <v/>
      </c>
      <c r="D391" s="182" t="str">
        <f t="shared" si="70"/>
        <v/>
      </c>
      <c r="E391" s="171"/>
      <c r="F391" s="183" t="str">
        <f t="shared" si="64"/>
        <v/>
      </c>
      <c r="G391" s="173" t="str">
        <f t="shared" si="65"/>
        <v/>
      </c>
      <c r="H391" s="183" t="str">
        <f t="shared" si="60"/>
        <v/>
      </c>
      <c r="I391" s="184" t="str">
        <f t="shared" si="61"/>
        <v/>
      </c>
      <c r="J391" s="185" t="str">
        <f t="shared" si="62"/>
        <v/>
      </c>
      <c r="K391" s="176" t="e">
        <f t="shared" si="63"/>
        <v>#VALUE!</v>
      </c>
      <c r="L391" s="186" t="e">
        <f t="shared" si="66"/>
        <v>#VALUE!</v>
      </c>
      <c r="M391" s="187"/>
      <c r="N391" s="179">
        <f t="shared" si="71"/>
        <v>262</v>
      </c>
      <c r="R391" s="195"/>
      <c r="S391" s="199"/>
      <c r="T391" s="197"/>
    </row>
    <row r="392" spans="1:20" ht="15.75" thickBot="1" x14ac:dyDescent="0.3">
      <c r="A392" s="180">
        <f t="shared" si="67"/>
        <v>374</v>
      </c>
      <c r="B392" s="179">
        <f t="shared" si="68"/>
        <v>262</v>
      </c>
      <c r="C392" s="181" t="str">
        <f t="shared" si="69"/>
        <v/>
      </c>
      <c r="D392" s="182" t="str">
        <f t="shared" si="70"/>
        <v/>
      </c>
      <c r="E392" s="171"/>
      <c r="F392" s="183" t="str">
        <f t="shared" si="64"/>
        <v/>
      </c>
      <c r="G392" s="173" t="str">
        <f t="shared" si="65"/>
        <v/>
      </c>
      <c r="H392" s="183" t="str">
        <f t="shared" si="60"/>
        <v/>
      </c>
      <c r="I392" s="184" t="str">
        <f t="shared" si="61"/>
        <v/>
      </c>
      <c r="J392" s="185" t="str">
        <f t="shared" si="62"/>
        <v/>
      </c>
      <c r="K392" s="176" t="e">
        <f t="shared" si="63"/>
        <v>#VALUE!</v>
      </c>
      <c r="L392" s="186" t="e">
        <f t="shared" si="66"/>
        <v>#VALUE!</v>
      </c>
      <c r="M392" s="187"/>
      <c r="N392" s="179">
        <f t="shared" si="71"/>
        <v>262</v>
      </c>
      <c r="R392" s="195"/>
      <c r="S392" s="199"/>
      <c r="T392" s="197"/>
    </row>
    <row r="393" spans="1:20" ht="15.75" thickBot="1" x14ac:dyDescent="0.3">
      <c r="A393" s="180">
        <f t="shared" si="67"/>
        <v>375</v>
      </c>
      <c r="B393" s="179">
        <f t="shared" si="68"/>
        <v>262</v>
      </c>
      <c r="C393" s="181" t="str">
        <f t="shared" si="69"/>
        <v/>
      </c>
      <c r="D393" s="182" t="str">
        <f t="shared" si="70"/>
        <v/>
      </c>
      <c r="E393" s="171"/>
      <c r="F393" s="183" t="str">
        <f t="shared" si="64"/>
        <v/>
      </c>
      <c r="G393" s="173" t="str">
        <f t="shared" si="65"/>
        <v/>
      </c>
      <c r="H393" s="183" t="str">
        <f t="shared" si="60"/>
        <v/>
      </c>
      <c r="I393" s="184" t="str">
        <f t="shared" si="61"/>
        <v/>
      </c>
      <c r="J393" s="185" t="str">
        <f t="shared" si="62"/>
        <v/>
      </c>
      <c r="K393" s="176" t="e">
        <f t="shared" si="63"/>
        <v>#VALUE!</v>
      </c>
      <c r="L393" s="186" t="e">
        <f t="shared" si="66"/>
        <v>#VALUE!</v>
      </c>
      <c r="M393" s="187"/>
      <c r="N393" s="179">
        <f t="shared" si="71"/>
        <v>262</v>
      </c>
      <c r="R393" s="195"/>
      <c r="S393" s="199"/>
      <c r="T393" s="197"/>
    </row>
    <row r="394" spans="1:20" ht="15.75" thickBot="1" x14ac:dyDescent="0.3">
      <c r="A394" s="180">
        <f t="shared" si="67"/>
        <v>376</v>
      </c>
      <c r="B394" s="179">
        <f t="shared" si="68"/>
        <v>262</v>
      </c>
      <c r="C394" s="181" t="str">
        <f t="shared" si="69"/>
        <v/>
      </c>
      <c r="D394" s="182" t="str">
        <f t="shared" si="70"/>
        <v/>
      </c>
      <c r="E394" s="171"/>
      <c r="F394" s="183" t="str">
        <f t="shared" si="64"/>
        <v/>
      </c>
      <c r="G394" s="173" t="str">
        <f t="shared" si="65"/>
        <v/>
      </c>
      <c r="H394" s="183" t="str">
        <f t="shared" si="60"/>
        <v/>
      </c>
      <c r="I394" s="184" t="str">
        <f t="shared" si="61"/>
        <v/>
      </c>
      <c r="J394" s="185" t="str">
        <f t="shared" si="62"/>
        <v/>
      </c>
      <c r="K394" s="176" t="e">
        <f t="shared" si="63"/>
        <v>#VALUE!</v>
      </c>
      <c r="L394" s="186" t="e">
        <f t="shared" si="66"/>
        <v>#VALUE!</v>
      </c>
      <c r="M394" s="187"/>
      <c r="N394" s="179">
        <f t="shared" si="71"/>
        <v>262</v>
      </c>
      <c r="R394" s="195"/>
      <c r="S394" s="199"/>
      <c r="T394" s="197"/>
    </row>
    <row r="395" spans="1:20" ht="15.75" thickBot="1" x14ac:dyDescent="0.3">
      <c r="A395" s="180">
        <f t="shared" si="67"/>
        <v>377</v>
      </c>
      <c r="B395" s="179">
        <f t="shared" si="68"/>
        <v>262</v>
      </c>
      <c r="C395" s="181" t="str">
        <f t="shared" si="69"/>
        <v/>
      </c>
      <c r="D395" s="182" t="str">
        <f t="shared" si="70"/>
        <v/>
      </c>
      <c r="E395" s="171"/>
      <c r="F395" s="183" t="str">
        <f t="shared" si="64"/>
        <v/>
      </c>
      <c r="G395" s="173" t="str">
        <f t="shared" si="65"/>
        <v/>
      </c>
      <c r="H395" s="183" t="str">
        <f t="shared" si="60"/>
        <v/>
      </c>
      <c r="I395" s="184" t="str">
        <f t="shared" si="61"/>
        <v/>
      </c>
      <c r="J395" s="185" t="str">
        <f t="shared" si="62"/>
        <v/>
      </c>
      <c r="K395" s="176" t="e">
        <f t="shared" si="63"/>
        <v>#VALUE!</v>
      </c>
      <c r="L395" s="186" t="e">
        <f t="shared" si="66"/>
        <v>#VALUE!</v>
      </c>
      <c r="M395" s="187"/>
      <c r="N395" s="179">
        <f t="shared" si="71"/>
        <v>262</v>
      </c>
      <c r="R395" s="195"/>
      <c r="S395" s="199"/>
      <c r="T395" s="197"/>
    </row>
    <row r="396" spans="1:20" ht="15.75" thickBot="1" x14ac:dyDescent="0.3">
      <c r="A396" s="180">
        <f t="shared" si="67"/>
        <v>378</v>
      </c>
      <c r="B396" s="179">
        <f t="shared" si="68"/>
        <v>262</v>
      </c>
      <c r="C396" s="181" t="str">
        <f t="shared" si="69"/>
        <v/>
      </c>
      <c r="D396" s="182" t="str">
        <f t="shared" si="70"/>
        <v/>
      </c>
      <c r="E396" s="171"/>
      <c r="F396" s="183" t="str">
        <f t="shared" si="64"/>
        <v/>
      </c>
      <c r="G396" s="173" t="str">
        <f t="shared" si="65"/>
        <v/>
      </c>
      <c r="H396" s="183" t="str">
        <f t="shared" si="60"/>
        <v/>
      </c>
      <c r="I396" s="184" t="str">
        <f t="shared" si="61"/>
        <v/>
      </c>
      <c r="J396" s="185" t="str">
        <f t="shared" si="62"/>
        <v/>
      </c>
      <c r="K396" s="176" t="e">
        <f t="shared" si="63"/>
        <v>#VALUE!</v>
      </c>
      <c r="L396" s="186" t="e">
        <f t="shared" si="66"/>
        <v>#VALUE!</v>
      </c>
      <c r="M396" s="187"/>
      <c r="N396" s="179">
        <f t="shared" si="71"/>
        <v>262</v>
      </c>
      <c r="R396" s="195"/>
      <c r="S396" s="199"/>
      <c r="T396" s="197"/>
    </row>
    <row r="397" spans="1:20" ht="15.75" thickBot="1" x14ac:dyDescent="0.3">
      <c r="A397" s="180">
        <f t="shared" si="67"/>
        <v>379</v>
      </c>
      <c r="B397" s="179">
        <f t="shared" si="68"/>
        <v>262</v>
      </c>
      <c r="C397" s="181" t="str">
        <f t="shared" si="69"/>
        <v/>
      </c>
      <c r="D397" s="182" t="str">
        <f t="shared" si="70"/>
        <v/>
      </c>
      <c r="E397" s="171"/>
      <c r="F397" s="183" t="str">
        <f t="shared" si="64"/>
        <v/>
      </c>
      <c r="G397" s="173" t="str">
        <f t="shared" si="65"/>
        <v/>
      </c>
      <c r="H397" s="183" t="str">
        <f t="shared" si="60"/>
        <v/>
      </c>
      <c r="I397" s="184" t="str">
        <f t="shared" si="61"/>
        <v/>
      </c>
      <c r="J397" s="185" t="str">
        <f t="shared" si="62"/>
        <v/>
      </c>
      <c r="K397" s="176" t="e">
        <f t="shared" si="63"/>
        <v>#VALUE!</v>
      </c>
      <c r="L397" s="186" t="e">
        <f t="shared" si="66"/>
        <v>#VALUE!</v>
      </c>
      <c r="M397" s="187"/>
      <c r="N397" s="179">
        <f t="shared" si="71"/>
        <v>262</v>
      </c>
      <c r="R397" s="195"/>
      <c r="S397" s="199"/>
      <c r="T397" s="197"/>
    </row>
    <row r="398" spans="1:20" ht="15.75" thickBot="1" x14ac:dyDescent="0.3">
      <c r="A398" s="180">
        <f t="shared" si="67"/>
        <v>380</v>
      </c>
      <c r="B398" s="179">
        <f t="shared" si="68"/>
        <v>262</v>
      </c>
      <c r="C398" s="181" t="str">
        <f t="shared" si="69"/>
        <v/>
      </c>
      <c r="D398" s="182" t="str">
        <f t="shared" si="70"/>
        <v/>
      </c>
      <c r="E398" s="188">
        <f>SUM(D389:D398)</f>
        <v>0</v>
      </c>
      <c r="F398" s="183" t="str">
        <f t="shared" si="64"/>
        <v/>
      </c>
      <c r="G398" s="173" t="str">
        <f t="shared" si="65"/>
        <v/>
      </c>
      <c r="H398" s="183" t="str">
        <f t="shared" si="60"/>
        <v/>
      </c>
      <c r="I398" s="184" t="str">
        <f t="shared" si="61"/>
        <v/>
      </c>
      <c r="J398" s="185" t="str">
        <f t="shared" si="62"/>
        <v/>
      </c>
      <c r="K398" s="176" t="e">
        <f t="shared" si="63"/>
        <v>#VALUE!</v>
      </c>
      <c r="L398" s="186" t="e">
        <f t="shared" si="66"/>
        <v>#VALUE!</v>
      </c>
      <c r="M398" s="187"/>
      <c r="N398" s="179">
        <f t="shared" si="71"/>
        <v>262</v>
      </c>
      <c r="R398" s="195"/>
      <c r="S398" s="199"/>
      <c r="T398" s="197"/>
    </row>
    <row r="399" spans="1:20" ht="15.75" thickBot="1" x14ac:dyDescent="0.3">
      <c r="A399" s="180">
        <f t="shared" si="67"/>
        <v>381</v>
      </c>
      <c r="B399" s="179">
        <f t="shared" si="68"/>
        <v>262</v>
      </c>
      <c r="C399" s="181" t="str">
        <f t="shared" si="69"/>
        <v/>
      </c>
      <c r="D399" s="182" t="str">
        <f t="shared" si="70"/>
        <v/>
      </c>
      <c r="E399" s="171"/>
      <c r="F399" s="183" t="str">
        <f t="shared" si="64"/>
        <v/>
      </c>
      <c r="G399" s="173" t="str">
        <f t="shared" si="65"/>
        <v/>
      </c>
      <c r="H399" s="183" t="str">
        <f t="shared" si="60"/>
        <v/>
      </c>
      <c r="I399" s="184" t="str">
        <f t="shared" si="61"/>
        <v/>
      </c>
      <c r="J399" s="185" t="str">
        <f t="shared" si="62"/>
        <v/>
      </c>
      <c r="K399" s="176" t="e">
        <f t="shared" si="63"/>
        <v>#VALUE!</v>
      </c>
      <c r="L399" s="186" t="e">
        <f t="shared" si="66"/>
        <v>#VALUE!</v>
      </c>
      <c r="M399" s="187"/>
      <c r="N399" s="179">
        <f t="shared" si="71"/>
        <v>262</v>
      </c>
      <c r="R399" s="195"/>
      <c r="S399" s="199"/>
      <c r="T399" s="197"/>
    </row>
    <row r="400" spans="1:20" ht="15.75" thickBot="1" x14ac:dyDescent="0.3">
      <c r="A400" s="180">
        <f t="shared" si="67"/>
        <v>382</v>
      </c>
      <c r="B400" s="179">
        <f t="shared" si="68"/>
        <v>262</v>
      </c>
      <c r="C400" s="181" t="str">
        <f t="shared" si="69"/>
        <v/>
      </c>
      <c r="D400" s="182" t="str">
        <f t="shared" si="70"/>
        <v/>
      </c>
      <c r="E400" s="171"/>
      <c r="F400" s="183" t="str">
        <f t="shared" si="64"/>
        <v/>
      </c>
      <c r="G400" s="173" t="str">
        <f t="shared" si="65"/>
        <v/>
      </c>
      <c r="H400" s="183" t="str">
        <f t="shared" si="60"/>
        <v/>
      </c>
      <c r="I400" s="184" t="str">
        <f t="shared" si="61"/>
        <v/>
      </c>
      <c r="J400" s="185" t="str">
        <f t="shared" si="62"/>
        <v/>
      </c>
      <c r="K400" s="176" t="e">
        <f t="shared" si="63"/>
        <v>#VALUE!</v>
      </c>
      <c r="L400" s="186" t="e">
        <f t="shared" si="66"/>
        <v>#VALUE!</v>
      </c>
      <c r="M400" s="187"/>
      <c r="N400" s="179">
        <f t="shared" si="71"/>
        <v>262</v>
      </c>
      <c r="R400" s="195"/>
      <c r="S400" s="199"/>
      <c r="T400" s="197"/>
    </row>
    <row r="401" spans="1:20" ht="15.75" thickBot="1" x14ac:dyDescent="0.3">
      <c r="A401" s="180">
        <f t="shared" si="67"/>
        <v>383</v>
      </c>
      <c r="B401" s="179">
        <f t="shared" si="68"/>
        <v>262</v>
      </c>
      <c r="C401" s="181" t="str">
        <f t="shared" si="69"/>
        <v/>
      </c>
      <c r="D401" s="182" t="str">
        <f t="shared" si="70"/>
        <v/>
      </c>
      <c r="E401" s="171"/>
      <c r="F401" s="183" t="str">
        <f t="shared" si="64"/>
        <v/>
      </c>
      <c r="G401" s="173" t="str">
        <f t="shared" si="65"/>
        <v/>
      </c>
      <c r="H401" s="183" t="str">
        <f t="shared" si="60"/>
        <v/>
      </c>
      <c r="I401" s="184" t="str">
        <f t="shared" si="61"/>
        <v/>
      </c>
      <c r="J401" s="185" t="str">
        <f t="shared" si="62"/>
        <v/>
      </c>
      <c r="K401" s="176" t="e">
        <f t="shared" si="63"/>
        <v>#VALUE!</v>
      </c>
      <c r="L401" s="186" t="e">
        <f t="shared" si="66"/>
        <v>#VALUE!</v>
      </c>
      <c r="M401" s="187"/>
      <c r="N401" s="179">
        <f t="shared" si="71"/>
        <v>262</v>
      </c>
      <c r="R401" s="195"/>
      <c r="S401" s="199"/>
      <c r="T401" s="197"/>
    </row>
    <row r="402" spans="1:20" ht="15.75" thickBot="1" x14ac:dyDescent="0.3">
      <c r="A402" s="180">
        <f t="shared" si="67"/>
        <v>384</v>
      </c>
      <c r="B402" s="179">
        <f t="shared" si="68"/>
        <v>262</v>
      </c>
      <c r="C402" s="181" t="str">
        <f t="shared" si="69"/>
        <v/>
      </c>
      <c r="D402" s="182" t="str">
        <f t="shared" si="70"/>
        <v/>
      </c>
      <c r="E402" s="171"/>
      <c r="F402" s="183" t="str">
        <f t="shared" si="64"/>
        <v/>
      </c>
      <c r="G402" s="173" t="str">
        <f t="shared" si="65"/>
        <v/>
      </c>
      <c r="H402" s="183" t="str">
        <f t="shared" si="60"/>
        <v/>
      </c>
      <c r="I402" s="184" t="str">
        <f t="shared" si="61"/>
        <v/>
      </c>
      <c r="J402" s="185" t="str">
        <f t="shared" si="62"/>
        <v/>
      </c>
      <c r="K402" s="176" t="e">
        <f t="shared" si="63"/>
        <v>#VALUE!</v>
      </c>
      <c r="L402" s="186" t="e">
        <f t="shared" si="66"/>
        <v>#VALUE!</v>
      </c>
      <c r="M402" s="187"/>
      <c r="N402" s="179">
        <f t="shared" si="71"/>
        <v>262</v>
      </c>
      <c r="R402" s="195"/>
      <c r="S402" s="199"/>
      <c r="T402" s="197"/>
    </row>
    <row r="403" spans="1:20" ht="15.75" thickBot="1" x14ac:dyDescent="0.3">
      <c r="A403" s="180">
        <f t="shared" si="67"/>
        <v>385</v>
      </c>
      <c r="B403" s="179">
        <f t="shared" si="68"/>
        <v>262</v>
      </c>
      <c r="C403" s="181" t="str">
        <f t="shared" si="69"/>
        <v/>
      </c>
      <c r="D403" s="182" t="str">
        <f t="shared" si="70"/>
        <v/>
      </c>
      <c r="E403" s="171"/>
      <c r="F403" s="183" t="str">
        <f t="shared" si="64"/>
        <v/>
      </c>
      <c r="G403" s="173" t="str">
        <f t="shared" si="65"/>
        <v/>
      </c>
      <c r="H403" s="183" t="str">
        <f t="shared" ref="H403:H466" si="72">IF(M403&gt;0,($K$13*F403),"")</f>
        <v/>
      </c>
      <c r="I403" s="184" t="str">
        <f t="shared" ref="I403:I466" si="73">IF(M403&gt;0,($K$15*F403),"")</f>
        <v/>
      </c>
      <c r="J403" s="185" t="str">
        <f t="shared" ref="J403:J466" si="74">IF(M403&gt;0,((F403*$K$9)*$O$12),"")</f>
        <v/>
      </c>
      <c r="K403" s="176" t="e">
        <f t="shared" ref="K403:K466" si="75">IF(G403&gt;$I$12,((G403-$I$12)*$K$17),"")</f>
        <v>#VALUE!</v>
      </c>
      <c r="L403" s="186" t="e">
        <f t="shared" si="66"/>
        <v>#VALUE!</v>
      </c>
      <c r="M403" s="187"/>
      <c r="N403" s="179">
        <f t="shared" si="71"/>
        <v>262</v>
      </c>
      <c r="R403" s="195"/>
      <c r="S403" s="199"/>
      <c r="T403" s="197"/>
    </row>
    <row r="404" spans="1:20" ht="15.75" thickBot="1" x14ac:dyDescent="0.3">
      <c r="A404" s="180">
        <f t="shared" si="67"/>
        <v>386</v>
      </c>
      <c r="B404" s="179">
        <f t="shared" si="68"/>
        <v>262</v>
      </c>
      <c r="C404" s="181" t="str">
        <f t="shared" si="69"/>
        <v/>
      </c>
      <c r="D404" s="182" t="str">
        <f t="shared" si="70"/>
        <v/>
      </c>
      <c r="E404" s="171"/>
      <c r="F404" s="183" t="str">
        <f t="shared" ref="F404:F467" si="76">IF(M404&gt;0,(F403+D404),"")</f>
        <v/>
      </c>
      <c r="G404" s="173" t="str">
        <f t="shared" ref="G404:G467" si="77">IF(M404&gt;0,(F404+$E$17+$I$13),"")</f>
        <v/>
      </c>
      <c r="H404" s="183" t="str">
        <f t="shared" si="72"/>
        <v/>
      </c>
      <c r="I404" s="184" t="str">
        <f t="shared" si="73"/>
        <v/>
      </c>
      <c r="J404" s="185" t="str">
        <f t="shared" si="74"/>
        <v/>
      </c>
      <c r="K404" s="176" t="e">
        <f t="shared" si="75"/>
        <v>#VALUE!</v>
      </c>
      <c r="L404" s="186" t="e">
        <f t="shared" ref="L404:L467" si="78">0.052*K$12*G404</f>
        <v>#VALUE!</v>
      </c>
      <c r="M404" s="187"/>
      <c r="N404" s="179">
        <f t="shared" si="71"/>
        <v>262</v>
      </c>
      <c r="R404" s="195"/>
      <c r="S404" s="199"/>
      <c r="T404" s="197"/>
    </row>
    <row r="405" spans="1:20" ht="15.75" thickBot="1" x14ac:dyDescent="0.3">
      <c r="A405" s="180">
        <f t="shared" ref="A405:A468" si="79">A404+1</f>
        <v>387</v>
      </c>
      <c r="B405" s="179">
        <f t="shared" ref="B405:B468" si="80">IF(M405&lt;=1,(0),IF(M405&lt;3600,(1),IF(M405&gt;=3601,(2),"")))+B404</f>
        <v>262</v>
      </c>
      <c r="C405" s="181" t="str">
        <f t="shared" ref="C405:C468" si="81">IF(M405&gt;0,($I$14-B405),"")</f>
        <v/>
      </c>
      <c r="D405" s="182" t="str">
        <f t="shared" ref="D405:D468" si="82">IF(M405&gt;0,(M405/100),"")</f>
        <v/>
      </c>
      <c r="E405" s="171"/>
      <c r="F405" s="183" t="str">
        <f t="shared" si="76"/>
        <v/>
      </c>
      <c r="G405" s="173" t="str">
        <f t="shared" si="77"/>
        <v/>
      </c>
      <c r="H405" s="183" t="str">
        <f t="shared" si="72"/>
        <v/>
      </c>
      <c r="I405" s="184" t="str">
        <f t="shared" si="73"/>
        <v/>
      </c>
      <c r="J405" s="185" t="str">
        <f t="shared" si="74"/>
        <v/>
      </c>
      <c r="K405" s="176" t="e">
        <f t="shared" si="75"/>
        <v>#VALUE!</v>
      </c>
      <c r="L405" s="186" t="e">
        <f t="shared" si="78"/>
        <v>#VALUE!</v>
      </c>
      <c r="M405" s="187"/>
      <c r="N405" s="179">
        <f t="shared" ref="N405:N468" si="83">IF(M405&lt;=1,(0),IF(M405&lt;3600,(1),IF(M405&gt;=3601,(2),"")))+N404</f>
        <v>262</v>
      </c>
      <c r="R405" s="195"/>
      <c r="S405" s="199"/>
      <c r="T405" s="197"/>
    </row>
    <row r="406" spans="1:20" ht="15.75" thickBot="1" x14ac:dyDescent="0.3">
      <c r="A406" s="180">
        <f t="shared" si="79"/>
        <v>388</v>
      </c>
      <c r="B406" s="179">
        <f t="shared" si="80"/>
        <v>262</v>
      </c>
      <c r="C406" s="181" t="str">
        <f t="shared" si="81"/>
        <v/>
      </c>
      <c r="D406" s="182" t="str">
        <f t="shared" si="82"/>
        <v/>
      </c>
      <c r="E406" s="171"/>
      <c r="F406" s="183" t="str">
        <f t="shared" si="76"/>
        <v/>
      </c>
      <c r="G406" s="173" t="str">
        <f t="shared" si="77"/>
        <v/>
      </c>
      <c r="H406" s="183" t="str">
        <f t="shared" si="72"/>
        <v/>
      </c>
      <c r="I406" s="184" t="str">
        <f t="shared" si="73"/>
        <v/>
      </c>
      <c r="J406" s="185" t="str">
        <f t="shared" si="74"/>
        <v/>
      </c>
      <c r="K406" s="176" t="e">
        <f t="shared" si="75"/>
        <v>#VALUE!</v>
      </c>
      <c r="L406" s="186" t="e">
        <f t="shared" si="78"/>
        <v>#VALUE!</v>
      </c>
      <c r="M406" s="187"/>
      <c r="N406" s="179">
        <f t="shared" si="83"/>
        <v>262</v>
      </c>
      <c r="R406" s="195"/>
      <c r="S406" s="199"/>
      <c r="T406" s="197"/>
    </row>
    <row r="407" spans="1:20" ht="15.75" thickBot="1" x14ac:dyDescent="0.3">
      <c r="A407" s="180">
        <f t="shared" si="79"/>
        <v>389</v>
      </c>
      <c r="B407" s="179">
        <f t="shared" si="80"/>
        <v>262</v>
      </c>
      <c r="C407" s="181" t="str">
        <f t="shared" si="81"/>
        <v/>
      </c>
      <c r="D407" s="182" t="str">
        <f t="shared" si="82"/>
        <v/>
      </c>
      <c r="E407" s="171"/>
      <c r="F407" s="183" t="str">
        <f t="shared" si="76"/>
        <v/>
      </c>
      <c r="G407" s="173" t="str">
        <f t="shared" si="77"/>
        <v/>
      </c>
      <c r="H407" s="183" t="str">
        <f t="shared" si="72"/>
        <v/>
      </c>
      <c r="I407" s="184" t="str">
        <f t="shared" si="73"/>
        <v/>
      </c>
      <c r="J407" s="185" t="str">
        <f t="shared" si="74"/>
        <v/>
      </c>
      <c r="K407" s="176" t="e">
        <f t="shared" si="75"/>
        <v>#VALUE!</v>
      </c>
      <c r="L407" s="186" t="e">
        <f t="shared" si="78"/>
        <v>#VALUE!</v>
      </c>
      <c r="M407" s="187"/>
      <c r="N407" s="179">
        <f t="shared" si="83"/>
        <v>262</v>
      </c>
      <c r="R407" s="195"/>
      <c r="S407" s="199"/>
      <c r="T407" s="197"/>
    </row>
    <row r="408" spans="1:20" ht="15.75" thickBot="1" x14ac:dyDescent="0.3">
      <c r="A408" s="180">
        <f t="shared" si="79"/>
        <v>390</v>
      </c>
      <c r="B408" s="179">
        <f t="shared" si="80"/>
        <v>262</v>
      </c>
      <c r="C408" s="181" t="str">
        <f t="shared" si="81"/>
        <v/>
      </c>
      <c r="D408" s="182" t="str">
        <f t="shared" si="82"/>
        <v/>
      </c>
      <c r="E408" s="188">
        <f>SUM(D399:D408)</f>
        <v>0</v>
      </c>
      <c r="F408" s="183" t="str">
        <f t="shared" si="76"/>
        <v/>
      </c>
      <c r="G408" s="173" t="str">
        <f t="shared" si="77"/>
        <v/>
      </c>
      <c r="H408" s="183" t="str">
        <f t="shared" si="72"/>
        <v/>
      </c>
      <c r="I408" s="184" t="str">
        <f t="shared" si="73"/>
        <v/>
      </c>
      <c r="J408" s="185" t="str">
        <f t="shared" si="74"/>
        <v/>
      </c>
      <c r="K408" s="176" t="e">
        <f t="shared" si="75"/>
        <v>#VALUE!</v>
      </c>
      <c r="L408" s="186" t="e">
        <f t="shared" si="78"/>
        <v>#VALUE!</v>
      </c>
      <c r="M408" s="187"/>
      <c r="N408" s="179">
        <f t="shared" si="83"/>
        <v>262</v>
      </c>
      <c r="R408" s="195"/>
      <c r="S408" s="199"/>
      <c r="T408" s="197"/>
    </row>
    <row r="409" spans="1:20" ht="15.75" thickBot="1" x14ac:dyDescent="0.3">
      <c r="A409" s="180">
        <f t="shared" si="79"/>
        <v>391</v>
      </c>
      <c r="B409" s="179">
        <f t="shared" si="80"/>
        <v>262</v>
      </c>
      <c r="C409" s="181" t="str">
        <f t="shared" si="81"/>
        <v/>
      </c>
      <c r="D409" s="182" t="str">
        <f t="shared" si="82"/>
        <v/>
      </c>
      <c r="E409" s="171"/>
      <c r="F409" s="183" t="str">
        <f t="shared" si="76"/>
        <v/>
      </c>
      <c r="G409" s="173" t="str">
        <f t="shared" si="77"/>
        <v/>
      </c>
      <c r="H409" s="183" t="str">
        <f t="shared" si="72"/>
        <v/>
      </c>
      <c r="I409" s="184" t="str">
        <f t="shared" si="73"/>
        <v/>
      </c>
      <c r="J409" s="185" t="str">
        <f t="shared" si="74"/>
        <v/>
      </c>
      <c r="K409" s="176" t="e">
        <f t="shared" si="75"/>
        <v>#VALUE!</v>
      </c>
      <c r="L409" s="186" t="e">
        <f t="shared" si="78"/>
        <v>#VALUE!</v>
      </c>
      <c r="M409" s="187"/>
      <c r="N409" s="179">
        <f t="shared" si="83"/>
        <v>262</v>
      </c>
      <c r="R409" s="195"/>
      <c r="S409" s="199"/>
      <c r="T409" s="197"/>
    </row>
    <row r="410" spans="1:20" ht="15.75" thickBot="1" x14ac:dyDescent="0.3">
      <c r="A410" s="180">
        <f t="shared" si="79"/>
        <v>392</v>
      </c>
      <c r="B410" s="179">
        <f t="shared" si="80"/>
        <v>262</v>
      </c>
      <c r="C410" s="181" t="str">
        <f t="shared" si="81"/>
        <v/>
      </c>
      <c r="D410" s="182" t="str">
        <f t="shared" si="82"/>
        <v/>
      </c>
      <c r="E410" s="171"/>
      <c r="F410" s="183" t="str">
        <f t="shared" si="76"/>
        <v/>
      </c>
      <c r="G410" s="173" t="str">
        <f t="shared" si="77"/>
        <v/>
      </c>
      <c r="H410" s="183" t="str">
        <f t="shared" si="72"/>
        <v/>
      </c>
      <c r="I410" s="184" t="str">
        <f t="shared" si="73"/>
        <v/>
      </c>
      <c r="J410" s="185" t="str">
        <f t="shared" si="74"/>
        <v/>
      </c>
      <c r="K410" s="176" t="e">
        <f t="shared" si="75"/>
        <v>#VALUE!</v>
      </c>
      <c r="L410" s="186" t="e">
        <f t="shared" si="78"/>
        <v>#VALUE!</v>
      </c>
      <c r="M410" s="187"/>
      <c r="N410" s="179">
        <f t="shared" si="83"/>
        <v>262</v>
      </c>
      <c r="R410" s="195"/>
      <c r="S410" s="199"/>
      <c r="T410" s="197"/>
    </row>
    <row r="411" spans="1:20" ht="15.75" thickBot="1" x14ac:dyDescent="0.3">
      <c r="A411" s="180">
        <f t="shared" si="79"/>
        <v>393</v>
      </c>
      <c r="B411" s="179">
        <f t="shared" si="80"/>
        <v>262</v>
      </c>
      <c r="C411" s="181" t="str">
        <f t="shared" si="81"/>
        <v/>
      </c>
      <c r="D411" s="182" t="str">
        <f t="shared" si="82"/>
        <v/>
      </c>
      <c r="E411" s="171"/>
      <c r="F411" s="183" t="str">
        <f t="shared" si="76"/>
        <v/>
      </c>
      <c r="G411" s="173" t="str">
        <f t="shared" si="77"/>
        <v/>
      </c>
      <c r="H411" s="183" t="str">
        <f t="shared" si="72"/>
        <v/>
      </c>
      <c r="I411" s="184" t="str">
        <f t="shared" si="73"/>
        <v/>
      </c>
      <c r="J411" s="185" t="str">
        <f t="shared" si="74"/>
        <v/>
      </c>
      <c r="K411" s="176" t="e">
        <f t="shared" si="75"/>
        <v>#VALUE!</v>
      </c>
      <c r="L411" s="186" t="e">
        <f t="shared" si="78"/>
        <v>#VALUE!</v>
      </c>
      <c r="M411" s="187"/>
      <c r="N411" s="179">
        <f t="shared" si="83"/>
        <v>262</v>
      </c>
      <c r="R411" s="195"/>
      <c r="S411" s="199"/>
      <c r="T411" s="197"/>
    </row>
    <row r="412" spans="1:20" ht="15.75" thickBot="1" x14ac:dyDescent="0.3">
      <c r="A412" s="180">
        <f t="shared" si="79"/>
        <v>394</v>
      </c>
      <c r="B412" s="179">
        <f t="shared" si="80"/>
        <v>262</v>
      </c>
      <c r="C412" s="181" t="str">
        <f t="shared" si="81"/>
        <v/>
      </c>
      <c r="D412" s="182" t="str">
        <f t="shared" si="82"/>
        <v/>
      </c>
      <c r="E412" s="171"/>
      <c r="F412" s="183" t="str">
        <f t="shared" si="76"/>
        <v/>
      </c>
      <c r="G412" s="173" t="str">
        <f t="shared" si="77"/>
        <v/>
      </c>
      <c r="H412" s="183" t="str">
        <f t="shared" si="72"/>
        <v/>
      </c>
      <c r="I412" s="184" t="str">
        <f t="shared" si="73"/>
        <v/>
      </c>
      <c r="J412" s="185" t="str">
        <f t="shared" si="74"/>
        <v/>
      </c>
      <c r="K412" s="176" t="e">
        <f t="shared" si="75"/>
        <v>#VALUE!</v>
      </c>
      <c r="L412" s="186" t="e">
        <f t="shared" si="78"/>
        <v>#VALUE!</v>
      </c>
      <c r="M412" s="187"/>
      <c r="N412" s="179">
        <f t="shared" si="83"/>
        <v>262</v>
      </c>
      <c r="R412" s="195"/>
      <c r="S412" s="199"/>
      <c r="T412" s="197"/>
    </row>
    <row r="413" spans="1:20" ht="15.75" thickBot="1" x14ac:dyDescent="0.3">
      <c r="A413" s="180">
        <f t="shared" si="79"/>
        <v>395</v>
      </c>
      <c r="B413" s="179">
        <f t="shared" si="80"/>
        <v>262</v>
      </c>
      <c r="C413" s="181" t="str">
        <f t="shared" si="81"/>
        <v/>
      </c>
      <c r="D413" s="182" t="str">
        <f t="shared" si="82"/>
        <v/>
      </c>
      <c r="E413" s="171"/>
      <c r="F413" s="183" t="str">
        <f t="shared" si="76"/>
        <v/>
      </c>
      <c r="G413" s="173" t="str">
        <f t="shared" si="77"/>
        <v/>
      </c>
      <c r="H413" s="183" t="str">
        <f t="shared" si="72"/>
        <v/>
      </c>
      <c r="I413" s="184" t="str">
        <f t="shared" si="73"/>
        <v/>
      </c>
      <c r="J413" s="185" t="str">
        <f t="shared" si="74"/>
        <v/>
      </c>
      <c r="K413" s="176" t="e">
        <f t="shared" si="75"/>
        <v>#VALUE!</v>
      </c>
      <c r="L413" s="186" t="e">
        <f t="shared" si="78"/>
        <v>#VALUE!</v>
      </c>
      <c r="M413" s="187"/>
      <c r="N413" s="179">
        <f t="shared" si="83"/>
        <v>262</v>
      </c>
      <c r="R413" s="195"/>
      <c r="S413" s="199"/>
      <c r="T413" s="197"/>
    </row>
    <row r="414" spans="1:20" ht="15.75" thickBot="1" x14ac:dyDescent="0.3">
      <c r="A414" s="180">
        <f t="shared" si="79"/>
        <v>396</v>
      </c>
      <c r="B414" s="179">
        <f t="shared" si="80"/>
        <v>262</v>
      </c>
      <c r="C414" s="181" t="str">
        <f t="shared" si="81"/>
        <v/>
      </c>
      <c r="D414" s="182" t="str">
        <f t="shared" si="82"/>
        <v/>
      </c>
      <c r="E414" s="171"/>
      <c r="F414" s="183" t="str">
        <f t="shared" si="76"/>
        <v/>
      </c>
      <c r="G414" s="173" t="str">
        <f t="shared" si="77"/>
        <v/>
      </c>
      <c r="H414" s="183" t="str">
        <f t="shared" si="72"/>
        <v/>
      </c>
      <c r="I414" s="184" t="str">
        <f t="shared" si="73"/>
        <v/>
      </c>
      <c r="J414" s="185" t="str">
        <f t="shared" si="74"/>
        <v/>
      </c>
      <c r="K414" s="176" t="e">
        <f t="shared" si="75"/>
        <v>#VALUE!</v>
      </c>
      <c r="L414" s="186" t="e">
        <f t="shared" si="78"/>
        <v>#VALUE!</v>
      </c>
      <c r="M414" s="187"/>
      <c r="N414" s="179">
        <f t="shared" si="83"/>
        <v>262</v>
      </c>
      <c r="R414" s="195"/>
      <c r="S414" s="199"/>
      <c r="T414" s="197"/>
    </row>
    <row r="415" spans="1:20" ht="15.75" thickBot="1" x14ac:dyDescent="0.3">
      <c r="A415" s="180">
        <f t="shared" si="79"/>
        <v>397</v>
      </c>
      <c r="B415" s="179">
        <f t="shared" si="80"/>
        <v>262</v>
      </c>
      <c r="C415" s="181" t="str">
        <f t="shared" si="81"/>
        <v/>
      </c>
      <c r="D415" s="182" t="str">
        <f t="shared" si="82"/>
        <v/>
      </c>
      <c r="E415" s="171"/>
      <c r="F415" s="183" t="str">
        <f t="shared" si="76"/>
        <v/>
      </c>
      <c r="G415" s="173" t="str">
        <f t="shared" si="77"/>
        <v/>
      </c>
      <c r="H415" s="183" t="str">
        <f t="shared" si="72"/>
        <v/>
      </c>
      <c r="I415" s="184" t="str">
        <f t="shared" si="73"/>
        <v/>
      </c>
      <c r="J415" s="185" t="str">
        <f t="shared" si="74"/>
        <v/>
      </c>
      <c r="K415" s="176" t="e">
        <f t="shared" si="75"/>
        <v>#VALUE!</v>
      </c>
      <c r="L415" s="186" t="e">
        <f t="shared" si="78"/>
        <v>#VALUE!</v>
      </c>
      <c r="M415" s="187"/>
      <c r="N415" s="179">
        <f t="shared" si="83"/>
        <v>262</v>
      </c>
      <c r="R415" s="195"/>
      <c r="S415" s="199"/>
      <c r="T415" s="197"/>
    </row>
    <row r="416" spans="1:20" ht="15.75" thickBot="1" x14ac:dyDescent="0.3">
      <c r="A416" s="180">
        <f t="shared" si="79"/>
        <v>398</v>
      </c>
      <c r="B416" s="179">
        <f t="shared" si="80"/>
        <v>262</v>
      </c>
      <c r="C416" s="181" t="str">
        <f t="shared" si="81"/>
        <v/>
      </c>
      <c r="D416" s="182" t="str">
        <f t="shared" si="82"/>
        <v/>
      </c>
      <c r="E416" s="171"/>
      <c r="F416" s="183" t="str">
        <f t="shared" si="76"/>
        <v/>
      </c>
      <c r="G416" s="173" t="str">
        <f t="shared" si="77"/>
        <v/>
      </c>
      <c r="H416" s="183" t="str">
        <f t="shared" si="72"/>
        <v/>
      </c>
      <c r="I416" s="184" t="str">
        <f t="shared" si="73"/>
        <v/>
      </c>
      <c r="J416" s="185" t="str">
        <f t="shared" si="74"/>
        <v/>
      </c>
      <c r="K416" s="176" t="e">
        <f t="shared" si="75"/>
        <v>#VALUE!</v>
      </c>
      <c r="L416" s="186" t="e">
        <f t="shared" si="78"/>
        <v>#VALUE!</v>
      </c>
      <c r="M416" s="187"/>
      <c r="N416" s="179">
        <f t="shared" si="83"/>
        <v>262</v>
      </c>
      <c r="R416" s="195"/>
      <c r="S416" s="199"/>
      <c r="T416" s="197"/>
    </row>
    <row r="417" spans="1:20" ht="15.75" thickBot="1" x14ac:dyDescent="0.3">
      <c r="A417" s="180">
        <f t="shared" si="79"/>
        <v>399</v>
      </c>
      <c r="B417" s="179">
        <f t="shared" si="80"/>
        <v>262</v>
      </c>
      <c r="C417" s="181" t="str">
        <f t="shared" si="81"/>
        <v/>
      </c>
      <c r="D417" s="182" t="str">
        <f t="shared" si="82"/>
        <v/>
      </c>
      <c r="E417" s="171"/>
      <c r="F417" s="183" t="str">
        <f t="shared" si="76"/>
        <v/>
      </c>
      <c r="G417" s="173" t="str">
        <f t="shared" si="77"/>
        <v/>
      </c>
      <c r="H417" s="183" t="str">
        <f t="shared" si="72"/>
        <v/>
      </c>
      <c r="I417" s="184" t="str">
        <f t="shared" si="73"/>
        <v/>
      </c>
      <c r="J417" s="185" t="str">
        <f t="shared" si="74"/>
        <v/>
      </c>
      <c r="K417" s="176" t="e">
        <f t="shared" si="75"/>
        <v>#VALUE!</v>
      </c>
      <c r="L417" s="186" t="e">
        <f t="shared" si="78"/>
        <v>#VALUE!</v>
      </c>
      <c r="M417" s="187"/>
      <c r="N417" s="179">
        <f t="shared" si="83"/>
        <v>262</v>
      </c>
      <c r="R417" s="195"/>
      <c r="S417" s="199"/>
      <c r="T417" s="197"/>
    </row>
    <row r="418" spans="1:20" ht="15.75" thickBot="1" x14ac:dyDescent="0.3">
      <c r="A418" s="180">
        <f t="shared" si="79"/>
        <v>400</v>
      </c>
      <c r="B418" s="179">
        <f t="shared" si="80"/>
        <v>262</v>
      </c>
      <c r="C418" s="181" t="str">
        <f t="shared" si="81"/>
        <v/>
      </c>
      <c r="D418" s="182" t="str">
        <f t="shared" si="82"/>
        <v/>
      </c>
      <c r="E418" s="188">
        <f>SUM(D409:D418)</f>
        <v>0</v>
      </c>
      <c r="F418" s="183" t="str">
        <f t="shared" si="76"/>
        <v/>
      </c>
      <c r="G418" s="173" t="str">
        <f t="shared" si="77"/>
        <v/>
      </c>
      <c r="H418" s="183" t="str">
        <f t="shared" si="72"/>
        <v/>
      </c>
      <c r="I418" s="184" t="str">
        <f t="shared" si="73"/>
        <v/>
      </c>
      <c r="J418" s="185" t="str">
        <f t="shared" si="74"/>
        <v/>
      </c>
      <c r="K418" s="176" t="e">
        <f t="shared" si="75"/>
        <v>#VALUE!</v>
      </c>
      <c r="L418" s="186" t="e">
        <f t="shared" si="78"/>
        <v>#VALUE!</v>
      </c>
      <c r="M418" s="187"/>
      <c r="N418" s="179">
        <f t="shared" si="83"/>
        <v>262</v>
      </c>
      <c r="R418" s="195"/>
      <c r="S418" s="199"/>
      <c r="T418" s="197"/>
    </row>
    <row r="419" spans="1:20" ht="15.75" thickBot="1" x14ac:dyDescent="0.3">
      <c r="A419" s="180">
        <f t="shared" si="79"/>
        <v>401</v>
      </c>
      <c r="B419" s="179">
        <f t="shared" si="80"/>
        <v>262</v>
      </c>
      <c r="C419" s="181" t="str">
        <f t="shared" si="81"/>
        <v/>
      </c>
      <c r="D419" s="182" t="str">
        <f t="shared" si="82"/>
        <v/>
      </c>
      <c r="E419" s="171"/>
      <c r="F419" s="183" t="str">
        <f t="shared" si="76"/>
        <v/>
      </c>
      <c r="G419" s="173" t="str">
        <f t="shared" si="77"/>
        <v/>
      </c>
      <c r="H419" s="183" t="str">
        <f t="shared" si="72"/>
        <v/>
      </c>
      <c r="I419" s="184" t="str">
        <f t="shared" si="73"/>
        <v/>
      </c>
      <c r="J419" s="185" t="str">
        <f t="shared" si="74"/>
        <v/>
      </c>
      <c r="K419" s="176" t="e">
        <f t="shared" si="75"/>
        <v>#VALUE!</v>
      </c>
      <c r="L419" s="186" t="e">
        <f t="shared" si="78"/>
        <v>#VALUE!</v>
      </c>
      <c r="M419" s="187"/>
      <c r="N419" s="179">
        <f t="shared" si="83"/>
        <v>262</v>
      </c>
      <c r="R419" s="195"/>
      <c r="S419" s="199"/>
      <c r="T419" s="197"/>
    </row>
    <row r="420" spans="1:20" ht="15.75" thickBot="1" x14ac:dyDescent="0.3">
      <c r="A420" s="180">
        <f t="shared" si="79"/>
        <v>402</v>
      </c>
      <c r="B420" s="179">
        <f t="shared" si="80"/>
        <v>262</v>
      </c>
      <c r="C420" s="181" t="str">
        <f t="shared" si="81"/>
        <v/>
      </c>
      <c r="D420" s="182" t="str">
        <f t="shared" si="82"/>
        <v/>
      </c>
      <c r="E420" s="171"/>
      <c r="F420" s="183" t="str">
        <f t="shared" si="76"/>
        <v/>
      </c>
      <c r="G420" s="173" t="str">
        <f t="shared" si="77"/>
        <v/>
      </c>
      <c r="H420" s="183" t="str">
        <f t="shared" si="72"/>
        <v/>
      </c>
      <c r="I420" s="184" t="str">
        <f t="shared" si="73"/>
        <v/>
      </c>
      <c r="J420" s="185" t="str">
        <f t="shared" si="74"/>
        <v/>
      </c>
      <c r="K420" s="176" t="e">
        <f t="shared" si="75"/>
        <v>#VALUE!</v>
      </c>
      <c r="L420" s="186" t="e">
        <f t="shared" si="78"/>
        <v>#VALUE!</v>
      </c>
      <c r="M420" s="187"/>
      <c r="N420" s="179">
        <f t="shared" si="83"/>
        <v>262</v>
      </c>
      <c r="R420" s="195"/>
      <c r="S420" s="199"/>
      <c r="T420" s="197"/>
    </row>
    <row r="421" spans="1:20" ht="15.75" thickBot="1" x14ac:dyDescent="0.3">
      <c r="A421" s="180">
        <f t="shared" si="79"/>
        <v>403</v>
      </c>
      <c r="B421" s="179">
        <f t="shared" si="80"/>
        <v>262</v>
      </c>
      <c r="C421" s="181" t="str">
        <f t="shared" si="81"/>
        <v/>
      </c>
      <c r="D421" s="182" t="str">
        <f t="shared" si="82"/>
        <v/>
      </c>
      <c r="E421" s="171"/>
      <c r="F421" s="183" t="str">
        <f t="shared" si="76"/>
        <v/>
      </c>
      <c r="G421" s="173" t="str">
        <f t="shared" si="77"/>
        <v/>
      </c>
      <c r="H421" s="183" t="str">
        <f t="shared" si="72"/>
        <v/>
      </c>
      <c r="I421" s="184" t="str">
        <f t="shared" si="73"/>
        <v/>
      </c>
      <c r="J421" s="185" t="str">
        <f t="shared" si="74"/>
        <v/>
      </c>
      <c r="K421" s="176" t="e">
        <f t="shared" si="75"/>
        <v>#VALUE!</v>
      </c>
      <c r="L421" s="186" t="e">
        <f t="shared" si="78"/>
        <v>#VALUE!</v>
      </c>
      <c r="M421" s="187"/>
      <c r="N421" s="179">
        <f t="shared" si="83"/>
        <v>262</v>
      </c>
      <c r="R421" s="195"/>
      <c r="S421" s="199"/>
      <c r="T421" s="197"/>
    </row>
    <row r="422" spans="1:20" ht="15.75" thickBot="1" x14ac:dyDescent="0.3">
      <c r="A422" s="180">
        <f t="shared" si="79"/>
        <v>404</v>
      </c>
      <c r="B422" s="179">
        <f t="shared" si="80"/>
        <v>262</v>
      </c>
      <c r="C422" s="181" t="str">
        <f t="shared" si="81"/>
        <v/>
      </c>
      <c r="D422" s="182" t="str">
        <f t="shared" si="82"/>
        <v/>
      </c>
      <c r="E422" s="171"/>
      <c r="F422" s="183" t="str">
        <f t="shared" si="76"/>
        <v/>
      </c>
      <c r="G422" s="173" t="str">
        <f t="shared" si="77"/>
        <v/>
      </c>
      <c r="H422" s="183" t="str">
        <f t="shared" si="72"/>
        <v/>
      </c>
      <c r="I422" s="184" t="str">
        <f t="shared" si="73"/>
        <v/>
      </c>
      <c r="J422" s="185" t="str">
        <f t="shared" si="74"/>
        <v/>
      </c>
      <c r="K422" s="176" t="e">
        <f t="shared" si="75"/>
        <v>#VALUE!</v>
      </c>
      <c r="L422" s="186" t="e">
        <f t="shared" si="78"/>
        <v>#VALUE!</v>
      </c>
      <c r="M422" s="187"/>
      <c r="N422" s="179">
        <f t="shared" si="83"/>
        <v>262</v>
      </c>
      <c r="R422" s="195"/>
      <c r="S422" s="199"/>
      <c r="T422" s="197"/>
    </row>
    <row r="423" spans="1:20" ht="15.75" thickBot="1" x14ac:dyDescent="0.3">
      <c r="A423" s="180">
        <f t="shared" si="79"/>
        <v>405</v>
      </c>
      <c r="B423" s="179">
        <f t="shared" si="80"/>
        <v>262</v>
      </c>
      <c r="C423" s="181" t="str">
        <f t="shared" si="81"/>
        <v/>
      </c>
      <c r="D423" s="182" t="str">
        <f t="shared" si="82"/>
        <v/>
      </c>
      <c r="E423" s="171"/>
      <c r="F423" s="183" t="str">
        <f t="shared" si="76"/>
        <v/>
      </c>
      <c r="G423" s="173" t="str">
        <f t="shared" si="77"/>
        <v/>
      </c>
      <c r="H423" s="183" t="str">
        <f t="shared" si="72"/>
        <v/>
      </c>
      <c r="I423" s="184" t="str">
        <f t="shared" si="73"/>
        <v/>
      </c>
      <c r="J423" s="185" t="str">
        <f t="shared" si="74"/>
        <v/>
      </c>
      <c r="K423" s="176" t="e">
        <f t="shared" si="75"/>
        <v>#VALUE!</v>
      </c>
      <c r="L423" s="186" t="e">
        <f t="shared" si="78"/>
        <v>#VALUE!</v>
      </c>
      <c r="M423" s="187"/>
      <c r="N423" s="179">
        <f t="shared" si="83"/>
        <v>262</v>
      </c>
      <c r="R423" s="195"/>
      <c r="S423" s="199"/>
      <c r="T423" s="197"/>
    </row>
    <row r="424" spans="1:20" ht="15.75" thickBot="1" x14ac:dyDescent="0.3">
      <c r="A424" s="180">
        <f t="shared" si="79"/>
        <v>406</v>
      </c>
      <c r="B424" s="179">
        <f t="shared" si="80"/>
        <v>262</v>
      </c>
      <c r="C424" s="181" t="str">
        <f t="shared" si="81"/>
        <v/>
      </c>
      <c r="D424" s="182" t="str">
        <f t="shared" si="82"/>
        <v/>
      </c>
      <c r="E424" s="171"/>
      <c r="F424" s="183" t="str">
        <f t="shared" si="76"/>
        <v/>
      </c>
      <c r="G424" s="173" t="str">
        <f t="shared" si="77"/>
        <v/>
      </c>
      <c r="H424" s="183" t="str">
        <f t="shared" si="72"/>
        <v/>
      </c>
      <c r="I424" s="184" t="str">
        <f t="shared" si="73"/>
        <v/>
      </c>
      <c r="J424" s="185" t="str">
        <f t="shared" si="74"/>
        <v/>
      </c>
      <c r="K424" s="176" t="e">
        <f t="shared" si="75"/>
        <v>#VALUE!</v>
      </c>
      <c r="L424" s="186" t="e">
        <f t="shared" si="78"/>
        <v>#VALUE!</v>
      </c>
      <c r="M424" s="187"/>
      <c r="N424" s="179">
        <f t="shared" si="83"/>
        <v>262</v>
      </c>
      <c r="R424" s="195"/>
      <c r="S424" s="199"/>
      <c r="T424" s="197"/>
    </row>
    <row r="425" spans="1:20" ht="15.75" thickBot="1" x14ac:dyDescent="0.3">
      <c r="A425" s="180">
        <f t="shared" si="79"/>
        <v>407</v>
      </c>
      <c r="B425" s="179">
        <f t="shared" si="80"/>
        <v>262</v>
      </c>
      <c r="C425" s="181" t="str">
        <f t="shared" si="81"/>
        <v/>
      </c>
      <c r="D425" s="182" t="str">
        <f t="shared" si="82"/>
        <v/>
      </c>
      <c r="E425" s="171"/>
      <c r="F425" s="183" t="str">
        <f t="shared" si="76"/>
        <v/>
      </c>
      <c r="G425" s="173" t="str">
        <f t="shared" si="77"/>
        <v/>
      </c>
      <c r="H425" s="183" t="str">
        <f t="shared" si="72"/>
        <v/>
      </c>
      <c r="I425" s="184" t="str">
        <f t="shared" si="73"/>
        <v/>
      </c>
      <c r="J425" s="185" t="str">
        <f t="shared" si="74"/>
        <v/>
      </c>
      <c r="K425" s="176" t="e">
        <f t="shared" si="75"/>
        <v>#VALUE!</v>
      </c>
      <c r="L425" s="186" t="e">
        <f t="shared" si="78"/>
        <v>#VALUE!</v>
      </c>
      <c r="M425" s="187"/>
      <c r="N425" s="179">
        <f t="shared" si="83"/>
        <v>262</v>
      </c>
      <c r="R425" s="195"/>
      <c r="S425" s="199"/>
      <c r="T425" s="197"/>
    </row>
    <row r="426" spans="1:20" ht="15.75" thickBot="1" x14ac:dyDescent="0.3">
      <c r="A426" s="180">
        <f t="shared" si="79"/>
        <v>408</v>
      </c>
      <c r="B426" s="179">
        <f t="shared" si="80"/>
        <v>262</v>
      </c>
      <c r="C426" s="181" t="str">
        <f t="shared" si="81"/>
        <v/>
      </c>
      <c r="D426" s="182" t="str">
        <f t="shared" si="82"/>
        <v/>
      </c>
      <c r="E426" s="171"/>
      <c r="F426" s="183" t="str">
        <f t="shared" si="76"/>
        <v/>
      </c>
      <c r="G426" s="173" t="str">
        <f t="shared" si="77"/>
        <v/>
      </c>
      <c r="H426" s="183" t="str">
        <f t="shared" si="72"/>
        <v/>
      </c>
      <c r="I426" s="184" t="str">
        <f t="shared" si="73"/>
        <v/>
      </c>
      <c r="J426" s="185" t="str">
        <f t="shared" si="74"/>
        <v/>
      </c>
      <c r="K426" s="176" t="e">
        <f t="shared" si="75"/>
        <v>#VALUE!</v>
      </c>
      <c r="L426" s="186" t="e">
        <f t="shared" si="78"/>
        <v>#VALUE!</v>
      </c>
      <c r="M426" s="187"/>
      <c r="N426" s="179">
        <f t="shared" si="83"/>
        <v>262</v>
      </c>
      <c r="R426" s="195"/>
      <c r="S426" s="199"/>
      <c r="T426" s="197"/>
    </row>
    <row r="427" spans="1:20" ht="15.75" thickBot="1" x14ac:dyDescent="0.3">
      <c r="A427" s="180">
        <f t="shared" si="79"/>
        <v>409</v>
      </c>
      <c r="B427" s="179">
        <f t="shared" si="80"/>
        <v>262</v>
      </c>
      <c r="C427" s="181" t="str">
        <f t="shared" si="81"/>
        <v/>
      </c>
      <c r="D427" s="182" t="str">
        <f t="shared" si="82"/>
        <v/>
      </c>
      <c r="E427" s="171"/>
      <c r="F427" s="183" t="str">
        <f t="shared" si="76"/>
        <v/>
      </c>
      <c r="G427" s="173" t="str">
        <f t="shared" si="77"/>
        <v/>
      </c>
      <c r="H427" s="183" t="str">
        <f t="shared" si="72"/>
        <v/>
      </c>
      <c r="I427" s="184" t="str">
        <f t="shared" si="73"/>
        <v/>
      </c>
      <c r="J427" s="185" t="str">
        <f t="shared" si="74"/>
        <v/>
      </c>
      <c r="K427" s="176" t="e">
        <f t="shared" si="75"/>
        <v>#VALUE!</v>
      </c>
      <c r="L427" s="186" t="e">
        <f t="shared" si="78"/>
        <v>#VALUE!</v>
      </c>
      <c r="M427" s="187"/>
      <c r="N427" s="179">
        <f t="shared" si="83"/>
        <v>262</v>
      </c>
      <c r="R427" s="195"/>
      <c r="S427" s="199"/>
      <c r="T427" s="197"/>
    </row>
    <row r="428" spans="1:20" ht="15.75" thickBot="1" x14ac:dyDescent="0.3">
      <c r="A428" s="180">
        <f t="shared" si="79"/>
        <v>410</v>
      </c>
      <c r="B428" s="179">
        <f t="shared" si="80"/>
        <v>262</v>
      </c>
      <c r="C428" s="181" t="str">
        <f t="shared" si="81"/>
        <v/>
      </c>
      <c r="D428" s="182" t="str">
        <f t="shared" si="82"/>
        <v/>
      </c>
      <c r="E428" s="188">
        <f>SUM(D419:D428)</f>
        <v>0</v>
      </c>
      <c r="F428" s="183" t="str">
        <f t="shared" si="76"/>
        <v/>
      </c>
      <c r="G428" s="173" t="str">
        <f t="shared" si="77"/>
        <v/>
      </c>
      <c r="H428" s="183" t="str">
        <f t="shared" si="72"/>
        <v/>
      </c>
      <c r="I428" s="184" t="str">
        <f t="shared" si="73"/>
        <v/>
      </c>
      <c r="J428" s="185" t="str">
        <f t="shared" si="74"/>
        <v/>
      </c>
      <c r="K428" s="176" t="e">
        <f t="shared" si="75"/>
        <v>#VALUE!</v>
      </c>
      <c r="L428" s="186" t="e">
        <f t="shared" si="78"/>
        <v>#VALUE!</v>
      </c>
      <c r="M428" s="187"/>
      <c r="N428" s="179">
        <f t="shared" si="83"/>
        <v>262</v>
      </c>
      <c r="R428" s="195"/>
      <c r="S428" s="199"/>
      <c r="T428" s="197"/>
    </row>
    <row r="429" spans="1:20" ht="15.75" thickBot="1" x14ac:dyDescent="0.3">
      <c r="A429" s="180">
        <f t="shared" si="79"/>
        <v>411</v>
      </c>
      <c r="B429" s="179">
        <f t="shared" si="80"/>
        <v>262</v>
      </c>
      <c r="C429" s="181" t="str">
        <f t="shared" si="81"/>
        <v/>
      </c>
      <c r="D429" s="182" t="str">
        <f t="shared" si="82"/>
        <v/>
      </c>
      <c r="E429" s="171"/>
      <c r="F429" s="183" t="str">
        <f t="shared" si="76"/>
        <v/>
      </c>
      <c r="G429" s="173" t="str">
        <f t="shared" si="77"/>
        <v/>
      </c>
      <c r="H429" s="183" t="str">
        <f t="shared" si="72"/>
        <v/>
      </c>
      <c r="I429" s="184" t="str">
        <f t="shared" si="73"/>
        <v/>
      </c>
      <c r="J429" s="185" t="str">
        <f t="shared" si="74"/>
        <v/>
      </c>
      <c r="K429" s="176" t="e">
        <f t="shared" si="75"/>
        <v>#VALUE!</v>
      </c>
      <c r="L429" s="186" t="e">
        <f t="shared" si="78"/>
        <v>#VALUE!</v>
      </c>
      <c r="M429" s="187"/>
      <c r="N429" s="179">
        <f t="shared" si="83"/>
        <v>262</v>
      </c>
      <c r="R429" s="195"/>
      <c r="S429" s="199"/>
      <c r="T429" s="197"/>
    </row>
    <row r="430" spans="1:20" ht="15.75" thickBot="1" x14ac:dyDescent="0.3">
      <c r="A430" s="180">
        <f t="shared" si="79"/>
        <v>412</v>
      </c>
      <c r="B430" s="179">
        <f t="shared" si="80"/>
        <v>262</v>
      </c>
      <c r="C430" s="181" t="str">
        <f t="shared" si="81"/>
        <v/>
      </c>
      <c r="D430" s="182" t="str">
        <f t="shared" si="82"/>
        <v/>
      </c>
      <c r="E430" s="171"/>
      <c r="F430" s="183" t="str">
        <f t="shared" si="76"/>
        <v/>
      </c>
      <c r="G430" s="173" t="str">
        <f t="shared" si="77"/>
        <v/>
      </c>
      <c r="H430" s="183" t="str">
        <f t="shared" si="72"/>
        <v/>
      </c>
      <c r="I430" s="184" t="str">
        <f t="shared" si="73"/>
        <v/>
      </c>
      <c r="J430" s="185" t="str">
        <f t="shared" si="74"/>
        <v/>
      </c>
      <c r="K430" s="176" t="e">
        <f t="shared" si="75"/>
        <v>#VALUE!</v>
      </c>
      <c r="L430" s="186" t="e">
        <f t="shared" si="78"/>
        <v>#VALUE!</v>
      </c>
      <c r="M430" s="187"/>
      <c r="N430" s="179">
        <f t="shared" si="83"/>
        <v>262</v>
      </c>
      <c r="R430" s="195"/>
      <c r="S430" s="199"/>
      <c r="T430" s="197"/>
    </row>
    <row r="431" spans="1:20" ht="15.75" thickBot="1" x14ac:dyDescent="0.3">
      <c r="A431" s="180">
        <f t="shared" si="79"/>
        <v>413</v>
      </c>
      <c r="B431" s="179">
        <f t="shared" si="80"/>
        <v>262</v>
      </c>
      <c r="C431" s="181" t="str">
        <f t="shared" si="81"/>
        <v/>
      </c>
      <c r="D431" s="182" t="str">
        <f t="shared" si="82"/>
        <v/>
      </c>
      <c r="E431" s="171"/>
      <c r="F431" s="183" t="str">
        <f t="shared" si="76"/>
        <v/>
      </c>
      <c r="G431" s="173" t="str">
        <f t="shared" si="77"/>
        <v/>
      </c>
      <c r="H431" s="183" t="str">
        <f t="shared" si="72"/>
        <v/>
      </c>
      <c r="I431" s="184" t="str">
        <f t="shared" si="73"/>
        <v/>
      </c>
      <c r="J431" s="185" t="str">
        <f t="shared" si="74"/>
        <v/>
      </c>
      <c r="K431" s="176" t="e">
        <f t="shared" si="75"/>
        <v>#VALUE!</v>
      </c>
      <c r="L431" s="186" t="e">
        <f t="shared" si="78"/>
        <v>#VALUE!</v>
      </c>
      <c r="M431" s="187"/>
      <c r="N431" s="179">
        <f t="shared" si="83"/>
        <v>262</v>
      </c>
      <c r="R431" s="195"/>
      <c r="S431" s="199"/>
      <c r="T431" s="197"/>
    </row>
    <row r="432" spans="1:20" ht="15.75" thickBot="1" x14ac:dyDescent="0.3">
      <c r="A432" s="180">
        <f t="shared" si="79"/>
        <v>414</v>
      </c>
      <c r="B432" s="179">
        <f t="shared" si="80"/>
        <v>262</v>
      </c>
      <c r="C432" s="181" t="str">
        <f t="shared" si="81"/>
        <v/>
      </c>
      <c r="D432" s="182" t="str">
        <f t="shared" si="82"/>
        <v/>
      </c>
      <c r="E432" s="171"/>
      <c r="F432" s="183" t="str">
        <f t="shared" si="76"/>
        <v/>
      </c>
      <c r="G432" s="173" t="str">
        <f t="shared" si="77"/>
        <v/>
      </c>
      <c r="H432" s="183" t="str">
        <f t="shared" si="72"/>
        <v/>
      </c>
      <c r="I432" s="184" t="str">
        <f t="shared" si="73"/>
        <v/>
      </c>
      <c r="J432" s="185" t="str">
        <f t="shared" si="74"/>
        <v/>
      </c>
      <c r="K432" s="176" t="e">
        <f t="shared" si="75"/>
        <v>#VALUE!</v>
      </c>
      <c r="L432" s="186" t="e">
        <f t="shared" si="78"/>
        <v>#VALUE!</v>
      </c>
      <c r="M432" s="187"/>
      <c r="N432" s="179">
        <f t="shared" si="83"/>
        <v>262</v>
      </c>
      <c r="R432" s="195"/>
      <c r="S432" s="199"/>
      <c r="T432" s="197"/>
    </row>
    <row r="433" spans="1:20" ht="15.75" thickBot="1" x14ac:dyDescent="0.3">
      <c r="A433" s="180">
        <f t="shared" si="79"/>
        <v>415</v>
      </c>
      <c r="B433" s="179">
        <f t="shared" si="80"/>
        <v>262</v>
      </c>
      <c r="C433" s="181" t="str">
        <f t="shared" si="81"/>
        <v/>
      </c>
      <c r="D433" s="182" t="str">
        <f t="shared" si="82"/>
        <v/>
      </c>
      <c r="E433" s="171"/>
      <c r="F433" s="183" t="str">
        <f t="shared" si="76"/>
        <v/>
      </c>
      <c r="G433" s="173" t="str">
        <f t="shared" si="77"/>
        <v/>
      </c>
      <c r="H433" s="183" t="str">
        <f t="shared" si="72"/>
        <v/>
      </c>
      <c r="I433" s="184" t="str">
        <f t="shared" si="73"/>
        <v/>
      </c>
      <c r="J433" s="185" t="str">
        <f t="shared" si="74"/>
        <v/>
      </c>
      <c r="K433" s="176" t="e">
        <f t="shared" si="75"/>
        <v>#VALUE!</v>
      </c>
      <c r="L433" s="186" t="e">
        <f t="shared" si="78"/>
        <v>#VALUE!</v>
      </c>
      <c r="M433" s="187"/>
      <c r="N433" s="179">
        <f t="shared" si="83"/>
        <v>262</v>
      </c>
      <c r="R433" s="195"/>
      <c r="S433" s="199"/>
      <c r="T433" s="197"/>
    </row>
    <row r="434" spans="1:20" ht="15.75" thickBot="1" x14ac:dyDescent="0.3">
      <c r="A434" s="180">
        <f t="shared" si="79"/>
        <v>416</v>
      </c>
      <c r="B434" s="179">
        <f t="shared" si="80"/>
        <v>262</v>
      </c>
      <c r="C434" s="181" t="str">
        <f t="shared" si="81"/>
        <v/>
      </c>
      <c r="D434" s="182" t="str">
        <f t="shared" si="82"/>
        <v/>
      </c>
      <c r="E434" s="171"/>
      <c r="F434" s="183" t="str">
        <f t="shared" si="76"/>
        <v/>
      </c>
      <c r="G434" s="173" t="str">
        <f t="shared" si="77"/>
        <v/>
      </c>
      <c r="H434" s="183" t="str">
        <f t="shared" si="72"/>
        <v/>
      </c>
      <c r="I434" s="184" t="str">
        <f t="shared" si="73"/>
        <v/>
      </c>
      <c r="J434" s="185" t="str">
        <f t="shared" si="74"/>
        <v/>
      </c>
      <c r="K434" s="176" t="e">
        <f t="shared" si="75"/>
        <v>#VALUE!</v>
      </c>
      <c r="L434" s="186" t="e">
        <f t="shared" si="78"/>
        <v>#VALUE!</v>
      </c>
      <c r="M434" s="187"/>
      <c r="N434" s="179">
        <f t="shared" si="83"/>
        <v>262</v>
      </c>
      <c r="R434" s="195"/>
      <c r="S434" s="199"/>
      <c r="T434" s="197"/>
    </row>
    <row r="435" spans="1:20" ht="15.75" thickBot="1" x14ac:dyDescent="0.3">
      <c r="A435" s="180">
        <f t="shared" si="79"/>
        <v>417</v>
      </c>
      <c r="B435" s="179">
        <f t="shared" si="80"/>
        <v>262</v>
      </c>
      <c r="C435" s="181" t="str">
        <f t="shared" si="81"/>
        <v/>
      </c>
      <c r="D435" s="182" t="str">
        <f t="shared" si="82"/>
        <v/>
      </c>
      <c r="E435" s="171"/>
      <c r="F435" s="183" t="str">
        <f t="shared" si="76"/>
        <v/>
      </c>
      <c r="G435" s="173" t="str">
        <f t="shared" si="77"/>
        <v/>
      </c>
      <c r="H435" s="183" t="str">
        <f t="shared" si="72"/>
        <v/>
      </c>
      <c r="I435" s="184" t="str">
        <f t="shared" si="73"/>
        <v/>
      </c>
      <c r="J435" s="185" t="str">
        <f t="shared" si="74"/>
        <v/>
      </c>
      <c r="K435" s="176" t="e">
        <f t="shared" si="75"/>
        <v>#VALUE!</v>
      </c>
      <c r="L435" s="186" t="e">
        <f t="shared" si="78"/>
        <v>#VALUE!</v>
      </c>
      <c r="M435" s="187"/>
      <c r="N435" s="179">
        <f t="shared" si="83"/>
        <v>262</v>
      </c>
      <c r="R435" s="195"/>
      <c r="S435" s="199"/>
      <c r="T435" s="197"/>
    </row>
    <row r="436" spans="1:20" ht="15.75" thickBot="1" x14ac:dyDescent="0.3">
      <c r="A436" s="180">
        <f t="shared" si="79"/>
        <v>418</v>
      </c>
      <c r="B436" s="179">
        <f t="shared" si="80"/>
        <v>262</v>
      </c>
      <c r="C436" s="181" t="str">
        <f t="shared" si="81"/>
        <v/>
      </c>
      <c r="D436" s="182" t="str">
        <f t="shared" si="82"/>
        <v/>
      </c>
      <c r="E436" s="171"/>
      <c r="F436" s="183" t="str">
        <f t="shared" si="76"/>
        <v/>
      </c>
      <c r="G436" s="173" t="str">
        <f t="shared" si="77"/>
        <v/>
      </c>
      <c r="H436" s="183" t="str">
        <f t="shared" si="72"/>
        <v/>
      </c>
      <c r="I436" s="184" t="str">
        <f t="shared" si="73"/>
        <v/>
      </c>
      <c r="J436" s="185" t="str">
        <f t="shared" si="74"/>
        <v/>
      </c>
      <c r="K436" s="176" t="e">
        <f t="shared" si="75"/>
        <v>#VALUE!</v>
      </c>
      <c r="L436" s="186" t="e">
        <f t="shared" si="78"/>
        <v>#VALUE!</v>
      </c>
      <c r="M436" s="187"/>
      <c r="N436" s="179">
        <f t="shared" si="83"/>
        <v>262</v>
      </c>
      <c r="R436" s="195"/>
      <c r="S436" s="199"/>
      <c r="T436" s="197"/>
    </row>
    <row r="437" spans="1:20" ht="15.75" thickBot="1" x14ac:dyDescent="0.3">
      <c r="A437" s="180">
        <f t="shared" si="79"/>
        <v>419</v>
      </c>
      <c r="B437" s="179">
        <f t="shared" si="80"/>
        <v>262</v>
      </c>
      <c r="C437" s="181" t="str">
        <f t="shared" si="81"/>
        <v/>
      </c>
      <c r="D437" s="182" t="str">
        <f t="shared" si="82"/>
        <v/>
      </c>
      <c r="E437" s="171"/>
      <c r="F437" s="183" t="str">
        <f t="shared" si="76"/>
        <v/>
      </c>
      <c r="G437" s="173" t="str">
        <f t="shared" si="77"/>
        <v/>
      </c>
      <c r="H437" s="183" t="str">
        <f t="shared" si="72"/>
        <v/>
      </c>
      <c r="I437" s="184" t="str">
        <f t="shared" si="73"/>
        <v/>
      </c>
      <c r="J437" s="185" t="str">
        <f t="shared" si="74"/>
        <v/>
      </c>
      <c r="K437" s="176" t="e">
        <f t="shared" si="75"/>
        <v>#VALUE!</v>
      </c>
      <c r="L437" s="186" t="e">
        <f t="shared" si="78"/>
        <v>#VALUE!</v>
      </c>
      <c r="M437" s="187"/>
      <c r="N437" s="179">
        <f t="shared" si="83"/>
        <v>262</v>
      </c>
      <c r="R437" s="195"/>
      <c r="S437" s="199"/>
      <c r="T437" s="197"/>
    </row>
    <row r="438" spans="1:20" ht="15.75" thickBot="1" x14ac:dyDescent="0.3">
      <c r="A438" s="180">
        <f t="shared" si="79"/>
        <v>420</v>
      </c>
      <c r="B438" s="179">
        <f t="shared" si="80"/>
        <v>262</v>
      </c>
      <c r="C438" s="181" t="str">
        <f t="shared" si="81"/>
        <v/>
      </c>
      <c r="D438" s="182" t="str">
        <f t="shared" si="82"/>
        <v/>
      </c>
      <c r="E438" s="188">
        <f>SUM(D429:D438)</f>
        <v>0</v>
      </c>
      <c r="F438" s="183" t="str">
        <f t="shared" si="76"/>
        <v/>
      </c>
      <c r="G438" s="173" t="str">
        <f t="shared" si="77"/>
        <v/>
      </c>
      <c r="H438" s="183" t="str">
        <f t="shared" si="72"/>
        <v/>
      </c>
      <c r="I438" s="184" t="str">
        <f t="shared" si="73"/>
        <v/>
      </c>
      <c r="J438" s="185" t="str">
        <f t="shared" si="74"/>
        <v/>
      </c>
      <c r="K438" s="176" t="e">
        <f t="shared" si="75"/>
        <v>#VALUE!</v>
      </c>
      <c r="L438" s="186" t="e">
        <f t="shared" si="78"/>
        <v>#VALUE!</v>
      </c>
      <c r="M438" s="187"/>
      <c r="N438" s="179">
        <f t="shared" si="83"/>
        <v>262</v>
      </c>
      <c r="R438" s="195"/>
      <c r="S438" s="199"/>
      <c r="T438" s="197"/>
    </row>
    <row r="439" spans="1:20" ht="15.75" thickBot="1" x14ac:dyDescent="0.3">
      <c r="A439" s="180">
        <f t="shared" si="79"/>
        <v>421</v>
      </c>
      <c r="B439" s="179">
        <f t="shared" si="80"/>
        <v>262</v>
      </c>
      <c r="C439" s="181" t="str">
        <f t="shared" si="81"/>
        <v/>
      </c>
      <c r="D439" s="182" t="str">
        <f t="shared" si="82"/>
        <v/>
      </c>
      <c r="E439" s="171"/>
      <c r="F439" s="183" t="str">
        <f t="shared" si="76"/>
        <v/>
      </c>
      <c r="G439" s="173" t="str">
        <f t="shared" si="77"/>
        <v/>
      </c>
      <c r="H439" s="183" t="str">
        <f t="shared" si="72"/>
        <v/>
      </c>
      <c r="I439" s="184" t="str">
        <f t="shared" si="73"/>
        <v/>
      </c>
      <c r="J439" s="185" t="str">
        <f t="shared" si="74"/>
        <v/>
      </c>
      <c r="K439" s="176" t="e">
        <f t="shared" si="75"/>
        <v>#VALUE!</v>
      </c>
      <c r="L439" s="186" t="e">
        <f t="shared" si="78"/>
        <v>#VALUE!</v>
      </c>
      <c r="M439" s="187"/>
      <c r="N439" s="179">
        <f t="shared" si="83"/>
        <v>262</v>
      </c>
      <c r="R439" s="195"/>
      <c r="S439" s="199"/>
      <c r="T439" s="197"/>
    </row>
    <row r="440" spans="1:20" ht="15.75" thickBot="1" x14ac:dyDescent="0.3">
      <c r="A440" s="180">
        <f t="shared" si="79"/>
        <v>422</v>
      </c>
      <c r="B440" s="179">
        <f t="shared" si="80"/>
        <v>262</v>
      </c>
      <c r="C440" s="181" t="str">
        <f t="shared" si="81"/>
        <v/>
      </c>
      <c r="D440" s="182" t="str">
        <f t="shared" si="82"/>
        <v/>
      </c>
      <c r="E440" s="171"/>
      <c r="F440" s="183" t="str">
        <f t="shared" si="76"/>
        <v/>
      </c>
      <c r="G440" s="173" t="str">
        <f t="shared" si="77"/>
        <v/>
      </c>
      <c r="H440" s="183" t="str">
        <f t="shared" si="72"/>
        <v/>
      </c>
      <c r="I440" s="184" t="str">
        <f t="shared" si="73"/>
        <v/>
      </c>
      <c r="J440" s="185" t="str">
        <f t="shared" si="74"/>
        <v/>
      </c>
      <c r="K440" s="176" t="e">
        <f t="shared" si="75"/>
        <v>#VALUE!</v>
      </c>
      <c r="L440" s="186" t="e">
        <f t="shared" si="78"/>
        <v>#VALUE!</v>
      </c>
      <c r="M440" s="187"/>
      <c r="N440" s="179">
        <f t="shared" si="83"/>
        <v>262</v>
      </c>
      <c r="R440" s="195"/>
      <c r="S440" s="199"/>
      <c r="T440" s="197"/>
    </row>
    <row r="441" spans="1:20" ht="15.75" thickBot="1" x14ac:dyDescent="0.3">
      <c r="A441" s="180">
        <f t="shared" si="79"/>
        <v>423</v>
      </c>
      <c r="B441" s="179">
        <f t="shared" si="80"/>
        <v>262</v>
      </c>
      <c r="C441" s="181" t="str">
        <f t="shared" si="81"/>
        <v/>
      </c>
      <c r="D441" s="182" t="str">
        <f t="shared" si="82"/>
        <v/>
      </c>
      <c r="E441" s="171"/>
      <c r="F441" s="183" t="str">
        <f t="shared" si="76"/>
        <v/>
      </c>
      <c r="G441" s="173" t="str">
        <f t="shared" si="77"/>
        <v/>
      </c>
      <c r="H441" s="183" t="str">
        <f t="shared" si="72"/>
        <v/>
      </c>
      <c r="I441" s="184" t="str">
        <f t="shared" si="73"/>
        <v/>
      </c>
      <c r="J441" s="185" t="str">
        <f t="shared" si="74"/>
        <v/>
      </c>
      <c r="K441" s="176" t="e">
        <f t="shared" si="75"/>
        <v>#VALUE!</v>
      </c>
      <c r="L441" s="186" t="e">
        <f t="shared" si="78"/>
        <v>#VALUE!</v>
      </c>
      <c r="M441" s="187"/>
      <c r="N441" s="179">
        <f t="shared" si="83"/>
        <v>262</v>
      </c>
      <c r="R441" s="195"/>
      <c r="S441" s="199"/>
      <c r="T441" s="197"/>
    </row>
    <row r="442" spans="1:20" ht="15.75" thickBot="1" x14ac:dyDescent="0.3">
      <c r="A442" s="180">
        <f t="shared" si="79"/>
        <v>424</v>
      </c>
      <c r="B442" s="179">
        <f t="shared" si="80"/>
        <v>262</v>
      </c>
      <c r="C442" s="181" t="str">
        <f t="shared" si="81"/>
        <v/>
      </c>
      <c r="D442" s="182" t="str">
        <f t="shared" si="82"/>
        <v/>
      </c>
      <c r="E442" s="171"/>
      <c r="F442" s="183" t="str">
        <f t="shared" si="76"/>
        <v/>
      </c>
      <c r="G442" s="173" t="str">
        <f t="shared" si="77"/>
        <v/>
      </c>
      <c r="H442" s="183" t="str">
        <f t="shared" si="72"/>
        <v/>
      </c>
      <c r="I442" s="184" t="str">
        <f t="shared" si="73"/>
        <v/>
      </c>
      <c r="J442" s="185" t="str">
        <f t="shared" si="74"/>
        <v/>
      </c>
      <c r="K442" s="176" t="e">
        <f t="shared" si="75"/>
        <v>#VALUE!</v>
      </c>
      <c r="L442" s="186" t="e">
        <f t="shared" si="78"/>
        <v>#VALUE!</v>
      </c>
      <c r="M442" s="187"/>
      <c r="N442" s="179">
        <f t="shared" si="83"/>
        <v>262</v>
      </c>
      <c r="R442" s="195"/>
      <c r="S442" s="199"/>
      <c r="T442" s="197"/>
    </row>
    <row r="443" spans="1:20" ht="15.75" thickBot="1" x14ac:dyDescent="0.3">
      <c r="A443" s="180">
        <f t="shared" si="79"/>
        <v>425</v>
      </c>
      <c r="B443" s="179">
        <f t="shared" si="80"/>
        <v>262</v>
      </c>
      <c r="C443" s="181" t="str">
        <f t="shared" si="81"/>
        <v/>
      </c>
      <c r="D443" s="182" t="str">
        <f t="shared" si="82"/>
        <v/>
      </c>
      <c r="E443" s="171"/>
      <c r="F443" s="183" t="str">
        <f t="shared" si="76"/>
        <v/>
      </c>
      <c r="G443" s="173" t="str">
        <f t="shared" si="77"/>
        <v/>
      </c>
      <c r="H443" s="183" t="str">
        <f t="shared" si="72"/>
        <v/>
      </c>
      <c r="I443" s="184" t="str">
        <f t="shared" si="73"/>
        <v/>
      </c>
      <c r="J443" s="185" t="str">
        <f t="shared" si="74"/>
        <v/>
      </c>
      <c r="K443" s="176" t="e">
        <f t="shared" si="75"/>
        <v>#VALUE!</v>
      </c>
      <c r="L443" s="186" t="e">
        <f t="shared" si="78"/>
        <v>#VALUE!</v>
      </c>
      <c r="M443" s="187"/>
      <c r="N443" s="179">
        <f t="shared" si="83"/>
        <v>262</v>
      </c>
      <c r="R443" s="195"/>
      <c r="S443" s="199"/>
      <c r="T443" s="197"/>
    </row>
    <row r="444" spans="1:20" ht="15.75" thickBot="1" x14ac:dyDescent="0.3">
      <c r="A444" s="180">
        <f t="shared" si="79"/>
        <v>426</v>
      </c>
      <c r="B444" s="179">
        <f t="shared" si="80"/>
        <v>262</v>
      </c>
      <c r="C444" s="181" t="str">
        <f t="shared" si="81"/>
        <v/>
      </c>
      <c r="D444" s="182" t="str">
        <f t="shared" si="82"/>
        <v/>
      </c>
      <c r="E444" s="171"/>
      <c r="F444" s="183" t="str">
        <f t="shared" si="76"/>
        <v/>
      </c>
      <c r="G444" s="173" t="str">
        <f t="shared" si="77"/>
        <v/>
      </c>
      <c r="H444" s="183" t="str">
        <f t="shared" si="72"/>
        <v/>
      </c>
      <c r="I444" s="184" t="str">
        <f t="shared" si="73"/>
        <v/>
      </c>
      <c r="J444" s="185" t="str">
        <f t="shared" si="74"/>
        <v/>
      </c>
      <c r="K444" s="176" t="e">
        <f t="shared" si="75"/>
        <v>#VALUE!</v>
      </c>
      <c r="L444" s="186" t="e">
        <f t="shared" si="78"/>
        <v>#VALUE!</v>
      </c>
      <c r="M444" s="187"/>
      <c r="N444" s="179">
        <f t="shared" si="83"/>
        <v>262</v>
      </c>
      <c r="R444" s="195"/>
      <c r="S444" s="199"/>
      <c r="T444" s="197"/>
    </row>
    <row r="445" spans="1:20" ht="15.75" thickBot="1" x14ac:dyDescent="0.3">
      <c r="A445" s="180">
        <f t="shared" si="79"/>
        <v>427</v>
      </c>
      <c r="B445" s="179">
        <f t="shared" si="80"/>
        <v>262</v>
      </c>
      <c r="C445" s="181" t="str">
        <f t="shared" si="81"/>
        <v/>
      </c>
      <c r="D445" s="182" t="str">
        <f t="shared" si="82"/>
        <v/>
      </c>
      <c r="E445" s="171"/>
      <c r="F445" s="183" t="str">
        <f t="shared" si="76"/>
        <v/>
      </c>
      <c r="G445" s="173" t="str">
        <f t="shared" si="77"/>
        <v/>
      </c>
      <c r="H445" s="183" t="str">
        <f t="shared" si="72"/>
        <v/>
      </c>
      <c r="I445" s="184" t="str">
        <f t="shared" si="73"/>
        <v/>
      </c>
      <c r="J445" s="185" t="str">
        <f t="shared" si="74"/>
        <v/>
      </c>
      <c r="K445" s="176" t="e">
        <f t="shared" si="75"/>
        <v>#VALUE!</v>
      </c>
      <c r="L445" s="186" t="e">
        <f t="shared" si="78"/>
        <v>#VALUE!</v>
      </c>
      <c r="M445" s="187"/>
      <c r="N445" s="179">
        <f t="shared" si="83"/>
        <v>262</v>
      </c>
      <c r="R445" s="195"/>
      <c r="S445" s="199"/>
      <c r="T445" s="197"/>
    </row>
    <row r="446" spans="1:20" ht="15.75" thickBot="1" x14ac:dyDescent="0.3">
      <c r="A446" s="180">
        <f t="shared" si="79"/>
        <v>428</v>
      </c>
      <c r="B446" s="179">
        <f t="shared" si="80"/>
        <v>262</v>
      </c>
      <c r="C446" s="181" t="str">
        <f t="shared" si="81"/>
        <v/>
      </c>
      <c r="D446" s="182" t="str">
        <f t="shared" si="82"/>
        <v/>
      </c>
      <c r="E446" s="171"/>
      <c r="F446" s="183" t="str">
        <f t="shared" si="76"/>
        <v/>
      </c>
      <c r="G446" s="173" t="str">
        <f t="shared" si="77"/>
        <v/>
      </c>
      <c r="H446" s="183" t="str">
        <f t="shared" si="72"/>
        <v/>
      </c>
      <c r="I446" s="184" t="str">
        <f t="shared" si="73"/>
        <v/>
      </c>
      <c r="J446" s="185" t="str">
        <f t="shared" si="74"/>
        <v/>
      </c>
      <c r="K446" s="176" t="e">
        <f t="shared" si="75"/>
        <v>#VALUE!</v>
      </c>
      <c r="L446" s="186" t="e">
        <f t="shared" si="78"/>
        <v>#VALUE!</v>
      </c>
      <c r="M446" s="187"/>
      <c r="N446" s="179">
        <f t="shared" si="83"/>
        <v>262</v>
      </c>
      <c r="R446" s="195"/>
      <c r="S446" s="199"/>
      <c r="T446" s="197"/>
    </row>
    <row r="447" spans="1:20" ht="15.75" thickBot="1" x14ac:dyDescent="0.3">
      <c r="A447" s="180">
        <f t="shared" si="79"/>
        <v>429</v>
      </c>
      <c r="B447" s="179">
        <f t="shared" si="80"/>
        <v>262</v>
      </c>
      <c r="C447" s="181" t="str">
        <f t="shared" si="81"/>
        <v/>
      </c>
      <c r="D447" s="182" t="str">
        <f t="shared" si="82"/>
        <v/>
      </c>
      <c r="E447" s="171"/>
      <c r="F447" s="183" t="str">
        <f t="shared" si="76"/>
        <v/>
      </c>
      <c r="G447" s="173" t="str">
        <f t="shared" si="77"/>
        <v/>
      </c>
      <c r="H447" s="183" t="str">
        <f t="shared" si="72"/>
        <v/>
      </c>
      <c r="I447" s="184" t="str">
        <f t="shared" si="73"/>
        <v/>
      </c>
      <c r="J447" s="185" t="str">
        <f t="shared" si="74"/>
        <v/>
      </c>
      <c r="K447" s="176" t="e">
        <f t="shared" si="75"/>
        <v>#VALUE!</v>
      </c>
      <c r="L447" s="186" t="e">
        <f t="shared" si="78"/>
        <v>#VALUE!</v>
      </c>
      <c r="M447" s="187"/>
      <c r="N447" s="179">
        <f t="shared" si="83"/>
        <v>262</v>
      </c>
      <c r="R447" s="195"/>
      <c r="S447" s="199"/>
      <c r="T447" s="197"/>
    </row>
    <row r="448" spans="1:20" ht="15.75" thickBot="1" x14ac:dyDescent="0.3">
      <c r="A448" s="180">
        <f t="shared" si="79"/>
        <v>430</v>
      </c>
      <c r="B448" s="179">
        <f t="shared" si="80"/>
        <v>262</v>
      </c>
      <c r="C448" s="181" t="str">
        <f t="shared" si="81"/>
        <v/>
      </c>
      <c r="D448" s="182" t="str">
        <f t="shared" si="82"/>
        <v/>
      </c>
      <c r="E448" s="188">
        <f>SUM(D439:D448)</f>
        <v>0</v>
      </c>
      <c r="F448" s="183" t="str">
        <f t="shared" si="76"/>
        <v/>
      </c>
      <c r="G448" s="173" t="str">
        <f t="shared" si="77"/>
        <v/>
      </c>
      <c r="H448" s="183" t="str">
        <f t="shared" si="72"/>
        <v/>
      </c>
      <c r="I448" s="184" t="str">
        <f t="shared" si="73"/>
        <v/>
      </c>
      <c r="J448" s="185" t="str">
        <f t="shared" si="74"/>
        <v/>
      </c>
      <c r="K448" s="176" t="e">
        <f t="shared" si="75"/>
        <v>#VALUE!</v>
      </c>
      <c r="L448" s="186" t="e">
        <f t="shared" si="78"/>
        <v>#VALUE!</v>
      </c>
      <c r="M448" s="187"/>
      <c r="N448" s="179">
        <f t="shared" si="83"/>
        <v>262</v>
      </c>
      <c r="R448" s="195"/>
      <c r="S448" s="199"/>
      <c r="T448" s="197"/>
    </row>
    <row r="449" spans="1:20" ht="15.75" thickBot="1" x14ac:dyDescent="0.3">
      <c r="A449" s="180">
        <f t="shared" si="79"/>
        <v>431</v>
      </c>
      <c r="B449" s="179">
        <f t="shared" si="80"/>
        <v>262</v>
      </c>
      <c r="C449" s="181" t="str">
        <f t="shared" si="81"/>
        <v/>
      </c>
      <c r="D449" s="182" t="str">
        <f t="shared" si="82"/>
        <v/>
      </c>
      <c r="E449" s="171"/>
      <c r="F449" s="183" t="str">
        <f t="shared" si="76"/>
        <v/>
      </c>
      <c r="G449" s="173" t="str">
        <f t="shared" si="77"/>
        <v/>
      </c>
      <c r="H449" s="183" t="str">
        <f t="shared" si="72"/>
        <v/>
      </c>
      <c r="I449" s="184" t="str">
        <f t="shared" si="73"/>
        <v/>
      </c>
      <c r="J449" s="185" t="str">
        <f t="shared" si="74"/>
        <v/>
      </c>
      <c r="K449" s="176" t="e">
        <f t="shared" si="75"/>
        <v>#VALUE!</v>
      </c>
      <c r="L449" s="186" t="e">
        <f t="shared" si="78"/>
        <v>#VALUE!</v>
      </c>
      <c r="M449" s="187"/>
      <c r="N449" s="179">
        <f t="shared" si="83"/>
        <v>262</v>
      </c>
      <c r="R449" s="195"/>
      <c r="S449" s="199"/>
      <c r="T449" s="197"/>
    </row>
    <row r="450" spans="1:20" ht="15.75" thickBot="1" x14ac:dyDescent="0.3">
      <c r="A450" s="180">
        <f t="shared" si="79"/>
        <v>432</v>
      </c>
      <c r="B450" s="179">
        <f t="shared" si="80"/>
        <v>262</v>
      </c>
      <c r="C450" s="181" t="str">
        <f t="shared" si="81"/>
        <v/>
      </c>
      <c r="D450" s="182" t="str">
        <f t="shared" si="82"/>
        <v/>
      </c>
      <c r="E450" s="171"/>
      <c r="F450" s="183" t="str">
        <f t="shared" si="76"/>
        <v/>
      </c>
      <c r="G450" s="173" t="str">
        <f t="shared" si="77"/>
        <v/>
      </c>
      <c r="H450" s="183" t="str">
        <f t="shared" si="72"/>
        <v/>
      </c>
      <c r="I450" s="184" t="str">
        <f t="shared" si="73"/>
        <v/>
      </c>
      <c r="J450" s="185" t="str">
        <f t="shared" si="74"/>
        <v/>
      </c>
      <c r="K450" s="176" t="e">
        <f t="shared" si="75"/>
        <v>#VALUE!</v>
      </c>
      <c r="L450" s="186" t="e">
        <f t="shared" si="78"/>
        <v>#VALUE!</v>
      </c>
      <c r="M450" s="187"/>
      <c r="N450" s="179">
        <f t="shared" si="83"/>
        <v>262</v>
      </c>
      <c r="R450" s="195"/>
      <c r="S450" s="199"/>
      <c r="T450" s="197"/>
    </row>
    <row r="451" spans="1:20" ht="15.75" thickBot="1" x14ac:dyDescent="0.3">
      <c r="A451" s="180">
        <f t="shared" si="79"/>
        <v>433</v>
      </c>
      <c r="B451" s="179">
        <f t="shared" si="80"/>
        <v>262</v>
      </c>
      <c r="C451" s="181" t="str">
        <f t="shared" si="81"/>
        <v/>
      </c>
      <c r="D451" s="182" t="str">
        <f t="shared" si="82"/>
        <v/>
      </c>
      <c r="E451" s="171"/>
      <c r="F451" s="183" t="str">
        <f t="shared" si="76"/>
        <v/>
      </c>
      <c r="G451" s="173" t="str">
        <f t="shared" si="77"/>
        <v/>
      </c>
      <c r="H451" s="183" t="str">
        <f t="shared" si="72"/>
        <v/>
      </c>
      <c r="I451" s="184" t="str">
        <f t="shared" si="73"/>
        <v/>
      </c>
      <c r="J451" s="185" t="str">
        <f t="shared" si="74"/>
        <v/>
      </c>
      <c r="K451" s="176" t="e">
        <f t="shared" si="75"/>
        <v>#VALUE!</v>
      </c>
      <c r="L451" s="186" t="e">
        <f t="shared" si="78"/>
        <v>#VALUE!</v>
      </c>
      <c r="M451" s="187"/>
      <c r="N451" s="179">
        <f t="shared" si="83"/>
        <v>262</v>
      </c>
      <c r="R451" s="195"/>
      <c r="S451" s="199"/>
      <c r="T451" s="197"/>
    </row>
    <row r="452" spans="1:20" ht="15.75" thickBot="1" x14ac:dyDescent="0.3">
      <c r="A452" s="180">
        <f t="shared" si="79"/>
        <v>434</v>
      </c>
      <c r="B452" s="179">
        <f t="shared" si="80"/>
        <v>262</v>
      </c>
      <c r="C452" s="181" t="str">
        <f t="shared" si="81"/>
        <v/>
      </c>
      <c r="D452" s="182" t="str">
        <f t="shared" si="82"/>
        <v/>
      </c>
      <c r="E452" s="171"/>
      <c r="F452" s="183" t="str">
        <f t="shared" si="76"/>
        <v/>
      </c>
      <c r="G452" s="173" t="str">
        <f t="shared" si="77"/>
        <v/>
      </c>
      <c r="H452" s="183" t="str">
        <f t="shared" si="72"/>
        <v/>
      </c>
      <c r="I452" s="184" t="str">
        <f t="shared" si="73"/>
        <v/>
      </c>
      <c r="J452" s="185" t="str">
        <f t="shared" si="74"/>
        <v/>
      </c>
      <c r="K452" s="176" t="e">
        <f t="shared" si="75"/>
        <v>#VALUE!</v>
      </c>
      <c r="L452" s="186" t="e">
        <f t="shared" si="78"/>
        <v>#VALUE!</v>
      </c>
      <c r="M452" s="187"/>
      <c r="N452" s="179">
        <f t="shared" si="83"/>
        <v>262</v>
      </c>
      <c r="R452" s="195"/>
      <c r="S452" s="199"/>
      <c r="T452" s="197"/>
    </row>
    <row r="453" spans="1:20" ht="15.75" thickBot="1" x14ac:dyDescent="0.3">
      <c r="A453" s="180">
        <f t="shared" si="79"/>
        <v>435</v>
      </c>
      <c r="B453" s="179">
        <f t="shared" si="80"/>
        <v>262</v>
      </c>
      <c r="C453" s="181" t="str">
        <f t="shared" si="81"/>
        <v/>
      </c>
      <c r="D453" s="182" t="str">
        <f t="shared" si="82"/>
        <v/>
      </c>
      <c r="E453" s="171"/>
      <c r="F453" s="183" t="str">
        <f t="shared" si="76"/>
        <v/>
      </c>
      <c r="G453" s="173" t="str">
        <f t="shared" si="77"/>
        <v/>
      </c>
      <c r="H453" s="183" t="str">
        <f t="shared" si="72"/>
        <v/>
      </c>
      <c r="I453" s="184" t="str">
        <f t="shared" si="73"/>
        <v/>
      </c>
      <c r="J453" s="185" t="str">
        <f t="shared" si="74"/>
        <v/>
      </c>
      <c r="K453" s="176" t="e">
        <f t="shared" si="75"/>
        <v>#VALUE!</v>
      </c>
      <c r="L453" s="186" t="e">
        <f t="shared" si="78"/>
        <v>#VALUE!</v>
      </c>
      <c r="M453" s="187"/>
      <c r="N453" s="179">
        <f t="shared" si="83"/>
        <v>262</v>
      </c>
      <c r="R453" s="195"/>
      <c r="S453" s="199"/>
      <c r="T453" s="197"/>
    </row>
    <row r="454" spans="1:20" ht="15.75" thickBot="1" x14ac:dyDescent="0.3">
      <c r="A454" s="180">
        <f t="shared" si="79"/>
        <v>436</v>
      </c>
      <c r="B454" s="179">
        <f t="shared" si="80"/>
        <v>262</v>
      </c>
      <c r="C454" s="181" t="str">
        <f t="shared" si="81"/>
        <v/>
      </c>
      <c r="D454" s="182" t="str">
        <f t="shared" si="82"/>
        <v/>
      </c>
      <c r="E454" s="171"/>
      <c r="F454" s="183" t="str">
        <f t="shared" si="76"/>
        <v/>
      </c>
      <c r="G454" s="173" t="str">
        <f t="shared" si="77"/>
        <v/>
      </c>
      <c r="H454" s="183" t="str">
        <f t="shared" si="72"/>
        <v/>
      </c>
      <c r="I454" s="184" t="str">
        <f t="shared" si="73"/>
        <v/>
      </c>
      <c r="J454" s="185" t="str">
        <f t="shared" si="74"/>
        <v/>
      </c>
      <c r="K454" s="176" t="e">
        <f t="shared" si="75"/>
        <v>#VALUE!</v>
      </c>
      <c r="L454" s="186" t="e">
        <f t="shared" si="78"/>
        <v>#VALUE!</v>
      </c>
      <c r="M454" s="187"/>
      <c r="N454" s="179">
        <f t="shared" si="83"/>
        <v>262</v>
      </c>
      <c r="R454" s="195"/>
      <c r="S454" s="199"/>
      <c r="T454" s="197"/>
    </row>
    <row r="455" spans="1:20" ht="15.75" thickBot="1" x14ac:dyDescent="0.3">
      <c r="A455" s="180">
        <f t="shared" si="79"/>
        <v>437</v>
      </c>
      <c r="B455" s="179">
        <f t="shared" si="80"/>
        <v>262</v>
      </c>
      <c r="C455" s="181" t="str">
        <f t="shared" si="81"/>
        <v/>
      </c>
      <c r="D455" s="182" t="str">
        <f t="shared" si="82"/>
        <v/>
      </c>
      <c r="E455" s="171"/>
      <c r="F455" s="183" t="str">
        <f t="shared" si="76"/>
        <v/>
      </c>
      <c r="G455" s="173" t="str">
        <f t="shared" si="77"/>
        <v/>
      </c>
      <c r="H455" s="183" t="str">
        <f t="shared" si="72"/>
        <v/>
      </c>
      <c r="I455" s="184" t="str">
        <f t="shared" si="73"/>
        <v/>
      </c>
      <c r="J455" s="185" t="str">
        <f t="shared" si="74"/>
        <v/>
      </c>
      <c r="K455" s="176" t="e">
        <f t="shared" si="75"/>
        <v>#VALUE!</v>
      </c>
      <c r="L455" s="186" t="e">
        <f t="shared" si="78"/>
        <v>#VALUE!</v>
      </c>
      <c r="M455" s="187"/>
      <c r="N455" s="179">
        <f t="shared" si="83"/>
        <v>262</v>
      </c>
      <c r="R455" s="195"/>
      <c r="S455" s="199"/>
      <c r="T455" s="197"/>
    </row>
    <row r="456" spans="1:20" ht="15.75" thickBot="1" x14ac:dyDescent="0.3">
      <c r="A456" s="180">
        <f t="shared" si="79"/>
        <v>438</v>
      </c>
      <c r="B456" s="179">
        <f t="shared" si="80"/>
        <v>262</v>
      </c>
      <c r="C456" s="181" t="str">
        <f t="shared" si="81"/>
        <v/>
      </c>
      <c r="D456" s="182" t="str">
        <f t="shared" si="82"/>
        <v/>
      </c>
      <c r="E456" s="171"/>
      <c r="F456" s="183" t="str">
        <f t="shared" si="76"/>
        <v/>
      </c>
      <c r="G456" s="173" t="str">
        <f t="shared" si="77"/>
        <v/>
      </c>
      <c r="H456" s="183" t="str">
        <f t="shared" si="72"/>
        <v/>
      </c>
      <c r="I456" s="184" t="str">
        <f t="shared" si="73"/>
        <v/>
      </c>
      <c r="J456" s="185" t="str">
        <f t="shared" si="74"/>
        <v/>
      </c>
      <c r="K456" s="176" t="e">
        <f t="shared" si="75"/>
        <v>#VALUE!</v>
      </c>
      <c r="L456" s="186" t="e">
        <f t="shared" si="78"/>
        <v>#VALUE!</v>
      </c>
      <c r="M456" s="187"/>
      <c r="N456" s="179">
        <f t="shared" si="83"/>
        <v>262</v>
      </c>
      <c r="R456" s="195"/>
      <c r="S456" s="199"/>
      <c r="T456" s="197"/>
    </row>
    <row r="457" spans="1:20" ht="15.75" thickBot="1" x14ac:dyDescent="0.3">
      <c r="A457" s="180">
        <f t="shared" si="79"/>
        <v>439</v>
      </c>
      <c r="B457" s="179">
        <f t="shared" si="80"/>
        <v>262</v>
      </c>
      <c r="C457" s="181" t="str">
        <f t="shared" si="81"/>
        <v/>
      </c>
      <c r="D457" s="182" t="str">
        <f t="shared" si="82"/>
        <v/>
      </c>
      <c r="E457" s="171"/>
      <c r="F457" s="183" t="str">
        <f t="shared" si="76"/>
        <v/>
      </c>
      <c r="G457" s="173" t="str">
        <f t="shared" si="77"/>
        <v/>
      </c>
      <c r="H457" s="183" t="str">
        <f t="shared" si="72"/>
        <v/>
      </c>
      <c r="I457" s="184" t="str">
        <f t="shared" si="73"/>
        <v/>
      </c>
      <c r="J457" s="185" t="str">
        <f t="shared" si="74"/>
        <v/>
      </c>
      <c r="K457" s="176" t="e">
        <f t="shared" si="75"/>
        <v>#VALUE!</v>
      </c>
      <c r="L457" s="186" t="e">
        <f t="shared" si="78"/>
        <v>#VALUE!</v>
      </c>
      <c r="M457" s="187"/>
      <c r="N457" s="179">
        <f t="shared" si="83"/>
        <v>262</v>
      </c>
      <c r="R457" s="195"/>
      <c r="S457" s="199"/>
      <c r="T457" s="197"/>
    </row>
    <row r="458" spans="1:20" ht="15.75" thickBot="1" x14ac:dyDescent="0.3">
      <c r="A458" s="180">
        <f t="shared" si="79"/>
        <v>440</v>
      </c>
      <c r="B458" s="179">
        <f t="shared" si="80"/>
        <v>262</v>
      </c>
      <c r="C458" s="181" t="str">
        <f t="shared" si="81"/>
        <v/>
      </c>
      <c r="D458" s="182" t="str">
        <f t="shared" si="82"/>
        <v/>
      </c>
      <c r="E458" s="188">
        <f>SUM(D449:D458)</f>
        <v>0</v>
      </c>
      <c r="F458" s="183" t="str">
        <f t="shared" si="76"/>
        <v/>
      </c>
      <c r="G458" s="173" t="str">
        <f t="shared" si="77"/>
        <v/>
      </c>
      <c r="H458" s="183" t="str">
        <f t="shared" si="72"/>
        <v/>
      </c>
      <c r="I458" s="184" t="str">
        <f t="shared" si="73"/>
        <v/>
      </c>
      <c r="J458" s="185" t="str">
        <f t="shared" si="74"/>
        <v/>
      </c>
      <c r="K458" s="176" t="e">
        <f t="shared" si="75"/>
        <v>#VALUE!</v>
      </c>
      <c r="L458" s="186" t="e">
        <f t="shared" si="78"/>
        <v>#VALUE!</v>
      </c>
      <c r="M458" s="187"/>
      <c r="N458" s="179">
        <f t="shared" si="83"/>
        <v>262</v>
      </c>
      <c r="R458" s="195"/>
      <c r="S458" s="199"/>
      <c r="T458" s="197"/>
    </row>
    <row r="459" spans="1:20" ht="15.75" thickBot="1" x14ac:dyDescent="0.3">
      <c r="A459" s="180">
        <f t="shared" si="79"/>
        <v>441</v>
      </c>
      <c r="B459" s="179">
        <f t="shared" si="80"/>
        <v>262</v>
      </c>
      <c r="C459" s="181" t="str">
        <f t="shared" si="81"/>
        <v/>
      </c>
      <c r="D459" s="182" t="str">
        <f t="shared" si="82"/>
        <v/>
      </c>
      <c r="E459" s="171"/>
      <c r="F459" s="183" t="str">
        <f t="shared" si="76"/>
        <v/>
      </c>
      <c r="G459" s="173" t="str">
        <f t="shared" si="77"/>
        <v/>
      </c>
      <c r="H459" s="183" t="str">
        <f t="shared" si="72"/>
        <v/>
      </c>
      <c r="I459" s="184" t="str">
        <f t="shared" si="73"/>
        <v/>
      </c>
      <c r="J459" s="185" t="str">
        <f t="shared" si="74"/>
        <v/>
      </c>
      <c r="K459" s="176" t="e">
        <f t="shared" si="75"/>
        <v>#VALUE!</v>
      </c>
      <c r="L459" s="186" t="e">
        <f t="shared" si="78"/>
        <v>#VALUE!</v>
      </c>
      <c r="M459" s="187"/>
      <c r="N459" s="179">
        <f t="shared" si="83"/>
        <v>262</v>
      </c>
      <c r="R459" s="195"/>
      <c r="S459" s="199"/>
      <c r="T459" s="197"/>
    </row>
    <row r="460" spans="1:20" ht="15.75" thickBot="1" x14ac:dyDescent="0.3">
      <c r="A460" s="180">
        <f t="shared" si="79"/>
        <v>442</v>
      </c>
      <c r="B460" s="179">
        <f t="shared" si="80"/>
        <v>262</v>
      </c>
      <c r="C460" s="181" t="str">
        <f t="shared" si="81"/>
        <v/>
      </c>
      <c r="D460" s="182" t="str">
        <f t="shared" si="82"/>
        <v/>
      </c>
      <c r="E460" s="171"/>
      <c r="F460" s="183" t="str">
        <f t="shared" si="76"/>
        <v/>
      </c>
      <c r="G460" s="173" t="str">
        <f t="shared" si="77"/>
        <v/>
      </c>
      <c r="H460" s="183" t="str">
        <f t="shared" si="72"/>
        <v/>
      </c>
      <c r="I460" s="184" t="str">
        <f t="shared" si="73"/>
        <v/>
      </c>
      <c r="J460" s="185" t="str">
        <f t="shared" si="74"/>
        <v/>
      </c>
      <c r="K460" s="176" t="e">
        <f t="shared" si="75"/>
        <v>#VALUE!</v>
      </c>
      <c r="L460" s="186" t="e">
        <f t="shared" si="78"/>
        <v>#VALUE!</v>
      </c>
      <c r="M460" s="187"/>
      <c r="N460" s="179">
        <f t="shared" si="83"/>
        <v>262</v>
      </c>
      <c r="R460" s="195"/>
      <c r="S460" s="199"/>
      <c r="T460" s="197"/>
    </row>
    <row r="461" spans="1:20" ht="15.75" thickBot="1" x14ac:dyDescent="0.3">
      <c r="A461" s="180">
        <f t="shared" si="79"/>
        <v>443</v>
      </c>
      <c r="B461" s="179">
        <f t="shared" si="80"/>
        <v>262</v>
      </c>
      <c r="C461" s="181" t="str">
        <f t="shared" si="81"/>
        <v/>
      </c>
      <c r="D461" s="182" t="str">
        <f t="shared" si="82"/>
        <v/>
      </c>
      <c r="E461" s="171"/>
      <c r="F461" s="183" t="str">
        <f t="shared" si="76"/>
        <v/>
      </c>
      <c r="G461" s="173" t="str">
        <f t="shared" si="77"/>
        <v/>
      </c>
      <c r="H461" s="183" t="str">
        <f t="shared" si="72"/>
        <v/>
      </c>
      <c r="I461" s="184" t="str">
        <f t="shared" si="73"/>
        <v/>
      </c>
      <c r="J461" s="185" t="str">
        <f t="shared" si="74"/>
        <v/>
      </c>
      <c r="K461" s="176" t="e">
        <f t="shared" si="75"/>
        <v>#VALUE!</v>
      </c>
      <c r="L461" s="186" t="e">
        <f t="shared" si="78"/>
        <v>#VALUE!</v>
      </c>
      <c r="M461" s="187"/>
      <c r="N461" s="179">
        <f t="shared" si="83"/>
        <v>262</v>
      </c>
      <c r="R461" s="195"/>
      <c r="S461" s="199"/>
      <c r="T461" s="197"/>
    </row>
    <row r="462" spans="1:20" ht="15.75" thickBot="1" x14ac:dyDescent="0.3">
      <c r="A462" s="180">
        <f t="shared" si="79"/>
        <v>444</v>
      </c>
      <c r="B462" s="179">
        <f t="shared" si="80"/>
        <v>262</v>
      </c>
      <c r="C462" s="181" t="str">
        <f t="shared" si="81"/>
        <v/>
      </c>
      <c r="D462" s="182" t="str">
        <f t="shared" si="82"/>
        <v/>
      </c>
      <c r="E462" s="171"/>
      <c r="F462" s="183" t="str">
        <f t="shared" si="76"/>
        <v/>
      </c>
      <c r="G462" s="173" t="str">
        <f t="shared" si="77"/>
        <v/>
      </c>
      <c r="H462" s="183" t="str">
        <f t="shared" si="72"/>
        <v/>
      </c>
      <c r="I462" s="184" t="str">
        <f t="shared" si="73"/>
        <v/>
      </c>
      <c r="J462" s="185" t="str">
        <f t="shared" si="74"/>
        <v/>
      </c>
      <c r="K462" s="176" t="e">
        <f t="shared" si="75"/>
        <v>#VALUE!</v>
      </c>
      <c r="L462" s="186" t="e">
        <f t="shared" si="78"/>
        <v>#VALUE!</v>
      </c>
      <c r="M462" s="187"/>
      <c r="N462" s="179">
        <f t="shared" si="83"/>
        <v>262</v>
      </c>
      <c r="R462" s="195"/>
      <c r="S462" s="199"/>
      <c r="T462" s="197"/>
    </row>
    <row r="463" spans="1:20" ht="15.75" thickBot="1" x14ac:dyDescent="0.3">
      <c r="A463" s="180">
        <f t="shared" si="79"/>
        <v>445</v>
      </c>
      <c r="B463" s="179">
        <f t="shared" si="80"/>
        <v>262</v>
      </c>
      <c r="C463" s="181" t="str">
        <f t="shared" si="81"/>
        <v/>
      </c>
      <c r="D463" s="182" t="str">
        <f t="shared" si="82"/>
        <v/>
      </c>
      <c r="E463" s="171"/>
      <c r="F463" s="183" t="str">
        <f t="shared" si="76"/>
        <v/>
      </c>
      <c r="G463" s="173" t="str">
        <f t="shared" si="77"/>
        <v/>
      </c>
      <c r="H463" s="183" t="str">
        <f t="shared" si="72"/>
        <v/>
      </c>
      <c r="I463" s="184" t="str">
        <f t="shared" si="73"/>
        <v/>
      </c>
      <c r="J463" s="185" t="str">
        <f t="shared" si="74"/>
        <v/>
      </c>
      <c r="K463" s="176" t="e">
        <f t="shared" si="75"/>
        <v>#VALUE!</v>
      </c>
      <c r="L463" s="186" t="e">
        <f t="shared" si="78"/>
        <v>#VALUE!</v>
      </c>
      <c r="M463" s="187"/>
      <c r="N463" s="179">
        <f t="shared" si="83"/>
        <v>262</v>
      </c>
      <c r="R463" s="195"/>
      <c r="S463" s="199"/>
      <c r="T463" s="197"/>
    </row>
    <row r="464" spans="1:20" ht="15.75" thickBot="1" x14ac:dyDescent="0.3">
      <c r="A464" s="180">
        <f t="shared" si="79"/>
        <v>446</v>
      </c>
      <c r="B464" s="179">
        <f t="shared" si="80"/>
        <v>262</v>
      </c>
      <c r="C464" s="181" t="str">
        <f t="shared" si="81"/>
        <v/>
      </c>
      <c r="D464" s="182" t="str">
        <f t="shared" si="82"/>
        <v/>
      </c>
      <c r="E464" s="171"/>
      <c r="F464" s="183" t="str">
        <f t="shared" si="76"/>
        <v/>
      </c>
      <c r="G464" s="173" t="str">
        <f t="shared" si="77"/>
        <v/>
      </c>
      <c r="H464" s="183" t="str">
        <f t="shared" si="72"/>
        <v/>
      </c>
      <c r="I464" s="184" t="str">
        <f t="shared" si="73"/>
        <v/>
      </c>
      <c r="J464" s="185" t="str">
        <f t="shared" si="74"/>
        <v/>
      </c>
      <c r="K464" s="176" t="e">
        <f t="shared" si="75"/>
        <v>#VALUE!</v>
      </c>
      <c r="L464" s="186" t="e">
        <f t="shared" si="78"/>
        <v>#VALUE!</v>
      </c>
      <c r="M464" s="187"/>
      <c r="N464" s="179">
        <f t="shared" si="83"/>
        <v>262</v>
      </c>
      <c r="R464" s="195"/>
      <c r="S464" s="199"/>
      <c r="T464" s="197"/>
    </row>
    <row r="465" spans="1:20" ht="15.75" thickBot="1" x14ac:dyDescent="0.3">
      <c r="A465" s="180">
        <f t="shared" si="79"/>
        <v>447</v>
      </c>
      <c r="B465" s="179">
        <f t="shared" si="80"/>
        <v>262</v>
      </c>
      <c r="C465" s="181" t="str">
        <f t="shared" si="81"/>
        <v/>
      </c>
      <c r="D465" s="182" t="str">
        <f t="shared" si="82"/>
        <v/>
      </c>
      <c r="E465" s="171"/>
      <c r="F465" s="183" t="str">
        <f t="shared" si="76"/>
        <v/>
      </c>
      <c r="G465" s="173" t="str">
        <f t="shared" si="77"/>
        <v/>
      </c>
      <c r="H465" s="183" t="str">
        <f t="shared" si="72"/>
        <v/>
      </c>
      <c r="I465" s="184" t="str">
        <f t="shared" si="73"/>
        <v/>
      </c>
      <c r="J465" s="185" t="str">
        <f t="shared" si="74"/>
        <v/>
      </c>
      <c r="K465" s="176" t="e">
        <f t="shared" si="75"/>
        <v>#VALUE!</v>
      </c>
      <c r="L465" s="186" t="e">
        <f t="shared" si="78"/>
        <v>#VALUE!</v>
      </c>
      <c r="M465" s="187"/>
      <c r="N465" s="179">
        <f t="shared" si="83"/>
        <v>262</v>
      </c>
      <c r="R465" s="195"/>
      <c r="S465" s="199"/>
      <c r="T465" s="197"/>
    </row>
    <row r="466" spans="1:20" ht="15.75" thickBot="1" x14ac:dyDescent="0.3">
      <c r="A466" s="180">
        <f t="shared" si="79"/>
        <v>448</v>
      </c>
      <c r="B466" s="179">
        <f t="shared" si="80"/>
        <v>262</v>
      </c>
      <c r="C466" s="181" t="str">
        <f t="shared" si="81"/>
        <v/>
      </c>
      <c r="D466" s="182" t="str">
        <f t="shared" si="82"/>
        <v/>
      </c>
      <c r="E466" s="171"/>
      <c r="F466" s="183" t="str">
        <f t="shared" si="76"/>
        <v/>
      </c>
      <c r="G466" s="173" t="str">
        <f t="shared" si="77"/>
        <v/>
      </c>
      <c r="H466" s="183" t="str">
        <f t="shared" si="72"/>
        <v/>
      </c>
      <c r="I466" s="184" t="str">
        <f t="shared" si="73"/>
        <v/>
      </c>
      <c r="J466" s="185" t="str">
        <f t="shared" si="74"/>
        <v/>
      </c>
      <c r="K466" s="176" t="e">
        <f t="shared" si="75"/>
        <v>#VALUE!</v>
      </c>
      <c r="L466" s="186" t="e">
        <f t="shared" si="78"/>
        <v>#VALUE!</v>
      </c>
      <c r="M466" s="187"/>
      <c r="N466" s="179">
        <f t="shared" si="83"/>
        <v>262</v>
      </c>
      <c r="R466" s="195"/>
      <c r="S466" s="199"/>
      <c r="T466" s="197"/>
    </row>
    <row r="467" spans="1:20" ht="15.75" thickBot="1" x14ac:dyDescent="0.3">
      <c r="A467" s="180">
        <f t="shared" si="79"/>
        <v>449</v>
      </c>
      <c r="B467" s="179">
        <f t="shared" si="80"/>
        <v>262</v>
      </c>
      <c r="C467" s="181" t="str">
        <f t="shared" si="81"/>
        <v/>
      </c>
      <c r="D467" s="182" t="str">
        <f t="shared" si="82"/>
        <v/>
      </c>
      <c r="E467" s="171"/>
      <c r="F467" s="183" t="str">
        <f t="shared" si="76"/>
        <v/>
      </c>
      <c r="G467" s="173" t="str">
        <f t="shared" si="77"/>
        <v/>
      </c>
      <c r="H467" s="183" t="str">
        <f t="shared" ref="H467:H530" si="84">IF(M467&gt;0,($K$13*F467),"")</f>
        <v/>
      </c>
      <c r="I467" s="184" t="str">
        <f t="shared" ref="I467:I530" si="85">IF(M467&gt;0,($K$15*F467),"")</f>
        <v/>
      </c>
      <c r="J467" s="185" t="str">
        <f t="shared" ref="J467:J530" si="86">IF(M467&gt;0,((F467*$K$9)*$O$12),"")</f>
        <v/>
      </c>
      <c r="K467" s="176" t="e">
        <f t="shared" ref="K467:K530" si="87">IF(G467&gt;$I$12,((G467-$I$12)*$K$17),"")</f>
        <v>#VALUE!</v>
      </c>
      <c r="L467" s="186" t="e">
        <f t="shared" si="78"/>
        <v>#VALUE!</v>
      </c>
      <c r="M467" s="187"/>
      <c r="N467" s="179">
        <f t="shared" si="83"/>
        <v>262</v>
      </c>
      <c r="R467" s="195"/>
      <c r="S467" s="199"/>
      <c r="T467" s="197"/>
    </row>
    <row r="468" spans="1:20" ht="15.75" thickBot="1" x14ac:dyDescent="0.3">
      <c r="A468" s="180">
        <f t="shared" si="79"/>
        <v>450</v>
      </c>
      <c r="B468" s="179">
        <f t="shared" si="80"/>
        <v>262</v>
      </c>
      <c r="C468" s="181" t="str">
        <f t="shared" si="81"/>
        <v/>
      </c>
      <c r="D468" s="182" t="str">
        <f t="shared" si="82"/>
        <v/>
      </c>
      <c r="E468" s="188">
        <f>SUM(D459:D468)</f>
        <v>0</v>
      </c>
      <c r="F468" s="183" t="str">
        <f t="shared" ref="F468:F531" si="88">IF(M468&gt;0,(F467+D468),"")</f>
        <v/>
      </c>
      <c r="G468" s="173" t="str">
        <f t="shared" ref="G468:G531" si="89">IF(M468&gt;0,(F468+$E$17+$I$13),"")</f>
        <v/>
      </c>
      <c r="H468" s="183" t="str">
        <f t="shared" si="84"/>
        <v/>
      </c>
      <c r="I468" s="184" t="str">
        <f t="shared" si="85"/>
        <v/>
      </c>
      <c r="J468" s="185" t="str">
        <f t="shared" si="86"/>
        <v/>
      </c>
      <c r="K468" s="176" t="e">
        <f t="shared" si="87"/>
        <v>#VALUE!</v>
      </c>
      <c r="L468" s="186" t="e">
        <f t="shared" ref="L468:L531" si="90">0.052*K$12*G468</f>
        <v>#VALUE!</v>
      </c>
      <c r="M468" s="187"/>
      <c r="N468" s="179">
        <f t="shared" si="83"/>
        <v>262</v>
      </c>
      <c r="R468" s="195"/>
      <c r="S468" s="199"/>
      <c r="T468" s="197"/>
    </row>
    <row r="469" spans="1:20" ht="15.75" thickBot="1" x14ac:dyDescent="0.3">
      <c r="A469" s="180">
        <f t="shared" ref="A469:A518" si="91">A468+1</f>
        <v>451</v>
      </c>
      <c r="B469" s="179">
        <f t="shared" ref="B469:B532" si="92">IF(M469&lt;=1,(0),IF(M469&lt;3600,(1),IF(M469&gt;=3601,(2),"")))+B468</f>
        <v>262</v>
      </c>
      <c r="C469" s="181" t="str">
        <f t="shared" ref="C469:C532" si="93">IF(M469&gt;0,($I$14-B469),"")</f>
        <v/>
      </c>
      <c r="D469" s="182" t="str">
        <f t="shared" ref="D469:D532" si="94">IF(M469&gt;0,(M469/100),"")</f>
        <v/>
      </c>
      <c r="E469" s="171"/>
      <c r="F469" s="183" t="str">
        <f t="shared" si="88"/>
        <v/>
      </c>
      <c r="G469" s="173" t="str">
        <f t="shared" si="89"/>
        <v/>
      </c>
      <c r="H469" s="183" t="str">
        <f t="shared" si="84"/>
        <v/>
      </c>
      <c r="I469" s="184" t="str">
        <f t="shared" si="85"/>
        <v/>
      </c>
      <c r="J469" s="185" t="str">
        <f t="shared" si="86"/>
        <v/>
      </c>
      <c r="K469" s="176" t="e">
        <f t="shared" si="87"/>
        <v>#VALUE!</v>
      </c>
      <c r="L469" s="186" t="e">
        <f t="shared" si="90"/>
        <v>#VALUE!</v>
      </c>
      <c r="M469" s="187"/>
      <c r="N469" s="179">
        <f t="shared" ref="N469:N532" si="95">IF(M469&lt;=1,(0),IF(M469&lt;3600,(1),IF(M469&gt;=3601,(2),"")))+N468</f>
        <v>262</v>
      </c>
      <c r="R469" s="195"/>
      <c r="S469" s="199"/>
      <c r="T469" s="197"/>
    </row>
    <row r="470" spans="1:20" ht="15.75" thickBot="1" x14ac:dyDescent="0.3">
      <c r="A470" s="180">
        <f t="shared" si="91"/>
        <v>452</v>
      </c>
      <c r="B470" s="179">
        <f t="shared" si="92"/>
        <v>262</v>
      </c>
      <c r="C470" s="181" t="str">
        <f t="shared" si="93"/>
        <v/>
      </c>
      <c r="D470" s="182" t="str">
        <f t="shared" si="94"/>
        <v/>
      </c>
      <c r="E470" s="171"/>
      <c r="F470" s="183" t="str">
        <f t="shared" si="88"/>
        <v/>
      </c>
      <c r="G470" s="173" t="str">
        <f t="shared" si="89"/>
        <v/>
      </c>
      <c r="H470" s="183" t="str">
        <f t="shared" si="84"/>
        <v/>
      </c>
      <c r="I470" s="184" t="str">
        <f t="shared" si="85"/>
        <v/>
      </c>
      <c r="J470" s="185" t="str">
        <f t="shared" si="86"/>
        <v/>
      </c>
      <c r="K470" s="176" t="e">
        <f t="shared" si="87"/>
        <v>#VALUE!</v>
      </c>
      <c r="L470" s="186" t="e">
        <f t="shared" si="90"/>
        <v>#VALUE!</v>
      </c>
      <c r="M470" s="187"/>
      <c r="N470" s="179">
        <f t="shared" si="95"/>
        <v>262</v>
      </c>
      <c r="R470" s="195"/>
      <c r="S470" s="199"/>
      <c r="T470" s="197"/>
    </row>
    <row r="471" spans="1:20" ht="15.75" thickBot="1" x14ac:dyDescent="0.3">
      <c r="A471" s="180">
        <f t="shared" si="91"/>
        <v>453</v>
      </c>
      <c r="B471" s="179">
        <f t="shared" si="92"/>
        <v>262</v>
      </c>
      <c r="C471" s="181" t="str">
        <f t="shared" si="93"/>
        <v/>
      </c>
      <c r="D471" s="182" t="str">
        <f t="shared" si="94"/>
        <v/>
      </c>
      <c r="E471" s="171"/>
      <c r="F471" s="183" t="str">
        <f t="shared" si="88"/>
        <v/>
      </c>
      <c r="G471" s="173" t="str">
        <f t="shared" si="89"/>
        <v/>
      </c>
      <c r="H471" s="183" t="str">
        <f t="shared" si="84"/>
        <v/>
      </c>
      <c r="I471" s="184" t="str">
        <f t="shared" si="85"/>
        <v/>
      </c>
      <c r="J471" s="185" t="str">
        <f t="shared" si="86"/>
        <v/>
      </c>
      <c r="K471" s="176" t="e">
        <f t="shared" si="87"/>
        <v>#VALUE!</v>
      </c>
      <c r="L471" s="186" t="e">
        <f t="shared" si="90"/>
        <v>#VALUE!</v>
      </c>
      <c r="M471" s="187"/>
      <c r="N471" s="179">
        <f t="shared" si="95"/>
        <v>262</v>
      </c>
      <c r="R471" s="195"/>
      <c r="S471" s="199"/>
      <c r="T471" s="197"/>
    </row>
    <row r="472" spans="1:20" ht="15.75" thickBot="1" x14ac:dyDescent="0.3">
      <c r="A472" s="180">
        <f t="shared" si="91"/>
        <v>454</v>
      </c>
      <c r="B472" s="179">
        <f t="shared" si="92"/>
        <v>262</v>
      </c>
      <c r="C472" s="181" t="str">
        <f t="shared" si="93"/>
        <v/>
      </c>
      <c r="D472" s="182" t="str">
        <f t="shared" si="94"/>
        <v/>
      </c>
      <c r="E472" s="171"/>
      <c r="F472" s="183" t="str">
        <f t="shared" si="88"/>
        <v/>
      </c>
      <c r="G472" s="173" t="str">
        <f t="shared" si="89"/>
        <v/>
      </c>
      <c r="H472" s="183" t="str">
        <f t="shared" si="84"/>
        <v/>
      </c>
      <c r="I472" s="184" t="str">
        <f t="shared" si="85"/>
        <v/>
      </c>
      <c r="J472" s="185" t="str">
        <f t="shared" si="86"/>
        <v/>
      </c>
      <c r="K472" s="176" t="e">
        <f t="shared" si="87"/>
        <v>#VALUE!</v>
      </c>
      <c r="L472" s="186" t="e">
        <f t="shared" si="90"/>
        <v>#VALUE!</v>
      </c>
      <c r="M472" s="187"/>
      <c r="N472" s="179">
        <f t="shared" si="95"/>
        <v>262</v>
      </c>
      <c r="R472" s="195"/>
      <c r="S472" s="199"/>
      <c r="T472" s="197"/>
    </row>
    <row r="473" spans="1:20" ht="15.75" thickBot="1" x14ac:dyDescent="0.3">
      <c r="A473" s="180">
        <f t="shared" si="91"/>
        <v>455</v>
      </c>
      <c r="B473" s="179">
        <f t="shared" si="92"/>
        <v>262</v>
      </c>
      <c r="C473" s="181" t="str">
        <f t="shared" si="93"/>
        <v/>
      </c>
      <c r="D473" s="182" t="str">
        <f t="shared" si="94"/>
        <v/>
      </c>
      <c r="E473" s="171"/>
      <c r="F473" s="183" t="str">
        <f t="shared" si="88"/>
        <v/>
      </c>
      <c r="G473" s="173" t="str">
        <f t="shared" si="89"/>
        <v/>
      </c>
      <c r="H473" s="183" t="str">
        <f t="shared" si="84"/>
        <v/>
      </c>
      <c r="I473" s="184" t="str">
        <f t="shared" si="85"/>
        <v/>
      </c>
      <c r="J473" s="185" t="str">
        <f t="shared" si="86"/>
        <v/>
      </c>
      <c r="K473" s="176" t="e">
        <f t="shared" si="87"/>
        <v>#VALUE!</v>
      </c>
      <c r="L473" s="186" t="e">
        <f t="shared" si="90"/>
        <v>#VALUE!</v>
      </c>
      <c r="M473" s="187"/>
      <c r="N473" s="179">
        <f t="shared" si="95"/>
        <v>262</v>
      </c>
      <c r="R473" s="195"/>
      <c r="S473" s="199"/>
      <c r="T473" s="197"/>
    </row>
    <row r="474" spans="1:20" ht="15.75" thickBot="1" x14ac:dyDescent="0.3">
      <c r="A474" s="180">
        <f t="shared" si="91"/>
        <v>456</v>
      </c>
      <c r="B474" s="179">
        <f t="shared" si="92"/>
        <v>262</v>
      </c>
      <c r="C474" s="181" t="str">
        <f t="shared" si="93"/>
        <v/>
      </c>
      <c r="D474" s="182" t="str">
        <f t="shared" si="94"/>
        <v/>
      </c>
      <c r="E474" s="171"/>
      <c r="F474" s="183" t="str">
        <f t="shared" si="88"/>
        <v/>
      </c>
      <c r="G474" s="173" t="str">
        <f t="shared" si="89"/>
        <v/>
      </c>
      <c r="H474" s="183" t="str">
        <f t="shared" si="84"/>
        <v/>
      </c>
      <c r="I474" s="184" t="str">
        <f t="shared" si="85"/>
        <v/>
      </c>
      <c r="J474" s="185" t="str">
        <f t="shared" si="86"/>
        <v/>
      </c>
      <c r="K474" s="176" t="e">
        <f t="shared" si="87"/>
        <v>#VALUE!</v>
      </c>
      <c r="L474" s="186" t="e">
        <f t="shared" si="90"/>
        <v>#VALUE!</v>
      </c>
      <c r="M474" s="187"/>
      <c r="N474" s="179">
        <f t="shared" si="95"/>
        <v>262</v>
      </c>
      <c r="R474" s="195"/>
      <c r="S474" s="199"/>
      <c r="T474" s="197"/>
    </row>
    <row r="475" spans="1:20" ht="15.75" thickBot="1" x14ac:dyDescent="0.3">
      <c r="A475" s="180">
        <f t="shared" si="91"/>
        <v>457</v>
      </c>
      <c r="B475" s="179">
        <f t="shared" si="92"/>
        <v>262</v>
      </c>
      <c r="C475" s="181" t="str">
        <f t="shared" si="93"/>
        <v/>
      </c>
      <c r="D475" s="182" t="str">
        <f t="shared" si="94"/>
        <v/>
      </c>
      <c r="E475" s="171"/>
      <c r="F475" s="183" t="str">
        <f t="shared" si="88"/>
        <v/>
      </c>
      <c r="G475" s="173" t="str">
        <f t="shared" si="89"/>
        <v/>
      </c>
      <c r="H475" s="183" t="str">
        <f t="shared" si="84"/>
        <v/>
      </c>
      <c r="I475" s="184" t="str">
        <f t="shared" si="85"/>
        <v/>
      </c>
      <c r="J475" s="185" t="str">
        <f t="shared" si="86"/>
        <v/>
      </c>
      <c r="K475" s="176" t="e">
        <f t="shared" si="87"/>
        <v>#VALUE!</v>
      </c>
      <c r="L475" s="186" t="e">
        <f t="shared" si="90"/>
        <v>#VALUE!</v>
      </c>
      <c r="M475" s="187"/>
      <c r="N475" s="179">
        <f t="shared" si="95"/>
        <v>262</v>
      </c>
      <c r="R475" s="195"/>
      <c r="S475" s="199"/>
      <c r="T475" s="197"/>
    </row>
    <row r="476" spans="1:20" ht="15.75" thickBot="1" x14ac:dyDescent="0.3">
      <c r="A476" s="180">
        <f t="shared" si="91"/>
        <v>458</v>
      </c>
      <c r="B476" s="179">
        <f t="shared" si="92"/>
        <v>262</v>
      </c>
      <c r="C476" s="181" t="str">
        <f t="shared" si="93"/>
        <v/>
      </c>
      <c r="D476" s="182" t="str">
        <f t="shared" si="94"/>
        <v/>
      </c>
      <c r="E476" s="171"/>
      <c r="F476" s="183" t="str">
        <f t="shared" si="88"/>
        <v/>
      </c>
      <c r="G476" s="173" t="str">
        <f t="shared" si="89"/>
        <v/>
      </c>
      <c r="H476" s="183" t="str">
        <f t="shared" si="84"/>
        <v/>
      </c>
      <c r="I476" s="184" t="str">
        <f t="shared" si="85"/>
        <v/>
      </c>
      <c r="J476" s="185" t="str">
        <f t="shared" si="86"/>
        <v/>
      </c>
      <c r="K476" s="176" t="e">
        <f t="shared" si="87"/>
        <v>#VALUE!</v>
      </c>
      <c r="L476" s="186" t="e">
        <f t="shared" si="90"/>
        <v>#VALUE!</v>
      </c>
      <c r="M476" s="187"/>
      <c r="N476" s="179">
        <f t="shared" si="95"/>
        <v>262</v>
      </c>
      <c r="R476" s="195"/>
      <c r="S476" s="199"/>
      <c r="T476" s="197"/>
    </row>
    <row r="477" spans="1:20" ht="15.75" thickBot="1" x14ac:dyDescent="0.3">
      <c r="A477" s="180">
        <f t="shared" si="91"/>
        <v>459</v>
      </c>
      <c r="B477" s="179">
        <f t="shared" si="92"/>
        <v>262</v>
      </c>
      <c r="C477" s="181" t="str">
        <f t="shared" si="93"/>
        <v/>
      </c>
      <c r="D477" s="182" t="str">
        <f t="shared" si="94"/>
        <v/>
      </c>
      <c r="E477" s="171"/>
      <c r="F477" s="183" t="str">
        <f t="shared" si="88"/>
        <v/>
      </c>
      <c r="G477" s="173" t="str">
        <f t="shared" si="89"/>
        <v/>
      </c>
      <c r="H477" s="183" t="str">
        <f t="shared" si="84"/>
        <v/>
      </c>
      <c r="I477" s="184" t="str">
        <f t="shared" si="85"/>
        <v/>
      </c>
      <c r="J477" s="185" t="str">
        <f t="shared" si="86"/>
        <v/>
      </c>
      <c r="K477" s="176" t="e">
        <f t="shared" si="87"/>
        <v>#VALUE!</v>
      </c>
      <c r="L477" s="186" t="e">
        <f t="shared" si="90"/>
        <v>#VALUE!</v>
      </c>
      <c r="M477" s="187"/>
      <c r="N477" s="179">
        <f t="shared" si="95"/>
        <v>262</v>
      </c>
      <c r="R477" s="195"/>
      <c r="S477" s="199"/>
      <c r="T477" s="197"/>
    </row>
    <row r="478" spans="1:20" ht="15.75" thickBot="1" x14ac:dyDescent="0.3">
      <c r="A478" s="180">
        <f t="shared" si="91"/>
        <v>460</v>
      </c>
      <c r="B478" s="179">
        <f t="shared" si="92"/>
        <v>262</v>
      </c>
      <c r="C478" s="181" t="str">
        <f t="shared" si="93"/>
        <v/>
      </c>
      <c r="D478" s="182" t="str">
        <f t="shared" si="94"/>
        <v/>
      </c>
      <c r="E478" s="188">
        <f>SUM(D469:D478)</f>
        <v>0</v>
      </c>
      <c r="F478" s="183" t="str">
        <f t="shared" si="88"/>
        <v/>
      </c>
      <c r="G478" s="173" t="str">
        <f t="shared" si="89"/>
        <v/>
      </c>
      <c r="H478" s="183" t="str">
        <f t="shared" si="84"/>
        <v/>
      </c>
      <c r="I478" s="184" t="str">
        <f t="shared" si="85"/>
        <v/>
      </c>
      <c r="J478" s="185" t="str">
        <f t="shared" si="86"/>
        <v/>
      </c>
      <c r="K478" s="176" t="e">
        <f t="shared" si="87"/>
        <v>#VALUE!</v>
      </c>
      <c r="L478" s="186" t="e">
        <f t="shared" si="90"/>
        <v>#VALUE!</v>
      </c>
      <c r="M478" s="187"/>
      <c r="N478" s="179">
        <f t="shared" si="95"/>
        <v>262</v>
      </c>
      <c r="R478" s="195"/>
      <c r="S478" s="199"/>
      <c r="T478" s="197"/>
    </row>
    <row r="479" spans="1:20" ht="15.75" thickBot="1" x14ac:dyDescent="0.3">
      <c r="A479" s="180">
        <f t="shared" si="91"/>
        <v>461</v>
      </c>
      <c r="B479" s="179">
        <f t="shared" si="92"/>
        <v>262</v>
      </c>
      <c r="C479" s="181" t="str">
        <f t="shared" si="93"/>
        <v/>
      </c>
      <c r="D479" s="182" t="str">
        <f t="shared" si="94"/>
        <v/>
      </c>
      <c r="E479" s="171"/>
      <c r="F479" s="183" t="str">
        <f t="shared" si="88"/>
        <v/>
      </c>
      <c r="G479" s="173" t="str">
        <f t="shared" si="89"/>
        <v/>
      </c>
      <c r="H479" s="183" t="str">
        <f t="shared" si="84"/>
        <v/>
      </c>
      <c r="I479" s="184" t="str">
        <f t="shared" si="85"/>
        <v/>
      </c>
      <c r="J479" s="185" t="str">
        <f t="shared" si="86"/>
        <v/>
      </c>
      <c r="K479" s="176" t="e">
        <f t="shared" si="87"/>
        <v>#VALUE!</v>
      </c>
      <c r="L479" s="186" t="e">
        <f t="shared" si="90"/>
        <v>#VALUE!</v>
      </c>
      <c r="M479" s="187"/>
      <c r="N479" s="179">
        <f t="shared" si="95"/>
        <v>262</v>
      </c>
      <c r="R479" s="195"/>
      <c r="S479" s="199"/>
      <c r="T479" s="197"/>
    </row>
    <row r="480" spans="1:20" ht="15.75" thickBot="1" x14ac:dyDescent="0.3">
      <c r="A480" s="180">
        <f t="shared" si="91"/>
        <v>462</v>
      </c>
      <c r="B480" s="179">
        <f t="shared" si="92"/>
        <v>262</v>
      </c>
      <c r="C480" s="181" t="str">
        <f t="shared" si="93"/>
        <v/>
      </c>
      <c r="D480" s="182" t="str">
        <f t="shared" si="94"/>
        <v/>
      </c>
      <c r="E480" s="171"/>
      <c r="F480" s="183" t="str">
        <f t="shared" si="88"/>
        <v/>
      </c>
      <c r="G480" s="173" t="str">
        <f t="shared" si="89"/>
        <v/>
      </c>
      <c r="H480" s="183" t="str">
        <f t="shared" si="84"/>
        <v/>
      </c>
      <c r="I480" s="184" t="str">
        <f t="shared" si="85"/>
        <v/>
      </c>
      <c r="J480" s="185" t="str">
        <f t="shared" si="86"/>
        <v/>
      </c>
      <c r="K480" s="176" t="e">
        <f t="shared" si="87"/>
        <v>#VALUE!</v>
      </c>
      <c r="L480" s="186" t="e">
        <f t="shared" si="90"/>
        <v>#VALUE!</v>
      </c>
      <c r="M480" s="187"/>
      <c r="N480" s="179">
        <f t="shared" si="95"/>
        <v>262</v>
      </c>
      <c r="R480" s="195"/>
      <c r="S480" s="199"/>
      <c r="T480" s="197"/>
    </row>
    <row r="481" spans="1:20" ht="15.75" thickBot="1" x14ac:dyDescent="0.3">
      <c r="A481" s="180">
        <f t="shared" si="91"/>
        <v>463</v>
      </c>
      <c r="B481" s="179">
        <f t="shared" si="92"/>
        <v>262</v>
      </c>
      <c r="C481" s="181" t="str">
        <f t="shared" si="93"/>
        <v/>
      </c>
      <c r="D481" s="182" t="str">
        <f t="shared" si="94"/>
        <v/>
      </c>
      <c r="E481" s="171"/>
      <c r="F481" s="183" t="str">
        <f t="shared" si="88"/>
        <v/>
      </c>
      <c r="G481" s="173" t="str">
        <f t="shared" si="89"/>
        <v/>
      </c>
      <c r="H481" s="183" t="str">
        <f t="shared" si="84"/>
        <v/>
      </c>
      <c r="I481" s="184" t="str">
        <f t="shared" si="85"/>
        <v/>
      </c>
      <c r="J481" s="185" t="str">
        <f t="shared" si="86"/>
        <v/>
      </c>
      <c r="K481" s="176" t="e">
        <f t="shared" si="87"/>
        <v>#VALUE!</v>
      </c>
      <c r="L481" s="186" t="e">
        <f t="shared" si="90"/>
        <v>#VALUE!</v>
      </c>
      <c r="M481" s="187"/>
      <c r="N481" s="179">
        <f t="shared" si="95"/>
        <v>262</v>
      </c>
      <c r="R481" s="195"/>
      <c r="S481" s="199"/>
      <c r="T481" s="197"/>
    </row>
    <row r="482" spans="1:20" ht="15.75" thickBot="1" x14ac:dyDescent="0.3">
      <c r="A482" s="180">
        <f t="shared" si="91"/>
        <v>464</v>
      </c>
      <c r="B482" s="179">
        <f t="shared" si="92"/>
        <v>262</v>
      </c>
      <c r="C482" s="181" t="str">
        <f t="shared" si="93"/>
        <v/>
      </c>
      <c r="D482" s="182" t="str">
        <f t="shared" si="94"/>
        <v/>
      </c>
      <c r="E482" s="171"/>
      <c r="F482" s="183" t="str">
        <f t="shared" si="88"/>
        <v/>
      </c>
      <c r="G482" s="173" t="str">
        <f t="shared" si="89"/>
        <v/>
      </c>
      <c r="H482" s="183" t="str">
        <f t="shared" si="84"/>
        <v/>
      </c>
      <c r="I482" s="184" t="str">
        <f t="shared" si="85"/>
        <v/>
      </c>
      <c r="J482" s="185" t="str">
        <f t="shared" si="86"/>
        <v/>
      </c>
      <c r="K482" s="176" t="e">
        <f t="shared" si="87"/>
        <v>#VALUE!</v>
      </c>
      <c r="L482" s="186" t="e">
        <f t="shared" si="90"/>
        <v>#VALUE!</v>
      </c>
      <c r="M482" s="187"/>
      <c r="N482" s="179">
        <f t="shared" si="95"/>
        <v>262</v>
      </c>
      <c r="R482" s="195"/>
      <c r="S482" s="199"/>
      <c r="T482" s="197"/>
    </row>
    <row r="483" spans="1:20" ht="15.75" thickBot="1" x14ac:dyDescent="0.3">
      <c r="A483" s="180">
        <f t="shared" si="91"/>
        <v>465</v>
      </c>
      <c r="B483" s="179">
        <f t="shared" si="92"/>
        <v>262</v>
      </c>
      <c r="C483" s="181" t="str">
        <f t="shared" si="93"/>
        <v/>
      </c>
      <c r="D483" s="182" t="str">
        <f t="shared" si="94"/>
        <v/>
      </c>
      <c r="E483" s="171"/>
      <c r="F483" s="183" t="str">
        <f t="shared" si="88"/>
        <v/>
      </c>
      <c r="G483" s="173" t="str">
        <f t="shared" si="89"/>
        <v/>
      </c>
      <c r="H483" s="183" t="str">
        <f t="shared" si="84"/>
        <v/>
      </c>
      <c r="I483" s="184" t="str">
        <f t="shared" si="85"/>
        <v/>
      </c>
      <c r="J483" s="185" t="str">
        <f t="shared" si="86"/>
        <v/>
      </c>
      <c r="K483" s="176" t="e">
        <f t="shared" si="87"/>
        <v>#VALUE!</v>
      </c>
      <c r="L483" s="186" t="e">
        <f t="shared" si="90"/>
        <v>#VALUE!</v>
      </c>
      <c r="M483" s="187"/>
      <c r="N483" s="179">
        <f t="shared" si="95"/>
        <v>262</v>
      </c>
      <c r="R483" s="195"/>
      <c r="S483" s="199"/>
      <c r="T483" s="197"/>
    </row>
    <row r="484" spans="1:20" ht="15.75" thickBot="1" x14ac:dyDescent="0.3">
      <c r="A484" s="180">
        <f t="shared" si="91"/>
        <v>466</v>
      </c>
      <c r="B484" s="179">
        <f t="shared" si="92"/>
        <v>262</v>
      </c>
      <c r="C484" s="181" t="str">
        <f t="shared" si="93"/>
        <v/>
      </c>
      <c r="D484" s="182" t="str">
        <f t="shared" si="94"/>
        <v/>
      </c>
      <c r="E484" s="171"/>
      <c r="F484" s="183" t="str">
        <f t="shared" si="88"/>
        <v/>
      </c>
      <c r="G484" s="173" t="str">
        <f t="shared" si="89"/>
        <v/>
      </c>
      <c r="H484" s="183" t="str">
        <f t="shared" si="84"/>
        <v/>
      </c>
      <c r="I484" s="184" t="str">
        <f t="shared" si="85"/>
        <v/>
      </c>
      <c r="J484" s="185" t="str">
        <f t="shared" si="86"/>
        <v/>
      </c>
      <c r="K484" s="176" t="e">
        <f t="shared" si="87"/>
        <v>#VALUE!</v>
      </c>
      <c r="L484" s="186" t="e">
        <f t="shared" si="90"/>
        <v>#VALUE!</v>
      </c>
      <c r="M484" s="187"/>
      <c r="N484" s="179">
        <f t="shared" si="95"/>
        <v>262</v>
      </c>
      <c r="R484" s="195"/>
      <c r="S484" s="199"/>
      <c r="T484" s="197"/>
    </row>
    <row r="485" spans="1:20" ht="15.75" thickBot="1" x14ac:dyDescent="0.3">
      <c r="A485" s="180">
        <f t="shared" si="91"/>
        <v>467</v>
      </c>
      <c r="B485" s="179">
        <f t="shared" si="92"/>
        <v>262</v>
      </c>
      <c r="C485" s="181" t="str">
        <f t="shared" si="93"/>
        <v/>
      </c>
      <c r="D485" s="182" t="str">
        <f t="shared" si="94"/>
        <v/>
      </c>
      <c r="E485" s="171"/>
      <c r="F485" s="183" t="str">
        <f t="shared" si="88"/>
        <v/>
      </c>
      <c r="G485" s="173" t="str">
        <f t="shared" si="89"/>
        <v/>
      </c>
      <c r="H485" s="183" t="str">
        <f t="shared" si="84"/>
        <v/>
      </c>
      <c r="I485" s="184" t="str">
        <f t="shared" si="85"/>
        <v/>
      </c>
      <c r="J485" s="185" t="str">
        <f t="shared" si="86"/>
        <v/>
      </c>
      <c r="K485" s="176" t="e">
        <f t="shared" si="87"/>
        <v>#VALUE!</v>
      </c>
      <c r="L485" s="186" t="e">
        <f t="shared" si="90"/>
        <v>#VALUE!</v>
      </c>
      <c r="M485" s="187"/>
      <c r="N485" s="179">
        <f t="shared" si="95"/>
        <v>262</v>
      </c>
      <c r="R485" s="195"/>
      <c r="S485" s="199"/>
      <c r="T485" s="197"/>
    </row>
    <row r="486" spans="1:20" ht="15.75" thickBot="1" x14ac:dyDescent="0.3">
      <c r="A486" s="180">
        <f t="shared" si="91"/>
        <v>468</v>
      </c>
      <c r="B486" s="179">
        <f t="shared" si="92"/>
        <v>262</v>
      </c>
      <c r="C486" s="181" t="str">
        <f t="shared" si="93"/>
        <v/>
      </c>
      <c r="D486" s="182" t="str">
        <f t="shared" si="94"/>
        <v/>
      </c>
      <c r="E486" s="171"/>
      <c r="F486" s="183" t="str">
        <f t="shared" si="88"/>
        <v/>
      </c>
      <c r="G486" s="173" t="str">
        <f t="shared" si="89"/>
        <v/>
      </c>
      <c r="H486" s="183" t="str">
        <f t="shared" si="84"/>
        <v/>
      </c>
      <c r="I486" s="184" t="str">
        <f t="shared" si="85"/>
        <v/>
      </c>
      <c r="J486" s="185" t="str">
        <f t="shared" si="86"/>
        <v/>
      </c>
      <c r="K486" s="176" t="e">
        <f t="shared" si="87"/>
        <v>#VALUE!</v>
      </c>
      <c r="L486" s="186" t="e">
        <f t="shared" si="90"/>
        <v>#VALUE!</v>
      </c>
      <c r="M486" s="187"/>
      <c r="N486" s="179">
        <f t="shared" si="95"/>
        <v>262</v>
      </c>
      <c r="R486" s="195"/>
      <c r="S486" s="199"/>
      <c r="T486" s="197"/>
    </row>
    <row r="487" spans="1:20" ht="15.75" thickBot="1" x14ac:dyDescent="0.3">
      <c r="A487" s="180">
        <f t="shared" si="91"/>
        <v>469</v>
      </c>
      <c r="B487" s="179">
        <f t="shared" si="92"/>
        <v>262</v>
      </c>
      <c r="C487" s="181" t="str">
        <f t="shared" si="93"/>
        <v/>
      </c>
      <c r="D487" s="182" t="str">
        <f t="shared" si="94"/>
        <v/>
      </c>
      <c r="E487" s="171"/>
      <c r="F487" s="183" t="str">
        <f t="shared" si="88"/>
        <v/>
      </c>
      <c r="G487" s="173" t="str">
        <f t="shared" si="89"/>
        <v/>
      </c>
      <c r="H487" s="183" t="str">
        <f t="shared" si="84"/>
        <v/>
      </c>
      <c r="I487" s="184" t="str">
        <f t="shared" si="85"/>
        <v/>
      </c>
      <c r="J487" s="185" t="str">
        <f t="shared" si="86"/>
        <v/>
      </c>
      <c r="K487" s="176" t="e">
        <f t="shared" si="87"/>
        <v>#VALUE!</v>
      </c>
      <c r="L487" s="186" t="e">
        <f t="shared" si="90"/>
        <v>#VALUE!</v>
      </c>
      <c r="M487" s="187"/>
      <c r="N487" s="179">
        <f t="shared" si="95"/>
        <v>262</v>
      </c>
      <c r="R487" s="195"/>
      <c r="S487" s="199"/>
      <c r="T487" s="197"/>
    </row>
    <row r="488" spans="1:20" ht="15.75" thickBot="1" x14ac:dyDescent="0.3">
      <c r="A488" s="180">
        <f t="shared" si="91"/>
        <v>470</v>
      </c>
      <c r="B488" s="179">
        <f t="shared" si="92"/>
        <v>262</v>
      </c>
      <c r="C488" s="181" t="str">
        <f t="shared" si="93"/>
        <v/>
      </c>
      <c r="D488" s="182" t="str">
        <f t="shared" si="94"/>
        <v/>
      </c>
      <c r="E488" s="188">
        <f>SUM(D479:D488)</f>
        <v>0</v>
      </c>
      <c r="F488" s="183" t="str">
        <f t="shared" si="88"/>
        <v/>
      </c>
      <c r="G488" s="173" t="str">
        <f t="shared" si="89"/>
        <v/>
      </c>
      <c r="H488" s="183" t="str">
        <f t="shared" si="84"/>
        <v/>
      </c>
      <c r="I488" s="184" t="str">
        <f t="shared" si="85"/>
        <v/>
      </c>
      <c r="J488" s="185" t="str">
        <f t="shared" si="86"/>
        <v/>
      </c>
      <c r="K488" s="176" t="e">
        <f t="shared" si="87"/>
        <v>#VALUE!</v>
      </c>
      <c r="L488" s="186" t="e">
        <f t="shared" si="90"/>
        <v>#VALUE!</v>
      </c>
      <c r="M488" s="187"/>
      <c r="N488" s="179">
        <f t="shared" si="95"/>
        <v>262</v>
      </c>
      <c r="R488" s="195"/>
      <c r="S488" s="199"/>
      <c r="T488" s="197"/>
    </row>
    <row r="489" spans="1:20" ht="15.75" thickBot="1" x14ac:dyDescent="0.3">
      <c r="A489" s="180">
        <f t="shared" si="91"/>
        <v>471</v>
      </c>
      <c r="B489" s="179">
        <f t="shared" si="92"/>
        <v>262</v>
      </c>
      <c r="C489" s="181" t="str">
        <f t="shared" si="93"/>
        <v/>
      </c>
      <c r="D489" s="182" t="str">
        <f t="shared" si="94"/>
        <v/>
      </c>
      <c r="E489" s="171"/>
      <c r="F489" s="183" t="str">
        <f t="shared" si="88"/>
        <v/>
      </c>
      <c r="G489" s="173" t="str">
        <f t="shared" si="89"/>
        <v/>
      </c>
      <c r="H489" s="183" t="str">
        <f t="shared" si="84"/>
        <v/>
      </c>
      <c r="I489" s="184" t="str">
        <f t="shared" si="85"/>
        <v/>
      </c>
      <c r="J489" s="185" t="str">
        <f t="shared" si="86"/>
        <v/>
      </c>
      <c r="K489" s="176" t="e">
        <f t="shared" si="87"/>
        <v>#VALUE!</v>
      </c>
      <c r="L489" s="186" t="e">
        <f t="shared" si="90"/>
        <v>#VALUE!</v>
      </c>
      <c r="M489" s="187"/>
      <c r="N489" s="179">
        <f t="shared" si="95"/>
        <v>262</v>
      </c>
      <c r="R489" s="195"/>
      <c r="S489" s="199"/>
      <c r="T489" s="197"/>
    </row>
    <row r="490" spans="1:20" ht="15.75" thickBot="1" x14ac:dyDescent="0.3">
      <c r="A490" s="180">
        <f t="shared" si="91"/>
        <v>472</v>
      </c>
      <c r="B490" s="179">
        <f t="shared" si="92"/>
        <v>262</v>
      </c>
      <c r="C490" s="181" t="str">
        <f t="shared" si="93"/>
        <v/>
      </c>
      <c r="D490" s="182" t="str">
        <f t="shared" si="94"/>
        <v/>
      </c>
      <c r="E490" s="171"/>
      <c r="F490" s="183" t="str">
        <f t="shared" si="88"/>
        <v/>
      </c>
      <c r="G490" s="173" t="str">
        <f t="shared" si="89"/>
        <v/>
      </c>
      <c r="H490" s="183" t="str">
        <f t="shared" si="84"/>
        <v/>
      </c>
      <c r="I490" s="184" t="str">
        <f t="shared" si="85"/>
        <v/>
      </c>
      <c r="J490" s="185" t="str">
        <f t="shared" si="86"/>
        <v/>
      </c>
      <c r="K490" s="176" t="e">
        <f t="shared" si="87"/>
        <v>#VALUE!</v>
      </c>
      <c r="L490" s="186" t="e">
        <f t="shared" si="90"/>
        <v>#VALUE!</v>
      </c>
      <c r="M490" s="187"/>
      <c r="N490" s="179">
        <f t="shared" si="95"/>
        <v>262</v>
      </c>
      <c r="R490" s="195"/>
      <c r="S490" s="199"/>
      <c r="T490" s="197"/>
    </row>
    <row r="491" spans="1:20" ht="15.75" thickBot="1" x14ac:dyDescent="0.3">
      <c r="A491" s="180">
        <f t="shared" si="91"/>
        <v>473</v>
      </c>
      <c r="B491" s="179">
        <f t="shared" si="92"/>
        <v>262</v>
      </c>
      <c r="C491" s="181" t="str">
        <f t="shared" si="93"/>
        <v/>
      </c>
      <c r="D491" s="182" t="str">
        <f t="shared" si="94"/>
        <v/>
      </c>
      <c r="E491" s="171"/>
      <c r="F491" s="183" t="str">
        <f t="shared" si="88"/>
        <v/>
      </c>
      <c r="G491" s="173" t="str">
        <f t="shared" si="89"/>
        <v/>
      </c>
      <c r="H491" s="183" t="str">
        <f t="shared" si="84"/>
        <v/>
      </c>
      <c r="I491" s="184" t="str">
        <f t="shared" si="85"/>
        <v/>
      </c>
      <c r="J491" s="185" t="str">
        <f t="shared" si="86"/>
        <v/>
      </c>
      <c r="K491" s="176" t="e">
        <f t="shared" si="87"/>
        <v>#VALUE!</v>
      </c>
      <c r="L491" s="186" t="e">
        <f t="shared" si="90"/>
        <v>#VALUE!</v>
      </c>
      <c r="M491" s="187"/>
      <c r="N491" s="179">
        <f t="shared" si="95"/>
        <v>262</v>
      </c>
      <c r="R491" s="195"/>
      <c r="S491" s="199"/>
      <c r="T491" s="197"/>
    </row>
    <row r="492" spans="1:20" ht="15.75" thickBot="1" x14ac:dyDescent="0.3">
      <c r="A492" s="180">
        <f t="shared" si="91"/>
        <v>474</v>
      </c>
      <c r="B492" s="179">
        <f t="shared" si="92"/>
        <v>262</v>
      </c>
      <c r="C492" s="181" t="str">
        <f t="shared" si="93"/>
        <v/>
      </c>
      <c r="D492" s="182" t="str">
        <f t="shared" si="94"/>
        <v/>
      </c>
      <c r="E492" s="171"/>
      <c r="F492" s="183" t="str">
        <f t="shared" si="88"/>
        <v/>
      </c>
      <c r="G492" s="173" t="str">
        <f t="shared" si="89"/>
        <v/>
      </c>
      <c r="H492" s="183" t="str">
        <f t="shared" si="84"/>
        <v/>
      </c>
      <c r="I492" s="184" t="str">
        <f t="shared" si="85"/>
        <v/>
      </c>
      <c r="J492" s="185" t="str">
        <f t="shared" si="86"/>
        <v/>
      </c>
      <c r="K492" s="176" t="e">
        <f t="shared" si="87"/>
        <v>#VALUE!</v>
      </c>
      <c r="L492" s="186" t="e">
        <f t="shared" si="90"/>
        <v>#VALUE!</v>
      </c>
      <c r="M492" s="187"/>
      <c r="N492" s="179">
        <f t="shared" si="95"/>
        <v>262</v>
      </c>
      <c r="R492" s="195"/>
      <c r="S492" s="199"/>
      <c r="T492" s="197"/>
    </row>
    <row r="493" spans="1:20" ht="15.75" thickBot="1" x14ac:dyDescent="0.3">
      <c r="A493" s="180">
        <f t="shared" si="91"/>
        <v>475</v>
      </c>
      <c r="B493" s="179">
        <f t="shared" si="92"/>
        <v>262</v>
      </c>
      <c r="C493" s="181" t="str">
        <f t="shared" si="93"/>
        <v/>
      </c>
      <c r="D493" s="182" t="str">
        <f t="shared" si="94"/>
        <v/>
      </c>
      <c r="E493" s="171"/>
      <c r="F493" s="183" t="str">
        <f t="shared" si="88"/>
        <v/>
      </c>
      <c r="G493" s="173" t="str">
        <f t="shared" si="89"/>
        <v/>
      </c>
      <c r="H493" s="183" t="str">
        <f t="shared" si="84"/>
        <v/>
      </c>
      <c r="I493" s="184" t="str">
        <f t="shared" si="85"/>
        <v/>
      </c>
      <c r="J493" s="185" t="str">
        <f t="shared" si="86"/>
        <v/>
      </c>
      <c r="K493" s="176" t="e">
        <f t="shared" si="87"/>
        <v>#VALUE!</v>
      </c>
      <c r="L493" s="186" t="e">
        <f t="shared" si="90"/>
        <v>#VALUE!</v>
      </c>
      <c r="M493" s="187"/>
      <c r="N493" s="179">
        <f t="shared" si="95"/>
        <v>262</v>
      </c>
      <c r="R493" s="195"/>
      <c r="S493" s="199"/>
      <c r="T493" s="197"/>
    </row>
    <row r="494" spans="1:20" ht="15.75" thickBot="1" x14ac:dyDescent="0.3">
      <c r="A494" s="180">
        <f t="shared" si="91"/>
        <v>476</v>
      </c>
      <c r="B494" s="179">
        <f t="shared" si="92"/>
        <v>262</v>
      </c>
      <c r="C494" s="181" t="str">
        <f t="shared" si="93"/>
        <v/>
      </c>
      <c r="D494" s="182" t="str">
        <f t="shared" si="94"/>
        <v/>
      </c>
      <c r="E494" s="171"/>
      <c r="F494" s="183" t="str">
        <f t="shared" si="88"/>
        <v/>
      </c>
      <c r="G494" s="173" t="str">
        <f t="shared" si="89"/>
        <v/>
      </c>
      <c r="H494" s="183" t="str">
        <f t="shared" si="84"/>
        <v/>
      </c>
      <c r="I494" s="184" t="str">
        <f t="shared" si="85"/>
        <v/>
      </c>
      <c r="J494" s="185" t="str">
        <f t="shared" si="86"/>
        <v/>
      </c>
      <c r="K494" s="176" t="e">
        <f t="shared" si="87"/>
        <v>#VALUE!</v>
      </c>
      <c r="L494" s="186" t="e">
        <f t="shared" si="90"/>
        <v>#VALUE!</v>
      </c>
      <c r="M494" s="187"/>
      <c r="N494" s="179">
        <f t="shared" si="95"/>
        <v>262</v>
      </c>
      <c r="R494" s="195"/>
      <c r="S494" s="199"/>
      <c r="T494" s="197"/>
    </row>
    <row r="495" spans="1:20" ht="15.75" thickBot="1" x14ac:dyDescent="0.3">
      <c r="A495" s="180">
        <f t="shared" si="91"/>
        <v>477</v>
      </c>
      <c r="B495" s="179">
        <f t="shared" si="92"/>
        <v>262</v>
      </c>
      <c r="C495" s="181" t="str">
        <f t="shared" si="93"/>
        <v/>
      </c>
      <c r="D495" s="182" t="str">
        <f t="shared" si="94"/>
        <v/>
      </c>
      <c r="E495" s="171"/>
      <c r="F495" s="183" t="str">
        <f t="shared" si="88"/>
        <v/>
      </c>
      <c r="G495" s="173" t="str">
        <f t="shared" si="89"/>
        <v/>
      </c>
      <c r="H495" s="183" t="str">
        <f t="shared" si="84"/>
        <v/>
      </c>
      <c r="I495" s="184" t="str">
        <f t="shared" si="85"/>
        <v/>
      </c>
      <c r="J495" s="185" t="str">
        <f t="shared" si="86"/>
        <v/>
      </c>
      <c r="K495" s="176" t="e">
        <f t="shared" si="87"/>
        <v>#VALUE!</v>
      </c>
      <c r="L495" s="186" t="e">
        <f t="shared" si="90"/>
        <v>#VALUE!</v>
      </c>
      <c r="M495" s="187"/>
      <c r="N495" s="179">
        <f t="shared" si="95"/>
        <v>262</v>
      </c>
      <c r="R495" s="195"/>
      <c r="S495" s="199"/>
      <c r="T495" s="197"/>
    </row>
    <row r="496" spans="1:20" ht="15.75" thickBot="1" x14ac:dyDescent="0.3">
      <c r="A496" s="180">
        <f t="shared" si="91"/>
        <v>478</v>
      </c>
      <c r="B496" s="179">
        <f t="shared" si="92"/>
        <v>262</v>
      </c>
      <c r="C496" s="181" t="str">
        <f t="shared" si="93"/>
        <v/>
      </c>
      <c r="D496" s="182" t="str">
        <f t="shared" si="94"/>
        <v/>
      </c>
      <c r="E496" s="171"/>
      <c r="F496" s="183" t="str">
        <f t="shared" si="88"/>
        <v/>
      </c>
      <c r="G496" s="173" t="str">
        <f t="shared" si="89"/>
        <v/>
      </c>
      <c r="H496" s="183" t="str">
        <f t="shared" si="84"/>
        <v/>
      </c>
      <c r="I496" s="184" t="str">
        <f t="shared" si="85"/>
        <v/>
      </c>
      <c r="J496" s="185" t="str">
        <f t="shared" si="86"/>
        <v/>
      </c>
      <c r="K496" s="176" t="e">
        <f t="shared" si="87"/>
        <v>#VALUE!</v>
      </c>
      <c r="L496" s="186" t="e">
        <f t="shared" si="90"/>
        <v>#VALUE!</v>
      </c>
      <c r="M496" s="187"/>
      <c r="N496" s="179">
        <f t="shared" si="95"/>
        <v>262</v>
      </c>
      <c r="R496" s="195"/>
      <c r="S496" s="199"/>
      <c r="T496" s="197"/>
    </row>
    <row r="497" spans="1:20" ht="15.75" thickBot="1" x14ac:dyDescent="0.3">
      <c r="A497" s="180">
        <f t="shared" si="91"/>
        <v>479</v>
      </c>
      <c r="B497" s="179">
        <f t="shared" si="92"/>
        <v>262</v>
      </c>
      <c r="C497" s="181" t="str">
        <f t="shared" si="93"/>
        <v/>
      </c>
      <c r="D497" s="182" t="str">
        <f t="shared" si="94"/>
        <v/>
      </c>
      <c r="E497" s="171"/>
      <c r="F497" s="183" t="str">
        <f t="shared" si="88"/>
        <v/>
      </c>
      <c r="G497" s="173" t="str">
        <f t="shared" si="89"/>
        <v/>
      </c>
      <c r="H497" s="183" t="str">
        <f t="shared" si="84"/>
        <v/>
      </c>
      <c r="I497" s="184" t="str">
        <f t="shared" si="85"/>
        <v/>
      </c>
      <c r="J497" s="185" t="str">
        <f t="shared" si="86"/>
        <v/>
      </c>
      <c r="K497" s="176" t="e">
        <f t="shared" si="87"/>
        <v>#VALUE!</v>
      </c>
      <c r="L497" s="186" t="e">
        <f t="shared" si="90"/>
        <v>#VALUE!</v>
      </c>
      <c r="M497" s="187"/>
      <c r="N497" s="179">
        <f t="shared" si="95"/>
        <v>262</v>
      </c>
      <c r="R497" s="195"/>
      <c r="S497" s="199"/>
      <c r="T497" s="197"/>
    </row>
    <row r="498" spans="1:20" ht="15.75" thickBot="1" x14ac:dyDescent="0.3">
      <c r="A498" s="180">
        <f t="shared" si="91"/>
        <v>480</v>
      </c>
      <c r="B498" s="179">
        <f t="shared" si="92"/>
        <v>262</v>
      </c>
      <c r="C498" s="181" t="str">
        <f t="shared" si="93"/>
        <v/>
      </c>
      <c r="D498" s="182" t="str">
        <f t="shared" si="94"/>
        <v/>
      </c>
      <c r="E498" s="188">
        <f>SUM(D489:D498)</f>
        <v>0</v>
      </c>
      <c r="F498" s="183" t="str">
        <f t="shared" si="88"/>
        <v/>
      </c>
      <c r="G498" s="173" t="str">
        <f t="shared" si="89"/>
        <v/>
      </c>
      <c r="H498" s="183" t="str">
        <f t="shared" si="84"/>
        <v/>
      </c>
      <c r="I498" s="184" t="str">
        <f t="shared" si="85"/>
        <v/>
      </c>
      <c r="J498" s="185" t="str">
        <f t="shared" si="86"/>
        <v/>
      </c>
      <c r="K498" s="176" t="e">
        <f t="shared" si="87"/>
        <v>#VALUE!</v>
      </c>
      <c r="L498" s="186" t="e">
        <f t="shared" si="90"/>
        <v>#VALUE!</v>
      </c>
      <c r="M498" s="187"/>
      <c r="N498" s="179">
        <f t="shared" si="95"/>
        <v>262</v>
      </c>
      <c r="R498" s="195"/>
      <c r="S498" s="199"/>
      <c r="T498" s="197"/>
    </row>
    <row r="499" spans="1:20" ht="15.75" thickBot="1" x14ac:dyDescent="0.3">
      <c r="A499" s="180">
        <f t="shared" si="91"/>
        <v>481</v>
      </c>
      <c r="B499" s="179">
        <f t="shared" si="92"/>
        <v>262</v>
      </c>
      <c r="C499" s="181" t="str">
        <f t="shared" si="93"/>
        <v/>
      </c>
      <c r="D499" s="182" t="str">
        <f t="shared" si="94"/>
        <v/>
      </c>
      <c r="E499" s="171"/>
      <c r="F499" s="183" t="str">
        <f t="shared" si="88"/>
        <v/>
      </c>
      <c r="G499" s="173" t="str">
        <f t="shared" si="89"/>
        <v/>
      </c>
      <c r="H499" s="183" t="str">
        <f t="shared" si="84"/>
        <v/>
      </c>
      <c r="I499" s="184" t="str">
        <f t="shared" si="85"/>
        <v/>
      </c>
      <c r="J499" s="185" t="str">
        <f t="shared" si="86"/>
        <v/>
      </c>
      <c r="K499" s="176" t="e">
        <f t="shared" si="87"/>
        <v>#VALUE!</v>
      </c>
      <c r="L499" s="186" t="e">
        <f t="shared" si="90"/>
        <v>#VALUE!</v>
      </c>
      <c r="M499" s="187"/>
      <c r="N499" s="179">
        <f t="shared" si="95"/>
        <v>262</v>
      </c>
      <c r="R499" s="195"/>
      <c r="S499" s="199"/>
      <c r="T499" s="197"/>
    </row>
    <row r="500" spans="1:20" ht="15.75" thickBot="1" x14ac:dyDescent="0.3">
      <c r="A500" s="180">
        <f t="shared" si="91"/>
        <v>482</v>
      </c>
      <c r="B500" s="179">
        <f t="shared" si="92"/>
        <v>262</v>
      </c>
      <c r="C500" s="181" t="str">
        <f t="shared" si="93"/>
        <v/>
      </c>
      <c r="D500" s="182" t="str">
        <f t="shared" si="94"/>
        <v/>
      </c>
      <c r="E500" s="171"/>
      <c r="F500" s="183" t="str">
        <f t="shared" si="88"/>
        <v/>
      </c>
      <c r="G500" s="173" t="str">
        <f t="shared" si="89"/>
        <v/>
      </c>
      <c r="H500" s="183" t="str">
        <f t="shared" si="84"/>
        <v/>
      </c>
      <c r="I500" s="184" t="str">
        <f t="shared" si="85"/>
        <v/>
      </c>
      <c r="J500" s="185" t="str">
        <f t="shared" si="86"/>
        <v/>
      </c>
      <c r="K500" s="176" t="e">
        <f t="shared" si="87"/>
        <v>#VALUE!</v>
      </c>
      <c r="L500" s="186" t="e">
        <f t="shared" si="90"/>
        <v>#VALUE!</v>
      </c>
      <c r="M500" s="187"/>
      <c r="N500" s="179">
        <f t="shared" si="95"/>
        <v>262</v>
      </c>
      <c r="R500" s="195"/>
      <c r="S500" s="199"/>
      <c r="T500" s="197"/>
    </row>
    <row r="501" spans="1:20" ht="15.75" thickBot="1" x14ac:dyDescent="0.3">
      <c r="A501" s="180">
        <f t="shared" si="91"/>
        <v>483</v>
      </c>
      <c r="B501" s="179">
        <f t="shared" si="92"/>
        <v>262</v>
      </c>
      <c r="C501" s="181" t="str">
        <f t="shared" si="93"/>
        <v/>
      </c>
      <c r="D501" s="182" t="str">
        <f t="shared" si="94"/>
        <v/>
      </c>
      <c r="E501" s="171"/>
      <c r="F501" s="183" t="str">
        <f t="shared" si="88"/>
        <v/>
      </c>
      <c r="G501" s="173" t="str">
        <f t="shared" si="89"/>
        <v/>
      </c>
      <c r="H501" s="183" t="str">
        <f t="shared" si="84"/>
        <v/>
      </c>
      <c r="I501" s="184" t="str">
        <f t="shared" si="85"/>
        <v/>
      </c>
      <c r="J501" s="185" t="str">
        <f t="shared" si="86"/>
        <v/>
      </c>
      <c r="K501" s="176" t="e">
        <f t="shared" si="87"/>
        <v>#VALUE!</v>
      </c>
      <c r="L501" s="186" t="e">
        <f t="shared" si="90"/>
        <v>#VALUE!</v>
      </c>
      <c r="M501" s="187"/>
      <c r="N501" s="179">
        <f t="shared" si="95"/>
        <v>262</v>
      </c>
      <c r="R501" s="195"/>
      <c r="S501" s="199"/>
      <c r="T501" s="197"/>
    </row>
    <row r="502" spans="1:20" ht="15.75" thickBot="1" x14ac:dyDescent="0.3">
      <c r="A502" s="180">
        <f t="shared" si="91"/>
        <v>484</v>
      </c>
      <c r="B502" s="179">
        <f t="shared" si="92"/>
        <v>262</v>
      </c>
      <c r="C502" s="181" t="str">
        <f t="shared" si="93"/>
        <v/>
      </c>
      <c r="D502" s="182" t="str">
        <f t="shared" si="94"/>
        <v/>
      </c>
      <c r="E502" s="171"/>
      <c r="F502" s="183" t="str">
        <f t="shared" si="88"/>
        <v/>
      </c>
      <c r="G502" s="173" t="str">
        <f t="shared" si="89"/>
        <v/>
      </c>
      <c r="H502" s="183" t="str">
        <f t="shared" si="84"/>
        <v/>
      </c>
      <c r="I502" s="184" t="str">
        <f t="shared" si="85"/>
        <v/>
      </c>
      <c r="J502" s="185" t="str">
        <f t="shared" si="86"/>
        <v/>
      </c>
      <c r="K502" s="176" t="e">
        <f t="shared" si="87"/>
        <v>#VALUE!</v>
      </c>
      <c r="L502" s="186" t="e">
        <f t="shared" si="90"/>
        <v>#VALUE!</v>
      </c>
      <c r="M502" s="187"/>
      <c r="N502" s="179">
        <f t="shared" si="95"/>
        <v>262</v>
      </c>
      <c r="R502" s="195"/>
      <c r="S502" s="199"/>
      <c r="T502" s="197"/>
    </row>
    <row r="503" spans="1:20" ht="15.75" thickBot="1" x14ac:dyDescent="0.3">
      <c r="A503" s="180">
        <f t="shared" si="91"/>
        <v>485</v>
      </c>
      <c r="B503" s="179">
        <f t="shared" si="92"/>
        <v>262</v>
      </c>
      <c r="C503" s="181" t="str">
        <f t="shared" si="93"/>
        <v/>
      </c>
      <c r="D503" s="182" t="str">
        <f t="shared" si="94"/>
        <v/>
      </c>
      <c r="E503" s="171"/>
      <c r="F503" s="183" t="str">
        <f t="shared" si="88"/>
        <v/>
      </c>
      <c r="G503" s="173" t="str">
        <f t="shared" si="89"/>
        <v/>
      </c>
      <c r="H503" s="183" t="str">
        <f t="shared" si="84"/>
        <v/>
      </c>
      <c r="I503" s="184" t="str">
        <f t="shared" si="85"/>
        <v/>
      </c>
      <c r="J503" s="185" t="str">
        <f t="shared" si="86"/>
        <v/>
      </c>
      <c r="K503" s="176" t="e">
        <f t="shared" si="87"/>
        <v>#VALUE!</v>
      </c>
      <c r="L503" s="186" t="e">
        <f t="shared" si="90"/>
        <v>#VALUE!</v>
      </c>
      <c r="M503" s="187"/>
      <c r="N503" s="179">
        <f t="shared" si="95"/>
        <v>262</v>
      </c>
      <c r="R503" s="195"/>
      <c r="S503" s="199"/>
      <c r="T503" s="197"/>
    </row>
    <row r="504" spans="1:20" ht="15.75" thickBot="1" x14ac:dyDescent="0.3">
      <c r="A504" s="180">
        <f t="shared" si="91"/>
        <v>486</v>
      </c>
      <c r="B504" s="179">
        <f t="shared" si="92"/>
        <v>262</v>
      </c>
      <c r="C504" s="181" t="str">
        <f t="shared" si="93"/>
        <v/>
      </c>
      <c r="D504" s="182" t="str">
        <f t="shared" si="94"/>
        <v/>
      </c>
      <c r="E504" s="171"/>
      <c r="F504" s="183" t="str">
        <f t="shared" si="88"/>
        <v/>
      </c>
      <c r="G504" s="173" t="str">
        <f t="shared" si="89"/>
        <v/>
      </c>
      <c r="H504" s="183" t="str">
        <f t="shared" si="84"/>
        <v/>
      </c>
      <c r="I504" s="184" t="str">
        <f t="shared" si="85"/>
        <v/>
      </c>
      <c r="J504" s="185" t="str">
        <f t="shared" si="86"/>
        <v/>
      </c>
      <c r="K504" s="176" t="e">
        <f t="shared" si="87"/>
        <v>#VALUE!</v>
      </c>
      <c r="L504" s="186" t="e">
        <f t="shared" si="90"/>
        <v>#VALUE!</v>
      </c>
      <c r="M504" s="187"/>
      <c r="N504" s="179">
        <f t="shared" si="95"/>
        <v>262</v>
      </c>
      <c r="R504" s="195"/>
      <c r="S504" s="199"/>
      <c r="T504" s="197"/>
    </row>
    <row r="505" spans="1:20" ht="15.75" thickBot="1" x14ac:dyDescent="0.3">
      <c r="A505" s="180">
        <f t="shared" si="91"/>
        <v>487</v>
      </c>
      <c r="B505" s="179">
        <f t="shared" si="92"/>
        <v>262</v>
      </c>
      <c r="C505" s="181" t="str">
        <f t="shared" si="93"/>
        <v/>
      </c>
      <c r="D505" s="182" t="str">
        <f t="shared" si="94"/>
        <v/>
      </c>
      <c r="E505" s="171"/>
      <c r="F505" s="183" t="str">
        <f t="shared" si="88"/>
        <v/>
      </c>
      <c r="G505" s="173" t="str">
        <f t="shared" si="89"/>
        <v/>
      </c>
      <c r="H505" s="183" t="str">
        <f t="shared" si="84"/>
        <v/>
      </c>
      <c r="I505" s="184" t="str">
        <f t="shared" si="85"/>
        <v/>
      </c>
      <c r="J505" s="185" t="str">
        <f t="shared" si="86"/>
        <v/>
      </c>
      <c r="K505" s="176" t="e">
        <f t="shared" si="87"/>
        <v>#VALUE!</v>
      </c>
      <c r="L505" s="186" t="e">
        <f t="shared" si="90"/>
        <v>#VALUE!</v>
      </c>
      <c r="M505" s="187"/>
      <c r="N505" s="179">
        <f t="shared" si="95"/>
        <v>262</v>
      </c>
      <c r="R505" s="195"/>
      <c r="S505" s="199"/>
      <c r="T505" s="197"/>
    </row>
    <row r="506" spans="1:20" ht="15.75" thickBot="1" x14ac:dyDescent="0.3">
      <c r="A506" s="180">
        <f t="shared" si="91"/>
        <v>488</v>
      </c>
      <c r="B506" s="179">
        <f t="shared" si="92"/>
        <v>262</v>
      </c>
      <c r="C506" s="181" t="str">
        <f t="shared" si="93"/>
        <v/>
      </c>
      <c r="D506" s="182" t="str">
        <f t="shared" si="94"/>
        <v/>
      </c>
      <c r="E506" s="171"/>
      <c r="F506" s="183" t="str">
        <f t="shared" si="88"/>
        <v/>
      </c>
      <c r="G506" s="173" t="str">
        <f t="shared" si="89"/>
        <v/>
      </c>
      <c r="H506" s="183" t="str">
        <f t="shared" si="84"/>
        <v/>
      </c>
      <c r="I506" s="184" t="str">
        <f t="shared" si="85"/>
        <v/>
      </c>
      <c r="J506" s="185" t="str">
        <f t="shared" si="86"/>
        <v/>
      </c>
      <c r="K506" s="176" t="e">
        <f t="shared" si="87"/>
        <v>#VALUE!</v>
      </c>
      <c r="L506" s="186" t="e">
        <f t="shared" si="90"/>
        <v>#VALUE!</v>
      </c>
      <c r="M506" s="187"/>
      <c r="N506" s="179">
        <f t="shared" si="95"/>
        <v>262</v>
      </c>
      <c r="R506" s="195"/>
      <c r="S506" s="199"/>
      <c r="T506" s="197"/>
    </row>
    <row r="507" spans="1:20" ht="15.75" thickBot="1" x14ac:dyDescent="0.3">
      <c r="A507" s="180">
        <f t="shared" si="91"/>
        <v>489</v>
      </c>
      <c r="B507" s="179">
        <f t="shared" si="92"/>
        <v>262</v>
      </c>
      <c r="C507" s="181" t="str">
        <f t="shared" si="93"/>
        <v/>
      </c>
      <c r="D507" s="182" t="str">
        <f t="shared" si="94"/>
        <v/>
      </c>
      <c r="E507" s="171"/>
      <c r="F507" s="183" t="str">
        <f t="shared" si="88"/>
        <v/>
      </c>
      <c r="G507" s="173" t="str">
        <f t="shared" si="89"/>
        <v/>
      </c>
      <c r="H507" s="183" t="str">
        <f t="shared" si="84"/>
        <v/>
      </c>
      <c r="I507" s="184" t="str">
        <f t="shared" si="85"/>
        <v/>
      </c>
      <c r="J507" s="185" t="str">
        <f t="shared" si="86"/>
        <v/>
      </c>
      <c r="K507" s="176" t="e">
        <f t="shared" si="87"/>
        <v>#VALUE!</v>
      </c>
      <c r="L507" s="186" t="e">
        <f t="shared" si="90"/>
        <v>#VALUE!</v>
      </c>
      <c r="M507" s="187"/>
      <c r="N507" s="179">
        <f t="shared" si="95"/>
        <v>262</v>
      </c>
      <c r="R507" s="195"/>
      <c r="S507" s="199"/>
      <c r="T507" s="197"/>
    </row>
    <row r="508" spans="1:20" ht="15.75" thickBot="1" x14ac:dyDescent="0.3">
      <c r="A508" s="180">
        <f t="shared" si="91"/>
        <v>490</v>
      </c>
      <c r="B508" s="179">
        <f t="shared" si="92"/>
        <v>262</v>
      </c>
      <c r="C508" s="181" t="str">
        <f t="shared" si="93"/>
        <v/>
      </c>
      <c r="D508" s="182" t="str">
        <f t="shared" si="94"/>
        <v/>
      </c>
      <c r="E508" s="188">
        <f>SUM(D499:D508)</f>
        <v>0</v>
      </c>
      <c r="F508" s="183" t="str">
        <f t="shared" si="88"/>
        <v/>
      </c>
      <c r="G508" s="173" t="str">
        <f t="shared" si="89"/>
        <v/>
      </c>
      <c r="H508" s="183" t="str">
        <f t="shared" si="84"/>
        <v/>
      </c>
      <c r="I508" s="184" t="str">
        <f t="shared" si="85"/>
        <v/>
      </c>
      <c r="J508" s="185" t="str">
        <f t="shared" si="86"/>
        <v/>
      </c>
      <c r="K508" s="176" t="e">
        <f t="shared" si="87"/>
        <v>#VALUE!</v>
      </c>
      <c r="L508" s="186" t="e">
        <f t="shared" si="90"/>
        <v>#VALUE!</v>
      </c>
      <c r="M508" s="187"/>
      <c r="N508" s="179">
        <f t="shared" si="95"/>
        <v>262</v>
      </c>
      <c r="R508" s="195"/>
      <c r="S508" s="199"/>
      <c r="T508" s="197"/>
    </row>
    <row r="509" spans="1:20" ht="15.75" thickBot="1" x14ac:dyDescent="0.3">
      <c r="A509" s="180">
        <f t="shared" si="91"/>
        <v>491</v>
      </c>
      <c r="B509" s="179">
        <f t="shared" si="92"/>
        <v>262</v>
      </c>
      <c r="C509" s="181" t="str">
        <f t="shared" si="93"/>
        <v/>
      </c>
      <c r="D509" s="182" t="str">
        <f t="shared" si="94"/>
        <v/>
      </c>
      <c r="E509" s="171"/>
      <c r="F509" s="183" t="str">
        <f t="shared" si="88"/>
        <v/>
      </c>
      <c r="G509" s="173" t="str">
        <f t="shared" si="89"/>
        <v/>
      </c>
      <c r="H509" s="183" t="str">
        <f t="shared" si="84"/>
        <v/>
      </c>
      <c r="I509" s="184" t="str">
        <f t="shared" si="85"/>
        <v/>
      </c>
      <c r="J509" s="185" t="str">
        <f t="shared" si="86"/>
        <v/>
      </c>
      <c r="K509" s="176" t="e">
        <f t="shared" si="87"/>
        <v>#VALUE!</v>
      </c>
      <c r="L509" s="186" t="e">
        <f t="shared" si="90"/>
        <v>#VALUE!</v>
      </c>
      <c r="M509" s="187"/>
      <c r="N509" s="179">
        <f t="shared" si="95"/>
        <v>262</v>
      </c>
      <c r="R509" s="195"/>
      <c r="S509" s="199"/>
      <c r="T509" s="197"/>
    </row>
    <row r="510" spans="1:20" ht="15.75" thickBot="1" x14ac:dyDescent="0.3">
      <c r="A510" s="180">
        <f t="shared" si="91"/>
        <v>492</v>
      </c>
      <c r="B510" s="179">
        <f t="shared" si="92"/>
        <v>262</v>
      </c>
      <c r="C510" s="181" t="str">
        <f t="shared" si="93"/>
        <v/>
      </c>
      <c r="D510" s="182" t="str">
        <f t="shared" si="94"/>
        <v/>
      </c>
      <c r="E510" s="171"/>
      <c r="F510" s="183" t="str">
        <f t="shared" si="88"/>
        <v/>
      </c>
      <c r="G510" s="173" t="str">
        <f t="shared" si="89"/>
        <v/>
      </c>
      <c r="H510" s="183" t="str">
        <f t="shared" si="84"/>
        <v/>
      </c>
      <c r="I510" s="184" t="str">
        <f t="shared" si="85"/>
        <v/>
      </c>
      <c r="J510" s="185" t="str">
        <f t="shared" si="86"/>
        <v/>
      </c>
      <c r="K510" s="176" t="e">
        <f t="shared" si="87"/>
        <v>#VALUE!</v>
      </c>
      <c r="L510" s="186" t="e">
        <f t="shared" si="90"/>
        <v>#VALUE!</v>
      </c>
      <c r="M510" s="187"/>
      <c r="N510" s="179">
        <f t="shared" si="95"/>
        <v>262</v>
      </c>
      <c r="R510" s="195"/>
      <c r="S510" s="199"/>
      <c r="T510" s="197"/>
    </row>
    <row r="511" spans="1:20" ht="15.75" thickBot="1" x14ac:dyDescent="0.3">
      <c r="A511" s="180">
        <f t="shared" si="91"/>
        <v>493</v>
      </c>
      <c r="B511" s="179">
        <f t="shared" si="92"/>
        <v>262</v>
      </c>
      <c r="C511" s="181" t="str">
        <f t="shared" si="93"/>
        <v/>
      </c>
      <c r="D511" s="182" t="str">
        <f t="shared" si="94"/>
        <v/>
      </c>
      <c r="E511" s="171"/>
      <c r="F511" s="183" t="str">
        <f t="shared" si="88"/>
        <v/>
      </c>
      <c r="G511" s="173" t="str">
        <f t="shared" si="89"/>
        <v/>
      </c>
      <c r="H511" s="183" t="str">
        <f t="shared" si="84"/>
        <v/>
      </c>
      <c r="I511" s="184" t="str">
        <f t="shared" si="85"/>
        <v/>
      </c>
      <c r="J511" s="185" t="str">
        <f t="shared" si="86"/>
        <v/>
      </c>
      <c r="K511" s="176" t="e">
        <f t="shared" si="87"/>
        <v>#VALUE!</v>
      </c>
      <c r="L511" s="186" t="e">
        <f t="shared" si="90"/>
        <v>#VALUE!</v>
      </c>
      <c r="M511" s="187"/>
      <c r="N511" s="179">
        <f t="shared" si="95"/>
        <v>262</v>
      </c>
      <c r="R511" s="195"/>
      <c r="S511" s="199"/>
      <c r="T511" s="197"/>
    </row>
    <row r="512" spans="1:20" ht="15.75" thickBot="1" x14ac:dyDescent="0.3">
      <c r="A512" s="180">
        <f t="shared" si="91"/>
        <v>494</v>
      </c>
      <c r="B512" s="179">
        <f t="shared" si="92"/>
        <v>262</v>
      </c>
      <c r="C512" s="181" t="str">
        <f t="shared" si="93"/>
        <v/>
      </c>
      <c r="D512" s="182" t="str">
        <f t="shared" si="94"/>
        <v/>
      </c>
      <c r="E512" s="171"/>
      <c r="F512" s="183" t="str">
        <f t="shared" si="88"/>
        <v/>
      </c>
      <c r="G512" s="173" t="str">
        <f t="shared" si="89"/>
        <v/>
      </c>
      <c r="H512" s="183" t="str">
        <f t="shared" si="84"/>
        <v/>
      </c>
      <c r="I512" s="184" t="str">
        <f t="shared" si="85"/>
        <v/>
      </c>
      <c r="J512" s="185" t="str">
        <f t="shared" si="86"/>
        <v/>
      </c>
      <c r="K512" s="176" t="e">
        <f t="shared" si="87"/>
        <v>#VALUE!</v>
      </c>
      <c r="L512" s="186" t="e">
        <f t="shared" si="90"/>
        <v>#VALUE!</v>
      </c>
      <c r="M512" s="187"/>
      <c r="N512" s="179">
        <f t="shared" si="95"/>
        <v>262</v>
      </c>
      <c r="R512" s="195"/>
      <c r="S512" s="199"/>
      <c r="T512" s="197"/>
    </row>
    <row r="513" spans="1:20" ht="15.75" thickBot="1" x14ac:dyDescent="0.3">
      <c r="A513" s="180">
        <f t="shared" si="91"/>
        <v>495</v>
      </c>
      <c r="B513" s="179">
        <f t="shared" si="92"/>
        <v>262</v>
      </c>
      <c r="C513" s="181" t="str">
        <f t="shared" si="93"/>
        <v/>
      </c>
      <c r="D513" s="182" t="str">
        <f t="shared" si="94"/>
        <v/>
      </c>
      <c r="E513" s="171"/>
      <c r="F513" s="183" t="str">
        <f t="shared" si="88"/>
        <v/>
      </c>
      <c r="G513" s="173" t="str">
        <f t="shared" si="89"/>
        <v/>
      </c>
      <c r="H513" s="183" t="str">
        <f t="shared" si="84"/>
        <v/>
      </c>
      <c r="I513" s="184" t="str">
        <f t="shared" si="85"/>
        <v/>
      </c>
      <c r="J513" s="185" t="str">
        <f t="shared" si="86"/>
        <v/>
      </c>
      <c r="K513" s="176" t="e">
        <f t="shared" si="87"/>
        <v>#VALUE!</v>
      </c>
      <c r="L513" s="186" t="e">
        <f t="shared" si="90"/>
        <v>#VALUE!</v>
      </c>
      <c r="M513" s="187"/>
      <c r="N513" s="179">
        <f t="shared" si="95"/>
        <v>262</v>
      </c>
      <c r="R513" s="195"/>
      <c r="S513" s="199"/>
      <c r="T513" s="197"/>
    </row>
    <row r="514" spans="1:20" ht="15.75" thickBot="1" x14ac:dyDescent="0.3">
      <c r="A514" s="180">
        <f t="shared" si="91"/>
        <v>496</v>
      </c>
      <c r="B514" s="179">
        <f t="shared" si="92"/>
        <v>262</v>
      </c>
      <c r="C514" s="181" t="str">
        <f t="shared" si="93"/>
        <v/>
      </c>
      <c r="D514" s="182" t="str">
        <f t="shared" si="94"/>
        <v/>
      </c>
      <c r="E514" s="171"/>
      <c r="F514" s="183" t="str">
        <f t="shared" si="88"/>
        <v/>
      </c>
      <c r="G514" s="173" t="str">
        <f t="shared" si="89"/>
        <v/>
      </c>
      <c r="H514" s="183" t="str">
        <f t="shared" si="84"/>
        <v/>
      </c>
      <c r="I514" s="184" t="str">
        <f t="shared" si="85"/>
        <v/>
      </c>
      <c r="J514" s="185" t="str">
        <f t="shared" si="86"/>
        <v/>
      </c>
      <c r="K514" s="176" t="e">
        <f t="shared" si="87"/>
        <v>#VALUE!</v>
      </c>
      <c r="L514" s="186" t="e">
        <f t="shared" si="90"/>
        <v>#VALUE!</v>
      </c>
      <c r="M514" s="187"/>
      <c r="N514" s="179">
        <f t="shared" si="95"/>
        <v>262</v>
      </c>
      <c r="R514" s="195"/>
      <c r="S514" s="199"/>
      <c r="T514" s="197"/>
    </row>
    <row r="515" spans="1:20" ht="15.75" thickBot="1" x14ac:dyDescent="0.3">
      <c r="A515" s="180">
        <f t="shared" si="91"/>
        <v>497</v>
      </c>
      <c r="B515" s="179">
        <f t="shared" si="92"/>
        <v>262</v>
      </c>
      <c r="C515" s="181" t="str">
        <f t="shared" si="93"/>
        <v/>
      </c>
      <c r="D515" s="182" t="str">
        <f t="shared" si="94"/>
        <v/>
      </c>
      <c r="E515" s="171"/>
      <c r="F515" s="183" t="str">
        <f t="shared" si="88"/>
        <v/>
      </c>
      <c r="G515" s="173" t="str">
        <f t="shared" si="89"/>
        <v/>
      </c>
      <c r="H515" s="183" t="str">
        <f t="shared" si="84"/>
        <v/>
      </c>
      <c r="I515" s="184" t="str">
        <f t="shared" si="85"/>
        <v/>
      </c>
      <c r="J515" s="185" t="str">
        <f t="shared" si="86"/>
        <v/>
      </c>
      <c r="K515" s="176" t="e">
        <f t="shared" si="87"/>
        <v>#VALUE!</v>
      </c>
      <c r="L515" s="186" t="e">
        <f t="shared" si="90"/>
        <v>#VALUE!</v>
      </c>
      <c r="M515" s="187"/>
      <c r="N515" s="179">
        <f t="shared" si="95"/>
        <v>262</v>
      </c>
      <c r="R515" s="195"/>
      <c r="S515" s="199"/>
      <c r="T515" s="197"/>
    </row>
    <row r="516" spans="1:20" ht="15.75" thickBot="1" x14ac:dyDescent="0.3">
      <c r="A516" s="180">
        <f t="shared" si="91"/>
        <v>498</v>
      </c>
      <c r="B516" s="179">
        <f t="shared" si="92"/>
        <v>262</v>
      </c>
      <c r="C516" s="181" t="str">
        <f t="shared" si="93"/>
        <v/>
      </c>
      <c r="D516" s="182" t="str">
        <f t="shared" si="94"/>
        <v/>
      </c>
      <c r="E516" s="171"/>
      <c r="F516" s="183" t="str">
        <f t="shared" si="88"/>
        <v/>
      </c>
      <c r="G516" s="173" t="str">
        <f t="shared" si="89"/>
        <v/>
      </c>
      <c r="H516" s="183" t="str">
        <f t="shared" si="84"/>
        <v/>
      </c>
      <c r="I516" s="184" t="str">
        <f t="shared" si="85"/>
        <v/>
      </c>
      <c r="J516" s="185" t="str">
        <f t="shared" si="86"/>
        <v/>
      </c>
      <c r="K516" s="176" t="e">
        <f t="shared" si="87"/>
        <v>#VALUE!</v>
      </c>
      <c r="L516" s="186" t="e">
        <f t="shared" si="90"/>
        <v>#VALUE!</v>
      </c>
      <c r="M516" s="187"/>
      <c r="N516" s="179">
        <f t="shared" si="95"/>
        <v>262</v>
      </c>
      <c r="R516" s="195"/>
      <c r="S516" s="199"/>
      <c r="T516" s="197"/>
    </row>
    <row r="517" spans="1:20" ht="15.75" thickBot="1" x14ac:dyDescent="0.3">
      <c r="A517" s="180">
        <f t="shared" si="91"/>
        <v>499</v>
      </c>
      <c r="B517" s="179">
        <f t="shared" si="92"/>
        <v>262</v>
      </c>
      <c r="C517" s="181" t="str">
        <f t="shared" si="93"/>
        <v/>
      </c>
      <c r="D517" s="182" t="str">
        <f t="shared" si="94"/>
        <v/>
      </c>
      <c r="E517" s="171"/>
      <c r="F517" s="183" t="str">
        <f t="shared" si="88"/>
        <v/>
      </c>
      <c r="G517" s="173" t="str">
        <f t="shared" si="89"/>
        <v/>
      </c>
      <c r="H517" s="183" t="str">
        <f t="shared" si="84"/>
        <v/>
      </c>
      <c r="I517" s="184" t="str">
        <f t="shared" si="85"/>
        <v/>
      </c>
      <c r="J517" s="185" t="str">
        <f t="shared" si="86"/>
        <v/>
      </c>
      <c r="K517" s="176" t="e">
        <f t="shared" si="87"/>
        <v>#VALUE!</v>
      </c>
      <c r="L517" s="186" t="e">
        <f t="shared" si="90"/>
        <v>#VALUE!</v>
      </c>
      <c r="M517" s="187"/>
      <c r="N517" s="179">
        <f t="shared" si="95"/>
        <v>262</v>
      </c>
      <c r="R517" s="195"/>
      <c r="S517" s="199"/>
      <c r="T517" s="197"/>
    </row>
    <row r="518" spans="1:20" ht="15.75" thickBot="1" x14ac:dyDescent="0.3">
      <c r="A518" s="180">
        <f t="shared" si="91"/>
        <v>500</v>
      </c>
      <c r="B518" s="179">
        <f t="shared" si="92"/>
        <v>262</v>
      </c>
      <c r="C518" s="181" t="str">
        <f t="shared" si="93"/>
        <v/>
      </c>
      <c r="D518" s="182" t="str">
        <f t="shared" si="94"/>
        <v/>
      </c>
      <c r="E518" s="188">
        <f>SUM(D509:D518)</f>
        <v>0</v>
      </c>
      <c r="F518" s="183" t="str">
        <f t="shared" si="88"/>
        <v/>
      </c>
      <c r="G518" s="173" t="str">
        <f t="shared" si="89"/>
        <v/>
      </c>
      <c r="H518" s="183" t="str">
        <f t="shared" si="84"/>
        <v/>
      </c>
      <c r="I518" s="184" t="str">
        <f t="shared" si="85"/>
        <v/>
      </c>
      <c r="J518" s="185" t="str">
        <f t="shared" si="86"/>
        <v/>
      </c>
      <c r="K518" s="176" t="e">
        <f t="shared" si="87"/>
        <v>#VALUE!</v>
      </c>
      <c r="L518" s="186" t="e">
        <f t="shared" si="90"/>
        <v>#VALUE!</v>
      </c>
      <c r="M518" s="187"/>
      <c r="N518" s="179">
        <f t="shared" si="95"/>
        <v>262</v>
      </c>
      <c r="R518" s="195"/>
      <c r="S518" s="199"/>
      <c r="T518" s="197"/>
    </row>
    <row r="519" spans="1:20" ht="15.75" thickBot="1" x14ac:dyDescent="0.3">
      <c r="B519" s="179">
        <f t="shared" si="92"/>
        <v>262</v>
      </c>
      <c r="C519" s="181" t="str">
        <f t="shared" si="93"/>
        <v/>
      </c>
      <c r="D519" s="182" t="str">
        <f t="shared" si="94"/>
        <v/>
      </c>
      <c r="E519" s="188">
        <f t="shared" ref="E519:E573" si="96">SUM(D510:D519)</f>
        <v>0</v>
      </c>
      <c r="F519" s="183" t="str">
        <f t="shared" si="88"/>
        <v/>
      </c>
      <c r="G519" s="173" t="str">
        <f t="shared" si="89"/>
        <v/>
      </c>
      <c r="H519" s="183" t="str">
        <f t="shared" si="84"/>
        <v/>
      </c>
      <c r="I519" s="184" t="str">
        <f t="shared" si="85"/>
        <v/>
      </c>
      <c r="J519" s="185" t="str">
        <f t="shared" si="86"/>
        <v/>
      </c>
      <c r="K519" s="176" t="e">
        <f t="shared" si="87"/>
        <v>#VALUE!</v>
      </c>
      <c r="L519" s="186" t="e">
        <f t="shared" si="90"/>
        <v>#VALUE!</v>
      </c>
      <c r="M519" s="178"/>
      <c r="N519" s="179">
        <f t="shared" si="95"/>
        <v>262</v>
      </c>
      <c r="R519" s="201"/>
      <c r="S519" s="202"/>
      <c r="T519" s="203"/>
    </row>
    <row r="520" spans="1:20" ht="15.75" thickBot="1" x14ac:dyDescent="0.3">
      <c r="B520" s="179">
        <f t="shared" si="92"/>
        <v>262</v>
      </c>
      <c r="C520" s="181" t="str">
        <f t="shared" si="93"/>
        <v/>
      </c>
      <c r="D520" s="182" t="str">
        <f t="shared" si="94"/>
        <v/>
      </c>
      <c r="E520" s="188">
        <f t="shared" si="96"/>
        <v>0</v>
      </c>
      <c r="F520" s="183" t="str">
        <f t="shared" si="88"/>
        <v/>
      </c>
      <c r="G520" s="173" t="str">
        <f t="shared" si="89"/>
        <v/>
      </c>
      <c r="H520" s="183" t="str">
        <f t="shared" si="84"/>
        <v/>
      </c>
      <c r="I520" s="184" t="str">
        <f t="shared" si="85"/>
        <v/>
      </c>
      <c r="J520" s="185" t="str">
        <f t="shared" si="86"/>
        <v/>
      </c>
      <c r="K520" s="176" t="e">
        <f t="shared" si="87"/>
        <v>#VALUE!</v>
      </c>
      <c r="L520" s="186" t="e">
        <f t="shared" si="90"/>
        <v>#VALUE!</v>
      </c>
      <c r="M520" s="187"/>
      <c r="N520" s="179">
        <f t="shared" si="95"/>
        <v>262</v>
      </c>
    </row>
    <row r="521" spans="1:20" ht="15.75" thickBot="1" x14ac:dyDescent="0.3">
      <c r="B521" s="179">
        <f t="shared" si="92"/>
        <v>262</v>
      </c>
      <c r="C521" s="181" t="str">
        <f t="shared" si="93"/>
        <v/>
      </c>
      <c r="D521" s="182" t="str">
        <f t="shared" si="94"/>
        <v/>
      </c>
      <c r="E521" s="188">
        <f t="shared" si="96"/>
        <v>0</v>
      </c>
      <c r="F521" s="183" t="str">
        <f t="shared" si="88"/>
        <v/>
      </c>
      <c r="G521" s="173" t="str">
        <f t="shared" si="89"/>
        <v/>
      </c>
      <c r="H521" s="183" t="str">
        <f t="shared" si="84"/>
        <v/>
      </c>
      <c r="I521" s="184" t="str">
        <f t="shared" si="85"/>
        <v/>
      </c>
      <c r="J521" s="185" t="str">
        <f t="shared" si="86"/>
        <v/>
      </c>
      <c r="K521" s="176" t="e">
        <f t="shared" si="87"/>
        <v>#VALUE!</v>
      </c>
      <c r="L521" s="186" t="e">
        <f t="shared" si="90"/>
        <v>#VALUE!</v>
      </c>
      <c r="M521" s="187"/>
      <c r="N521" s="179">
        <f t="shared" si="95"/>
        <v>262</v>
      </c>
    </row>
    <row r="522" spans="1:20" ht="15.75" thickBot="1" x14ac:dyDescent="0.3">
      <c r="B522" s="179">
        <f t="shared" si="92"/>
        <v>262</v>
      </c>
      <c r="C522" s="181" t="str">
        <f t="shared" si="93"/>
        <v/>
      </c>
      <c r="D522" s="182" t="str">
        <f t="shared" si="94"/>
        <v/>
      </c>
      <c r="E522" s="188">
        <f t="shared" si="96"/>
        <v>0</v>
      </c>
      <c r="F522" s="183" t="str">
        <f t="shared" si="88"/>
        <v/>
      </c>
      <c r="G522" s="173" t="str">
        <f t="shared" si="89"/>
        <v/>
      </c>
      <c r="H522" s="183" t="str">
        <f t="shared" si="84"/>
        <v/>
      </c>
      <c r="I522" s="184" t="str">
        <f t="shared" si="85"/>
        <v/>
      </c>
      <c r="J522" s="185" t="str">
        <f t="shared" si="86"/>
        <v/>
      </c>
      <c r="K522" s="176" t="e">
        <f t="shared" si="87"/>
        <v>#VALUE!</v>
      </c>
      <c r="L522" s="186" t="e">
        <f t="shared" si="90"/>
        <v>#VALUE!</v>
      </c>
      <c r="M522" s="187"/>
      <c r="N522" s="179">
        <f t="shared" si="95"/>
        <v>262</v>
      </c>
    </row>
    <row r="523" spans="1:20" ht="15.75" thickBot="1" x14ac:dyDescent="0.3">
      <c r="B523" s="179">
        <f t="shared" si="92"/>
        <v>262</v>
      </c>
      <c r="C523" s="181" t="str">
        <f t="shared" si="93"/>
        <v/>
      </c>
      <c r="D523" s="182" t="str">
        <f t="shared" si="94"/>
        <v/>
      </c>
      <c r="E523" s="188">
        <f t="shared" si="96"/>
        <v>0</v>
      </c>
      <c r="F523" s="183" t="str">
        <f t="shared" si="88"/>
        <v/>
      </c>
      <c r="G523" s="173" t="str">
        <f t="shared" si="89"/>
        <v/>
      </c>
      <c r="H523" s="183" t="str">
        <f t="shared" si="84"/>
        <v/>
      </c>
      <c r="I523" s="184" t="str">
        <f t="shared" si="85"/>
        <v/>
      </c>
      <c r="J523" s="185" t="str">
        <f t="shared" si="86"/>
        <v/>
      </c>
      <c r="K523" s="176" t="e">
        <f t="shared" si="87"/>
        <v>#VALUE!</v>
      </c>
      <c r="L523" s="186" t="e">
        <f t="shared" si="90"/>
        <v>#VALUE!</v>
      </c>
      <c r="M523" s="187"/>
      <c r="N523" s="179">
        <f t="shared" si="95"/>
        <v>262</v>
      </c>
    </row>
    <row r="524" spans="1:20" ht="15.75" thickBot="1" x14ac:dyDescent="0.3">
      <c r="B524" s="179">
        <f t="shared" si="92"/>
        <v>262</v>
      </c>
      <c r="C524" s="181" t="str">
        <f t="shared" si="93"/>
        <v/>
      </c>
      <c r="D524" s="182" t="str">
        <f t="shared" si="94"/>
        <v/>
      </c>
      <c r="E524" s="188">
        <f t="shared" si="96"/>
        <v>0</v>
      </c>
      <c r="F524" s="183" t="str">
        <f t="shared" si="88"/>
        <v/>
      </c>
      <c r="G524" s="173" t="str">
        <f t="shared" si="89"/>
        <v/>
      </c>
      <c r="H524" s="183" t="str">
        <f t="shared" si="84"/>
        <v/>
      </c>
      <c r="I524" s="184" t="str">
        <f t="shared" si="85"/>
        <v/>
      </c>
      <c r="J524" s="185" t="str">
        <f t="shared" si="86"/>
        <v/>
      </c>
      <c r="K524" s="176" t="e">
        <f t="shared" si="87"/>
        <v>#VALUE!</v>
      </c>
      <c r="L524" s="186" t="e">
        <f t="shared" si="90"/>
        <v>#VALUE!</v>
      </c>
      <c r="M524" s="187"/>
      <c r="N524" s="179">
        <f t="shared" si="95"/>
        <v>262</v>
      </c>
    </row>
    <row r="525" spans="1:20" ht="15.75" thickBot="1" x14ac:dyDescent="0.3">
      <c r="B525" s="179">
        <f t="shared" si="92"/>
        <v>262</v>
      </c>
      <c r="C525" s="181" t="str">
        <f t="shared" si="93"/>
        <v/>
      </c>
      <c r="D525" s="182" t="str">
        <f t="shared" si="94"/>
        <v/>
      </c>
      <c r="E525" s="188">
        <f t="shared" si="96"/>
        <v>0</v>
      </c>
      <c r="F525" s="183" t="str">
        <f t="shared" si="88"/>
        <v/>
      </c>
      <c r="G525" s="173" t="str">
        <f t="shared" si="89"/>
        <v/>
      </c>
      <c r="H525" s="183" t="str">
        <f t="shared" si="84"/>
        <v/>
      </c>
      <c r="I525" s="184" t="str">
        <f t="shared" si="85"/>
        <v/>
      </c>
      <c r="J525" s="185" t="str">
        <f t="shared" si="86"/>
        <v/>
      </c>
      <c r="K525" s="176" t="e">
        <f t="shared" si="87"/>
        <v>#VALUE!</v>
      </c>
      <c r="L525" s="186" t="e">
        <f t="shared" si="90"/>
        <v>#VALUE!</v>
      </c>
      <c r="M525" s="187"/>
      <c r="N525" s="179">
        <f t="shared" si="95"/>
        <v>262</v>
      </c>
    </row>
    <row r="526" spans="1:20" ht="15.75" thickBot="1" x14ac:dyDescent="0.3">
      <c r="B526" s="179">
        <f t="shared" si="92"/>
        <v>262</v>
      </c>
      <c r="C526" s="181" t="str">
        <f t="shared" si="93"/>
        <v/>
      </c>
      <c r="D526" s="182" t="str">
        <f t="shared" si="94"/>
        <v/>
      </c>
      <c r="E526" s="188">
        <f t="shared" si="96"/>
        <v>0</v>
      </c>
      <c r="F526" s="183" t="str">
        <f t="shared" si="88"/>
        <v/>
      </c>
      <c r="G526" s="173" t="str">
        <f t="shared" si="89"/>
        <v/>
      </c>
      <c r="H526" s="183" t="str">
        <f t="shared" si="84"/>
        <v/>
      </c>
      <c r="I526" s="184" t="str">
        <f t="shared" si="85"/>
        <v/>
      </c>
      <c r="J526" s="185" t="str">
        <f t="shared" si="86"/>
        <v/>
      </c>
      <c r="K526" s="176" t="e">
        <f t="shared" si="87"/>
        <v>#VALUE!</v>
      </c>
      <c r="L526" s="186" t="e">
        <f t="shared" si="90"/>
        <v>#VALUE!</v>
      </c>
      <c r="M526" s="187"/>
      <c r="N526" s="179">
        <f t="shared" si="95"/>
        <v>262</v>
      </c>
    </row>
    <row r="527" spans="1:20" ht="15.75" thickBot="1" x14ac:dyDescent="0.3">
      <c r="B527" s="179">
        <f t="shared" si="92"/>
        <v>262</v>
      </c>
      <c r="C527" s="181" t="str">
        <f t="shared" si="93"/>
        <v/>
      </c>
      <c r="D527" s="182" t="str">
        <f t="shared" si="94"/>
        <v/>
      </c>
      <c r="E527" s="188">
        <f t="shared" si="96"/>
        <v>0</v>
      </c>
      <c r="F527" s="183" t="str">
        <f t="shared" si="88"/>
        <v/>
      </c>
      <c r="G527" s="173" t="str">
        <f t="shared" si="89"/>
        <v/>
      </c>
      <c r="H527" s="183" t="str">
        <f t="shared" si="84"/>
        <v/>
      </c>
      <c r="I527" s="184" t="str">
        <f t="shared" si="85"/>
        <v/>
      </c>
      <c r="J527" s="185" t="str">
        <f t="shared" si="86"/>
        <v/>
      </c>
      <c r="K527" s="176" t="e">
        <f t="shared" si="87"/>
        <v>#VALUE!</v>
      </c>
      <c r="L527" s="186" t="e">
        <f t="shared" si="90"/>
        <v>#VALUE!</v>
      </c>
      <c r="M527" s="187"/>
      <c r="N527" s="179">
        <f t="shared" si="95"/>
        <v>262</v>
      </c>
    </row>
    <row r="528" spans="1:20" ht="15.75" thickBot="1" x14ac:dyDescent="0.3">
      <c r="B528" s="179">
        <f t="shared" si="92"/>
        <v>262</v>
      </c>
      <c r="C528" s="181" t="str">
        <f t="shared" si="93"/>
        <v/>
      </c>
      <c r="D528" s="182" t="str">
        <f t="shared" si="94"/>
        <v/>
      </c>
      <c r="E528" s="188">
        <f t="shared" si="96"/>
        <v>0</v>
      </c>
      <c r="F528" s="183" t="str">
        <f t="shared" si="88"/>
        <v/>
      </c>
      <c r="G528" s="173" t="str">
        <f t="shared" si="89"/>
        <v/>
      </c>
      <c r="H528" s="183" t="str">
        <f t="shared" si="84"/>
        <v/>
      </c>
      <c r="I528" s="184" t="str">
        <f t="shared" si="85"/>
        <v/>
      </c>
      <c r="J528" s="185" t="str">
        <f t="shared" si="86"/>
        <v/>
      </c>
      <c r="K528" s="176" t="e">
        <f t="shared" si="87"/>
        <v>#VALUE!</v>
      </c>
      <c r="L528" s="186" t="e">
        <f t="shared" si="90"/>
        <v>#VALUE!</v>
      </c>
      <c r="M528" s="187"/>
      <c r="N528" s="179">
        <f t="shared" si="95"/>
        <v>262</v>
      </c>
    </row>
    <row r="529" spans="2:17" ht="15.75" thickBot="1" x14ac:dyDescent="0.3">
      <c r="B529" s="179">
        <f t="shared" si="92"/>
        <v>262</v>
      </c>
      <c r="C529" s="181" t="str">
        <f t="shared" si="93"/>
        <v/>
      </c>
      <c r="D529" s="182" t="str">
        <f t="shared" si="94"/>
        <v/>
      </c>
      <c r="E529" s="188">
        <f t="shared" si="96"/>
        <v>0</v>
      </c>
      <c r="F529" s="183" t="str">
        <f t="shared" si="88"/>
        <v/>
      </c>
      <c r="G529" s="173" t="str">
        <f t="shared" si="89"/>
        <v/>
      </c>
      <c r="H529" s="183" t="str">
        <f t="shared" si="84"/>
        <v/>
      </c>
      <c r="I529" s="184" t="str">
        <f t="shared" si="85"/>
        <v/>
      </c>
      <c r="J529" s="185" t="str">
        <f t="shared" si="86"/>
        <v/>
      </c>
      <c r="K529" s="176" t="e">
        <f t="shared" si="87"/>
        <v>#VALUE!</v>
      </c>
      <c r="L529" s="186" t="e">
        <f t="shared" si="90"/>
        <v>#VALUE!</v>
      </c>
      <c r="M529" s="187"/>
      <c r="N529" s="179">
        <f t="shared" si="95"/>
        <v>262</v>
      </c>
    </row>
    <row r="530" spans="2:17" ht="15.75" thickBot="1" x14ac:dyDescent="0.3">
      <c r="B530" s="179">
        <f t="shared" si="92"/>
        <v>262</v>
      </c>
      <c r="C530" s="181" t="str">
        <f t="shared" si="93"/>
        <v/>
      </c>
      <c r="D530" s="182" t="str">
        <f t="shared" si="94"/>
        <v/>
      </c>
      <c r="E530" s="188">
        <f t="shared" si="96"/>
        <v>0</v>
      </c>
      <c r="F530" s="183" t="str">
        <f t="shared" si="88"/>
        <v/>
      </c>
      <c r="G530" s="173" t="str">
        <f t="shared" si="89"/>
        <v/>
      </c>
      <c r="H530" s="183" t="str">
        <f t="shared" si="84"/>
        <v/>
      </c>
      <c r="I530" s="184" t="str">
        <f t="shared" si="85"/>
        <v/>
      </c>
      <c r="J530" s="185" t="str">
        <f t="shared" si="86"/>
        <v/>
      </c>
      <c r="K530" s="176" t="e">
        <f t="shared" si="87"/>
        <v>#VALUE!</v>
      </c>
      <c r="L530" s="186" t="e">
        <f t="shared" si="90"/>
        <v>#VALUE!</v>
      </c>
      <c r="M530" s="187"/>
      <c r="N530" s="179">
        <f t="shared" si="95"/>
        <v>262</v>
      </c>
    </row>
    <row r="531" spans="2:17" ht="15.75" thickBot="1" x14ac:dyDescent="0.3">
      <c r="B531" s="179">
        <f t="shared" si="92"/>
        <v>262</v>
      </c>
      <c r="C531" s="181" t="str">
        <f t="shared" si="93"/>
        <v/>
      </c>
      <c r="D531" s="182" t="str">
        <f t="shared" si="94"/>
        <v/>
      </c>
      <c r="E531" s="188">
        <f t="shared" si="96"/>
        <v>0</v>
      </c>
      <c r="F531" s="183" t="str">
        <f t="shared" si="88"/>
        <v/>
      </c>
      <c r="G531" s="173" t="str">
        <f t="shared" si="89"/>
        <v/>
      </c>
      <c r="H531" s="183" t="str">
        <f t="shared" ref="H531:H573" si="97">IF(M531&gt;0,($K$13*F531),"")</f>
        <v/>
      </c>
      <c r="I531" s="184" t="str">
        <f t="shared" ref="I531:I573" si="98">IF(M531&gt;0,($K$15*F531),"")</f>
        <v/>
      </c>
      <c r="J531" s="185" t="str">
        <f t="shared" ref="J531:J573" si="99">IF(M531&gt;0,((F531*$K$9)*$O$12),"")</f>
        <v/>
      </c>
      <c r="K531" s="176" t="e">
        <f t="shared" ref="K531:K573" si="100">IF(G531&gt;$I$12,((G531-$I$12)*$K$17),"")</f>
        <v>#VALUE!</v>
      </c>
      <c r="L531" s="186" t="e">
        <f t="shared" si="90"/>
        <v>#VALUE!</v>
      </c>
      <c r="M531" s="187"/>
      <c r="N531" s="179">
        <f t="shared" si="95"/>
        <v>262</v>
      </c>
    </row>
    <row r="532" spans="2:17" ht="15.75" thickBot="1" x14ac:dyDescent="0.3">
      <c r="B532" s="179">
        <f t="shared" si="92"/>
        <v>262</v>
      </c>
      <c r="C532" s="181" t="str">
        <f t="shared" si="93"/>
        <v/>
      </c>
      <c r="D532" s="182" t="str">
        <f t="shared" si="94"/>
        <v/>
      </c>
      <c r="E532" s="188">
        <f t="shared" si="96"/>
        <v>0</v>
      </c>
      <c r="F532" s="183" t="str">
        <f t="shared" ref="F532:F573" si="101">IF(M532&gt;0,(F531+D532),"")</f>
        <v/>
      </c>
      <c r="G532" s="173" t="str">
        <f t="shared" ref="G532:G573" si="102">IF(M532&gt;0,(F532+$E$17+$I$13),"")</f>
        <v/>
      </c>
      <c r="H532" s="183" t="str">
        <f t="shared" si="97"/>
        <v/>
      </c>
      <c r="I532" s="184" t="str">
        <f t="shared" si="98"/>
        <v/>
      </c>
      <c r="J532" s="185" t="str">
        <f t="shared" si="99"/>
        <v/>
      </c>
      <c r="K532" s="176" t="e">
        <f t="shared" si="100"/>
        <v>#VALUE!</v>
      </c>
      <c r="L532" s="186" t="e">
        <f t="shared" ref="L532:L573" si="103">0.052*K$12*G532</f>
        <v>#VALUE!</v>
      </c>
      <c r="M532" s="187"/>
      <c r="N532" s="179">
        <f t="shared" si="95"/>
        <v>262</v>
      </c>
    </row>
    <row r="533" spans="2:17" ht="15.75" thickBot="1" x14ac:dyDescent="0.3">
      <c r="B533" s="179">
        <f t="shared" ref="B533:B573" si="104">IF(M533&lt;=1,(0),IF(M533&lt;3600,(1),IF(M533&gt;=3601,(2),"")))+B532</f>
        <v>262</v>
      </c>
      <c r="C533" s="181" t="str">
        <f t="shared" ref="C533:C573" si="105">IF(M533&gt;0,($I$14-B533),"")</f>
        <v/>
      </c>
      <c r="D533" s="182" t="str">
        <f t="shared" ref="D533:D573" si="106">IF(M533&gt;0,(M533/100),"")</f>
        <v/>
      </c>
      <c r="E533" s="188">
        <f t="shared" si="96"/>
        <v>0</v>
      </c>
      <c r="F533" s="183" t="str">
        <f t="shared" si="101"/>
        <v/>
      </c>
      <c r="G533" s="173" t="str">
        <f t="shared" si="102"/>
        <v/>
      </c>
      <c r="H533" s="183" t="str">
        <f t="shared" si="97"/>
        <v/>
      </c>
      <c r="I533" s="184" t="str">
        <f t="shared" si="98"/>
        <v/>
      </c>
      <c r="J533" s="185" t="str">
        <f t="shared" si="99"/>
        <v/>
      </c>
      <c r="K533" s="176" t="e">
        <f t="shared" si="100"/>
        <v>#VALUE!</v>
      </c>
      <c r="L533" s="186" t="e">
        <f t="shared" si="103"/>
        <v>#VALUE!</v>
      </c>
      <c r="M533" s="187"/>
      <c r="N533" s="179">
        <f t="shared" ref="N533:N573" si="107">IF(M533&lt;=1,(0),IF(M533&lt;3600,(1),IF(M533&gt;=3601,(2),"")))+N532</f>
        <v>262</v>
      </c>
    </row>
    <row r="534" spans="2:17" ht="15.75" thickBot="1" x14ac:dyDescent="0.3">
      <c r="B534" s="179">
        <f t="shared" si="104"/>
        <v>262</v>
      </c>
      <c r="C534" s="181" t="str">
        <f t="shared" si="105"/>
        <v/>
      </c>
      <c r="D534" s="182" t="str">
        <f t="shared" si="106"/>
        <v/>
      </c>
      <c r="E534" s="188">
        <f t="shared" si="96"/>
        <v>0</v>
      </c>
      <c r="F534" s="183" t="str">
        <f t="shared" si="101"/>
        <v/>
      </c>
      <c r="G534" s="173" t="str">
        <f t="shared" si="102"/>
        <v/>
      </c>
      <c r="H534" s="183" t="str">
        <f t="shared" si="97"/>
        <v/>
      </c>
      <c r="I534" s="184" t="str">
        <f t="shared" si="98"/>
        <v/>
      </c>
      <c r="J534" s="185" t="str">
        <f t="shared" si="99"/>
        <v/>
      </c>
      <c r="K534" s="176" t="e">
        <f t="shared" si="100"/>
        <v>#VALUE!</v>
      </c>
      <c r="L534" s="186" t="e">
        <f t="shared" si="103"/>
        <v>#VALUE!</v>
      </c>
      <c r="M534" s="187"/>
      <c r="N534" s="179">
        <f t="shared" si="107"/>
        <v>262</v>
      </c>
      <c r="Q534" t="s">
        <v>16</v>
      </c>
    </row>
    <row r="535" spans="2:17" ht="15.75" thickBot="1" x14ac:dyDescent="0.3">
      <c r="B535" s="179">
        <f t="shared" si="104"/>
        <v>262</v>
      </c>
      <c r="C535" s="181" t="str">
        <f t="shared" si="105"/>
        <v/>
      </c>
      <c r="D535" s="182" t="str">
        <f t="shared" si="106"/>
        <v/>
      </c>
      <c r="E535" s="188">
        <f t="shared" si="96"/>
        <v>0</v>
      </c>
      <c r="F535" s="183" t="str">
        <f t="shared" si="101"/>
        <v/>
      </c>
      <c r="G535" s="173" t="str">
        <f t="shared" si="102"/>
        <v/>
      </c>
      <c r="H535" s="183" t="str">
        <f t="shared" si="97"/>
        <v/>
      </c>
      <c r="I535" s="184" t="str">
        <f t="shared" si="98"/>
        <v/>
      </c>
      <c r="J535" s="185" t="str">
        <f t="shared" si="99"/>
        <v/>
      </c>
      <c r="K535" s="176" t="e">
        <f t="shared" si="100"/>
        <v>#VALUE!</v>
      </c>
      <c r="L535" s="186" t="e">
        <f t="shared" si="103"/>
        <v>#VALUE!</v>
      </c>
      <c r="M535" s="187"/>
      <c r="N535" s="179">
        <f t="shared" si="107"/>
        <v>262</v>
      </c>
    </row>
    <row r="536" spans="2:17" ht="15.75" thickBot="1" x14ac:dyDescent="0.3">
      <c r="B536" s="179">
        <f t="shared" si="104"/>
        <v>262</v>
      </c>
      <c r="C536" s="181" t="str">
        <f t="shared" si="105"/>
        <v/>
      </c>
      <c r="D536" s="182" t="str">
        <f t="shared" si="106"/>
        <v/>
      </c>
      <c r="E536" s="188">
        <f t="shared" si="96"/>
        <v>0</v>
      </c>
      <c r="F536" s="183" t="str">
        <f t="shared" si="101"/>
        <v/>
      </c>
      <c r="G536" s="173" t="str">
        <f t="shared" si="102"/>
        <v/>
      </c>
      <c r="H536" s="183" t="str">
        <f t="shared" si="97"/>
        <v/>
      </c>
      <c r="I536" s="184" t="str">
        <f t="shared" si="98"/>
        <v/>
      </c>
      <c r="J536" s="185" t="str">
        <f t="shared" si="99"/>
        <v/>
      </c>
      <c r="K536" s="176" t="e">
        <f t="shared" si="100"/>
        <v>#VALUE!</v>
      </c>
      <c r="L536" s="186" t="e">
        <f t="shared" si="103"/>
        <v>#VALUE!</v>
      </c>
      <c r="M536" s="187"/>
      <c r="N536" s="179">
        <f t="shared" si="107"/>
        <v>262</v>
      </c>
    </row>
    <row r="537" spans="2:17" ht="15.75" thickBot="1" x14ac:dyDescent="0.3">
      <c r="B537" s="179">
        <f t="shared" si="104"/>
        <v>262</v>
      </c>
      <c r="C537" s="181" t="str">
        <f t="shared" si="105"/>
        <v/>
      </c>
      <c r="D537" s="182" t="str">
        <f t="shared" si="106"/>
        <v/>
      </c>
      <c r="E537" s="188">
        <f t="shared" si="96"/>
        <v>0</v>
      </c>
      <c r="F537" s="183" t="str">
        <f t="shared" si="101"/>
        <v/>
      </c>
      <c r="G537" s="173" t="str">
        <f t="shared" si="102"/>
        <v/>
      </c>
      <c r="H537" s="183" t="str">
        <f t="shared" si="97"/>
        <v/>
      </c>
      <c r="I537" s="184" t="str">
        <f t="shared" si="98"/>
        <v/>
      </c>
      <c r="J537" s="185" t="str">
        <f t="shared" si="99"/>
        <v/>
      </c>
      <c r="K537" s="176" t="e">
        <f t="shared" si="100"/>
        <v>#VALUE!</v>
      </c>
      <c r="L537" s="186" t="e">
        <f t="shared" si="103"/>
        <v>#VALUE!</v>
      </c>
      <c r="M537" s="187"/>
      <c r="N537" s="179">
        <f t="shared" si="107"/>
        <v>262</v>
      </c>
    </row>
    <row r="538" spans="2:17" ht="15.75" thickBot="1" x14ac:dyDescent="0.3">
      <c r="B538" s="179">
        <f t="shared" si="104"/>
        <v>262</v>
      </c>
      <c r="C538" s="181" t="str">
        <f t="shared" si="105"/>
        <v/>
      </c>
      <c r="D538" s="182" t="str">
        <f t="shared" si="106"/>
        <v/>
      </c>
      <c r="E538" s="188">
        <f t="shared" si="96"/>
        <v>0</v>
      </c>
      <c r="F538" s="183" t="str">
        <f t="shared" si="101"/>
        <v/>
      </c>
      <c r="G538" s="173" t="str">
        <f t="shared" si="102"/>
        <v/>
      </c>
      <c r="H538" s="183" t="str">
        <f t="shared" si="97"/>
        <v/>
      </c>
      <c r="I538" s="184" t="str">
        <f t="shared" si="98"/>
        <v/>
      </c>
      <c r="J538" s="185" t="str">
        <f t="shared" si="99"/>
        <v/>
      </c>
      <c r="K538" s="176" t="e">
        <f t="shared" si="100"/>
        <v>#VALUE!</v>
      </c>
      <c r="L538" s="186" t="e">
        <f t="shared" si="103"/>
        <v>#VALUE!</v>
      </c>
      <c r="M538" s="187"/>
      <c r="N538" s="179">
        <f t="shared" si="107"/>
        <v>262</v>
      </c>
    </row>
    <row r="539" spans="2:17" ht="15.75" thickBot="1" x14ac:dyDescent="0.3">
      <c r="B539" s="179">
        <f t="shared" si="104"/>
        <v>262</v>
      </c>
      <c r="C539" s="181" t="str">
        <f t="shared" si="105"/>
        <v/>
      </c>
      <c r="D539" s="182" t="str">
        <f t="shared" si="106"/>
        <v/>
      </c>
      <c r="E539" s="188">
        <f t="shared" si="96"/>
        <v>0</v>
      </c>
      <c r="F539" s="183" t="str">
        <f t="shared" si="101"/>
        <v/>
      </c>
      <c r="G539" s="173" t="str">
        <f t="shared" si="102"/>
        <v/>
      </c>
      <c r="H539" s="183" t="str">
        <f t="shared" si="97"/>
        <v/>
      </c>
      <c r="I539" s="184" t="str">
        <f t="shared" si="98"/>
        <v/>
      </c>
      <c r="J539" s="185" t="str">
        <f t="shared" si="99"/>
        <v/>
      </c>
      <c r="K539" s="176" t="e">
        <f t="shared" si="100"/>
        <v>#VALUE!</v>
      </c>
      <c r="L539" s="186" t="e">
        <f t="shared" si="103"/>
        <v>#VALUE!</v>
      </c>
      <c r="M539" s="187"/>
      <c r="N539" s="179">
        <f t="shared" si="107"/>
        <v>262</v>
      </c>
    </row>
    <row r="540" spans="2:17" ht="15.75" thickBot="1" x14ac:dyDescent="0.3">
      <c r="B540" s="179">
        <f t="shared" si="104"/>
        <v>262</v>
      </c>
      <c r="C540" s="181" t="str">
        <f t="shared" si="105"/>
        <v/>
      </c>
      <c r="D540" s="182" t="str">
        <f t="shared" si="106"/>
        <v/>
      </c>
      <c r="E540" s="188">
        <f t="shared" si="96"/>
        <v>0</v>
      </c>
      <c r="F540" s="183" t="str">
        <f t="shared" si="101"/>
        <v/>
      </c>
      <c r="G540" s="173" t="str">
        <f t="shared" si="102"/>
        <v/>
      </c>
      <c r="H540" s="183" t="str">
        <f t="shared" si="97"/>
        <v/>
      </c>
      <c r="I540" s="184" t="str">
        <f t="shared" si="98"/>
        <v/>
      </c>
      <c r="J540" s="185" t="str">
        <f t="shared" si="99"/>
        <v/>
      </c>
      <c r="K540" s="176" t="e">
        <f t="shared" si="100"/>
        <v>#VALUE!</v>
      </c>
      <c r="L540" s="186" t="e">
        <f t="shared" si="103"/>
        <v>#VALUE!</v>
      </c>
      <c r="M540" s="187"/>
      <c r="N540" s="179">
        <f t="shared" si="107"/>
        <v>262</v>
      </c>
    </row>
    <row r="541" spans="2:17" ht="15.75" thickBot="1" x14ac:dyDescent="0.3">
      <c r="B541" s="179">
        <f t="shared" si="104"/>
        <v>262</v>
      </c>
      <c r="C541" s="181" t="str">
        <f t="shared" si="105"/>
        <v/>
      </c>
      <c r="D541" s="182" t="str">
        <f t="shared" si="106"/>
        <v/>
      </c>
      <c r="E541" s="188">
        <f t="shared" si="96"/>
        <v>0</v>
      </c>
      <c r="F541" s="183" t="str">
        <f t="shared" si="101"/>
        <v/>
      </c>
      <c r="G541" s="173" t="str">
        <f t="shared" si="102"/>
        <v/>
      </c>
      <c r="H541" s="183" t="str">
        <f t="shared" si="97"/>
        <v/>
      </c>
      <c r="I541" s="184" t="str">
        <f t="shared" si="98"/>
        <v/>
      </c>
      <c r="J541" s="185" t="str">
        <f t="shared" si="99"/>
        <v/>
      </c>
      <c r="K541" s="176" t="e">
        <f t="shared" si="100"/>
        <v>#VALUE!</v>
      </c>
      <c r="L541" s="186" t="e">
        <f t="shared" si="103"/>
        <v>#VALUE!</v>
      </c>
      <c r="M541" s="187"/>
      <c r="N541" s="179">
        <f t="shared" si="107"/>
        <v>262</v>
      </c>
    </row>
    <row r="542" spans="2:17" ht="15.75" thickBot="1" x14ac:dyDescent="0.3">
      <c r="B542" s="179">
        <f t="shared" si="104"/>
        <v>262</v>
      </c>
      <c r="C542" s="181" t="str">
        <f t="shared" si="105"/>
        <v/>
      </c>
      <c r="D542" s="182" t="str">
        <f t="shared" si="106"/>
        <v/>
      </c>
      <c r="E542" s="188">
        <f t="shared" si="96"/>
        <v>0</v>
      </c>
      <c r="F542" s="183" t="str">
        <f t="shared" si="101"/>
        <v/>
      </c>
      <c r="G542" s="173" t="str">
        <f t="shared" si="102"/>
        <v/>
      </c>
      <c r="H542" s="183" t="str">
        <f t="shared" si="97"/>
        <v/>
      </c>
      <c r="I542" s="184" t="str">
        <f t="shared" si="98"/>
        <v/>
      </c>
      <c r="J542" s="185" t="str">
        <f t="shared" si="99"/>
        <v/>
      </c>
      <c r="K542" s="176" t="e">
        <f t="shared" si="100"/>
        <v>#VALUE!</v>
      </c>
      <c r="L542" s="186" t="e">
        <f t="shared" si="103"/>
        <v>#VALUE!</v>
      </c>
      <c r="M542" s="187"/>
      <c r="N542" s="179">
        <f t="shared" si="107"/>
        <v>262</v>
      </c>
    </row>
    <row r="543" spans="2:17" ht="15.75" thickBot="1" x14ac:dyDescent="0.3">
      <c r="B543" s="179">
        <f t="shared" si="104"/>
        <v>262</v>
      </c>
      <c r="C543" s="181" t="str">
        <f t="shared" si="105"/>
        <v/>
      </c>
      <c r="D543" s="182" t="str">
        <f t="shared" si="106"/>
        <v/>
      </c>
      <c r="E543" s="188">
        <f t="shared" si="96"/>
        <v>0</v>
      </c>
      <c r="F543" s="183" t="str">
        <f t="shared" si="101"/>
        <v/>
      </c>
      <c r="G543" s="173" t="str">
        <f t="shared" si="102"/>
        <v/>
      </c>
      <c r="H543" s="183" t="str">
        <f t="shared" si="97"/>
        <v/>
      </c>
      <c r="I543" s="184" t="str">
        <f t="shared" si="98"/>
        <v/>
      </c>
      <c r="J543" s="185" t="str">
        <f t="shared" si="99"/>
        <v/>
      </c>
      <c r="K543" s="176" t="e">
        <f t="shared" si="100"/>
        <v>#VALUE!</v>
      </c>
      <c r="L543" s="186" t="e">
        <f t="shared" si="103"/>
        <v>#VALUE!</v>
      </c>
      <c r="M543" s="187"/>
      <c r="N543" s="179">
        <f t="shared" si="107"/>
        <v>262</v>
      </c>
    </row>
    <row r="544" spans="2:17" ht="15.75" thickBot="1" x14ac:dyDescent="0.3">
      <c r="B544" s="179">
        <f t="shared" si="104"/>
        <v>262</v>
      </c>
      <c r="C544" s="181" t="str">
        <f t="shared" si="105"/>
        <v/>
      </c>
      <c r="D544" s="182" t="str">
        <f t="shared" si="106"/>
        <v/>
      </c>
      <c r="E544" s="188">
        <f t="shared" si="96"/>
        <v>0</v>
      </c>
      <c r="F544" s="183" t="str">
        <f t="shared" si="101"/>
        <v/>
      </c>
      <c r="G544" s="173" t="str">
        <f t="shared" si="102"/>
        <v/>
      </c>
      <c r="H544" s="183" t="str">
        <f t="shared" si="97"/>
        <v/>
      </c>
      <c r="I544" s="184" t="str">
        <f t="shared" si="98"/>
        <v/>
      </c>
      <c r="J544" s="185" t="str">
        <f t="shared" si="99"/>
        <v/>
      </c>
      <c r="K544" s="176" t="e">
        <f t="shared" si="100"/>
        <v>#VALUE!</v>
      </c>
      <c r="L544" s="186" t="e">
        <f t="shared" si="103"/>
        <v>#VALUE!</v>
      </c>
      <c r="M544" s="187"/>
      <c r="N544" s="179">
        <f t="shared" si="107"/>
        <v>262</v>
      </c>
    </row>
    <row r="545" spans="2:14" ht="15.75" thickBot="1" x14ac:dyDescent="0.3">
      <c r="B545" s="179">
        <f t="shared" si="104"/>
        <v>262</v>
      </c>
      <c r="C545" s="181" t="str">
        <f t="shared" si="105"/>
        <v/>
      </c>
      <c r="D545" s="182" t="str">
        <f t="shared" si="106"/>
        <v/>
      </c>
      <c r="E545" s="188">
        <f t="shared" si="96"/>
        <v>0</v>
      </c>
      <c r="F545" s="183" t="str">
        <f t="shared" si="101"/>
        <v/>
      </c>
      <c r="G545" s="173" t="str">
        <f t="shared" si="102"/>
        <v/>
      </c>
      <c r="H545" s="183" t="str">
        <f t="shared" si="97"/>
        <v/>
      </c>
      <c r="I545" s="184" t="str">
        <f t="shared" si="98"/>
        <v/>
      </c>
      <c r="J545" s="185" t="str">
        <f t="shared" si="99"/>
        <v/>
      </c>
      <c r="K545" s="176" t="e">
        <f t="shared" si="100"/>
        <v>#VALUE!</v>
      </c>
      <c r="L545" s="186" t="e">
        <f t="shared" si="103"/>
        <v>#VALUE!</v>
      </c>
      <c r="M545" s="187"/>
      <c r="N545" s="179">
        <f t="shared" si="107"/>
        <v>262</v>
      </c>
    </row>
    <row r="546" spans="2:14" ht="15.75" thickBot="1" x14ac:dyDescent="0.3">
      <c r="B546" s="179">
        <f t="shared" si="104"/>
        <v>262</v>
      </c>
      <c r="C546" s="181" t="str">
        <f t="shared" si="105"/>
        <v/>
      </c>
      <c r="D546" s="182" t="str">
        <f t="shared" si="106"/>
        <v/>
      </c>
      <c r="E546" s="188">
        <f t="shared" si="96"/>
        <v>0</v>
      </c>
      <c r="F546" s="183" t="str">
        <f t="shared" si="101"/>
        <v/>
      </c>
      <c r="G546" s="173" t="str">
        <f t="shared" si="102"/>
        <v/>
      </c>
      <c r="H546" s="183" t="str">
        <f t="shared" si="97"/>
        <v/>
      </c>
      <c r="I546" s="184" t="str">
        <f t="shared" si="98"/>
        <v/>
      </c>
      <c r="J546" s="185" t="str">
        <f t="shared" si="99"/>
        <v/>
      </c>
      <c r="K546" s="176" t="e">
        <f t="shared" si="100"/>
        <v>#VALUE!</v>
      </c>
      <c r="L546" s="186" t="e">
        <f t="shared" si="103"/>
        <v>#VALUE!</v>
      </c>
      <c r="M546" s="187"/>
      <c r="N546" s="179">
        <f t="shared" si="107"/>
        <v>262</v>
      </c>
    </row>
    <row r="547" spans="2:14" ht="15.75" thickBot="1" x14ac:dyDescent="0.3">
      <c r="B547" s="179">
        <f t="shared" si="104"/>
        <v>262</v>
      </c>
      <c r="C547" s="181" t="str">
        <f t="shared" si="105"/>
        <v/>
      </c>
      <c r="D547" s="182" t="str">
        <f t="shared" si="106"/>
        <v/>
      </c>
      <c r="E547" s="188">
        <f t="shared" si="96"/>
        <v>0</v>
      </c>
      <c r="F547" s="183" t="str">
        <f t="shared" si="101"/>
        <v/>
      </c>
      <c r="G547" s="173" t="str">
        <f t="shared" si="102"/>
        <v/>
      </c>
      <c r="H547" s="183" t="str">
        <f t="shared" si="97"/>
        <v/>
      </c>
      <c r="I547" s="184" t="str">
        <f t="shared" si="98"/>
        <v/>
      </c>
      <c r="J547" s="185" t="str">
        <f t="shared" si="99"/>
        <v/>
      </c>
      <c r="K547" s="176" t="e">
        <f t="shared" si="100"/>
        <v>#VALUE!</v>
      </c>
      <c r="L547" s="186" t="e">
        <f t="shared" si="103"/>
        <v>#VALUE!</v>
      </c>
      <c r="M547" s="187"/>
      <c r="N547" s="179">
        <f t="shared" si="107"/>
        <v>262</v>
      </c>
    </row>
    <row r="548" spans="2:14" ht="15.75" thickBot="1" x14ac:dyDescent="0.3">
      <c r="B548" s="179">
        <f t="shared" si="104"/>
        <v>262</v>
      </c>
      <c r="C548" s="181" t="str">
        <f t="shared" si="105"/>
        <v/>
      </c>
      <c r="D548" s="182" t="str">
        <f t="shared" si="106"/>
        <v/>
      </c>
      <c r="E548" s="188">
        <f t="shared" si="96"/>
        <v>0</v>
      </c>
      <c r="F548" s="183" t="str">
        <f t="shared" si="101"/>
        <v/>
      </c>
      <c r="G548" s="173" t="str">
        <f t="shared" si="102"/>
        <v/>
      </c>
      <c r="H548" s="183" t="str">
        <f t="shared" si="97"/>
        <v/>
      </c>
      <c r="I548" s="184" t="str">
        <f t="shared" si="98"/>
        <v/>
      </c>
      <c r="J548" s="185" t="str">
        <f t="shared" si="99"/>
        <v/>
      </c>
      <c r="K548" s="176" t="e">
        <f t="shared" si="100"/>
        <v>#VALUE!</v>
      </c>
      <c r="L548" s="186" t="e">
        <f t="shared" si="103"/>
        <v>#VALUE!</v>
      </c>
      <c r="M548" s="187"/>
      <c r="N548" s="179">
        <f t="shared" si="107"/>
        <v>262</v>
      </c>
    </row>
    <row r="549" spans="2:14" ht="15.75" thickBot="1" x14ac:dyDescent="0.3">
      <c r="B549" s="179">
        <f t="shared" si="104"/>
        <v>262</v>
      </c>
      <c r="C549" s="181" t="str">
        <f t="shared" si="105"/>
        <v/>
      </c>
      <c r="D549" s="182" t="str">
        <f t="shared" si="106"/>
        <v/>
      </c>
      <c r="E549" s="188">
        <f t="shared" si="96"/>
        <v>0</v>
      </c>
      <c r="F549" s="183" t="str">
        <f t="shared" si="101"/>
        <v/>
      </c>
      <c r="G549" s="173" t="str">
        <f t="shared" si="102"/>
        <v/>
      </c>
      <c r="H549" s="183" t="str">
        <f t="shared" si="97"/>
        <v/>
      </c>
      <c r="I549" s="184" t="str">
        <f t="shared" si="98"/>
        <v/>
      </c>
      <c r="J549" s="185" t="str">
        <f t="shared" si="99"/>
        <v/>
      </c>
      <c r="K549" s="176" t="e">
        <f t="shared" si="100"/>
        <v>#VALUE!</v>
      </c>
      <c r="L549" s="186" t="e">
        <f t="shared" si="103"/>
        <v>#VALUE!</v>
      </c>
      <c r="M549" s="187"/>
      <c r="N549" s="179">
        <f t="shared" si="107"/>
        <v>262</v>
      </c>
    </row>
    <row r="550" spans="2:14" ht="15.75" thickBot="1" x14ac:dyDescent="0.3">
      <c r="B550" s="179">
        <f t="shared" si="104"/>
        <v>262</v>
      </c>
      <c r="C550" s="181" t="str">
        <f t="shared" si="105"/>
        <v/>
      </c>
      <c r="D550" s="182" t="str">
        <f t="shared" si="106"/>
        <v/>
      </c>
      <c r="E550" s="188">
        <f t="shared" si="96"/>
        <v>0</v>
      </c>
      <c r="F550" s="183" t="str">
        <f t="shared" si="101"/>
        <v/>
      </c>
      <c r="G550" s="173" t="str">
        <f t="shared" si="102"/>
        <v/>
      </c>
      <c r="H550" s="183" t="str">
        <f t="shared" si="97"/>
        <v/>
      </c>
      <c r="I550" s="184" t="str">
        <f t="shared" si="98"/>
        <v/>
      </c>
      <c r="J550" s="185" t="str">
        <f t="shared" si="99"/>
        <v/>
      </c>
      <c r="K550" s="176" t="e">
        <f t="shared" si="100"/>
        <v>#VALUE!</v>
      </c>
      <c r="L550" s="186" t="e">
        <f t="shared" si="103"/>
        <v>#VALUE!</v>
      </c>
      <c r="M550" s="187"/>
      <c r="N550" s="179">
        <f t="shared" si="107"/>
        <v>262</v>
      </c>
    </row>
    <row r="551" spans="2:14" ht="15.75" thickBot="1" x14ac:dyDescent="0.3">
      <c r="B551" s="179">
        <f t="shared" si="104"/>
        <v>262</v>
      </c>
      <c r="C551" s="181" t="str">
        <f t="shared" si="105"/>
        <v/>
      </c>
      <c r="D551" s="182" t="str">
        <f t="shared" si="106"/>
        <v/>
      </c>
      <c r="E551" s="188">
        <f t="shared" si="96"/>
        <v>0</v>
      </c>
      <c r="F551" s="183" t="str">
        <f t="shared" si="101"/>
        <v/>
      </c>
      <c r="G551" s="173" t="str">
        <f>IF(M551&gt;0,(F551+$E$17+$I$13),"")</f>
        <v/>
      </c>
      <c r="H551" s="183" t="str">
        <f t="shared" si="97"/>
        <v/>
      </c>
      <c r="I551" s="184" t="str">
        <f t="shared" si="98"/>
        <v/>
      </c>
      <c r="J551" s="185" t="str">
        <f t="shared" si="99"/>
        <v/>
      </c>
      <c r="K551" s="176" t="e">
        <f t="shared" si="100"/>
        <v>#VALUE!</v>
      </c>
      <c r="L551" s="186" t="e">
        <f t="shared" si="103"/>
        <v>#VALUE!</v>
      </c>
      <c r="M551" s="187"/>
      <c r="N551" s="179">
        <f t="shared" si="107"/>
        <v>262</v>
      </c>
    </row>
    <row r="552" spans="2:14" ht="15.75" thickBot="1" x14ac:dyDescent="0.3">
      <c r="B552" s="179">
        <f t="shared" si="104"/>
        <v>262</v>
      </c>
      <c r="C552" s="181" t="str">
        <f t="shared" si="105"/>
        <v/>
      </c>
      <c r="D552" s="182" t="str">
        <f t="shared" si="106"/>
        <v/>
      </c>
      <c r="E552" s="188">
        <f t="shared" si="96"/>
        <v>0</v>
      </c>
      <c r="F552" s="183" t="str">
        <f t="shared" si="101"/>
        <v/>
      </c>
      <c r="G552" s="173" t="str">
        <f t="shared" si="102"/>
        <v/>
      </c>
      <c r="H552" s="183" t="str">
        <f t="shared" si="97"/>
        <v/>
      </c>
      <c r="I552" s="184" t="str">
        <f t="shared" si="98"/>
        <v/>
      </c>
      <c r="J552" s="185" t="str">
        <f t="shared" si="99"/>
        <v/>
      </c>
      <c r="K552" s="176" t="e">
        <f t="shared" si="100"/>
        <v>#VALUE!</v>
      </c>
      <c r="L552" s="186" t="e">
        <f t="shared" si="103"/>
        <v>#VALUE!</v>
      </c>
      <c r="M552" s="187"/>
      <c r="N552" s="179">
        <f t="shared" si="107"/>
        <v>262</v>
      </c>
    </row>
    <row r="553" spans="2:14" ht="15.75" thickBot="1" x14ac:dyDescent="0.3">
      <c r="B553" s="179">
        <f t="shared" si="104"/>
        <v>262</v>
      </c>
      <c r="C553" s="181" t="str">
        <f t="shared" si="105"/>
        <v/>
      </c>
      <c r="D553" s="182" t="str">
        <f t="shared" si="106"/>
        <v/>
      </c>
      <c r="E553" s="188">
        <f t="shared" si="96"/>
        <v>0</v>
      </c>
      <c r="F553" s="183" t="str">
        <f t="shared" si="101"/>
        <v/>
      </c>
      <c r="G553" s="173" t="str">
        <f t="shared" si="102"/>
        <v/>
      </c>
      <c r="H553" s="183" t="str">
        <f t="shared" si="97"/>
        <v/>
      </c>
      <c r="I553" s="184" t="str">
        <f t="shared" si="98"/>
        <v/>
      </c>
      <c r="J553" s="185" t="str">
        <f t="shared" si="99"/>
        <v/>
      </c>
      <c r="K553" s="176" t="e">
        <f t="shared" si="100"/>
        <v>#VALUE!</v>
      </c>
      <c r="L553" s="186" t="e">
        <f t="shared" si="103"/>
        <v>#VALUE!</v>
      </c>
      <c r="M553" s="187"/>
      <c r="N553" s="179">
        <f t="shared" si="107"/>
        <v>262</v>
      </c>
    </row>
    <row r="554" spans="2:14" ht="15.75" thickBot="1" x14ac:dyDescent="0.3">
      <c r="B554" s="179">
        <f t="shared" si="104"/>
        <v>262</v>
      </c>
      <c r="C554" s="181" t="str">
        <f t="shared" si="105"/>
        <v/>
      </c>
      <c r="D554" s="182" t="str">
        <f t="shared" si="106"/>
        <v/>
      </c>
      <c r="E554" s="188">
        <f t="shared" si="96"/>
        <v>0</v>
      </c>
      <c r="F554" s="183" t="str">
        <f t="shared" si="101"/>
        <v/>
      </c>
      <c r="G554" s="173" t="str">
        <f t="shared" si="102"/>
        <v/>
      </c>
      <c r="H554" s="183" t="str">
        <f t="shared" si="97"/>
        <v/>
      </c>
      <c r="I554" s="184" t="str">
        <f t="shared" si="98"/>
        <v/>
      </c>
      <c r="J554" s="185" t="str">
        <f t="shared" si="99"/>
        <v/>
      </c>
      <c r="K554" s="176" t="e">
        <f t="shared" si="100"/>
        <v>#VALUE!</v>
      </c>
      <c r="L554" s="186" t="e">
        <f t="shared" si="103"/>
        <v>#VALUE!</v>
      </c>
      <c r="M554" s="187"/>
      <c r="N554" s="179">
        <f t="shared" si="107"/>
        <v>262</v>
      </c>
    </row>
    <row r="555" spans="2:14" ht="15.75" thickBot="1" x14ac:dyDescent="0.3">
      <c r="B555" s="179">
        <f t="shared" si="104"/>
        <v>262</v>
      </c>
      <c r="C555" s="181" t="str">
        <f t="shared" si="105"/>
        <v/>
      </c>
      <c r="D555" s="182" t="str">
        <f t="shared" si="106"/>
        <v/>
      </c>
      <c r="E555" s="188">
        <f t="shared" si="96"/>
        <v>0</v>
      </c>
      <c r="F555" s="183" t="str">
        <f t="shared" si="101"/>
        <v/>
      </c>
      <c r="G555" s="173" t="str">
        <f t="shared" si="102"/>
        <v/>
      </c>
      <c r="H555" s="183" t="str">
        <f t="shared" si="97"/>
        <v/>
      </c>
      <c r="I555" s="184" t="str">
        <f t="shared" si="98"/>
        <v/>
      </c>
      <c r="J555" s="185" t="str">
        <f t="shared" si="99"/>
        <v/>
      </c>
      <c r="K555" s="176" t="e">
        <f t="shared" si="100"/>
        <v>#VALUE!</v>
      </c>
      <c r="L555" s="186" t="e">
        <f t="shared" si="103"/>
        <v>#VALUE!</v>
      </c>
      <c r="M555" s="187"/>
      <c r="N555" s="179">
        <f t="shared" si="107"/>
        <v>262</v>
      </c>
    </row>
    <row r="556" spans="2:14" ht="15.75" thickBot="1" x14ac:dyDescent="0.3">
      <c r="B556" s="179">
        <f t="shared" si="104"/>
        <v>264</v>
      </c>
      <c r="C556" s="181">
        <f t="shared" si="105"/>
        <v>-264</v>
      </c>
      <c r="D556" s="182" t="e">
        <f t="shared" si="106"/>
        <v>#VALUE!</v>
      </c>
      <c r="E556" s="188" t="e">
        <f t="shared" si="96"/>
        <v>#VALUE!</v>
      </c>
      <c r="F556" s="183" t="e">
        <f t="shared" si="101"/>
        <v>#VALUE!</v>
      </c>
      <c r="G556" s="173" t="e">
        <f t="shared" si="102"/>
        <v>#VALUE!</v>
      </c>
      <c r="H556" s="183" t="e">
        <f t="shared" si="97"/>
        <v>#VALUE!</v>
      </c>
      <c r="I556" s="184" t="e">
        <f t="shared" si="98"/>
        <v>#VALUE!</v>
      </c>
      <c r="J556" s="185" t="e">
        <f t="shared" si="99"/>
        <v>#VALUE!</v>
      </c>
      <c r="K556" s="176" t="e">
        <f t="shared" si="100"/>
        <v>#VALUE!</v>
      </c>
      <c r="L556" s="186" t="e">
        <f t="shared" si="103"/>
        <v>#VALUE!</v>
      </c>
      <c r="M556" s="187" t="s">
        <v>78</v>
      </c>
      <c r="N556" s="179">
        <f t="shared" si="107"/>
        <v>264</v>
      </c>
    </row>
    <row r="557" spans="2:14" ht="15.75" thickBot="1" x14ac:dyDescent="0.3">
      <c r="B557" s="179">
        <f t="shared" si="104"/>
        <v>264</v>
      </c>
      <c r="C557" s="181" t="str">
        <f t="shared" si="105"/>
        <v/>
      </c>
      <c r="D557" s="182" t="str">
        <f t="shared" si="106"/>
        <v/>
      </c>
      <c r="E557" s="188" t="e">
        <f t="shared" si="96"/>
        <v>#VALUE!</v>
      </c>
      <c r="F557" s="183" t="str">
        <f t="shared" si="101"/>
        <v/>
      </c>
      <c r="G557" s="173" t="str">
        <f t="shared" si="102"/>
        <v/>
      </c>
      <c r="H557" s="183" t="str">
        <f t="shared" si="97"/>
        <v/>
      </c>
      <c r="I557" s="184" t="str">
        <f t="shared" si="98"/>
        <v/>
      </c>
      <c r="J557" s="185" t="str">
        <f t="shared" si="99"/>
        <v/>
      </c>
      <c r="K557" s="176" t="e">
        <f t="shared" si="100"/>
        <v>#VALUE!</v>
      </c>
      <c r="L557" s="186" t="e">
        <f t="shared" si="103"/>
        <v>#VALUE!</v>
      </c>
      <c r="M557" s="187"/>
      <c r="N557" s="179">
        <f t="shared" si="107"/>
        <v>264</v>
      </c>
    </row>
    <row r="558" spans="2:14" ht="15.75" thickBot="1" x14ac:dyDescent="0.3">
      <c r="B558" s="179">
        <f t="shared" si="104"/>
        <v>264</v>
      </c>
      <c r="C558" s="181" t="str">
        <f t="shared" si="105"/>
        <v/>
      </c>
      <c r="D558" s="182" t="str">
        <f t="shared" si="106"/>
        <v/>
      </c>
      <c r="E558" s="188" t="e">
        <f t="shared" si="96"/>
        <v>#VALUE!</v>
      </c>
      <c r="F558" s="183" t="str">
        <f t="shared" si="101"/>
        <v/>
      </c>
      <c r="G558" s="173" t="str">
        <f t="shared" si="102"/>
        <v/>
      </c>
      <c r="H558" s="183" t="str">
        <f t="shared" si="97"/>
        <v/>
      </c>
      <c r="I558" s="184" t="str">
        <f t="shared" si="98"/>
        <v/>
      </c>
      <c r="J558" s="185" t="str">
        <f t="shared" si="99"/>
        <v/>
      </c>
      <c r="K558" s="176" t="e">
        <f t="shared" si="100"/>
        <v>#VALUE!</v>
      </c>
      <c r="L558" s="186" t="e">
        <f t="shared" si="103"/>
        <v>#VALUE!</v>
      </c>
      <c r="M558" s="187"/>
      <c r="N558" s="179">
        <f t="shared" si="107"/>
        <v>264</v>
      </c>
    </row>
    <row r="559" spans="2:14" ht="15.75" thickBot="1" x14ac:dyDescent="0.3">
      <c r="B559" s="179">
        <f t="shared" si="104"/>
        <v>264</v>
      </c>
      <c r="C559" s="181" t="str">
        <f t="shared" si="105"/>
        <v/>
      </c>
      <c r="D559" s="182" t="str">
        <f t="shared" si="106"/>
        <v/>
      </c>
      <c r="E559" s="188" t="e">
        <f t="shared" si="96"/>
        <v>#VALUE!</v>
      </c>
      <c r="F559" s="183" t="str">
        <f t="shared" si="101"/>
        <v/>
      </c>
      <c r="G559" s="173" t="str">
        <f t="shared" si="102"/>
        <v/>
      </c>
      <c r="H559" s="183" t="str">
        <f t="shared" si="97"/>
        <v/>
      </c>
      <c r="I559" s="184" t="str">
        <f t="shared" si="98"/>
        <v/>
      </c>
      <c r="J559" s="185" t="str">
        <f t="shared" si="99"/>
        <v/>
      </c>
      <c r="K559" s="176" t="e">
        <f t="shared" si="100"/>
        <v>#VALUE!</v>
      </c>
      <c r="L559" s="186" t="e">
        <f t="shared" si="103"/>
        <v>#VALUE!</v>
      </c>
      <c r="M559" s="187"/>
      <c r="N559" s="179">
        <f t="shared" si="107"/>
        <v>264</v>
      </c>
    </row>
    <row r="560" spans="2:14" ht="15.75" thickBot="1" x14ac:dyDescent="0.3">
      <c r="B560" s="179">
        <f t="shared" si="104"/>
        <v>264</v>
      </c>
      <c r="C560" s="181" t="str">
        <f t="shared" si="105"/>
        <v/>
      </c>
      <c r="D560" s="182" t="str">
        <f t="shared" si="106"/>
        <v/>
      </c>
      <c r="E560" s="188" t="e">
        <f t="shared" si="96"/>
        <v>#VALUE!</v>
      </c>
      <c r="F560" s="183" t="str">
        <f t="shared" si="101"/>
        <v/>
      </c>
      <c r="G560" s="173" t="str">
        <f t="shared" si="102"/>
        <v/>
      </c>
      <c r="H560" s="183" t="str">
        <f t="shared" si="97"/>
        <v/>
      </c>
      <c r="I560" s="184" t="str">
        <f t="shared" si="98"/>
        <v/>
      </c>
      <c r="J560" s="185" t="str">
        <f t="shared" si="99"/>
        <v/>
      </c>
      <c r="K560" s="176" t="e">
        <f t="shared" si="100"/>
        <v>#VALUE!</v>
      </c>
      <c r="L560" s="186" t="e">
        <f t="shared" si="103"/>
        <v>#VALUE!</v>
      </c>
      <c r="M560" s="187"/>
      <c r="N560" s="179">
        <f t="shared" si="107"/>
        <v>264</v>
      </c>
    </row>
    <row r="561" spans="2:14" ht="15.75" thickBot="1" x14ac:dyDescent="0.3">
      <c r="B561" s="179">
        <f t="shared" si="104"/>
        <v>264</v>
      </c>
      <c r="C561" s="181" t="str">
        <f t="shared" si="105"/>
        <v/>
      </c>
      <c r="D561" s="182" t="str">
        <f t="shared" si="106"/>
        <v/>
      </c>
      <c r="E561" s="188" t="e">
        <f t="shared" si="96"/>
        <v>#VALUE!</v>
      </c>
      <c r="F561" s="183" t="str">
        <f t="shared" si="101"/>
        <v/>
      </c>
      <c r="G561" s="173" t="str">
        <f t="shared" si="102"/>
        <v/>
      </c>
      <c r="H561" s="183" t="str">
        <f t="shared" si="97"/>
        <v/>
      </c>
      <c r="I561" s="184" t="str">
        <f t="shared" si="98"/>
        <v/>
      </c>
      <c r="J561" s="185" t="str">
        <f t="shared" si="99"/>
        <v/>
      </c>
      <c r="K561" s="176" t="e">
        <f t="shared" si="100"/>
        <v>#VALUE!</v>
      </c>
      <c r="L561" s="186" t="e">
        <f t="shared" si="103"/>
        <v>#VALUE!</v>
      </c>
      <c r="M561" s="187"/>
      <c r="N561" s="179">
        <f t="shared" si="107"/>
        <v>264</v>
      </c>
    </row>
    <row r="562" spans="2:14" ht="15.75" thickBot="1" x14ac:dyDescent="0.3">
      <c r="B562" s="179">
        <f t="shared" si="104"/>
        <v>264</v>
      </c>
      <c r="C562" s="181" t="str">
        <f t="shared" si="105"/>
        <v/>
      </c>
      <c r="D562" s="182" t="str">
        <f t="shared" si="106"/>
        <v/>
      </c>
      <c r="E562" s="188" t="e">
        <f t="shared" si="96"/>
        <v>#VALUE!</v>
      </c>
      <c r="F562" s="183" t="str">
        <f t="shared" si="101"/>
        <v/>
      </c>
      <c r="G562" s="173" t="str">
        <f t="shared" si="102"/>
        <v/>
      </c>
      <c r="H562" s="183" t="str">
        <f t="shared" si="97"/>
        <v/>
      </c>
      <c r="I562" s="184" t="str">
        <f t="shared" si="98"/>
        <v/>
      </c>
      <c r="J562" s="185" t="str">
        <f t="shared" si="99"/>
        <v/>
      </c>
      <c r="K562" s="176" t="e">
        <f t="shared" si="100"/>
        <v>#VALUE!</v>
      </c>
      <c r="L562" s="186" t="e">
        <f t="shared" si="103"/>
        <v>#VALUE!</v>
      </c>
      <c r="M562" s="187"/>
      <c r="N562" s="179">
        <f t="shared" si="107"/>
        <v>264</v>
      </c>
    </row>
    <row r="563" spans="2:14" ht="15.75" thickBot="1" x14ac:dyDescent="0.3">
      <c r="B563" s="179">
        <f t="shared" si="104"/>
        <v>264</v>
      </c>
      <c r="C563" s="181" t="str">
        <f t="shared" si="105"/>
        <v/>
      </c>
      <c r="D563" s="182" t="str">
        <f t="shared" si="106"/>
        <v/>
      </c>
      <c r="E563" s="188" t="e">
        <f t="shared" si="96"/>
        <v>#VALUE!</v>
      </c>
      <c r="F563" s="183" t="str">
        <f t="shared" si="101"/>
        <v/>
      </c>
      <c r="G563" s="173" t="str">
        <f t="shared" si="102"/>
        <v/>
      </c>
      <c r="H563" s="183" t="str">
        <f t="shared" si="97"/>
        <v/>
      </c>
      <c r="I563" s="184" t="str">
        <f t="shared" si="98"/>
        <v/>
      </c>
      <c r="J563" s="185" t="str">
        <f t="shared" si="99"/>
        <v/>
      </c>
      <c r="K563" s="176" t="e">
        <f t="shared" si="100"/>
        <v>#VALUE!</v>
      </c>
      <c r="L563" s="186" t="e">
        <f t="shared" si="103"/>
        <v>#VALUE!</v>
      </c>
      <c r="M563" s="187"/>
      <c r="N563" s="179">
        <f t="shared" si="107"/>
        <v>264</v>
      </c>
    </row>
    <row r="564" spans="2:14" ht="15.75" thickBot="1" x14ac:dyDescent="0.3">
      <c r="B564" s="179">
        <f t="shared" si="104"/>
        <v>264</v>
      </c>
      <c r="C564" s="181" t="str">
        <f t="shared" si="105"/>
        <v/>
      </c>
      <c r="D564" s="182" t="str">
        <f t="shared" si="106"/>
        <v/>
      </c>
      <c r="E564" s="188" t="e">
        <f t="shared" si="96"/>
        <v>#VALUE!</v>
      </c>
      <c r="F564" s="183" t="str">
        <f t="shared" si="101"/>
        <v/>
      </c>
      <c r="G564" s="173" t="str">
        <f t="shared" si="102"/>
        <v/>
      </c>
      <c r="H564" s="183" t="str">
        <f t="shared" si="97"/>
        <v/>
      </c>
      <c r="I564" s="184" t="str">
        <f t="shared" si="98"/>
        <v/>
      </c>
      <c r="J564" s="185" t="str">
        <f t="shared" si="99"/>
        <v/>
      </c>
      <c r="K564" s="176" t="e">
        <f t="shared" si="100"/>
        <v>#VALUE!</v>
      </c>
      <c r="L564" s="186" t="e">
        <f t="shared" si="103"/>
        <v>#VALUE!</v>
      </c>
      <c r="M564" s="187"/>
      <c r="N564" s="179">
        <f t="shared" si="107"/>
        <v>264</v>
      </c>
    </row>
    <row r="565" spans="2:14" ht="15.75" thickBot="1" x14ac:dyDescent="0.3">
      <c r="B565" s="179">
        <f t="shared" si="104"/>
        <v>264</v>
      </c>
      <c r="C565" s="181" t="str">
        <f t="shared" si="105"/>
        <v/>
      </c>
      <c r="D565" s="182" t="str">
        <f t="shared" si="106"/>
        <v/>
      </c>
      <c r="E565" s="188" t="e">
        <f t="shared" si="96"/>
        <v>#VALUE!</v>
      </c>
      <c r="F565" s="183" t="str">
        <f t="shared" si="101"/>
        <v/>
      </c>
      <c r="G565" s="173" t="str">
        <f t="shared" si="102"/>
        <v/>
      </c>
      <c r="H565" s="183" t="str">
        <f t="shared" si="97"/>
        <v/>
      </c>
      <c r="I565" s="184" t="str">
        <f t="shared" si="98"/>
        <v/>
      </c>
      <c r="J565" s="185" t="str">
        <f t="shared" si="99"/>
        <v/>
      </c>
      <c r="K565" s="176" t="e">
        <f t="shared" si="100"/>
        <v>#VALUE!</v>
      </c>
      <c r="L565" s="186" t="e">
        <f t="shared" si="103"/>
        <v>#VALUE!</v>
      </c>
      <c r="M565" s="187"/>
      <c r="N565" s="179">
        <f t="shared" si="107"/>
        <v>264</v>
      </c>
    </row>
    <row r="566" spans="2:14" ht="15.75" thickBot="1" x14ac:dyDescent="0.3">
      <c r="B566" s="179">
        <f t="shared" si="104"/>
        <v>264</v>
      </c>
      <c r="C566" s="181" t="str">
        <f t="shared" si="105"/>
        <v/>
      </c>
      <c r="D566" s="182" t="str">
        <f t="shared" si="106"/>
        <v/>
      </c>
      <c r="E566" s="188">
        <f t="shared" si="96"/>
        <v>0</v>
      </c>
      <c r="F566" s="183" t="str">
        <f t="shared" si="101"/>
        <v/>
      </c>
      <c r="G566" s="173" t="str">
        <f t="shared" si="102"/>
        <v/>
      </c>
      <c r="H566" s="183" t="str">
        <f t="shared" si="97"/>
        <v/>
      </c>
      <c r="I566" s="184" t="str">
        <f t="shared" si="98"/>
        <v/>
      </c>
      <c r="J566" s="185" t="str">
        <f t="shared" si="99"/>
        <v/>
      </c>
      <c r="K566" s="176" t="e">
        <f t="shared" si="100"/>
        <v>#VALUE!</v>
      </c>
      <c r="L566" s="186" t="e">
        <f t="shared" si="103"/>
        <v>#VALUE!</v>
      </c>
      <c r="M566" s="187"/>
      <c r="N566" s="179">
        <f t="shared" si="107"/>
        <v>264</v>
      </c>
    </row>
    <row r="567" spans="2:14" ht="15.75" thickBot="1" x14ac:dyDescent="0.3">
      <c r="B567" s="179">
        <f t="shared" si="104"/>
        <v>264</v>
      </c>
      <c r="C567" s="181" t="str">
        <f t="shared" si="105"/>
        <v/>
      </c>
      <c r="D567" s="182" t="str">
        <f t="shared" si="106"/>
        <v/>
      </c>
      <c r="E567" s="188">
        <f t="shared" si="96"/>
        <v>0</v>
      </c>
      <c r="F567" s="183" t="str">
        <f t="shared" si="101"/>
        <v/>
      </c>
      <c r="G567" s="173" t="str">
        <f t="shared" si="102"/>
        <v/>
      </c>
      <c r="H567" s="183" t="str">
        <f t="shared" si="97"/>
        <v/>
      </c>
      <c r="I567" s="184" t="str">
        <f t="shared" si="98"/>
        <v/>
      </c>
      <c r="J567" s="185" t="str">
        <f t="shared" si="99"/>
        <v/>
      </c>
      <c r="K567" s="176" t="e">
        <f t="shared" si="100"/>
        <v>#VALUE!</v>
      </c>
      <c r="L567" s="186" t="e">
        <f t="shared" si="103"/>
        <v>#VALUE!</v>
      </c>
      <c r="M567" s="187"/>
      <c r="N567" s="179">
        <f t="shared" si="107"/>
        <v>264</v>
      </c>
    </row>
    <row r="568" spans="2:14" ht="15.75" thickBot="1" x14ac:dyDescent="0.3">
      <c r="B568" s="179">
        <f t="shared" si="104"/>
        <v>264</v>
      </c>
      <c r="C568" s="181" t="str">
        <f t="shared" si="105"/>
        <v/>
      </c>
      <c r="D568" s="182" t="str">
        <f t="shared" si="106"/>
        <v/>
      </c>
      <c r="E568" s="188">
        <f t="shared" si="96"/>
        <v>0</v>
      </c>
      <c r="F568" s="183" t="str">
        <f t="shared" si="101"/>
        <v/>
      </c>
      <c r="G568" s="173" t="str">
        <f t="shared" si="102"/>
        <v/>
      </c>
      <c r="H568" s="183" t="str">
        <f t="shared" si="97"/>
        <v/>
      </c>
      <c r="I568" s="184" t="str">
        <f t="shared" si="98"/>
        <v/>
      </c>
      <c r="J568" s="185" t="str">
        <f t="shared" si="99"/>
        <v/>
      </c>
      <c r="K568" s="176" t="e">
        <f t="shared" si="100"/>
        <v>#VALUE!</v>
      </c>
      <c r="L568" s="186" t="e">
        <f t="shared" si="103"/>
        <v>#VALUE!</v>
      </c>
      <c r="M568" s="187"/>
      <c r="N568" s="179">
        <f t="shared" si="107"/>
        <v>264</v>
      </c>
    </row>
    <row r="569" spans="2:14" ht="15.75" thickBot="1" x14ac:dyDescent="0.3">
      <c r="B569" s="179">
        <f t="shared" si="104"/>
        <v>264</v>
      </c>
      <c r="C569" s="181" t="str">
        <f t="shared" si="105"/>
        <v/>
      </c>
      <c r="D569" s="182" t="str">
        <f t="shared" si="106"/>
        <v/>
      </c>
      <c r="E569" s="188">
        <f t="shared" si="96"/>
        <v>0</v>
      </c>
      <c r="F569" s="183" t="str">
        <f t="shared" si="101"/>
        <v/>
      </c>
      <c r="G569" s="173" t="str">
        <f t="shared" si="102"/>
        <v/>
      </c>
      <c r="H569" s="183" t="str">
        <f t="shared" si="97"/>
        <v/>
      </c>
      <c r="I569" s="184" t="str">
        <f t="shared" si="98"/>
        <v/>
      </c>
      <c r="J569" s="185" t="str">
        <f t="shared" si="99"/>
        <v/>
      </c>
      <c r="K569" s="176" t="e">
        <f t="shared" si="100"/>
        <v>#VALUE!</v>
      </c>
      <c r="L569" s="186" t="e">
        <f t="shared" si="103"/>
        <v>#VALUE!</v>
      </c>
      <c r="M569" s="187"/>
      <c r="N569" s="179">
        <f t="shared" si="107"/>
        <v>264</v>
      </c>
    </row>
    <row r="570" spans="2:14" ht="15.75" thickBot="1" x14ac:dyDescent="0.3">
      <c r="B570" s="179">
        <f t="shared" si="104"/>
        <v>264</v>
      </c>
      <c r="C570" s="181" t="str">
        <f t="shared" si="105"/>
        <v/>
      </c>
      <c r="D570" s="182" t="str">
        <f t="shared" si="106"/>
        <v/>
      </c>
      <c r="E570" s="188">
        <f t="shared" si="96"/>
        <v>0</v>
      </c>
      <c r="F570" s="183" t="str">
        <f t="shared" si="101"/>
        <v/>
      </c>
      <c r="G570" s="173" t="str">
        <f t="shared" si="102"/>
        <v/>
      </c>
      <c r="H570" s="183" t="str">
        <f t="shared" si="97"/>
        <v/>
      </c>
      <c r="I570" s="184" t="str">
        <f t="shared" si="98"/>
        <v/>
      </c>
      <c r="J570" s="185" t="str">
        <f t="shared" si="99"/>
        <v/>
      </c>
      <c r="K570" s="176" t="e">
        <f t="shared" si="100"/>
        <v>#VALUE!</v>
      </c>
      <c r="L570" s="186" t="e">
        <f t="shared" si="103"/>
        <v>#VALUE!</v>
      </c>
      <c r="M570" s="187"/>
      <c r="N570" s="179">
        <f t="shared" si="107"/>
        <v>264</v>
      </c>
    </row>
    <row r="571" spans="2:14" ht="15.75" thickBot="1" x14ac:dyDescent="0.3">
      <c r="B571" s="179">
        <f t="shared" si="104"/>
        <v>264</v>
      </c>
      <c r="C571" s="181" t="str">
        <f t="shared" si="105"/>
        <v/>
      </c>
      <c r="D571" s="182" t="str">
        <f t="shared" si="106"/>
        <v/>
      </c>
      <c r="E571" s="188">
        <f t="shared" si="96"/>
        <v>0</v>
      </c>
      <c r="F571" s="183" t="str">
        <f t="shared" si="101"/>
        <v/>
      </c>
      <c r="G571" s="173" t="str">
        <f t="shared" si="102"/>
        <v/>
      </c>
      <c r="H571" s="183" t="str">
        <f t="shared" si="97"/>
        <v/>
      </c>
      <c r="I571" s="184" t="str">
        <f t="shared" si="98"/>
        <v/>
      </c>
      <c r="J571" s="185" t="str">
        <f t="shared" si="99"/>
        <v/>
      </c>
      <c r="K571" s="176" t="e">
        <f t="shared" si="100"/>
        <v>#VALUE!</v>
      </c>
      <c r="L571" s="186" t="e">
        <f t="shared" si="103"/>
        <v>#VALUE!</v>
      </c>
      <c r="M571" s="187"/>
      <c r="N571" s="179">
        <f t="shared" si="107"/>
        <v>264</v>
      </c>
    </row>
    <row r="572" spans="2:14" ht="15.75" thickBot="1" x14ac:dyDescent="0.3">
      <c r="B572" s="179">
        <f t="shared" si="104"/>
        <v>264</v>
      </c>
      <c r="C572" s="181" t="str">
        <f t="shared" si="105"/>
        <v/>
      </c>
      <c r="D572" s="182" t="str">
        <f t="shared" si="106"/>
        <v/>
      </c>
      <c r="E572" s="188">
        <f t="shared" si="96"/>
        <v>0</v>
      </c>
      <c r="F572" s="183" t="str">
        <f t="shared" si="101"/>
        <v/>
      </c>
      <c r="G572" s="173" t="str">
        <f t="shared" si="102"/>
        <v/>
      </c>
      <c r="H572" s="183" t="str">
        <f t="shared" si="97"/>
        <v/>
      </c>
      <c r="I572" s="184" t="str">
        <f t="shared" si="98"/>
        <v/>
      </c>
      <c r="J572" s="185" t="str">
        <f t="shared" si="99"/>
        <v/>
      </c>
      <c r="K572" s="176" t="e">
        <f t="shared" si="100"/>
        <v>#VALUE!</v>
      </c>
      <c r="L572" s="186" t="e">
        <f t="shared" si="103"/>
        <v>#VALUE!</v>
      </c>
      <c r="M572" s="187"/>
      <c r="N572" s="179">
        <f t="shared" si="107"/>
        <v>264</v>
      </c>
    </row>
    <row r="573" spans="2:14" x14ac:dyDescent="0.25">
      <c r="B573" s="179">
        <f t="shared" si="104"/>
        <v>264</v>
      </c>
      <c r="C573" s="181" t="str">
        <f t="shared" si="105"/>
        <v/>
      </c>
      <c r="D573" s="182" t="str">
        <f t="shared" si="106"/>
        <v/>
      </c>
      <c r="E573" s="188">
        <f t="shared" si="96"/>
        <v>0</v>
      </c>
      <c r="F573" s="183" t="str">
        <f t="shared" si="101"/>
        <v/>
      </c>
      <c r="G573" s="173" t="str">
        <f t="shared" si="102"/>
        <v/>
      </c>
      <c r="H573" s="183" t="str">
        <f t="shared" si="97"/>
        <v/>
      </c>
      <c r="I573" s="184" t="str">
        <f t="shared" si="98"/>
        <v/>
      </c>
      <c r="J573" s="185" t="str">
        <f t="shared" si="99"/>
        <v/>
      </c>
      <c r="K573" s="176" t="e">
        <f t="shared" si="100"/>
        <v>#VALUE!</v>
      </c>
      <c r="L573" s="186" t="e">
        <f t="shared" si="103"/>
        <v>#VALUE!</v>
      </c>
      <c r="M573" s="187"/>
      <c r="N573" s="179">
        <f t="shared" si="107"/>
        <v>264</v>
      </c>
    </row>
  </sheetData>
  <protectedRanges>
    <protectedRange sqref="M1:M2" name="Range14"/>
    <protectedRange sqref="L2:L3" name="Range8_1"/>
    <protectedRange sqref="M14" name="Range11"/>
    <protectedRange sqref="B2:E16" name="Range9"/>
    <protectedRange sqref="R37:T519" name="Range7"/>
    <protectedRange sqref="P2:S33 I9:K11" name="Range5"/>
    <protectedRange sqref="I13:I14" name="Range3"/>
    <protectedRange sqref="E2:E16" name="Range1"/>
    <protectedRange sqref="L9:L12 I12:K12" name="Range2"/>
    <protectedRange sqref="M19:M518 M559:M573" name="Range4"/>
    <protectedRange sqref="P37:V519 O519" name="Range6"/>
    <protectedRange sqref="I2:K6 L4:L6" name="Range8"/>
    <protectedRange sqref="P37:T518" name="Range10"/>
    <protectedRange sqref="O34:T519" name="Range12"/>
    <protectedRange sqref="M519:M558" name="Range4_1"/>
  </protectedRanges>
  <mergeCells count="33">
    <mergeCell ref="B16:D16"/>
    <mergeCell ref="R35:T35"/>
    <mergeCell ref="B13:D13"/>
    <mergeCell ref="F13:G13"/>
    <mergeCell ref="N13:O13"/>
    <mergeCell ref="B14:D14"/>
    <mergeCell ref="N14:O14"/>
    <mergeCell ref="B15:D15"/>
    <mergeCell ref="M8:N8"/>
    <mergeCell ref="B9:D9"/>
    <mergeCell ref="B10:D10"/>
    <mergeCell ref="B11:D11"/>
    <mergeCell ref="B12:D12"/>
    <mergeCell ref="M12:N12"/>
    <mergeCell ref="B6:D6"/>
    <mergeCell ref="G6:H6"/>
    <mergeCell ref="I6:K6"/>
    <mergeCell ref="B7:D7"/>
    <mergeCell ref="B8:D8"/>
    <mergeCell ref="F8:G12"/>
    <mergeCell ref="B4:D4"/>
    <mergeCell ref="G4:H4"/>
    <mergeCell ref="I4:K4"/>
    <mergeCell ref="B5:D5"/>
    <mergeCell ref="G5:H5"/>
    <mergeCell ref="I5:K5"/>
    <mergeCell ref="B1:D1"/>
    <mergeCell ref="B2:D2"/>
    <mergeCell ref="G2:H2"/>
    <mergeCell ref="I2:K2"/>
    <mergeCell ref="B3:D3"/>
    <mergeCell ref="G3:H3"/>
    <mergeCell ref="I3:K3"/>
  </mergeCells>
  <dataValidations count="3">
    <dataValidation allowBlank="1" showInputMessage="1" showErrorMessage="1" prompt="Fill in the lenth in BLUE CELLS only----&gt;" sqref="D19 IZ19 SV19 ACR19 AMN19 AWJ19 BGF19 BQB19 BZX19 CJT19 CTP19 DDL19 DNH19 DXD19 EGZ19 EQV19 FAR19 FKN19 FUJ19 GEF19 GOB19 GXX19 HHT19 HRP19 IBL19 ILH19 IVD19 JEZ19 JOV19 JYR19 KIN19 KSJ19 LCF19 LMB19 LVX19 MFT19 MPP19 MZL19 NJH19 NTD19 OCZ19 OMV19 OWR19 PGN19 PQJ19 QAF19 QKB19 QTX19 RDT19 RNP19 RXL19 SHH19 SRD19 TAZ19 TKV19 TUR19 UEN19 UOJ19 UYF19 VIB19 VRX19 WBT19 WLP19 WVL19 D65555 IZ65555 SV65555 ACR65555 AMN65555 AWJ65555 BGF65555 BQB65555 BZX65555 CJT65555 CTP65555 DDL65555 DNH65555 DXD65555 EGZ65555 EQV65555 FAR65555 FKN65555 FUJ65555 GEF65555 GOB65555 GXX65555 HHT65555 HRP65555 IBL65555 ILH65555 IVD65555 JEZ65555 JOV65555 JYR65555 KIN65555 KSJ65555 LCF65555 LMB65555 LVX65555 MFT65555 MPP65555 MZL65555 NJH65555 NTD65555 OCZ65555 OMV65555 OWR65555 PGN65555 PQJ65555 QAF65555 QKB65555 QTX65555 RDT65555 RNP65555 RXL65555 SHH65555 SRD65555 TAZ65555 TKV65555 TUR65555 UEN65555 UOJ65555 UYF65555 VIB65555 VRX65555 WBT65555 WLP65555 WVL65555 D131091 IZ131091 SV131091 ACR131091 AMN131091 AWJ131091 BGF131091 BQB131091 BZX131091 CJT131091 CTP131091 DDL131091 DNH131091 DXD131091 EGZ131091 EQV131091 FAR131091 FKN131091 FUJ131091 GEF131091 GOB131091 GXX131091 HHT131091 HRP131091 IBL131091 ILH131091 IVD131091 JEZ131091 JOV131091 JYR131091 KIN131091 KSJ131091 LCF131091 LMB131091 LVX131091 MFT131091 MPP131091 MZL131091 NJH131091 NTD131091 OCZ131091 OMV131091 OWR131091 PGN131091 PQJ131091 QAF131091 QKB131091 QTX131091 RDT131091 RNP131091 RXL131091 SHH131091 SRD131091 TAZ131091 TKV131091 TUR131091 UEN131091 UOJ131091 UYF131091 VIB131091 VRX131091 WBT131091 WLP131091 WVL131091 D196627 IZ196627 SV196627 ACR196627 AMN196627 AWJ196627 BGF196627 BQB196627 BZX196627 CJT196627 CTP196627 DDL196627 DNH196627 DXD196627 EGZ196627 EQV196627 FAR196627 FKN196627 FUJ196627 GEF196627 GOB196627 GXX196627 HHT196627 HRP196627 IBL196627 ILH196627 IVD196627 JEZ196627 JOV196627 JYR196627 KIN196627 KSJ196627 LCF196627 LMB196627 LVX196627 MFT196627 MPP196627 MZL196627 NJH196627 NTD196627 OCZ196627 OMV196627 OWR196627 PGN196627 PQJ196627 QAF196627 QKB196627 QTX196627 RDT196627 RNP196627 RXL196627 SHH196627 SRD196627 TAZ196627 TKV196627 TUR196627 UEN196627 UOJ196627 UYF196627 VIB196627 VRX196627 WBT196627 WLP196627 WVL196627 D262163 IZ262163 SV262163 ACR262163 AMN262163 AWJ262163 BGF262163 BQB262163 BZX262163 CJT262163 CTP262163 DDL262163 DNH262163 DXD262163 EGZ262163 EQV262163 FAR262163 FKN262163 FUJ262163 GEF262163 GOB262163 GXX262163 HHT262163 HRP262163 IBL262163 ILH262163 IVD262163 JEZ262163 JOV262163 JYR262163 KIN262163 KSJ262163 LCF262163 LMB262163 LVX262163 MFT262163 MPP262163 MZL262163 NJH262163 NTD262163 OCZ262163 OMV262163 OWR262163 PGN262163 PQJ262163 QAF262163 QKB262163 QTX262163 RDT262163 RNP262163 RXL262163 SHH262163 SRD262163 TAZ262163 TKV262163 TUR262163 UEN262163 UOJ262163 UYF262163 VIB262163 VRX262163 WBT262163 WLP262163 WVL262163 D327699 IZ327699 SV327699 ACR327699 AMN327699 AWJ327699 BGF327699 BQB327699 BZX327699 CJT327699 CTP327699 DDL327699 DNH327699 DXD327699 EGZ327699 EQV327699 FAR327699 FKN327699 FUJ327699 GEF327699 GOB327699 GXX327699 HHT327699 HRP327699 IBL327699 ILH327699 IVD327699 JEZ327699 JOV327699 JYR327699 KIN327699 KSJ327699 LCF327699 LMB327699 LVX327699 MFT327699 MPP327699 MZL327699 NJH327699 NTD327699 OCZ327699 OMV327699 OWR327699 PGN327699 PQJ327699 QAF327699 QKB327699 QTX327699 RDT327699 RNP327699 RXL327699 SHH327699 SRD327699 TAZ327699 TKV327699 TUR327699 UEN327699 UOJ327699 UYF327699 VIB327699 VRX327699 WBT327699 WLP327699 WVL327699 D393235 IZ393235 SV393235 ACR393235 AMN393235 AWJ393235 BGF393235 BQB393235 BZX393235 CJT393235 CTP393235 DDL393235 DNH393235 DXD393235 EGZ393235 EQV393235 FAR393235 FKN393235 FUJ393235 GEF393235 GOB393235 GXX393235 HHT393235 HRP393235 IBL393235 ILH393235 IVD393235 JEZ393235 JOV393235 JYR393235 KIN393235 KSJ393235 LCF393235 LMB393235 LVX393235 MFT393235 MPP393235 MZL393235 NJH393235 NTD393235 OCZ393235 OMV393235 OWR393235 PGN393235 PQJ393235 QAF393235 QKB393235 QTX393235 RDT393235 RNP393235 RXL393235 SHH393235 SRD393235 TAZ393235 TKV393235 TUR393235 UEN393235 UOJ393235 UYF393235 VIB393235 VRX393235 WBT393235 WLP393235 WVL393235 D458771 IZ458771 SV458771 ACR458771 AMN458771 AWJ458771 BGF458771 BQB458771 BZX458771 CJT458771 CTP458771 DDL458771 DNH458771 DXD458771 EGZ458771 EQV458771 FAR458771 FKN458771 FUJ458771 GEF458771 GOB458771 GXX458771 HHT458771 HRP458771 IBL458771 ILH458771 IVD458771 JEZ458771 JOV458771 JYR458771 KIN458771 KSJ458771 LCF458771 LMB458771 LVX458771 MFT458771 MPP458771 MZL458771 NJH458771 NTD458771 OCZ458771 OMV458771 OWR458771 PGN458771 PQJ458771 QAF458771 QKB458771 QTX458771 RDT458771 RNP458771 RXL458771 SHH458771 SRD458771 TAZ458771 TKV458771 TUR458771 UEN458771 UOJ458771 UYF458771 VIB458771 VRX458771 WBT458771 WLP458771 WVL458771 D524307 IZ524307 SV524307 ACR524307 AMN524307 AWJ524307 BGF524307 BQB524307 BZX524307 CJT524307 CTP524307 DDL524307 DNH524307 DXD524307 EGZ524307 EQV524307 FAR524307 FKN524307 FUJ524307 GEF524307 GOB524307 GXX524307 HHT524307 HRP524307 IBL524307 ILH524307 IVD524307 JEZ524307 JOV524307 JYR524307 KIN524307 KSJ524307 LCF524307 LMB524307 LVX524307 MFT524307 MPP524307 MZL524307 NJH524307 NTD524307 OCZ524307 OMV524307 OWR524307 PGN524307 PQJ524307 QAF524307 QKB524307 QTX524307 RDT524307 RNP524307 RXL524307 SHH524307 SRD524307 TAZ524307 TKV524307 TUR524307 UEN524307 UOJ524307 UYF524307 VIB524307 VRX524307 WBT524307 WLP524307 WVL524307 D589843 IZ589843 SV589843 ACR589843 AMN589843 AWJ589843 BGF589843 BQB589843 BZX589843 CJT589843 CTP589843 DDL589843 DNH589843 DXD589843 EGZ589843 EQV589843 FAR589843 FKN589843 FUJ589843 GEF589843 GOB589843 GXX589843 HHT589843 HRP589843 IBL589843 ILH589843 IVD589843 JEZ589843 JOV589843 JYR589843 KIN589843 KSJ589843 LCF589843 LMB589843 LVX589843 MFT589843 MPP589843 MZL589843 NJH589843 NTD589843 OCZ589843 OMV589843 OWR589843 PGN589843 PQJ589843 QAF589843 QKB589843 QTX589843 RDT589843 RNP589843 RXL589843 SHH589843 SRD589843 TAZ589843 TKV589843 TUR589843 UEN589843 UOJ589843 UYF589843 VIB589843 VRX589843 WBT589843 WLP589843 WVL589843 D655379 IZ655379 SV655379 ACR655379 AMN655379 AWJ655379 BGF655379 BQB655379 BZX655379 CJT655379 CTP655379 DDL655379 DNH655379 DXD655379 EGZ655379 EQV655379 FAR655379 FKN655379 FUJ655379 GEF655379 GOB655379 GXX655379 HHT655379 HRP655379 IBL655379 ILH655379 IVD655379 JEZ655379 JOV655379 JYR655379 KIN655379 KSJ655379 LCF655379 LMB655379 LVX655379 MFT655379 MPP655379 MZL655379 NJH655379 NTD655379 OCZ655379 OMV655379 OWR655379 PGN655379 PQJ655379 QAF655379 QKB655379 QTX655379 RDT655379 RNP655379 RXL655379 SHH655379 SRD655379 TAZ655379 TKV655379 TUR655379 UEN655379 UOJ655379 UYF655379 VIB655379 VRX655379 WBT655379 WLP655379 WVL655379 D720915 IZ720915 SV720915 ACR720915 AMN720915 AWJ720915 BGF720915 BQB720915 BZX720915 CJT720915 CTP720915 DDL720915 DNH720915 DXD720915 EGZ720915 EQV720915 FAR720915 FKN720915 FUJ720915 GEF720915 GOB720915 GXX720915 HHT720915 HRP720915 IBL720915 ILH720915 IVD720915 JEZ720915 JOV720915 JYR720915 KIN720915 KSJ720915 LCF720915 LMB720915 LVX720915 MFT720915 MPP720915 MZL720915 NJH720915 NTD720915 OCZ720915 OMV720915 OWR720915 PGN720915 PQJ720915 QAF720915 QKB720915 QTX720915 RDT720915 RNP720915 RXL720915 SHH720915 SRD720915 TAZ720915 TKV720915 TUR720915 UEN720915 UOJ720915 UYF720915 VIB720915 VRX720915 WBT720915 WLP720915 WVL720915 D786451 IZ786451 SV786451 ACR786451 AMN786451 AWJ786451 BGF786451 BQB786451 BZX786451 CJT786451 CTP786451 DDL786451 DNH786451 DXD786451 EGZ786451 EQV786451 FAR786451 FKN786451 FUJ786451 GEF786451 GOB786451 GXX786451 HHT786451 HRP786451 IBL786451 ILH786451 IVD786451 JEZ786451 JOV786451 JYR786451 KIN786451 KSJ786451 LCF786451 LMB786451 LVX786451 MFT786451 MPP786451 MZL786451 NJH786451 NTD786451 OCZ786451 OMV786451 OWR786451 PGN786451 PQJ786451 QAF786451 QKB786451 QTX786451 RDT786451 RNP786451 RXL786451 SHH786451 SRD786451 TAZ786451 TKV786451 TUR786451 UEN786451 UOJ786451 UYF786451 VIB786451 VRX786451 WBT786451 WLP786451 WVL786451 D851987 IZ851987 SV851987 ACR851987 AMN851987 AWJ851987 BGF851987 BQB851987 BZX851987 CJT851987 CTP851987 DDL851987 DNH851987 DXD851987 EGZ851987 EQV851987 FAR851987 FKN851987 FUJ851987 GEF851987 GOB851987 GXX851987 HHT851987 HRP851987 IBL851987 ILH851987 IVD851987 JEZ851987 JOV851987 JYR851987 KIN851987 KSJ851987 LCF851987 LMB851987 LVX851987 MFT851987 MPP851987 MZL851987 NJH851987 NTD851987 OCZ851987 OMV851987 OWR851987 PGN851987 PQJ851987 QAF851987 QKB851987 QTX851987 RDT851987 RNP851987 RXL851987 SHH851987 SRD851987 TAZ851987 TKV851987 TUR851987 UEN851987 UOJ851987 UYF851987 VIB851987 VRX851987 WBT851987 WLP851987 WVL851987 D917523 IZ917523 SV917523 ACR917523 AMN917523 AWJ917523 BGF917523 BQB917523 BZX917523 CJT917523 CTP917523 DDL917523 DNH917523 DXD917523 EGZ917523 EQV917523 FAR917523 FKN917523 FUJ917523 GEF917523 GOB917523 GXX917523 HHT917523 HRP917523 IBL917523 ILH917523 IVD917523 JEZ917523 JOV917523 JYR917523 KIN917523 KSJ917523 LCF917523 LMB917523 LVX917523 MFT917523 MPP917523 MZL917523 NJH917523 NTD917523 OCZ917523 OMV917523 OWR917523 PGN917523 PQJ917523 QAF917523 QKB917523 QTX917523 RDT917523 RNP917523 RXL917523 SHH917523 SRD917523 TAZ917523 TKV917523 TUR917523 UEN917523 UOJ917523 UYF917523 VIB917523 VRX917523 WBT917523 WLP917523 WVL917523 D983059 IZ983059 SV983059 ACR983059 AMN983059 AWJ983059 BGF983059 BQB983059 BZX983059 CJT983059 CTP983059 DDL983059 DNH983059 DXD983059 EGZ983059 EQV983059 FAR983059 FKN983059 FUJ983059 GEF983059 GOB983059 GXX983059 HHT983059 HRP983059 IBL983059 ILH983059 IVD983059 JEZ983059 JOV983059 JYR983059 KIN983059 KSJ983059 LCF983059 LMB983059 LVX983059 MFT983059 MPP983059 MZL983059 NJH983059 NTD983059 OCZ983059 OMV983059 OWR983059 PGN983059 PQJ983059 QAF983059 QKB983059 QTX983059 RDT983059 RNP983059 RXL983059 SHH983059 SRD983059 TAZ983059 TKV983059 TUR983059 UEN983059 UOJ983059 UYF983059 VIB983059 VRX983059 WBT983059 WLP983059 WVL983059"/>
    <dataValidation allowBlank="1" showInputMessage="1" showErrorMessage="1" prompt="Allred Consuting Inc._x000a_435-790-0297" sqref="F8:G12 JB8:JC12 SX8:SY12 ACT8:ACU12 AMP8:AMQ12 AWL8:AWM12 BGH8:BGI12 BQD8:BQE12 BZZ8:CAA12 CJV8:CJW12 CTR8:CTS12 DDN8:DDO12 DNJ8:DNK12 DXF8:DXG12 EHB8:EHC12 EQX8:EQY12 FAT8:FAU12 FKP8:FKQ12 FUL8:FUM12 GEH8:GEI12 GOD8:GOE12 GXZ8:GYA12 HHV8:HHW12 HRR8:HRS12 IBN8:IBO12 ILJ8:ILK12 IVF8:IVG12 JFB8:JFC12 JOX8:JOY12 JYT8:JYU12 KIP8:KIQ12 KSL8:KSM12 LCH8:LCI12 LMD8:LME12 LVZ8:LWA12 MFV8:MFW12 MPR8:MPS12 MZN8:MZO12 NJJ8:NJK12 NTF8:NTG12 ODB8:ODC12 OMX8:OMY12 OWT8:OWU12 PGP8:PGQ12 PQL8:PQM12 QAH8:QAI12 QKD8:QKE12 QTZ8:QUA12 RDV8:RDW12 RNR8:RNS12 RXN8:RXO12 SHJ8:SHK12 SRF8:SRG12 TBB8:TBC12 TKX8:TKY12 TUT8:TUU12 UEP8:UEQ12 UOL8:UOM12 UYH8:UYI12 VID8:VIE12 VRZ8:VSA12 WBV8:WBW12 WLR8:WLS12 WVN8:WVO12 F65544:G65548 JB65544:JC65548 SX65544:SY65548 ACT65544:ACU65548 AMP65544:AMQ65548 AWL65544:AWM65548 BGH65544:BGI65548 BQD65544:BQE65548 BZZ65544:CAA65548 CJV65544:CJW65548 CTR65544:CTS65548 DDN65544:DDO65548 DNJ65544:DNK65548 DXF65544:DXG65548 EHB65544:EHC65548 EQX65544:EQY65548 FAT65544:FAU65548 FKP65544:FKQ65548 FUL65544:FUM65548 GEH65544:GEI65548 GOD65544:GOE65548 GXZ65544:GYA65548 HHV65544:HHW65548 HRR65544:HRS65548 IBN65544:IBO65548 ILJ65544:ILK65548 IVF65544:IVG65548 JFB65544:JFC65548 JOX65544:JOY65548 JYT65544:JYU65548 KIP65544:KIQ65548 KSL65544:KSM65548 LCH65544:LCI65548 LMD65544:LME65548 LVZ65544:LWA65548 MFV65544:MFW65548 MPR65544:MPS65548 MZN65544:MZO65548 NJJ65544:NJK65548 NTF65544:NTG65548 ODB65544:ODC65548 OMX65544:OMY65548 OWT65544:OWU65548 PGP65544:PGQ65548 PQL65544:PQM65548 QAH65544:QAI65548 QKD65544:QKE65548 QTZ65544:QUA65548 RDV65544:RDW65548 RNR65544:RNS65548 RXN65544:RXO65548 SHJ65544:SHK65548 SRF65544:SRG65548 TBB65544:TBC65548 TKX65544:TKY65548 TUT65544:TUU65548 UEP65544:UEQ65548 UOL65544:UOM65548 UYH65544:UYI65548 VID65544:VIE65548 VRZ65544:VSA65548 WBV65544:WBW65548 WLR65544:WLS65548 WVN65544:WVO65548 F131080:G131084 JB131080:JC131084 SX131080:SY131084 ACT131080:ACU131084 AMP131080:AMQ131084 AWL131080:AWM131084 BGH131080:BGI131084 BQD131080:BQE131084 BZZ131080:CAA131084 CJV131080:CJW131084 CTR131080:CTS131084 DDN131080:DDO131084 DNJ131080:DNK131084 DXF131080:DXG131084 EHB131080:EHC131084 EQX131080:EQY131084 FAT131080:FAU131084 FKP131080:FKQ131084 FUL131080:FUM131084 GEH131080:GEI131084 GOD131080:GOE131084 GXZ131080:GYA131084 HHV131080:HHW131084 HRR131080:HRS131084 IBN131080:IBO131084 ILJ131080:ILK131084 IVF131080:IVG131084 JFB131080:JFC131084 JOX131080:JOY131084 JYT131080:JYU131084 KIP131080:KIQ131084 KSL131080:KSM131084 LCH131080:LCI131084 LMD131080:LME131084 LVZ131080:LWA131084 MFV131080:MFW131084 MPR131080:MPS131084 MZN131080:MZO131084 NJJ131080:NJK131084 NTF131080:NTG131084 ODB131080:ODC131084 OMX131080:OMY131084 OWT131080:OWU131084 PGP131080:PGQ131084 PQL131080:PQM131084 QAH131080:QAI131084 QKD131080:QKE131084 QTZ131080:QUA131084 RDV131080:RDW131084 RNR131080:RNS131084 RXN131080:RXO131084 SHJ131080:SHK131084 SRF131080:SRG131084 TBB131080:TBC131084 TKX131080:TKY131084 TUT131080:TUU131084 UEP131080:UEQ131084 UOL131080:UOM131084 UYH131080:UYI131084 VID131080:VIE131084 VRZ131080:VSA131084 WBV131080:WBW131084 WLR131080:WLS131084 WVN131080:WVO131084 F196616:G196620 JB196616:JC196620 SX196616:SY196620 ACT196616:ACU196620 AMP196616:AMQ196620 AWL196616:AWM196620 BGH196616:BGI196620 BQD196616:BQE196620 BZZ196616:CAA196620 CJV196616:CJW196620 CTR196616:CTS196620 DDN196616:DDO196620 DNJ196616:DNK196620 DXF196616:DXG196620 EHB196616:EHC196620 EQX196616:EQY196620 FAT196616:FAU196620 FKP196616:FKQ196620 FUL196616:FUM196620 GEH196616:GEI196620 GOD196616:GOE196620 GXZ196616:GYA196620 HHV196616:HHW196620 HRR196616:HRS196620 IBN196616:IBO196620 ILJ196616:ILK196620 IVF196616:IVG196620 JFB196616:JFC196620 JOX196616:JOY196620 JYT196616:JYU196620 KIP196616:KIQ196620 KSL196616:KSM196620 LCH196616:LCI196620 LMD196616:LME196620 LVZ196616:LWA196620 MFV196616:MFW196620 MPR196616:MPS196620 MZN196616:MZO196620 NJJ196616:NJK196620 NTF196616:NTG196620 ODB196616:ODC196620 OMX196616:OMY196620 OWT196616:OWU196620 PGP196616:PGQ196620 PQL196616:PQM196620 QAH196616:QAI196620 QKD196616:QKE196620 QTZ196616:QUA196620 RDV196616:RDW196620 RNR196616:RNS196620 RXN196616:RXO196620 SHJ196616:SHK196620 SRF196616:SRG196620 TBB196616:TBC196620 TKX196616:TKY196620 TUT196616:TUU196620 UEP196616:UEQ196620 UOL196616:UOM196620 UYH196616:UYI196620 VID196616:VIE196620 VRZ196616:VSA196620 WBV196616:WBW196620 WLR196616:WLS196620 WVN196616:WVO196620 F262152:G262156 JB262152:JC262156 SX262152:SY262156 ACT262152:ACU262156 AMP262152:AMQ262156 AWL262152:AWM262156 BGH262152:BGI262156 BQD262152:BQE262156 BZZ262152:CAA262156 CJV262152:CJW262156 CTR262152:CTS262156 DDN262152:DDO262156 DNJ262152:DNK262156 DXF262152:DXG262156 EHB262152:EHC262156 EQX262152:EQY262156 FAT262152:FAU262156 FKP262152:FKQ262156 FUL262152:FUM262156 GEH262152:GEI262156 GOD262152:GOE262156 GXZ262152:GYA262156 HHV262152:HHW262156 HRR262152:HRS262156 IBN262152:IBO262156 ILJ262152:ILK262156 IVF262152:IVG262156 JFB262152:JFC262156 JOX262152:JOY262156 JYT262152:JYU262156 KIP262152:KIQ262156 KSL262152:KSM262156 LCH262152:LCI262156 LMD262152:LME262156 LVZ262152:LWA262156 MFV262152:MFW262156 MPR262152:MPS262156 MZN262152:MZO262156 NJJ262152:NJK262156 NTF262152:NTG262156 ODB262152:ODC262156 OMX262152:OMY262156 OWT262152:OWU262156 PGP262152:PGQ262156 PQL262152:PQM262156 QAH262152:QAI262156 QKD262152:QKE262156 QTZ262152:QUA262156 RDV262152:RDW262156 RNR262152:RNS262156 RXN262152:RXO262156 SHJ262152:SHK262156 SRF262152:SRG262156 TBB262152:TBC262156 TKX262152:TKY262156 TUT262152:TUU262156 UEP262152:UEQ262156 UOL262152:UOM262156 UYH262152:UYI262156 VID262152:VIE262156 VRZ262152:VSA262156 WBV262152:WBW262156 WLR262152:WLS262156 WVN262152:WVO262156 F327688:G327692 JB327688:JC327692 SX327688:SY327692 ACT327688:ACU327692 AMP327688:AMQ327692 AWL327688:AWM327692 BGH327688:BGI327692 BQD327688:BQE327692 BZZ327688:CAA327692 CJV327688:CJW327692 CTR327688:CTS327692 DDN327688:DDO327692 DNJ327688:DNK327692 DXF327688:DXG327692 EHB327688:EHC327692 EQX327688:EQY327692 FAT327688:FAU327692 FKP327688:FKQ327692 FUL327688:FUM327692 GEH327688:GEI327692 GOD327688:GOE327692 GXZ327688:GYA327692 HHV327688:HHW327692 HRR327688:HRS327692 IBN327688:IBO327692 ILJ327688:ILK327692 IVF327688:IVG327692 JFB327688:JFC327692 JOX327688:JOY327692 JYT327688:JYU327692 KIP327688:KIQ327692 KSL327688:KSM327692 LCH327688:LCI327692 LMD327688:LME327692 LVZ327688:LWA327692 MFV327688:MFW327692 MPR327688:MPS327692 MZN327688:MZO327692 NJJ327688:NJK327692 NTF327688:NTG327692 ODB327688:ODC327692 OMX327688:OMY327692 OWT327688:OWU327692 PGP327688:PGQ327692 PQL327688:PQM327692 QAH327688:QAI327692 QKD327688:QKE327692 QTZ327688:QUA327692 RDV327688:RDW327692 RNR327688:RNS327692 RXN327688:RXO327692 SHJ327688:SHK327692 SRF327688:SRG327692 TBB327688:TBC327692 TKX327688:TKY327692 TUT327688:TUU327692 UEP327688:UEQ327692 UOL327688:UOM327692 UYH327688:UYI327692 VID327688:VIE327692 VRZ327688:VSA327692 WBV327688:WBW327692 WLR327688:WLS327692 WVN327688:WVO327692 F393224:G393228 JB393224:JC393228 SX393224:SY393228 ACT393224:ACU393228 AMP393224:AMQ393228 AWL393224:AWM393228 BGH393224:BGI393228 BQD393224:BQE393228 BZZ393224:CAA393228 CJV393224:CJW393228 CTR393224:CTS393228 DDN393224:DDO393228 DNJ393224:DNK393228 DXF393224:DXG393228 EHB393224:EHC393228 EQX393224:EQY393228 FAT393224:FAU393228 FKP393224:FKQ393228 FUL393224:FUM393228 GEH393224:GEI393228 GOD393224:GOE393228 GXZ393224:GYA393228 HHV393224:HHW393228 HRR393224:HRS393228 IBN393224:IBO393228 ILJ393224:ILK393228 IVF393224:IVG393228 JFB393224:JFC393228 JOX393224:JOY393228 JYT393224:JYU393228 KIP393224:KIQ393228 KSL393224:KSM393228 LCH393224:LCI393228 LMD393224:LME393228 LVZ393224:LWA393228 MFV393224:MFW393228 MPR393224:MPS393228 MZN393224:MZO393228 NJJ393224:NJK393228 NTF393224:NTG393228 ODB393224:ODC393228 OMX393224:OMY393228 OWT393224:OWU393228 PGP393224:PGQ393228 PQL393224:PQM393228 QAH393224:QAI393228 QKD393224:QKE393228 QTZ393224:QUA393228 RDV393224:RDW393228 RNR393224:RNS393228 RXN393224:RXO393228 SHJ393224:SHK393228 SRF393224:SRG393228 TBB393224:TBC393228 TKX393224:TKY393228 TUT393224:TUU393228 UEP393224:UEQ393228 UOL393224:UOM393228 UYH393224:UYI393228 VID393224:VIE393228 VRZ393224:VSA393228 WBV393224:WBW393228 WLR393224:WLS393228 WVN393224:WVO393228 F458760:G458764 JB458760:JC458764 SX458760:SY458764 ACT458760:ACU458764 AMP458760:AMQ458764 AWL458760:AWM458764 BGH458760:BGI458764 BQD458760:BQE458764 BZZ458760:CAA458764 CJV458760:CJW458764 CTR458760:CTS458764 DDN458760:DDO458764 DNJ458760:DNK458764 DXF458760:DXG458764 EHB458760:EHC458764 EQX458760:EQY458764 FAT458760:FAU458764 FKP458760:FKQ458764 FUL458760:FUM458764 GEH458760:GEI458764 GOD458760:GOE458764 GXZ458760:GYA458764 HHV458760:HHW458764 HRR458760:HRS458764 IBN458760:IBO458764 ILJ458760:ILK458764 IVF458760:IVG458764 JFB458760:JFC458764 JOX458760:JOY458764 JYT458760:JYU458764 KIP458760:KIQ458764 KSL458760:KSM458764 LCH458760:LCI458764 LMD458760:LME458764 LVZ458760:LWA458764 MFV458760:MFW458764 MPR458760:MPS458764 MZN458760:MZO458764 NJJ458760:NJK458764 NTF458760:NTG458764 ODB458760:ODC458764 OMX458760:OMY458764 OWT458760:OWU458764 PGP458760:PGQ458764 PQL458760:PQM458764 QAH458760:QAI458764 QKD458760:QKE458764 QTZ458760:QUA458764 RDV458760:RDW458764 RNR458760:RNS458764 RXN458760:RXO458764 SHJ458760:SHK458764 SRF458760:SRG458764 TBB458760:TBC458764 TKX458760:TKY458764 TUT458760:TUU458764 UEP458760:UEQ458764 UOL458760:UOM458764 UYH458760:UYI458764 VID458760:VIE458764 VRZ458760:VSA458764 WBV458760:WBW458764 WLR458760:WLS458764 WVN458760:WVO458764 F524296:G524300 JB524296:JC524300 SX524296:SY524300 ACT524296:ACU524300 AMP524296:AMQ524300 AWL524296:AWM524300 BGH524296:BGI524300 BQD524296:BQE524300 BZZ524296:CAA524300 CJV524296:CJW524300 CTR524296:CTS524300 DDN524296:DDO524300 DNJ524296:DNK524300 DXF524296:DXG524300 EHB524296:EHC524300 EQX524296:EQY524300 FAT524296:FAU524300 FKP524296:FKQ524300 FUL524296:FUM524300 GEH524296:GEI524300 GOD524296:GOE524300 GXZ524296:GYA524300 HHV524296:HHW524300 HRR524296:HRS524300 IBN524296:IBO524300 ILJ524296:ILK524300 IVF524296:IVG524300 JFB524296:JFC524300 JOX524296:JOY524300 JYT524296:JYU524300 KIP524296:KIQ524300 KSL524296:KSM524300 LCH524296:LCI524300 LMD524296:LME524300 LVZ524296:LWA524300 MFV524296:MFW524300 MPR524296:MPS524300 MZN524296:MZO524300 NJJ524296:NJK524300 NTF524296:NTG524300 ODB524296:ODC524300 OMX524296:OMY524300 OWT524296:OWU524300 PGP524296:PGQ524300 PQL524296:PQM524300 QAH524296:QAI524300 QKD524296:QKE524300 QTZ524296:QUA524300 RDV524296:RDW524300 RNR524296:RNS524300 RXN524296:RXO524300 SHJ524296:SHK524300 SRF524296:SRG524300 TBB524296:TBC524300 TKX524296:TKY524300 TUT524296:TUU524300 UEP524296:UEQ524300 UOL524296:UOM524300 UYH524296:UYI524300 VID524296:VIE524300 VRZ524296:VSA524300 WBV524296:WBW524300 WLR524296:WLS524300 WVN524296:WVO524300 F589832:G589836 JB589832:JC589836 SX589832:SY589836 ACT589832:ACU589836 AMP589832:AMQ589836 AWL589832:AWM589836 BGH589832:BGI589836 BQD589832:BQE589836 BZZ589832:CAA589836 CJV589832:CJW589836 CTR589832:CTS589836 DDN589832:DDO589836 DNJ589832:DNK589836 DXF589832:DXG589836 EHB589832:EHC589836 EQX589832:EQY589836 FAT589832:FAU589836 FKP589832:FKQ589836 FUL589832:FUM589836 GEH589832:GEI589836 GOD589832:GOE589836 GXZ589832:GYA589836 HHV589832:HHW589836 HRR589832:HRS589836 IBN589832:IBO589836 ILJ589832:ILK589836 IVF589832:IVG589836 JFB589832:JFC589836 JOX589832:JOY589836 JYT589832:JYU589836 KIP589832:KIQ589836 KSL589832:KSM589836 LCH589832:LCI589836 LMD589832:LME589836 LVZ589832:LWA589836 MFV589832:MFW589836 MPR589832:MPS589836 MZN589832:MZO589836 NJJ589832:NJK589836 NTF589832:NTG589836 ODB589832:ODC589836 OMX589832:OMY589836 OWT589832:OWU589836 PGP589832:PGQ589836 PQL589832:PQM589836 QAH589832:QAI589836 QKD589832:QKE589836 QTZ589832:QUA589836 RDV589832:RDW589836 RNR589832:RNS589836 RXN589832:RXO589836 SHJ589832:SHK589836 SRF589832:SRG589836 TBB589832:TBC589836 TKX589832:TKY589836 TUT589832:TUU589836 UEP589832:UEQ589836 UOL589832:UOM589836 UYH589832:UYI589836 VID589832:VIE589836 VRZ589832:VSA589836 WBV589832:WBW589836 WLR589832:WLS589836 WVN589832:WVO589836 F655368:G655372 JB655368:JC655372 SX655368:SY655372 ACT655368:ACU655372 AMP655368:AMQ655372 AWL655368:AWM655372 BGH655368:BGI655372 BQD655368:BQE655372 BZZ655368:CAA655372 CJV655368:CJW655372 CTR655368:CTS655372 DDN655368:DDO655372 DNJ655368:DNK655372 DXF655368:DXG655372 EHB655368:EHC655372 EQX655368:EQY655372 FAT655368:FAU655372 FKP655368:FKQ655372 FUL655368:FUM655372 GEH655368:GEI655372 GOD655368:GOE655372 GXZ655368:GYA655372 HHV655368:HHW655372 HRR655368:HRS655372 IBN655368:IBO655372 ILJ655368:ILK655372 IVF655368:IVG655372 JFB655368:JFC655372 JOX655368:JOY655372 JYT655368:JYU655372 KIP655368:KIQ655372 KSL655368:KSM655372 LCH655368:LCI655372 LMD655368:LME655372 LVZ655368:LWA655372 MFV655368:MFW655372 MPR655368:MPS655372 MZN655368:MZO655372 NJJ655368:NJK655372 NTF655368:NTG655372 ODB655368:ODC655372 OMX655368:OMY655372 OWT655368:OWU655372 PGP655368:PGQ655372 PQL655368:PQM655372 QAH655368:QAI655372 QKD655368:QKE655372 QTZ655368:QUA655372 RDV655368:RDW655372 RNR655368:RNS655372 RXN655368:RXO655372 SHJ655368:SHK655372 SRF655368:SRG655372 TBB655368:TBC655372 TKX655368:TKY655372 TUT655368:TUU655372 UEP655368:UEQ655372 UOL655368:UOM655372 UYH655368:UYI655372 VID655368:VIE655372 VRZ655368:VSA655372 WBV655368:WBW655372 WLR655368:WLS655372 WVN655368:WVO655372 F720904:G720908 JB720904:JC720908 SX720904:SY720908 ACT720904:ACU720908 AMP720904:AMQ720908 AWL720904:AWM720908 BGH720904:BGI720908 BQD720904:BQE720908 BZZ720904:CAA720908 CJV720904:CJW720908 CTR720904:CTS720908 DDN720904:DDO720908 DNJ720904:DNK720908 DXF720904:DXG720908 EHB720904:EHC720908 EQX720904:EQY720908 FAT720904:FAU720908 FKP720904:FKQ720908 FUL720904:FUM720908 GEH720904:GEI720908 GOD720904:GOE720908 GXZ720904:GYA720908 HHV720904:HHW720908 HRR720904:HRS720908 IBN720904:IBO720908 ILJ720904:ILK720908 IVF720904:IVG720908 JFB720904:JFC720908 JOX720904:JOY720908 JYT720904:JYU720908 KIP720904:KIQ720908 KSL720904:KSM720908 LCH720904:LCI720908 LMD720904:LME720908 LVZ720904:LWA720908 MFV720904:MFW720908 MPR720904:MPS720908 MZN720904:MZO720908 NJJ720904:NJK720908 NTF720904:NTG720908 ODB720904:ODC720908 OMX720904:OMY720908 OWT720904:OWU720908 PGP720904:PGQ720908 PQL720904:PQM720908 QAH720904:QAI720908 QKD720904:QKE720908 QTZ720904:QUA720908 RDV720904:RDW720908 RNR720904:RNS720908 RXN720904:RXO720908 SHJ720904:SHK720908 SRF720904:SRG720908 TBB720904:TBC720908 TKX720904:TKY720908 TUT720904:TUU720908 UEP720904:UEQ720908 UOL720904:UOM720908 UYH720904:UYI720908 VID720904:VIE720908 VRZ720904:VSA720908 WBV720904:WBW720908 WLR720904:WLS720908 WVN720904:WVO720908 F786440:G786444 JB786440:JC786444 SX786440:SY786444 ACT786440:ACU786444 AMP786440:AMQ786444 AWL786440:AWM786444 BGH786440:BGI786444 BQD786440:BQE786444 BZZ786440:CAA786444 CJV786440:CJW786444 CTR786440:CTS786444 DDN786440:DDO786444 DNJ786440:DNK786444 DXF786440:DXG786444 EHB786440:EHC786444 EQX786440:EQY786444 FAT786440:FAU786444 FKP786440:FKQ786444 FUL786440:FUM786444 GEH786440:GEI786444 GOD786440:GOE786444 GXZ786440:GYA786444 HHV786440:HHW786444 HRR786440:HRS786444 IBN786440:IBO786444 ILJ786440:ILK786444 IVF786440:IVG786444 JFB786440:JFC786444 JOX786440:JOY786444 JYT786440:JYU786444 KIP786440:KIQ786444 KSL786440:KSM786444 LCH786440:LCI786444 LMD786440:LME786444 LVZ786440:LWA786444 MFV786440:MFW786444 MPR786440:MPS786444 MZN786440:MZO786444 NJJ786440:NJK786444 NTF786440:NTG786444 ODB786440:ODC786444 OMX786440:OMY786444 OWT786440:OWU786444 PGP786440:PGQ786444 PQL786440:PQM786444 QAH786440:QAI786444 QKD786440:QKE786444 QTZ786440:QUA786444 RDV786440:RDW786444 RNR786440:RNS786444 RXN786440:RXO786444 SHJ786440:SHK786444 SRF786440:SRG786444 TBB786440:TBC786444 TKX786440:TKY786444 TUT786440:TUU786444 UEP786440:UEQ786444 UOL786440:UOM786444 UYH786440:UYI786444 VID786440:VIE786444 VRZ786440:VSA786444 WBV786440:WBW786444 WLR786440:WLS786444 WVN786440:WVO786444 F851976:G851980 JB851976:JC851980 SX851976:SY851980 ACT851976:ACU851980 AMP851976:AMQ851980 AWL851976:AWM851980 BGH851976:BGI851980 BQD851976:BQE851980 BZZ851976:CAA851980 CJV851976:CJW851980 CTR851976:CTS851980 DDN851976:DDO851980 DNJ851976:DNK851980 DXF851976:DXG851980 EHB851976:EHC851980 EQX851976:EQY851980 FAT851976:FAU851980 FKP851976:FKQ851980 FUL851976:FUM851980 GEH851976:GEI851980 GOD851976:GOE851980 GXZ851976:GYA851980 HHV851976:HHW851980 HRR851976:HRS851980 IBN851976:IBO851980 ILJ851976:ILK851980 IVF851976:IVG851980 JFB851976:JFC851980 JOX851976:JOY851980 JYT851976:JYU851980 KIP851976:KIQ851980 KSL851976:KSM851980 LCH851976:LCI851980 LMD851976:LME851980 LVZ851976:LWA851980 MFV851976:MFW851980 MPR851976:MPS851980 MZN851976:MZO851980 NJJ851976:NJK851980 NTF851976:NTG851980 ODB851976:ODC851980 OMX851976:OMY851980 OWT851976:OWU851980 PGP851976:PGQ851980 PQL851976:PQM851980 QAH851976:QAI851980 QKD851976:QKE851980 QTZ851976:QUA851980 RDV851976:RDW851980 RNR851976:RNS851980 RXN851976:RXO851980 SHJ851976:SHK851980 SRF851976:SRG851980 TBB851976:TBC851980 TKX851976:TKY851980 TUT851976:TUU851980 UEP851976:UEQ851980 UOL851976:UOM851980 UYH851976:UYI851980 VID851976:VIE851980 VRZ851976:VSA851980 WBV851976:WBW851980 WLR851976:WLS851980 WVN851976:WVO851980 F917512:G917516 JB917512:JC917516 SX917512:SY917516 ACT917512:ACU917516 AMP917512:AMQ917516 AWL917512:AWM917516 BGH917512:BGI917516 BQD917512:BQE917516 BZZ917512:CAA917516 CJV917512:CJW917516 CTR917512:CTS917516 DDN917512:DDO917516 DNJ917512:DNK917516 DXF917512:DXG917516 EHB917512:EHC917516 EQX917512:EQY917516 FAT917512:FAU917516 FKP917512:FKQ917516 FUL917512:FUM917516 GEH917512:GEI917516 GOD917512:GOE917516 GXZ917512:GYA917516 HHV917512:HHW917516 HRR917512:HRS917516 IBN917512:IBO917516 ILJ917512:ILK917516 IVF917512:IVG917516 JFB917512:JFC917516 JOX917512:JOY917516 JYT917512:JYU917516 KIP917512:KIQ917516 KSL917512:KSM917516 LCH917512:LCI917516 LMD917512:LME917516 LVZ917512:LWA917516 MFV917512:MFW917516 MPR917512:MPS917516 MZN917512:MZO917516 NJJ917512:NJK917516 NTF917512:NTG917516 ODB917512:ODC917516 OMX917512:OMY917516 OWT917512:OWU917516 PGP917512:PGQ917516 PQL917512:PQM917516 QAH917512:QAI917516 QKD917512:QKE917516 QTZ917512:QUA917516 RDV917512:RDW917516 RNR917512:RNS917516 RXN917512:RXO917516 SHJ917512:SHK917516 SRF917512:SRG917516 TBB917512:TBC917516 TKX917512:TKY917516 TUT917512:TUU917516 UEP917512:UEQ917516 UOL917512:UOM917516 UYH917512:UYI917516 VID917512:VIE917516 VRZ917512:VSA917516 WBV917512:WBW917516 WLR917512:WLS917516 WVN917512:WVO917516 F983048:G983052 JB983048:JC983052 SX983048:SY983052 ACT983048:ACU983052 AMP983048:AMQ983052 AWL983048:AWM983052 BGH983048:BGI983052 BQD983048:BQE983052 BZZ983048:CAA983052 CJV983048:CJW983052 CTR983048:CTS983052 DDN983048:DDO983052 DNJ983048:DNK983052 DXF983048:DXG983052 EHB983048:EHC983052 EQX983048:EQY983052 FAT983048:FAU983052 FKP983048:FKQ983052 FUL983048:FUM983052 GEH983048:GEI983052 GOD983048:GOE983052 GXZ983048:GYA983052 HHV983048:HHW983052 HRR983048:HRS983052 IBN983048:IBO983052 ILJ983048:ILK983052 IVF983048:IVG983052 JFB983048:JFC983052 JOX983048:JOY983052 JYT983048:JYU983052 KIP983048:KIQ983052 KSL983048:KSM983052 LCH983048:LCI983052 LMD983048:LME983052 LVZ983048:LWA983052 MFV983048:MFW983052 MPR983048:MPS983052 MZN983048:MZO983052 NJJ983048:NJK983052 NTF983048:NTG983052 ODB983048:ODC983052 OMX983048:OMY983052 OWT983048:OWU983052 PGP983048:PGQ983052 PQL983048:PQM983052 QAH983048:QAI983052 QKD983048:QKE983052 QTZ983048:QUA983052 RDV983048:RDW983052 RNR983048:RNS983052 RXN983048:RXO983052 SHJ983048:SHK983052 SRF983048:SRG983052 TBB983048:TBC983052 TKX983048:TKY983052 TUT983048:TUU983052 UEP983048:UEQ983052 UOL983048:UOM983052 UYH983048:UYI983052 VID983048:VIE983052 VRZ983048:VSA983052 WBV983048:WBW983052 WLR983048:WLS983052 WVN983048:WVO983052"/>
    <dataValidation allowBlank="1" showInputMessage="1" showErrorMessage="1" prompt="Do not use decimal point" sqref="M19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M519 JI519 TE519 ADA519 AMW519 AWS519 BGO519 BQK519 CAG519 CKC519 CTY519 DDU519 DNQ519 DXM519 EHI519 ERE519 FBA519 FKW519 FUS519 GEO519 GOK519 GYG519 HIC519 HRY519 IBU519 ILQ519 IVM519 JFI519 JPE519 JZA519 KIW519 KSS519 LCO519 LMK519 LWG519 MGC519 MPY519 MZU519 NJQ519 NTM519 ODI519 ONE519 OXA519 PGW519 PQS519 QAO519 QKK519 QUG519 REC519 RNY519 RXU519 SHQ519 SRM519 TBI519 TLE519 TVA519 UEW519 UOS519 UYO519 VIK519 VSG519 WCC519 WLY519 WVU519 M66055 JI66055 TE66055 ADA66055 AMW66055 AWS66055 BGO66055 BQK66055 CAG66055 CKC66055 CTY66055 DDU66055 DNQ66055 DXM66055 EHI66055 ERE66055 FBA66055 FKW66055 FUS66055 GEO66055 GOK66055 GYG66055 HIC66055 HRY66055 IBU66055 ILQ66055 IVM66055 JFI66055 JPE66055 JZA66055 KIW66055 KSS66055 LCO66055 LMK66055 LWG66055 MGC66055 MPY66055 MZU66055 NJQ66055 NTM66055 ODI66055 ONE66055 OXA66055 PGW66055 PQS66055 QAO66055 QKK66055 QUG66055 REC66055 RNY66055 RXU66055 SHQ66055 SRM66055 TBI66055 TLE66055 TVA66055 UEW66055 UOS66055 UYO66055 VIK66055 VSG66055 WCC66055 WLY66055 WVU66055 M131591 JI131591 TE131591 ADA131591 AMW131591 AWS131591 BGO131591 BQK131591 CAG131591 CKC131591 CTY131591 DDU131591 DNQ131591 DXM131591 EHI131591 ERE131591 FBA131591 FKW131591 FUS131591 GEO131591 GOK131591 GYG131591 HIC131591 HRY131591 IBU131591 ILQ131591 IVM131591 JFI131591 JPE131591 JZA131591 KIW131591 KSS131591 LCO131591 LMK131591 LWG131591 MGC131591 MPY131591 MZU131591 NJQ131591 NTM131591 ODI131591 ONE131591 OXA131591 PGW131591 PQS131591 QAO131591 QKK131591 QUG131591 REC131591 RNY131591 RXU131591 SHQ131591 SRM131591 TBI131591 TLE131591 TVA131591 UEW131591 UOS131591 UYO131591 VIK131591 VSG131591 WCC131591 WLY131591 WVU131591 M197127 JI197127 TE197127 ADA197127 AMW197127 AWS197127 BGO197127 BQK197127 CAG197127 CKC197127 CTY197127 DDU197127 DNQ197127 DXM197127 EHI197127 ERE197127 FBA197127 FKW197127 FUS197127 GEO197127 GOK197127 GYG197127 HIC197127 HRY197127 IBU197127 ILQ197127 IVM197127 JFI197127 JPE197127 JZA197127 KIW197127 KSS197127 LCO197127 LMK197127 LWG197127 MGC197127 MPY197127 MZU197127 NJQ197127 NTM197127 ODI197127 ONE197127 OXA197127 PGW197127 PQS197127 QAO197127 QKK197127 QUG197127 REC197127 RNY197127 RXU197127 SHQ197127 SRM197127 TBI197127 TLE197127 TVA197127 UEW197127 UOS197127 UYO197127 VIK197127 VSG197127 WCC197127 WLY197127 WVU197127 M262663 JI262663 TE262663 ADA262663 AMW262663 AWS262663 BGO262663 BQK262663 CAG262663 CKC262663 CTY262663 DDU262663 DNQ262663 DXM262663 EHI262663 ERE262663 FBA262663 FKW262663 FUS262663 GEO262663 GOK262663 GYG262663 HIC262663 HRY262663 IBU262663 ILQ262663 IVM262663 JFI262663 JPE262663 JZA262663 KIW262663 KSS262663 LCO262663 LMK262663 LWG262663 MGC262663 MPY262663 MZU262663 NJQ262663 NTM262663 ODI262663 ONE262663 OXA262663 PGW262663 PQS262663 QAO262663 QKK262663 QUG262663 REC262663 RNY262663 RXU262663 SHQ262663 SRM262663 TBI262663 TLE262663 TVA262663 UEW262663 UOS262663 UYO262663 VIK262663 VSG262663 WCC262663 WLY262663 WVU262663 M328199 JI328199 TE328199 ADA328199 AMW328199 AWS328199 BGO328199 BQK328199 CAG328199 CKC328199 CTY328199 DDU328199 DNQ328199 DXM328199 EHI328199 ERE328199 FBA328199 FKW328199 FUS328199 GEO328199 GOK328199 GYG328199 HIC328199 HRY328199 IBU328199 ILQ328199 IVM328199 JFI328199 JPE328199 JZA328199 KIW328199 KSS328199 LCO328199 LMK328199 LWG328199 MGC328199 MPY328199 MZU328199 NJQ328199 NTM328199 ODI328199 ONE328199 OXA328199 PGW328199 PQS328199 QAO328199 QKK328199 QUG328199 REC328199 RNY328199 RXU328199 SHQ328199 SRM328199 TBI328199 TLE328199 TVA328199 UEW328199 UOS328199 UYO328199 VIK328199 VSG328199 WCC328199 WLY328199 WVU328199 M393735 JI393735 TE393735 ADA393735 AMW393735 AWS393735 BGO393735 BQK393735 CAG393735 CKC393735 CTY393735 DDU393735 DNQ393735 DXM393735 EHI393735 ERE393735 FBA393735 FKW393735 FUS393735 GEO393735 GOK393735 GYG393735 HIC393735 HRY393735 IBU393735 ILQ393735 IVM393735 JFI393735 JPE393735 JZA393735 KIW393735 KSS393735 LCO393735 LMK393735 LWG393735 MGC393735 MPY393735 MZU393735 NJQ393735 NTM393735 ODI393735 ONE393735 OXA393735 PGW393735 PQS393735 QAO393735 QKK393735 QUG393735 REC393735 RNY393735 RXU393735 SHQ393735 SRM393735 TBI393735 TLE393735 TVA393735 UEW393735 UOS393735 UYO393735 VIK393735 VSG393735 WCC393735 WLY393735 WVU393735 M459271 JI459271 TE459271 ADA459271 AMW459271 AWS459271 BGO459271 BQK459271 CAG459271 CKC459271 CTY459271 DDU459271 DNQ459271 DXM459271 EHI459271 ERE459271 FBA459271 FKW459271 FUS459271 GEO459271 GOK459271 GYG459271 HIC459271 HRY459271 IBU459271 ILQ459271 IVM459271 JFI459271 JPE459271 JZA459271 KIW459271 KSS459271 LCO459271 LMK459271 LWG459271 MGC459271 MPY459271 MZU459271 NJQ459271 NTM459271 ODI459271 ONE459271 OXA459271 PGW459271 PQS459271 QAO459271 QKK459271 QUG459271 REC459271 RNY459271 RXU459271 SHQ459271 SRM459271 TBI459271 TLE459271 TVA459271 UEW459271 UOS459271 UYO459271 VIK459271 VSG459271 WCC459271 WLY459271 WVU459271 M524807 JI524807 TE524807 ADA524807 AMW524807 AWS524807 BGO524807 BQK524807 CAG524807 CKC524807 CTY524807 DDU524807 DNQ524807 DXM524807 EHI524807 ERE524807 FBA524807 FKW524807 FUS524807 GEO524807 GOK524807 GYG524807 HIC524807 HRY524807 IBU524807 ILQ524807 IVM524807 JFI524807 JPE524807 JZA524807 KIW524807 KSS524807 LCO524807 LMK524807 LWG524807 MGC524807 MPY524807 MZU524807 NJQ524807 NTM524807 ODI524807 ONE524807 OXA524807 PGW524807 PQS524807 QAO524807 QKK524807 QUG524807 REC524807 RNY524807 RXU524807 SHQ524807 SRM524807 TBI524807 TLE524807 TVA524807 UEW524807 UOS524807 UYO524807 VIK524807 VSG524807 WCC524807 WLY524807 WVU524807 M590343 JI590343 TE590343 ADA590343 AMW590343 AWS590343 BGO590343 BQK590343 CAG590343 CKC590343 CTY590343 DDU590343 DNQ590343 DXM590343 EHI590343 ERE590343 FBA590343 FKW590343 FUS590343 GEO590343 GOK590343 GYG590343 HIC590343 HRY590343 IBU590343 ILQ590343 IVM590343 JFI590343 JPE590343 JZA590343 KIW590343 KSS590343 LCO590343 LMK590343 LWG590343 MGC590343 MPY590343 MZU590343 NJQ590343 NTM590343 ODI590343 ONE590343 OXA590343 PGW590343 PQS590343 QAO590343 QKK590343 QUG590343 REC590343 RNY590343 RXU590343 SHQ590343 SRM590343 TBI590343 TLE590343 TVA590343 UEW590343 UOS590343 UYO590343 VIK590343 VSG590343 WCC590343 WLY590343 WVU590343 M655879 JI655879 TE655879 ADA655879 AMW655879 AWS655879 BGO655879 BQK655879 CAG655879 CKC655879 CTY655879 DDU655879 DNQ655879 DXM655879 EHI655879 ERE655879 FBA655879 FKW655879 FUS655879 GEO655879 GOK655879 GYG655879 HIC655879 HRY655879 IBU655879 ILQ655879 IVM655879 JFI655879 JPE655879 JZA655879 KIW655879 KSS655879 LCO655879 LMK655879 LWG655879 MGC655879 MPY655879 MZU655879 NJQ655879 NTM655879 ODI655879 ONE655879 OXA655879 PGW655879 PQS655879 QAO655879 QKK655879 QUG655879 REC655879 RNY655879 RXU655879 SHQ655879 SRM655879 TBI655879 TLE655879 TVA655879 UEW655879 UOS655879 UYO655879 VIK655879 VSG655879 WCC655879 WLY655879 WVU655879 M721415 JI721415 TE721415 ADA721415 AMW721415 AWS721415 BGO721415 BQK721415 CAG721415 CKC721415 CTY721415 DDU721415 DNQ721415 DXM721415 EHI721415 ERE721415 FBA721415 FKW721415 FUS721415 GEO721415 GOK721415 GYG721415 HIC721415 HRY721415 IBU721415 ILQ721415 IVM721415 JFI721415 JPE721415 JZA721415 KIW721415 KSS721415 LCO721415 LMK721415 LWG721415 MGC721415 MPY721415 MZU721415 NJQ721415 NTM721415 ODI721415 ONE721415 OXA721415 PGW721415 PQS721415 QAO721415 QKK721415 QUG721415 REC721415 RNY721415 RXU721415 SHQ721415 SRM721415 TBI721415 TLE721415 TVA721415 UEW721415 UOS721415 UYO721415 VIK721415 VSG721415 WCC721415 WLY721415 WVU721415 M786951 JI786951 TE786951 ADA786951 AMW786951 AWS786951 BGO786951 BQK786951 CAG786951 CKC786951 CTY786951 DDU786951 DNQ786951 DXM786951 EHI786951 ERE786951 FBA786951 FKW786951 FUS786951 GEO786951 GOK786951 GYG786951 HIC786951 HRY786951 IBU786951 ILQ786951 IVM786951 JFI786951 JPE786951 JZA786951 KIW786951 KSS786951 LCO786951 LMK786951 LWG786951 MGC786951 MPY786951 MZU786951 NJQ786951 NTM786951 ODI786951 ONE786951 OXA786951 PGW786951 PQS786951 QAO786951 QKK786951 QUG786951 REC786951 RNY786951 RXU786951 SHQ786951 SRM786951 TBI786951 TLE786951 TVA786951 UEW786951 UOS786951 UYO786951 VIK786951 VSG786951 WCC786951 WLY786951 WVU786951 M852487 JI852487 TE852487 ADA852487 AMW852487 AWS852487 BGO852487 BQK852487 CAG852487 CKC852487 CTY852487 DDU852487 DNQ852487 DXM852487 EHI852487 ERE852487 FBA852487 FKW852487 FUS852487 GEO852487 GOK852487 GYG852487 HIC852487 HRY852487 IBU852487 ILQ852487 IVM852487 JFI852487 JPE852487 JZA852487 KIW852487 KSS852487 LCO852487 LMK852487 LWG852487 MGC852487 MPY852487 MZU852487 NJQ852487 NTM852487 ODI852487 ONE852487 OXA852487 PGW852487 PQS852487 QAO852487 QKK852487 QUG852487 REC852487 RNY852487 RXU852487 SHQ852487 SRM852487 TBI852487 TLE852487 TVA852487 UEW852487 UOS852487 UYO852487 VIK852487 VSG852487 WCC852487 WLY852487 WVU852487 M918023 JI918023 TE918023 ADA918023 AMW918023 AWS918023 BGO918023 BQK918023 CAG918023 CKC918023 CTY918023 DDU918023 DNQ918023 DXM918023 EHI918023 ERE918023 FBA918023 FKW918023 FUS918023 GEO918023 GOK918023 GYG918023 HIC918023 HRY918023 IBU918023 ILQ918023 IVM918023 JFI918023 JPE918023 JZA918023 KIW918023 KSS918023 LCO918023 LMK918023 LWG918023 MGC918023 MPY918023 MZU918023 NJQ918023 NTM918023 ODI918023 ONE918023 OXA918023 PGW918023 PQS918023 QAO918023 QKK918023 QUG918023 REC918023 RNY918023 RXU918023 SHQ918023 SRM918023 TBI918023 TLE918023 TVA918023 UEW918023 UOS918023 UYO918023 VIK918023 VSG918023 WCC918023 WLY918023 WVU918023 M983559 JI983559 TE983559 ADA983559 AMW983559 AWS983559 BGO983559 BQK983559 CAG983559 CKC983559 CTY983559 DDU983559 DNQ983559 DXM983559 EHI983559 ERE983559 FBA983559 FKW983559 FUS983559 GEO983559 GOK983559 GYG983559 HIC983559 HRY983559 IBU983559 ILQ983559 IVM983559 JFI983559 JPE983559 JZA983559 KIW983559 KSS983559 LCO983559 LMK983559 LWG983559 MGC983559 MPY983559 MZU983559 NJQ983559 NTM983559 ODI983559 ONE983559 OXA983559 PGW983559 PQS983559 QAO983559 QKK983559 QUG983559 REC983559 RNY983559 RXU983559 SHQ983559 SRM983559 TBI983559 TLE983559 TVA983559 UEW983559 UOS983559 UYO983559 VIK983559 VSG983559 WCC983559 WLY983559 WVU983559"/>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topLeftCell="A3" workbookViewId="0">
      <selection activeCell="B18" sqref="B18:C18"/>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row>
    <row r="6" spans="1:12" ht="15" customHeight="1" x14ac:dyDescent="0.25">
      <c r="A6" s="26" t="s">
        <v>0</v>
      </c>
      <c r="B6" s="73">
        <v>42713</v>
      </c>
      <c r="C6" s="27"/>
      <c r="D6" s="27"/>
      <c r="E6" s="27"/>
      <c r="F6" s="27"/>
      <c r="G6" s="27"/>
      <c r="H6" s="26" t="s">
        <v>24</v>
      </c>
      <c r="I6" s="79" t="str">
        <f>'12-8-2016'!I6</f>
        <v>Bison</v>
      </c>
      <c r="J6" s="81"/>
      <c r="K6" s="27"/>
      <c r="L6" s="27"/>
    </row>
    <row r="7" spans="1:12" ht="15" customHeight="1" x14ac:dyDescent="0.25">
      <c r="A7" s="26" t="s">
        <v>1</v>
      </c>
      <c r="B7" s="70" t="str">
        <f>'12-8-2016'!B7</f>
        <v>Kissler 2-10 (Bison)</v>
      </c>
      <c r="C7" s="70"/>
      <c r="D7" s="70"/>
      <c r="E7" s="27"/>
      <c r="F7" s="27"/>
      <c r="G7" s="27"/>
      <c r="H7" s="26" t="s">
        <v>2</v>
      </c>
      <c r="I7" s="65" t="str">
        <f>'12-8-2016'!I7</f>
        <v>Arapahoe</v>
      </c>
      <c r="J7" s="28" t="s">
        <v>3</v>
      </c>
      <c r="K7" s="65" t="str">
        <f>'12-8-2016'!K7</f>
        <v>Colorado</v>
      </c>
      <c r="L7" s="27"/>
    </row>
    <row r="8" spans="1:12" ht="15" customHeight="1" x14ac:dyDescent="0.25">
      <c r="A8" s="26" t="s">
        <v>12</v>
      </c>
      <c r="B8" s="30" t="s">
        <v>14</v>
      </c>
      <c r="C8" s="75">
        <f>'12-8-2016'!C8</f>
        <v>0</v>
      </c>
      <c r="D8" s="27" t="s">
        <v>17</v>
      </c>
      <c r="E8" s="27" t="s">
        <v>27</v>
      </c>
      <c r="F8" s="75" t="str">
        <f>'12-8-2016'!F8</f>
        <v>N/A</v>
      </c>
      <c r="G8" s="27" t="s">
        <v>17</v>
      </c>
      <c r="H8" s="26" t="s">
        <v>20</v>
      </c>
      <c r="I8" s="70">
        <f>'12-8-2016'!I8</f>
        <v>0</v>
      </c>
      <c r="J8" s="27" t="s">
        <v>17</v>
      </c>
      <c r="K8" s="27"/>
      <c r="L8" s="27"/>
    </row>
    <row r="9" spans="1:12" ht="15" customHeight="1" x14ac:dyDescent="0.25">
      <c r="A9" s="28"/>
      <c r="B9" s="30" t="s">
        <v>15</v>
      </c>
      <c r="C9" s="75">
        <f>'12-8-2016'!C9</f>
        <v>0</v>
      </c>
      <c r="D9" s="27" t="s">
        <v>17</v>
      </c>
      <c r="E9" s="27" t="s">
        <v>28</v>
      </c>
      <c r="F9" s="75" t="str">
        <f>'12-8-2016'!F9</f>
        <v>N/A</v>
      </c>
      <c r="G9" s="27" t="s">
        <v>17</v>
      </c>
      <c r="H9" s="29" t="s">
        <v>13</v>
      </c>
      <c r="I9" s="77" t="str">
        <f>'12-8-2016'!I9</f>
        <v>2 3/8 4.7# J-55</v>
      </c>
      <c r="J9" s="77"/>
      <c r="K9" s="77"/>
      <c r="L9" s="27"/>
    </row>
    <row r="10" spans="1:12" ht="15" customHeight="1" x14ac:dyDescent="0.25">
      <c r="A10" s="26" t="s">
        <v>11</v>
      </c>
      <c r="B10" s="70" t="str">
        <f>'12-8-2016'!B10</f>
        <v>9 5/8" 43# @ 308'</v>
      </c>
      <c r="C10" s="64"/>
      <c r="D10" s="64"/>
      <c r="E10" s="27"/>
      <c r="F10" s="27"/>
      <c r="G10" s="27"/>
      <c r="H10" s="26"/>
      <c r="J10" s="27"/>
      <c r="K10" s="27"/>
      <c r="L10" s="27"/>
    </row>
    <row r="11" spans="1:12" ht="15" customHeight="1" x14ac:dyDescent="0.25">
      <c r="A11" s="26" t="s">
        <v>23</v>
      </c>
      <c r="B11" s="71" t="str">
        <f>'12-8-2016'!B11</f>
        <v>4 1/2 11.6# @ 8175'</v>
      </c>
      <c r="C11" s="71"/>
      <c r="D11" s="71"/>
      <c r="E11" s="27"/>
      <c r="F11" s="27"/>
      <c r="G11" s="27"/>
      <c r="L11" s="27"/>
    </row>
    <row r="12" spans="1:12" ht="15" customHeight="1" x14ac:dyDescent="0.25">
      <c r="A12" s="26" t="s">
        <v>21</v>
      </c>
      <c r="B12" s="70" t="str">
        <f>'12-8-2016'!B12</f>
        <v>none</v>
      </c>
      <c r="C12" s="70"/>
      <c r="D12" s="70"/>
      <c r="E12" s="27"/>
      <c r="F12" s="27"/>
      <c r="G12" s="28"/>
      <c r="L12" s="27"/>
    </row>
    <row r="13" spans="1:12" ht="15" customHeight="1" x14ac:dyDescent="0.25">
      <c r="A13" s="26" t="s">
        <v>22</v>
      </c>
      <c r="B13" s="70" t="str">
        <f>'12-8-2016'!B13</f>
        <v>None</v>
      </c>
      <c r="C13" s="64"/>
      <c r="D13" s="64"/>
      <c r="E13" s="27"/>
      <c r="F13" s="27"/>
      <c r="G13" s="27"/>
      <c r="H13" s="27"/>
      <c r="I13" s="27"/>
      <c r="J13" s="27"/>
      <c r="K13" s="27"/>
      <c r="L13" s="27"/>
    </row>
    <row r="14" spans="1:12" ht="15" customHeight="1" x14ac:dyDescent="0.25">
      <c r="A14" s="28" t="s">
        <v>5</v>
      </c>
      <c r="B14" s="27"/>
      <c r="C14" s="27"/>
      <c r="D14" s="27"/>
      <c r="E14" s="27"/>
      <c r="F14" s="27"/>
      <c r="G14" s="27"/>
      <c r="H14" s="27"/>
      <c r="I14" s="27"/>
      <c r="J14" s="27"/>
      <c r="K14" s="27"/>
      <c r="L14" s="27"/>
    </row>
    <row r="15" spans="1:12" ht="15" customHeight="1" x14ac:dyDescent="0.25">
      <c r="A15" s="31" t="s">
        <v>6</v>
      </c>
      <c r="B15" s="45" t="s">
        <v>98</v>
      </c>
      <c r="C15" s="53"/>
      <c r="D15" s="54">
        <v>4500</v>
      </c>
      <c r="E15" s="52"/>
      <c r="F15" s="53"/>
      <c r="G15" s="54">
        <v>0</v>
      </c>
      <c r="H15" s="52"/>
      <c r="I15" s="53"/>
      <c r="J15" s="54">
        <v>0</v>
      </c>
      <c r="K15" s="32" t="s">
        <v>9</v>
      </c>
      <c r="L15" s="10">
        <f>SUM(D15:D18,G15:G18,J15:J20)</f>
        <v>7350</v>
      </c>
    </row>
    <row r="16" spans="1:12" ht="15" customHeight="1" x14ac:dyDescent="0.25">
      <c r="A16" s="33"/>
      <c r="B16" s="205" t="s">
        <v>105</v>
      </c>
      <c r="C16" s="56"/>
      <c r="D16" s="57">
        <v>500</v>
      </c>
      <c r="E16" s="55"/>
      <c r="F16" s="56"/>
      <c r="G16" s="57">
        <v>0</v>
      </c>
      <c r="H16" s="55"/>
      <c r="I16" s="56"/>
      <c r="J16" s="57">
        <v>0</v>
      </c>
      <c r="K16" s="32" t="s">
        <v>10</v>
      </c>
      <c r="L16" s="34">
        <f>'12-8-2016'!L16+L15</f>
        <v>10850</v>
      </c>
    </row>
    <row r="17" spans="1:14" ht="15" customHeight="1" x14ac:dyDescent="0.25">
      <c r="A17" s="33"/>
      <c r="B17" s="259" t="s">
        <v>108</v>
      </c>
      <c r="C17" s="260"/>
      <c r="D17" s="57">
        <v>1500</v>
      </c>
      <c r="E17" s="259"/>
      <c r="F17" s="260"/>
      <c r="G17" s="57">
        <v>0</v>
      </c>
      <c r="H17" s="259"/>
      <c r="I17" s="260"/>
      <c r="J17" s="57">
        <v>0</v>
      </c>
      <c r="K17" s="27"/>
      <c r="L17" s="27"/>
    </row>
    <row r="18" spans="1:14" ht="15" customHeight="1" x14ac:dyDescent="0.25">
      <c r="A18" s="35"/>
      <c r="B18" s="256">
        <v>42713</v>
      </c>
      <c r="C18" s="255"/>
      <c r="D18" s="58">
        <v>0</v>
      </c>
      <c r="E18" s="254"/>
      <c r="F18" s="255"/>
      <c r="G18" s="58">
        <v>0</v>
      </c>
      <c r="H18" s="254"/>
      <c r="I18" s="255"/>
      <c r="J18" s="58">
        <v>0</v>
      </c>
      <c r="K18" s="27"/>
      <c r="L18" s="27"/>
    </row>
    <row r="19" spans="1:14" ht="15" customHeight="1" x14ac:dyDescent="0.25">
      <c r="A19" s="36" t="s">
        <v>7</v>
      </c>
      <c r="B19" s="27"/>
      <c r="C19" s="27" t="s">
        <v>29</v>
      </c>
      <c r="D19" s="62" t="s">
        <v>100</v>
      </c>
      <c r="E19" s="62"/>
      <c r="F19" s="63"/>
      <c r="G19" s="27" t="s">
        <v>31</v>
      </c>
      <c r="H19" s="52"/>
      <c r="I19" s="53"/>
      <c r="J19" s="54">
        <v>850</v>
      </c>
      <c r="K19" s="27"/>
      <c r="L19" s="27"/>
    </row>
    <row r="20" spans="1:14" ht="15" customHeight="1" x14ac:dyDescent="0.25">
      <c r="A20" s="37"/>
      <c r="B20" s="38"/>
      <c r="C20" s="38" t="s">
        <v>30</v>
      </c>
      <c r="D20" s="64"/>
      <c r="E20" s="64"/>
      <c r="F20" s="65"/>
      <c r="G20" s="39" t="s">
        <v>31</v>
      </c>
      <c r="H20" s="254"/>
      <c r="I20" s="255"/>
      <c r="J20" s="58">
        <v>0</v>
      </c>
      <c r="K20" s="27"/>
      <c r="L20" s="27"/>
    </row>
    <row r="21" spans="1:14" ht="15" customHeight="1" x14ac:dyDescent="0.25">
      <c r="A21" s="26" t="s">
        <v>26</v>
      </c>
      <c r="B21" s="67" t="str">
        <f>'12-8-2016'!B21</f>
        <v>(Information placed here will be forwarded to all following sheets)</v>
      </c>
      <c r="C21" s="67"/>
      <c r="D21" s="67"/>
      <c r="E21" s="67"/>
      <c r="F21" s="67"/>
      <c r="G21" s="67"/>
      <c r="H21" s="67"/>
      <c r="I21" s="67"/>
      <c r="J21" s="67"/>
      <c r="K21" s="67"/>
      <c r="L21" s="27"/>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tabSelected="1" topLeftCell="A13" workbookViewId="0">
      <selection activeCell="E16" sqref="E16"/>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26" t="s">
        <v>0</v>
      </c>
      <c r="B6" s="73">
        <v>42716</v>
      </c>
      <c r="C6" s="27"/>
      <c r="D6" s="27"/>
      <c r="E6" s="27"/>
      <c r="F6" s="27"/>
      <c r="G6" s="27"/>
      <c r="H6" s="26" t="s">
        <v>24</v>
      </c>
      <c r="I6" s="79" t="str">
        <f>'12-8-2016'!I6</f>
        <v>Bison</v>
      </c>
      <c r="J6" s="81"/>
      <c r="K6" s="27"/>
      <c r="L6" s="27"/>
    </row>
    <row r="7" spans="1:12" ht="15" customHeight="1" x14ac:dyDescent="0.25">
      <c r="A7" s="26" t="s">
        <v>1</v>
      </c>
      <c r="B7" s="70" t="str">
        <f>'12-8-2016'!B7</f>
        <v>Kissler 2-10 (Bison)</v>
      </c>
      <c r="C7" s="70"/>
      <c r="D7" s="70"/>
      <c r="E7" s="27"/>
      <c r="F7" s="27"/>
      <c r="G7" s="27"/>
      <c r="H7" s="26" t="s">
        <v>2</v>
      </c>
      <c r="I7" s="65" t="s">
        <v>112</v>
      </c>
      <c r="J7" s="28" t="s">
        <v>3</v>
      </c>
      <c r="K7" s="65" t="str">
        <f>'12-8-2016'!K7</f>
        <v>Colorado</v>
      </c>
      <c r="L7" s="27"/>
    </row>
    <row r="8" spans="1:12" ht="15" customHeight="1" x14ac:dyDescent="0.25">
      <c r="A8" s="26" t="s">
        <v>12</v>
      </c>
      <c r="B8" s="30" t="s">
        <v>14</v>
      </c>
      <c r="C8" s="75">
        <f>'12-8-2016'!C8</f>
        <v>0</v>
      </c>
      <c r="D8" s="27" t="s">
        <v>17</v>
      </c>
      <c r="E8" s="27" t="s">
        <v>27</v>
      </c>
      <c r="F8" s="75" t="str">
        <f>'12-8-2016'!F8</f>
        <v>N/A</v>
      </c>
      <c r="G8" s="27" t="s">
        <v>17</v>
      </c>
      <c r="H8" s="26" t="s">
        <v>20</v>
      </c>
      <c r="I8" s="70">
        <f>'12-8-2016'!I8</f>
        <v>0</v>
      </c>
      <c r="J8" s="27" t="s">
        <v>17</v>
      </c>
      <c r="K8" s="27"/>
      <c r="L8" s="27"/>
    </row>
    <row r="9" spans="1:12" ht="15" customHeight="1" x14ac:dyDescent="0.25">
      <c r="A9" s="28"/>
      <c r="B9" s="30" t="s">
        <v>15</v>
      </c>
      <c r="C9" s="75">
        <f>'12-8-2016'!C9</f>
        <v>0</v>
      </c>
      <c r="D9" s="27" t="s">
        <v>17</v>
      </c>
      <c r="E9" s="27" t="s">
        <v>28</v>
      </c>
      <c r="F9" s="75" t="str">
        <f>'12-8-2016'!F9</f>
        <v>N/A</v>
      </c>
      <c r="G9" s="27" t="s">
        <v>17</v>
      </c>
      <c r="H9" s="29" t="s">
        <v>13</v>
      </c>
      <c r="I9" s="77" t="str">
        <f>'12-8-2016'!I9</f>
        <v>2 3/8 4.7# J-55</v>
      </c>
      <c r="J9" s="77"/>
      <c r="K9" s="77"/>
      <c r="L9" s="27"/>
    </row>
    <row r="10" spans="1:12" ht="15" customHeight="1" x14ac:dyDescent="0.25">
      <c r="A10" s="26" t="s">
        <v>11</v>
      </c>
      <c r="B10" s="70" t="str">
        <f>'12-8-2016'!B10</f>
        <v>9 5/8" 43# @ 308'</v>
      </c>
      <c r="C10" s="64"/>
      <c r="D10" s="64"/>
      <c r="E10" s="27"/>
      <c r="F10" s="27"/>
      <c r="G10" s="27"/>
      <c r="H10" s="26"/>
      <c r="J10" s="27"/>
      <c r="K10" s="27"/>
      <c r="L10" s="27"/>
    </row>
    <row r="11" spans="1:12" ht="15" customHeight="1" x14ac:dyDescent="0.25">
      <c r="A11" s="26" t="s">
        <v>23</v>
      </c>
      <c r="B11" s="71" t="str">
        <f>'12-8-2016'!B11</f>
        <v>4 1/2 11.6# @ 8175'</v>
      </c>
      <c r="C11" s="71"/>
      <c r="D11" s="71"/>
      <c r="E11" s="27"/>
      <c r="F11" s="27"/>
      <c r="G11" s="27"/>
      <c r="L11" s="27"/>
    </row>
    <row r="12" spans="1:12" ht="15" customHeight="1" x14ac:dyDescent="0.25">
      <c r="A12" s="26" t="s">
        <v>21</v>
      </c>
      <c r="B12" s="70" t="str">
        <f>'12-8-2016'!B12</f>
        <v>none</v>
      </c>
      <c r="C12" s="70"/>
      <c r="D12" s="70"/>
      <c r="E12" s="27"/>
      <c r="F12" s="27"/>
      <c r="G12" s="28"/>
      <c r="L12" s="27"/>
    </row>
    <row r="13" spans="1:12" ht="15" customHeight="1" x14ac:dyDescent="0.25">
      <c r="A13" s="26" t="s">
        <v>22</v>
      </c>
      <c r="B13" s="70" t="str">
        <f>'12-8-2016'!B13</f>
        <v>None</v>
      </c>
      <c r="C13" s="64"/>
      <c r="D13" s="64"/>
      <c r="E13" s="27"/>
      <c r="F13" s="27"/>
      <c r="G13" s="27"/>
      <c r="H13" s="27"/>
      <c r="I13" s="27"/>
      <c r="J13" s="27"/>
      <c r="K13" s="27"/>
      <c r="L13" s="27"/>
    </row>
    <row r="14" spans="1:12" ht="15" customHeight="1" x14ac:dyDescent="0.25">
      <c r="A14" s="28" t="s">
        <v>5</v>
      </c>
      <c r="B14" s="27"/>
      <c r="C14" s="27"/>
      <c r="D14" s="27"/>
      <c r="E14" s="27"/>
      <c r="F14" s="27"/>
      <c r="G14" s="27"/>
      <c r="H14" s="27"/>
      <c r="I14" s="27"/>
      <c r="J14" s="27"/>
      <c r="K14" s="27"/>
      <c r="L14" s="27"/>
    </row>
    <row r="15" spans="1:12" ht="15" customHeight="1" x14ac:dyDescent="0.25">
      <c r="A15" s="31" t="s">
        <v>6</v>
      </c>
      <c r="B15" s="52" t="s">
        <v>109</v>
      </c>
      <c r="C15" s="53"/>
      <c r="D15" s="54">
        <v>5300</v>
      </c>
      <c r="E15" s="52" t="s">
        <v>116</v>
      </c>
      <c r="F15" s="53"/>
      <c r="G15" s="54">
        <v>275</v>
      </c>
      <c r="H15" s="52"/>
      <c r="I15" s="53"/>
      <c r="J15" s="54">
        <v>0</v>
      </c>
      <c r="K15" s="32" t="s">
        <v>9</v>
      </c>
      <c r="L15" s="10">
        <f>SUM(D15:D18,G15:G18,J15:J20)</f>
        <v>14875</v>
      </c>
    </row>
    <row r="16" spans="1:12" ht="15" customHeight="1" x14ac:dyDescent="0.25">
      <c r="A16" s="33"/>
      <c r="B16" s="55" t="s">
        <v>110</v>
      </c>
      <c r="C16" s="56"/>
      <c r="D16" s="57">
        <v>3100</v>
      </c>
      <c r="E16" s="55"/>
      <c r="F16" s="56"/>
      <c r="G16" s="57">
        <v>0</v>
      </c>
      <c r="H16" s="55"/>
      <c r="I16" s="56"/>
      <c r="J16" s="57">
        <v>0</v>
      </c>
      <c r="K16" s="32" t="s">
        <v>10</v>
      </c>
      <c r="L16" s="34">
        <f>'12-9-16'!L16+L15</f>
        <v>25725</v>
      </c>
    </row>
    <row r="17" spans="1:14" ht="15" customHeight="1" x14ac:dyDescent="0.25">
      <c r="A17" s="33"/>
      <c r="B17" s="259" t="s">
        <v>114</v>
      </c>
      <c r="C17" s="260"/>
      <c r="D17" s="57">
        <v>350</v>
      </c>
      <c r="E17" s="259"/>
      <c r="F17" s="260"/>
      <c r="G17" s="57">
        <v>0</v>
      </c>
      <c r="H17" s="259"/>
      <c r="I17" s="260"/>
      <c r="J17" s="57">
        <v>0</v>
      </c>
      <c r="K17" s="27"/>
      <c r="L17" s="27"/>
    </row>
    <row r="18" spans="1:14" ht="15" customHeight="1" x14ac:dyDescent="0.25">
      <c r="A18" s="35"/>
      <c r="B18" s="254" t="s">
        <v>115</v>
      </c>
      <c r="C18" s="255"/>
      <c r="D18" s="58">
        <v>5000</v>
      </c>
      <c r="E18" s="254"/>
      <c r="F18" s="255"/>
      <c r="G18" s="58">
        <v>0</v>
      </c>
      <c r="H18" s="254"/>
      <c r="I18" s="255"/>
      <c r="J18" s="58">
        <v>0</v>
      </c>
      <c r="K18" s="27"/>
      <c r="L18" s="27"/>
    </row>
    <row r="19" spans="1:14" ht="15" customHeight="1" x14ac:dyDescent="0.25">
      <c r="A19" s="36" t="s">
        <v>7</v>
      </c>
      <c r="B19" s="27"/>
      <c r="C19" s="27" t="s">
        <v>29</v>
      </c>
      <c r="D19" s="62" t="s">
        <v>111</v>
      </c>
      <c r="E19" s="62"/>
      <c r="F19" s="63"/>
      <c r="G19" s="27" t="s">
        <v>31</v>
      </c>
      <c r="H19" s="52"/>
      <c r="I19" s="53"/>
      <c r="J19" s="54">
        <v>850</v>
      </c>
      <c r="K19" s="27"/>
      <c r="L19" s="27"/>
    </row>
    <row r="20" spans="1:14" ht="15" customHeight="1" x14ac:dyDescent="0.25">
      <c r="A20" s="37"/>
      <c r="B20" s="38"/>
      <c r="C20" s="38" t="s">
        <v>30</v>
      </c>
      <c r="D20" s="64"/>
      <c r="E20" s="64"/>
      <c r="F20" s="65"/>
      <c r="G20" s="39" t="s">
        <v>31</v>
      </c>
      <c r="H20" s="254"/>
      <c r="I20" s="255"/>
      <c r="J20" s="58">
        <v>0</v>
      </c>
      <c r="K20" s="27"/>
      <c r="L20" s="27"/>
    </row>
    <row r="21" spans="1:14" ht="15" customHeight="1" x14ac:dyDescent="0.25">
      <c r="A21" s="26" t="s">
        <v>26</v>
      </c>
      <c r="B21" s="67" t="str">
        <f>'12-9-16'!B21</f>
        <v>(Information placed here will be forwarded to all following sheets)</v>
      </c>
      <c r="C21" s="67"/>
      <c r="D21" s="67"/>
      <c r="E21" s="67"/>
      <c r="F21" s="67"/>
      <c r="G21" s="67"/>
      <c r="H21" s="67"/>
      <c r="I21" s="67"/>
      <c r="J21" s="67"/>
      <c r="K21" s="67"/>
      <c r="L21" s="27"/>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'12-12-16'!L16+L15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'12-12-16'!B21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4'!L16+L15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4'!B21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5'!L16+L15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5'!B21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6'!L16+L15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6'!B21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7'!L16+L15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7'!B21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8'!L16+L15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8'!B21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9'!L16+L15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9'!B21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10'!L16+L15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10'!B21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11'!L16+L15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11'!B21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12'!L16+L15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12'!B21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13'!L16+L15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13'!B21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14'!L16+L15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14'!B21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15'!L16+L15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15'!B21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16'!L16+L15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16'!B21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17'!L16+L15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17'!B21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tr">
        <f>'12-8-2016'!F9</f>
        <v>N/A</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18'!L16+L15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18'!B21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
  <sheetViews>
    <sheetView workbookViewId="0">
      <selection activeCell="E7" sqref="E7:F7"/>
    </sheetView>
  </sheetViews>
  <sheetFormatPr defaultColWidth="8.85546875" defaultRowHeight="15" x14ac:dyDescent="0.25"/>
  <cols>
    <col min="1" max="1" width="14.85546875" customWidth="1"/>
    <col min="2" max="2" width="15.85546875" customWidth="1"/>
    <col min="3" max="3" width="13.7109375" customWidth="1"/>
    <col min="4" max="5" width="12.7109375" customWidth="1"/>
    <col min="6" max="6" width="9.7109375" customWidth="1"/>
    <col min="7" max="7" width="11.42578125" customWidth="1"/>
    <col min="8" max="8" width="10.42578125" customWidth="1"/>
    <col min="9" max="11" width="12.85546875" customWidth="1"/>
    <col min="12" max="12" width="12.7109375" bestFit="1" customWidth="1"/>
  </cols>
  <sheetData>
    <row r="1" spans="1:12" ht="29.25" customHeight="1" x14ac:dyDescent="0.35">
      <c r="A1" s="209" t="s">
        <v>19</v>
      </c>
      <c r="B1" s="209"/>
      <c r="C1" s="209"/>
      <c r="D1" s="209"/>
      <c r="E1" s="209"/>
      <c r="F1" s="209"/>
      <c r="G1" s="209"/>
      <c r="H1" s="209"/>
      <c r="I1" s="209"/>
      <c r="J1" s="257"/>
      <c r="K1" s="257"/>
      <c r="L1" s="257"/>
    </row>
    <row r="2" spans="1:12" ht="18.75" x14ac:dyDescent="0.3">
      <c r="A2" s="210" t="s">
        <v>18</v>
      </c>
      <c r="B2" s="258"/>
      <c r="C2" s="258"/>
      <c r="D2" s="258"/>
      <c r="E2" s="258"/>
      <c r="F2" s="258"/>
      <c r="G2" s="258"/>
      <c r="H2" s="258"/>
      <c r="I2" s="258"/>
      <c r="J2" s="257"/>
      <c r="K2" s="257"/>
      <c r="L2" s="257"/>
    </row>
    <row r="3" spans="1:12" ht="15" customHeight="1" x14ac:dyDescent="0.3">
      <c r="A3" s="7"/>
      <c r="B3" s="8"/>
      <c r="C3" s="8"/>
      <c r="D3" s="8"/>
      <c r="E3" s="8"/>
      <c r="F3" s="8"/>
      <c r="G3" s="8"/>
      <c r="H3" s="8"/>
      <c r="I3" s="8"/>
      <c r="J3" s="6"/>
      <c r="K3" s="6"/>
      <c r="L3" s="6"/>
    </row>
    <row r="4" spans="1:12" ht="15" customHeight="1" x14ac:dyDescent="0.3">
      <c r="A4" s="7"/>
      <c r="B4" s="8"/>
      <c r="C4" s="8"/>
      <c r="D4" s="8"/>
      <c r="E4" s="8"/>
      <c r="F4" s="8"/>
      <c r="G4" s="8"/>
      <c r="H4" s="8"/>
      <c r="I4" s="8"/>
      <c r="J4" s="6"/>
      <c r="K4" s="6"/>
      <c r="L4" s="6"/>
    </row>
    <row r="5" spans="1:12" ht="15" customHeight="1" x14ac:dyDescent="0.25">
      <c r="B5" s="1"/>
      <c r="G5" s="9"/>
    </row>
    <row r="6" spans="1:12" ht="15" customHeight="1" x14ac:dyDescent="0.25">
      <c r="A6" s="11" t="s">
        <v>0</v>
      </c>
      <c r="B6" s="72"/>
      <c r="C6" s="12"/>
      <c r="D6" s="12"/>
      <c r="E6" s="12"/>
      <c r="F6" s="12"/>
      <c r="G6" s="12"/>
      <c r="H6" s="11" t="s">
        <v>24</v>
      </c>
      <c r="I6" s="78" t="str">
        <f>'12-8-2016'!I6</f>
        <v>Bison</v>
      </c>
      <c r="J6" s="80"/>
      <c r="K6" s="12"/>
      <c r="L6" s="12"/>
    </row>
    <row r="7" spans="1:12" ht="15" customHeight="1" x14ac:dyDescent="0.25">
      <c r="A7" s="11" t="s">
        <v>1</v>
      </c>
      <c r="B7" s="68" t="str">
        <f>'12-8-2016'!B7</f>
        <v>Kissler 2-10 (Bison)</v>
      </c>
      <c r="C7" s="68"/>
      <c r="D7" s="68"/>
      <c r="E7" s="12"/>
      <c r="F7" s="12"/>
      <c r="G7" s="12"/>
      <c r="H7" s="11" t="s">
        <v>2</v>
      </c>
      <c r="I7" s="61" t="str">
        <f>'12-8-2016'!I7</f>
        <v>Arapahoe</v>
      </c>
      <c r="J7" s="13" t="s">
        <v>3</v>
      </c>
      <c r="K7" s="61" t="str">
        <f>'12-8-2016'!K7</f>
        <v>Colorado</v>
      </c>
      <c r="L7" s="12"/>
    </row>
    <row r="8" spans="1:12" ht="15" customHeight="1" x14ac:dyDescent="0.25">
      <c r="A8" s="11" t="s">
        <v>12</v>
      </c>
      <c r="B8" s="15" t="s">
        <v>14</v>
      </c>
      <c r="C8" s="74">
        <f>'12-8-2016'!C8</f>
        <v>0</v>
      </c>
      <c r="D8" s="12" t="s">
        <v>17</v>
      </c>
      <c r="E8" s="12" t="s">
        <v>27</v>
      </c>
      <c r="F8" s="74" t="str">
        <f>'12-8-2016'!F8</f>
        <v>N/A</v>
      </c>
      <c r="G8" s="12" t="s">
        <v>17</v>
      </c>
      <c r="H8" s="11" t="s">
        <v>20</v>
      </c>
      <c r="I8" s="68">
        <f>'12-8-2016'!I8</f>
        <v>0</v>
      </c>
      <c r="J8" s="12" t="s">
        <v>17</v>
      </c>
      <c r="K8" s="12"/>
      <c r="L8" s="12"/>
    </row>
    <row r="9" spans="1:12" ht="15" customHeight="1" x14ac:dyDescent="0.25">
      <c r="A9" s="13"/>
      <c r="B9" s="15" t="s">
        <v>15</v>
      </c>
      <c r="C9" s="74">
        <f>'12-8-2016'!C9</f>
        <v>0</v>
      </c>
      <c r="D9" s="12" t="s">
        <v>17</v>
      </c>
      <c r="E9" s="12" t="s">
        <v>28</v>
      </c>
      <c r="F9" s="74" t="s">
        <v>25</v>
      </c>
      <c r="G9" s="12" t="s">
        <v>17</v>
      </c>
      <c r="H9" s="14" t="s">
        <v>13</v>
      </c>
      <c r="I9" s="76" t="str">
        <f>'12-8-2016'!I9</f>
        <v>2 3/8 4.7# J-55</v>
      </c>
      <c r="J9" s="76"/>
      <c r="K9" s="76"/>
      <c r="L9" s="12"/>
    </row>
    <row r="10" spans="1:12" ht="15" customHeight="1" x14ac:dyDescent="0.25">
      <c r="A10" s="11" t="s">
        <v>11</v>
      </c>
      <c r="B10" s="68" t="str">
        <f>'12-8-2016'!B10</f>
        <v>9 5/8" 43# @ 308'</v>
      </c>
      <c r="C10" s="60"/>
      <c r="D10" s="60"/>
      <c r="E10" s="12"/>
      <c r="F10" s="12"/>
      <c r="G10" s="12"/>
      <c r="H10" s="11"/>
      <c r="J10" s="12"/>
      <c r="K10" s="12"/>
      <c r="L10" s="12"/>
    </row>
    <row r="11" spans="1:12" ht="15" customHeight="1" x14ac:dyDescent="0.25">
      <c r="A11" s="11" t="s">
        <v>23</v>
      </c>
      <c r="B11" s="69" t="str">
        <f>'12-8-2016'!B11</f>
        <v>4 1/2 11.6# @ 8175'</v>
      </c>
      <c r="C11" s="69"/>
      <c r="D11" s="69"/>
      <c r="E11" s="12"/>
      <c r="F11" s="12"/>
      <c r="G11" s="12"/>
      <c r="L11" s="12"/>
    </row>
    <row r="12" spans="1:12" ht="15" customHeight="1" x14ac:dyDescent="0.25">
      <c r="A12" s="11" t="s">
        <v>21</v>
      </c>
      <c r="B12" s="68" t="str">
        <f>'12-8-2016'!B12</f>
        <v>none</v>
      </c>
      <c r="C12" s="68"/>
      <c r="D12" s="68"/>
      <c r="E12" s="12"/>
      <c r="F12" s="12"/>
      <c r="G12" s="13"/>
      <c r="L12" s="12"/>
    </row>
    <row r="13" spans="1:12" ht="15" customHeight="1" x14ac:dyDescent="0.25">
      <c r="A13" s="11" t="s">
        <v>22</v>
      </c>
      <c r="B13" s="68" t="str">
        <f>'12-8-2016'!B13</f>
        <v>None</v>
      </c>
      <c r="C13" s="60"/>
      <c r="D13" s="60"/>
      <c r="E13" s="12"/>
      <c r="F13" s="12"/>
      <c r="G13" s="12"/>
      <c r="H13" s="12"/>
      <c r="I13" s="12"/>
      <c r="J13" s="12"/>
      <c r="K13" s="12"/>
      <c r="L13" s="12"/>
    </row>
    <row r="14" spans="1:12" ht="15" customHeight="1" x14ac:dyDescent="0.25">
      <c r="A14" s="13" t="s">
        <v>5</v>
      </c>
      <c r="B14" s="12"/>
      <c r="C14" s="12"/>
      <c r="D14" s="12"/>
      <c r="E14" s="12"/>
      <c r="F14" s="12"/>
      <c r="G14" s="12"/>
      <c r="H14" s="12"/>
      <c r="I14" s="12"/>
      <c r="J14" s="12"/>
      <c r="K14" s="12"/>
      <c r="L14" s="12"/>
    </row>
    <row r="15" spans="1:12" ht="15" customHeight="1" x14ac:dyDescent="0.25">
      <c r="A15" s="16" t="s">
        <v>6</v>
      </c>
      <c r="B15" s="45"/>
      <c r="C15" s="46"/>
      <c r="D15" s="47">
        <v>0</v>
      </c>
      <c r="E15" s="45"/>
      <c r="F15" s="46"/>
      <c r="G15" s="47">
        <v>0</v>
      </c>
      <c r="H15" s="45"/>
      <c r="I15" s="46"/>
      <c r="J15" s="47">
        <v>0</v>
      </c>
      <c r="K15" s="17" t="s">
        <v>9</v>
      </c>
      <c r="L15" s="18">
        <f>SUM(D15:D18,G15:G18,J15:J20)</f>
        <v>0</v>
      </c>
    </row>
    <row r="16" spans="1:12" ht="15" customHeight="1" x14ac:dyDescent="0.25">
      <c r="A16" s="19"/>
      <c r="B16" s="48"/>
      <c r="C16" s="49"/>
      <c r="D16" s="50">
        <v>0</v>
      </c>
      <c r="E16" s="48"/>
      <c r="F16" s="49"/>
      <c r="G16" s="50">
        <v>0</v>
      </c>
      <c r="H16" s="48"/>
      <c r="I16" s="49"/>
      <c r="J16" s="50">
        <v>0</v>
      </c>
      <c r="K16" s="17" t="s">
        <v>10</v>
      </c>
      <c r="L16" s="20">
        <f>'Date 19'!L16+L15</f>
        <v>25725</v>
      </c>
    </row>
    <row r="17" spans="1:14" ht="15" customHeight="1" x14ac:dyDescent="0.25">
      <c r="A17" s="19"/>
      <c r="B17" s="211"/>
      <c r="C17" s="212"/>
      <c r="D17" s="50">
        <v>0</v>
      </c>
      <c r="E17" s="211"/>
      <c r="F17" s="212"/>
      <c r="G17" s="50">
        <v>0</v>
      </c>
      <c r="H17" s="211"/>
      <c r="I17" s="212"/>
      <c r="J17" s="50">
        <v>0</v>
      </c>
      <c r="K17" s="12"/>
      <c r="L17" s="12"/>
    </row>
    <row r="18" spans="1:14" ht="15" customHeight="1" x14ac:dyDescent="0.25">
      <c r="A18" s="21"/>
      <c r="B18" s="207"/>
      <c r="C18" s="208"/>
      <c r="D18" s="51">
        <v>0</v>
      </c>
      <c r="E18" s="207"/>
      <c r="F18" s="208"/>
      <c r="G18" s="51">
        <v>0</v>
      </c>
      <c r="H18" s="207"/>
      <c r="I18" s="208"/>
      <c r="J18" s="51">
        <v>0</v>
      </c>
      <c r="K18" s="12"/>
      <c r="L18" s="12"/>
    </row>
    <row r="19" spans="1:14" ht="15" customHeight="1" x14ac:dyDescent="0.25">
      <c r="A19" s="22" t="s">
        <v>7</v>
      </c>
      <c r="B19" s="12"/>
      <c r="C19" s="12" t="s">
        <v>29</v>
      </c>
      <c r="D19" s="59"/>
      <c r="E19" s="59"/>
      <c r="F19" s="44"/>
      <c r="G19" s="12" t="s">
        <v>31</v>
      </c>
      <c r="H19" s="45"/>
      <c r="I19" s="46"/>
      <c r="J19" s="47">
        <v>0</v>
      </c>
      <c r="K19" s="12"/>
      <c r="L19" s="12"/>
    </row>
    <row r="20" spans="1:14" ht="15" customHeight="1" x14ac:dyDescent="0.25">
      <c r="A20" s="23"/>
      <c r="B20" s="24"/>
      <c r="C20" s="24" t="s">
        <v>30</v>
      </c>
      <c r="D20" s="60"/>
      <c r="E20" s="60"/>
      <c r="F20" s="61"/>
      <c r="G20" s="25" t="s">
        <v>31</v>
      </c>
      <c r="H20" s="207"/>
      <c r="I20" s="208"/>
      <c r="J20" s="51">
        <v>0</v>
      </c>
      <c r="K20" s="12"/>
      <c r="L20" s="12"/>
    </row>
    <row r="21" spans="1:14" ht="15" customHeight="1" x14ac:dyDescent="0.25">
      <c r="A21" s="11" t="s">
        <v>26</v>
      </c>
      <c r="B21" s="66" t="str">
        <f>'Date 19'!B21</f>
        <v>(Information placed here will be forwarded to all following sheets)</v>
      </c>
      <c r="C21" s="66"/>
      <c r="D21" s="66"/>
      <c r="E21" s="66"/>
      <c r="F21" s="66"/>
      <c r="G21" s="66"/>
      <c r="H21" s="66"/>
      <c r="I21" s="66"/>
      <c r="J21" s="66"/>
      <c r="K21" s="66"/>
      <c r="L21" s="12"/>
      <c r="N21" t="s">
        <v>16</v>
      </c>
    </row>
    <row r="22" spans="1:14" ht="15" customHeight="1" x14ac:dyDescent="0.25">
      <c r="A22" s="1"/>
      <c r="B22" s="1"/>
      <c r="C22" s="1"/>
      <c r="D22" s="1"/>
      <c r="E22" s="2" t="s">
        <v>4</v>
      </c>
      <c r="G22" s="1"/>
      <c r="H22" s="1"/>
      <c r="I22" s="1"/>
      <c r="J22" s="1"/>
    </row>
    <row r="23" spans="1:14" ht="15" customHeight="1" x14ac:dyDescent="0.25">
      <c r="A23" s="1"/>
      <c r="B23" s="1"/>
      <c r="C23" s="1"/>
      <c r="D23" s="1"/>
      <c r="E23" s="1"/>
      <c r="F23" s="1"/>
      <c r="G23" s="1"/>
      <c r="H23" s="1"/>
      <c r="I23" s="1"/>
      <c r="J23" s="1"/>
    </row>
    <row r="24" spans="1:14" ht="15" customHeight="1" x14ac:dyDescent="0.25">
      <c r="A24" s="1"/>
      <c r="B24" s="1"/>
      <c r="C24" s="1"/>
      <c r="D24" s="1"/>
      <c r="E24" s="1"/>
      <c r="F24" s="1"/>
      <c r="G24" s="1"/>
      <c r="H24" s="1"/>
      <c r="I24" s="1"/>
      <c r="J24" s="1"/>
    </row>
    <row r="25" spans="1:14" ht="15" customHeight="1" x14ac:dyDescent="0.25">
      <c r="A25" s="1"/>
      <c r="B25" s="1"/>
      <c r="C25" s="1"/>
      <c r="D25" s="1"/>
      <c r="E25" s="1"/>
      <c r="F25" s="1"/>
      <c r="G25" s="1"/>
      <c r="H25" s="1"/>
      <c r="I25" s="1"/>
      <c r="J25" s="1"/>
    </row>
    <row r="26" spans="1:14" ht="15" customHeight="1" x14ac:dyDescent="0.25">
      <c r="A26" s="1"/>
      <c r="B26" s="1"/>
      <c r="C26" s="1"/>
      <c r="D26" s="1"/>
      <c r="E26" s="1"/>
      <c r="F26" s="1"/>
      <c r="G26" s="1"/>
      <c r="H26" s="1"/>
      <c r="I26" s="1"/>
      <c r="J26" s="1"/>
    </row>
    <row r="27" spans="1:14" ht="15" customHeight="1" x14ac:dyDescent="0.25">
      <c r="A27" s="1"/>
      <c r="B27" s="1"/>
      <c r="C27" s="1"/>
      <c r="D27" s="1"/>
      <c r="E27" s="1"/>
      <c r="F27" s="1"/>
      <c r="G27" s="1"/>
      <c r="H27" s="1"/>
      <c r="I27" s="1"/>
      <c r="J27" s="1"/>
    </row>
    <row r="28" spans="1:14" ht="15" customHeight="1" x14ac:dyDescent="0.25">
      <c r="A28" s="1"/>
      <c r="B28" s="1"/>
      <c r="C28" s="1"/>
      <c r="D28" s="1"/>
      <c r="E28" s="1"/>
      <c r="F28" s="1"/>
      <c r="G28" s="1"/>
      <c r="H28" s="1"/>
      <c r="I28" s="1"/>
      <c r="J28" s="1"/>
    </row>
    <row r="29" spans="1:14" ht="15" customHeight="1" x14ac:dyDescent="0.25">
      <c r="A29" s="1"/>
      <c r="B29" s="1"/>
      <c r="C29" s="1"/>
      <c r="D29" s="1"/>
      <c r="E29" s="1"/>
      <c r="F29" s="1"/>
      <c r="G29" s="1"/>
      <c r="H29" s="1"/>
      <c r="I29" s="1"/>
      <c r="J29" s="1"/>
    </row>
    <row r="30" spans="1:14" ht="15" customHeight="1" x14ac:dyDescent="0.25">
      <c r="A30" s="1"/>
      <c r="B30" s="1"/>
      <c r="C30" s="1"/>
      <c r="D30" s="1"/>
      <c r="E30" s="1"/>
      <c r="F30" s="1"/>
      <c r="G30" s="1"/>
      <c r="H30" s="1"/>
      <c r="I30" s="1"/>
      <c r="J30" s="1"/>
    </row>
    <row r="31" spans="1:14" ht="15" customHeight="1" x14ac:dyDescent="0.25">
      <c r="A31" s="1"/>
      <c r="B31" s="1"/>
      <c r="C31" s="1"/>
      <c r="D31" s="1"/>
      <c r="E31" s="1"/>
      <c r="F31" s="1"/>
      <c r="G31" s="1"/>
      <c r="H31" s="1"/>
      <c r="I31" s="1"/>
      <c r="J31" s="1"/>
    </row>
    <row r="32" spans="1:14" ht="15" customHeight="1" x14ac:dyDescent="0.25">
      <c r="A32" s="1"/>
      <c r="B32" s="1"/>
      <c r="C32" s="1"/>
      <c r="D32" s="1"/>
      <c r="E32" s="1"/>
      <c r="F32" s="1"/>
      <c r="G32" s="1"/>
      <c r="H32" s="1"/>
      <c r="I32" s="1"/>
      <c r="J32" s="1"/>
    </row>
    <row r="33" spans="1:10" ht="15" customHeight="1" x14ac:dyDescent="0.25">
      <c r="A33" s="1"/>
      <c r="B33" s="1"/>
      <c r="C33" s="1"/>
      <c r="D33" s="1"/>
      <c r="E33" s="1"/>
      <c r="F33" s="1"/>
      <c r="G33" s="1"/>
      <c r="H33" s="1"/>
      <c r="I33" s="1"/>
      <c r="J33" s="1"/>
    </row>
    <row r="34" spans="1:10" ht="15" customHeight="1" x14ac:dyDescent="0.25">
      <c r="A34" s="1"/>
      <c r="B34" s="1"/>
      <c r="C34" s="1"/>
      <c r="D34" s="1"/>
      <c r="E34" s="1"/>
      <c r="F34" s="1"/>
      <c r="G34" s="1"/>
      <c r="H34" s="1"/>
      <c r="I34" s="1"/>
      <c r="J34" s="1"/>
    </row>
    <row r="35" spans="1:10" ht="15" customHeight="1" x14ac:dyDescent="0.25">
      <c r="A35" s="1"/>
      <c r="B35" s="1"/>
      <c r="C35" s="1"/>
      <c r="D35" s="1"/>
      <c r="E35" s="1"/>
      <c r="F35" s="1"/>
      <c r="G35" s="1"/>
      <c r="H35" s="1"/>
      <c r="I35" s="1"/>
      <c r="J35" s="1"/>
    </row>
    <row r="36" spans="1:10" ht="15" customHeight="1" x14ac:dyDescent="0.25"/>
    <row r="37" spans="1:10" ht="15" customHeight="1" x14ac:dyDescent="0.25"/>
    <row r="38" spans="1:10" ht="15" customHeight="1" x14ac:dyDescent="0.25"/>
    <row r="39" spans="1:10" ht="15" customHeight="1" x14ac:dyDescent="0.25"/>
    <row r="40" spans="1:10" ht="15" customHeight="1" x14ac:dyDescent="0.25"/>
    <row r="41" spans="1:10" ht="15" customHeight="1" x14ac:dyDescent="0.25"/>
    <row r="42" spans="1:10" ht="15" customHeight="1" x14ac:dyDescent="0.25"/>
    <row r="43" spans="1:10" ht="15" customHeight="1" x14ac:dyDescent="0.25"/>
    <row r="44" spans="1:10" ht="15" customHeight="1" x14ac:dyDescent="0.25"/>
    <row r="45" spans="1:10" ht="15" customHeight="1" x14ac:dyDescent="0.25"/>
    <row r="46" spans="1:10" ht="15" customHeight="1" x14ac:dyDescent="0.25"/>
    <row r="47" spans="1:10" ht="15" customHeight="1" x14ac:dyDescent="0.25"/>
    <row r="48" spans="1:10"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sheetData>
  <mergeCells count="9">
    <mergeCell ref="H20:I20"/>
    <mergeCell ref="B18:C18"/>
    <mergeCell ref="E18:F18"/>
    <mergeCell ref="H18:I18"/>
    <mergeCell ref="A1:L1"/>
    <mergeCell ref="A2:L2"/>
    <mergeCell ref="B17:C17"/>
    <mergeCell ref="E17:F17"/>
    <mergeCell ref="H17:I1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12-8-2016</vt:lpstr>
      <vt:lpstr>Production Tubing Tally</vt:lpstr>
      <vt:lpstr>12-9-16</vt:lpstr>
      <vt:lpstr>12-12-16</vt:lpstr>
      <vt:lpstr>Date 4</vt:lpstr>
      <vt:lpstr>Date 5</vt:lpstr>
      <vt:lpstr>Date 6</vt:lpstr>
      <vt:lpstr>Date 7</vt:lpstr>
      <vt:lpstr>Date 8</vt:lpstr>
      <vt:lpstr>Date 9</vt:lpstr>
      <vt:lpstr>Date 10</vt:lpstr>
      <vt:lpstr>Date 11</vt:lpstr>
      <vt:lpstr>Date 12</vt:lpstr>
      <vt:lpstr>Date 13</vt:lpstr>
      <vt:lpstr>Date 14</vt:lpstr>
      <vt:lpstr>Date 15</vt:lpstr>
      <vt:lpstr>Date 16</vt:lpstr>
      <vt:lpstr>Date 17</vt:lpstr>
      <vt:lpstr>Date 18</vt:lpstr>
      <vt:lpstr>Date 19</vt:lpstr>
      <vt:lpstr>Date 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PSC LLC</dc:creator>
  <cp:lastModifiedBy>Jacobson, Eric</cp:lastModifiedBy>
  <cp:lastPrinted>2014-05-14T13:39:15Z</cp:lastPrinted>
  <dcterms:created xsi:type="dcterms:W3CDTF">2011-07-12T23:15:19Z</dcterms:created>
  <dcterms:modified xsi:type="dcterms:W3CDTF">2020-04-29T15:45:52Z</dcterms:modified>
</cp:coreProperties>
</file>