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828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k\Documents\Excel Files\CO Form 7s\"/>
    </mc:Choice>
  </mc:AlternateContent>
  <bookViews>
    <workbookView xWindow="570" yWindow="600" windowWidth="11970" windowHeight="3075" tabRatio="192"/>
  </bookViews>
  <sheets>
    <sheet name="Form7" sheetId="1" r:id="rId1"/>
  </sheets>
  <externalReferences>
    <externalReference r:id="rId2"/>
    <externalReference r:id="rId3"/>
  </externalReferences>
  <definedNames>
    <definedName name="data">Form7!$A$1:$AV$1</definedName>
  </definedNames>
  <calcPr calcId="171027"/>
</workbook>
</file>

<file path=xl/calcChain.xml><?xml version="1.0" encoding="utf-8"?>
<calcChain xmlns="http://schemas.openxmlformats.org/spreadsheetml/2006/main">
  <c r="AA15" i="1" l="1"/>
  <c r="AA16" i="1"/>
  <c r="AB14" i="1" l="1"/>
  <c r="U14" i="1"/>
  <c r="AA8" i="1" l="1"/>
  <c r="AA10" i="1" l="1"/>
  <c r="AA9" i="1"/>
  <c r="U25" i="1" l="1"/>
  <c r="U24" i="1"/>
  <c r="U23" i="1"/>
  <c r="U22" i="1"/>
  <c r="U21" i="1"/>
  <c r="U20" i="1"/>
  <c r="U19" i="1"/>
  <c r="U18" i="1"/>
  <c r="U17" i="1"/>
  <c r="U16" i="1"/>
  <c r="U15" i="1"/>
  <c r="U13" i="1"/>
  <c r="U12" i="1"/>
  <c r="U11" i="1"/>
  <c r="U10" i="1"/>
  <c r="U9" i="1"/>
  <c r="U8" i="1"/>
  <c r="U7" i="1"/>
  <c r="U6" i="1"/>
  <c r="U5" i="1"/>
  <c r="U4" i="1"/>
  <c r="U3" i="1"/>
  <c r="U2" i="1"/>
  <c r="AB23" i="1"/>
  <c r="AB17" i="1"/>
  <c r="AB15" i="1"/>
  <c r="AB5" i="1"/>
  <c r="AB2" i="1"/>
  <c r="AA25" i="1"/>
  <c r="AB25" i="1" s="1"/>
  <c r="AA24" i="1"/>
  <c r="AB24" i="1" s="1"/>
  <c r="AA22" i="1"/>
  <c r="AB22" i="1" s="1"/>
  <c r="AA21" i="1"/>
  <c r="AB21" i="1" s="1"/>
  <c r="AI25" i="1"/>
  <c r="AI24" i="1"/>
  <c r="AI23" i="1"/>
  <c r="AI22" i="1"/>
  <c r="AI21" i="1"/>
  <c r="AI20" i="1"/>
  <c r="AB20" i="1"/>
  <c r="AA19" i="1"/>
  <c r="AB19" i="1" s="1"/>
  <c r="AA18" i="1"/>
  <c r="AB18" i="1" s="1"/>
  <c r="AI19" i="1"/>
  <c r="AI18" i="1"/>
  <c r="AI17" i="1"/>
  <c r="AB16" i="1"/>
  <c r="AI13" i="1"/>
  <c r="AA13" i="1"/>
  <c r="AB13" i="1" s="1"/>
  <c r="AI12" i="1"/>
  <c r="AA12" i="1"/>
  <c r="AB12" i="1" s="1"/>
  <c r="AI11" i="1"/>
  <c r="AA11" i="1"/>
  <c r="AB11" i="1" s="1"/>
  <c r="AI10" i="1"/>
  <c r="AB10" i="1"/>
  <c r="AI9" i="1"/>
  <c r="AB9" i="1"/>
  <c r="AI8" i="1"/>
  <c r="AB8" i="1"/>
  <c r="AA7" i="1"/>
  <c r="AB7" i="1" s="1"/>
  <c r="AA6" i="1"/>
  <c r="AB6" i="1" s="1"/>
  <c r="AI7" i="1"/>
  <c r="AI6" i="1"/>
  <c r="AI5" i="1"/>
  <c r="AA4" i="1"/>
  <c r="AB4" i="1" s="1"/>
  <c r="AA3" i="1"/>
  <c r="AB3" i="1" s="1"/>
  <c r="AM4" i="1"/>
  <c r="AM3" i="1"/>
  <c r="AM2" i="1"/>
</calcChain>
</file>

<file path=xl/sharedStrings.xml><?xml version="1.0" encoding="utf-8"?>
<sst xmlns="http://schemas.openxmlformats.org/spreadsheetml/2006/main" count="483" uniqueCount="102">
  <si>
    <t xml:space="preserve">rpt_month         </t>
  </si>
  <si>
    <t xml:space="preserve">rpt_year          </t>
  </si>
  <si>
    <t xml:space="preserve">operator_num      </t>
  </si>
  <si>
    <t xml:space="preserve">operator_num_suff </t>
  </si>
  <si>
    <t xml:space="preserve">company_name      </t>
  </si>
  <si>
    <t xml:space="preserve">address           </t>
  </si>
  <si>
    <t xml:space="preserve">city              </t>
  </si>
  <si>
    <t xml:space="preserve">state             </t>
  </si>
  <si>
    <t xml:space="preserve">zip               </t>
  </si>
  <si>
    <t xml:space="preserve">area_code         </t>
  </si>
  <si>
    <t xml:space="preserve">phone_num         </t>
  </si>
  <si>
    <t xml:space="preserve">fax_area_code     </t>
  </si>
  <si>
    <t xml:space="preserve">fax_num           </t>
  </si>
  <si>
    <t xml:space="preserve">revised           </t>
  </si>
  <si>
    <t xml:space="preserve">county_code       </t>
  </si>
  <si>
    <t xml:space="preserve">api_seq_num       </t>
  </si>
  <si>
    <t xml:space="preserve">sidetrack_num     </t>
  </si>
  <si>
    <t xml:space="preserve">formation_code    </t>
  </si>
  <si>
    <t xml:space="preserve">well_status       </t>
  </si>
  <si>
    <t xml:space="preserve">prod_days         </t>
  </si>
  <si>
    <t xml:space="preserve">qtrqtr            </t>
  </si>
  <si>
    <t xml:space="preserve">sec               </t>
  </si>
  <si>
    <t xml:space="preserve">twp               </t>
  </si>
  <si>
    <t xml:space="preserve">range             </t>
  </si>
  <si>
    <t xml:space="preserve">bom               </t>
  </si>
  <si>
    <t xml:space="preserve">oil_prod          </t>
  </si>
  <si>
    <t xml:space="preserve">oil_sold          </t>
  </si>
  <si>
    <t xml:space="preserve">oil_used          </t>
  </si>
  <si>
    <t xml:space="preserve">eom               </t>
  </si>
  <si>
    <t xml:space="preserve">gas_prod          </t>
  </si>
  <si>
    <t xml:space="preserve">flared            </t>
  </si>
  <si>
    <t xml:space="preserve">gas_used          </t>
  </si>
  <si>
    <t xml:space="preserve">shrink            </t>
  </si>
  <si>
    <t xml:space="preserve">gas_sold          </t>
  </si>
  <si>
    <t xml:space="preserve">grav              </t>
  </si>
  <si>
    <t xml:space="preserve">btu               </t>
  </si>
  <si>
    <t xml:space="preserve">water_vol         </t>
  </si>
  <si>
    <t xml:space="preserve">water_disp        </t>
  </si>
  <si>
    <t xml:space="preserve">water_tbg         </t>
  </si>
  <si>
    <t xml:space="preserve">water_csg         </t>
  </si>
  <si>
    <t xml:space="preserve">gas_tbg           </t>
  </si>
  <si>
    <t xml:space="preserve">gas_csg           </t>
  </si>
  <si>
    <t xml:space="preserve">submit_name       </t>
  </si>
  <si>
    <t xml:space="preserve">signature         </t>
  </si>
  <si>
    <t xml:space="preserve">submit_title      </t>
  </si>
  <si>
    <t xml:space="preserve">submit_date       </t>
  </si>
  <si>
    <t>form_num</t>
  </si>
  <si>
    <t xml:space="preserve">well_name_num          </t>
  </si>
  <si>
    <t>CO</t>
  </si>
  <si>
    <t>N</t>
  </si>
  <si>
    <t>121</t>
  </si>
  <si>
    <t>JSND</t>
  </si>
  <si>
    <t>3S</t>
  </si>
  <si>
    <t>55W</t>
  </si>
  <si>
    <t>P</t>
  </si>
  <si>
    <t>MARK E. BROWN</t>
  </si>
  <si>
    <t>Y</t>
  </si>
  <si>
    <t>President</t>
  </si>
  <si>
    <t>09919</t>
  </si>
  <si>
    <t>CHARLES JOLLY 42 A-6</t>
  </si>
  <si>
    <t>SENE</t>
  </si>
  <si>
    <t>NBRR</t>
  </si>
  <si>
    <t>6N</t>
  </si>
  <si>
    <t>057</t>
  </si>
  <si>
    <t>06065</t>
  </si>
  <si>
    <t>STATE #1-36</t>
  </si>
  <si>
    <t>NWNW</t>
  </si>
  <si>
    <t>7N</t>
  </si>
  <si>
    <t>81W</t>
  </si>
  <si>
    <t>123</t>
  </si>
  <si>
    <t>NESE</t>
  </si>
  <si>
    <t>DSND</t>
  </si>
  <si>
    <t>087</t>
  </si>
  <si>
    <t>5N</t>
  </si>
  <si>
    <t>60W</t>
  </si>
  <si>
    <t>07832</t>
  </si>
  <si>
    <t>NWNE</t>
  </si>
  <si>
    <t>SWNE</t>
  </si>
  <si>
    <t>14397</t>
  </si>
  <si>
    <t>LIVENGOOD 2-7</t>
  </si>
  <si>
    <t>59W</t>
  </si>
  <si>
    <t>14742</t>
  </si>
  <si>
    <t>LIVENGOOD 7-7</t>
  </si>
  <si>
    <t>MARKUS PRODUCTION INC.</t>
  </si>
  <si>
    <t>00</t>
  </si>
  <si>
    <t>NWSE</t>
  </si>
  <si>
    <t>08106</t>
  </si>
  <si>
    <t>NB WICKSTROM-STATE 42-16</t>
  </si>
  <si>
    <t>08117</t>
  </si>
  <si>
    <t>NB-WICKSTROM-STATE 33-16</t>
  </si>
  <si>
    <t>WELKER 43-30</t>
  </si>
  <si>
    <t>LITTLETON</t>
  </si>
  <si>
    <t>39 FAIRWAY LANE</t>
  </si>
  <si>
    <t>11745</t>
  </si>
  <si>
    <t>KETTLER 1-18</t>
  </si>
  <si>
    <t>350-8858</t>
  </si>
  <si>
    <t>CODL</t>
  </si>
  <si>
    <t>SWNW</t>
  </si>
  <si>
    <t>66W</t>
  </si>
  <si>
    <t>01</t>
  </si>
  <si>
    <t>02</t>
  </si>
  <si>
    <t>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</si>
</sst>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4" x14ac:knownFonts="1">
    <font>
      <sz val="10"/>
      <name val="Arial"/>
    </font>
    <font>
      <sz val="10"/>
      <color indexed="8"/>
      <name val="Arial"/>
    </font>
    <font>
      <sz val="10"/>
      <name val="Arial"/>
      <family val="2"/>
    </font>
    <font>
      <sz val="8"/>
      <name val="Arial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2"/>
        <bgColor indexed="8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00FFFF"/>
        <bgColor indexed="64"/>
      </patternFill>
    </fill>
  </fills>
  <borders count="3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/>
    <xf numFmtId="0" fontId="0" fillId="0" borderId="0" xfId="0" applyProtection="1">
      <protection locked="0"/>
    </xf>
    <xf numFmtId="0" fontId="1" fillId="3" borderId="1" xfId="0" applyFont="1" applyFill="1" applyBorder="1" applyAlignment="1" applyProtection="1">
      <alignment horizontal="left" wrapText="1"/>
    </xf>
    <xf numFmtId="0" fontId="0" fillId="4" borderId="2" xfId="0" applyFill="1" applyBorder="1" applyAlignment="1">
      <alignment horizontal="center"/>
    </xf>
    <xf numFmtId="17" fontId="0" fillId="5" borderId="2" xfId="0" quotePrefix="1" applyNumberFormat="1" applyFill="1" applyBorder="1" applyAlignment="1" applyProtection="1">
      <alignment horizontal="center"/>
      <protection locked="0"/>
    </xf>
    <xf numFmtId="0" fontId="0" fillId="0" borderId="2" xfId="0" quotePrefix="1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49" fontId="0" fillId="0" borderId="2" xfId="0" applyNumberFormat="1" applyBorder="1" applyAlignment="1" applyProtection="1">
      <alignment horizontal="center"/>
      <protection locked="0"/>
    </xf>
    <xf numFmtId="49" fontId="0" fillId="0" borderId="2" xfId="0" quotePrefix="1" applyNumberFormat="1" applyBorder="1" applyAlignment="1" applyProtection="1">
      <alignment horizontal="center"/>
      <protection locked="0"/>
    </xf>
    <xf numFmtId="49" fontId="0" fillId="0" borderId="2" xfId="0" applyNumberFormat="1" applyFill="1" applyBorder="1" applyAlignment="1" applyProtection="1">
      <alignment horizontal="center"/>
      <protection locked="0"/>
    </xf>
    <xf numFmtId="0" fontId="0" fillId="5" borderId="2" xfId="0" applyFill="1" applyBorder="1" applyAlignment="1" applyProtection="1">
      <alignment horizontal="center"/>
      <protection locked="0"/>
    </xf>
    <xf numFmtId="0" fontId="0" fillId="6" borderId="2" xfId="0" applyFill="1" applyBorder="1" applyAlignment="1" applyProtection="1">
      <alignment horizontal="center"/>
      <protection locked="0"/>
    </xf>
    <xf numFmtId="0" fontId="0" fillId="0" borderId="0" xfId="0" applyFill="1"/>
    <xf numFmtId="0" fontId="2" fillId="5" borderId="2" xfId="0" applyFont="1" applyFill="1" applyBorder="1" applyAlignment="1" applyProtection="1">
      <alignment horizontal="center"/>
      <protection locked="0"/>
    </xf>
    <xf numFmtId="14" fontId="0" fillId="5" borderId="2" xfId="0" applyNumberFormat="1" applyFill="1" applyBorder="1" applyAlignment="1" applyProtection="1">
      <alignment horizontal="center"/>
      <protection locked="0"/>
    </xf>
    <xf numFmtId="164" fontId="0" fillId="5" borderId="2" xfId="0" applyNumberFormat="1" applyFill="1" applyBorder="1" applyAlignment="1" applyProtection="1">
      <alignment horizontal="center"/>
      <protection locked="0"/>
    </xf>
    <xf numFmtId="0" fontId="0" fillId="0" borderId="2" xfId="0" applyNumberFormat="1" applyBorder="1" applyAlignment="1" applyProtection="1">
      <alignment horizontal="center"/>
      <protection locked="0"/>
    </xf>
    <xf numFmtId="0" fontId="0" fillId="7" borderId="2" xfId="0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2</xdr:row>
      <xdr:rowOff>142875</xdr:rowOff>
    </xdr:to>
    <xdr:sp macro="" textlink="">
      <xdr:nvSpPr>
        <xdr:cNvPr id="1196" name="AutoShape 1" descr="140365315@17012008-3037"/>
        <xdr:cNvSpPr>
          <a:spLocks noChangeAspect="1" noChangeArrowheads="1"/>
        </xdr:cNvSpPr>
      </xdr:nvSpPr>
      <xdr:spPr bwMode="auto">
        <a:xfrm>
          <a:off x="3848100" y="19716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304800</xdr:colOff>
      <xdr:row>4</xdr:row>
      <xdr:rowOff>142875</xdr:rowOff>
    </xdr:to>
    <xdr:sp macro="" textlink="">
      <xdr:nvSpPr>
        <xdr:cNvPr id="1198" name="AutoShape 1" descr="140365315@17012008-3037"/>
        <xdr:cNvSpPr>
          <a:spLocks noChangeAspect="1" noChangeArrowheads="1"/>
        </xdr:cNvSpPr>
      </xdr:nvSpPr>
      <xdr:spPr bwMode="auto">
        <a:xfrm>
          <a:off x="3848100" y="32670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304800</xdr:colOff>
      <xdr:row>7</xdr:row>
      <xdr:rowOff>142875</xdr:rowOff>
    </xdr:to>
    <xdr:sp macro="" textlink="">
      <xdr:nvSpPr>
        <xdr:cNvPr id="1200" name="AutoShape 1" descr="140365315@17012008-3037"/>
        <xdr:cNvSpPr>
          <a:spLocks noChangeAspect="1" noChangeArrowheads="1"/>
        </xdr:cNvSpPr>
      </xdr:nvSpPr>
      <xdr:spPr bwMode="auto">
        <a:xfrm>
          <a:off x="3848100" y="45624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304800</xdr:colOff>
      <xdr:row>7</xdr:row>
      <xdr:rowOff>142875</xdr:rowOff>
    </xdr:to>
    <xdr:sp macro="" textlink="">
      <xdr:nvSpPr>
        <xdr:cNvPr id="1201" name="AutoShape 2" descr="140365315@17012008-3037"/>
        <xdr:cNvSpPr>
          <a:spLocks noChangeAspect="1" noChangeArrowheads="1"/>
        </xdr:cNvSpPr>
      </xdr:nvSpPr>
      <xdr:spPr bwMode="auto">
        <a:xfrm>
          <a:off x="3848100" y="45624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304800</xdr:colOff>
      <xdr:row>10</xdr:row>
      <xdr:rowOff>142875</xdr:rowOff>
    </xdr:to>
    <xdr:sp macro="" textlink="">
      <xdr:nvSpPr>
        <xdr:cNvPr id="1202" name="AutoShape 1" descr="140365315@17012008-3037"/>
        <xdr:cNvSpPr>
          <a:spLocks noChangeAspect="1" noChangeArrowheads="1"/>
        </xdr:cNvSpPr>
      </xdr:nvSpPr>
      <xdr:spPr bwMode="auto">
        <a:xfrm>
          <a:off x="3848100" y="58578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304800</xdr:colOff>
      <xdr:row>10</xdr:row>
      <xdr:rowOff>142875</xdr:rowOff>
    </xdr:to>
    <xdr:sp macro="" textlink="">
      <xdr:nvSpPr>
        <xdr:cNvPr id="1203" name="AutoShape 2" descr="140365315@17012008-3037"/>
        <xdr:cNvSpPr>
          <a:spLocks noChangeAspect="1" noChangeArrowheads="1"/>
        </xdr:cNvSpPr>
      </xdr:nvSpPr>
      <xdr:spPr bwMode="auto">
        <a:xfrm>
          <a:off x="3848100" y="58578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304800</xdr:colOff>
      <xdr:row>13</xdr:row>
      <xdr:rowOff>142875</xdr:rowOff>
    </xdr:to>
    <xdr:sp macro="" textlink="">
      <xdr:nvSpPr>
        <xdr:cNvPr id="1204" name="AutoShape 1" descr="140365315@17012008-3037"/>
        <xdr:cNvSpPr>
          <a:spLocks noChangeAspect="1" noChangeArrowheads="1"/>
        </xdr:cNvSpPr>
      </xdr:nvSpPr>
      <xdr:spPr bwMode="auto">
        <a:xfrm>
          <a:off x="3848100" y="71532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304800</xdr:colOff>
      <xdr:row>13</xdr:row>
      <xdr:rowOff>142875</xdr:rowOff>
    </xdr:to>
    <xdr:sp macro="" textlink="">
      <xdr:nvSpPr>
        <xdr:cNvPr id="1205" name="AutoShape 2" descr="140365315@17012008-3037"/>
        <xdr:cNvSpPr>
          <a:spLocks noChangeAspect="1" noChangeArrowheads="1"/>
        </xdr:cNvSpPr>
      </xdr:nvSpPr>
      <xdr:spPr bwMode="auto">
        <a:xfrm>
          <a:off x="3848100" y="71532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304800</xdr:colOff>
      <xdr:row>17</xdr:row>
      <xdr:rowOff>142875</xdr:rowOff>
    </xdr:to>
    <xdr:sp macro="" textlink="">
      <xdr:nvSpPr>
        <xdr:cNvPr id="1206" name="AutoShape 1" descr="140365315@17012008-3037"/>
        <xdr:cNvSpPr>
          <a:spLocks noChangeAspect="1" noChangeArrowheads="1"/>
        </xdr:cNvSpPr>
      </xdr:nvSpPr>
      <xdr:spPr bwMode="auto">
        <a:xfrm>
          <a:off x="3848100" y="84486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304800</xdr:colOff>
      <xdr:row>17</xdr:row>
      <xdr:rowOff>142875</xdr:rowOff>
    </xdr:to>
    <xdr:sp macro="" textlink="">
      <xdr:nvSpPr>
        <xdr:cNvPr id="1207" name="AutoShape 2" descr="140365315@17012008-3037"/>
        <xdr:cNvSpPr>
          <a:spLocks noChangeAspect="1" noChangeArrowheads="1"/>
        </xdr:cNvSpPr>
      </xdr:nvSpPr>
      <xdr:spPr bwMode="auto">
        <a:xfrm>
          <a:off x="3848100" y="84486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4</xdr:col>
      <xdr:colOff>0</xdr:colOff>
      <xdr:row>4</xdr:row>
      <xdr:rowOff>0</xdr:rowOff>
    </xdr:from>
    <xdr:ext cx="304800" cy="304800"/>
    <xdr:sp macro="" textlink="">
      <xdr:nvSpPr>
        <xdr:cNvPr id="14" name="AutoShape 1" descr="140365315@17012008-3037"/>
        <xdr:cNvSpPr>
          <a:spLocks noChangeAspect="1" noChangeArrowheads="1"/>
        </xdr:cNvSpPr>
      </xdr:nvSpPr>
      <xdr:spPr bwMode="auto">
        <a:xfrm>
          <a:off x="3848100" y="5143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4800"/>
    <xdr:sp macro="" textlink="">
      <xdr:nvSpPr>
        <xdr:cNvPr id="15" name="AutoShape 2" descr="140365315@17012008-3037"/>
        <xdr:cNvSpPr>
          <a:spLocks noChangeAspect="1" noChangeArrowheads="1"/>
        </xdr:cNvSpPr>
      </xdr:nvSpPr>
      <xdr:spPr bwMode="auto">
        <a:xfrm>
          <a:off x="3848100" y="5143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304800" cy="304800"/>
    <xdr:sp macro="" textlink="">
      <xdr:nvSpPr>
        <xdr:cNvPr id="16" name="AutoShape 1" descr="140365315@17012008-3037"/>
        <xdr:cNvSpPr>
          <a:spLocks noChangeAspect="1" noChangeArrowheads="1"/>
        </xdr:cNvSpPr>
      </xdr:nvSpPr>
      <xdr:spPr bwMode="auto">
        <a:xfrm>
          <a:off x="3848100" y="11620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304800" cy="304800"/>
    <xdr:sp macro="" textlink="">
      <xdr:nvSpPr>
        <xdr:cNvPr id="17" name="AutoShape 2" descr="140365315@17012008-3037"/>
        <xdr:cNvSpPr>
          <a:spLocks noChangeAspect="1" noChangeArrowheads="1"/>
        </xdr:cNvSpPr>
      </xdr:nvSpPr>
      <xdr:spPr bwMode="auto">
        <a:xfrm>
          <a:off x="3848100" y="11620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10</xdr:row>
      <xdr:rowOff>0</xdr:rowOff>
    </xdr:from>
    <xdr:ext cx="304800" cy="304800"/>
    <xdr:sp macro="" textlink="">
      <xdr:nvSpPr>
        <xdr:cNvPr id="18" name="AutoShape 1" descr="140365315@17012008-3037"/>
        <xdr:cNvSpPr>
          <a:spLocks noChangeAspect="1" noChangeArrowheads="1"/>
        </xdr:cNvSpPr>
      </xdr:nvSpPr>
      <xdr:spPr bwMode="auto">
        <a:xfrm>
          <a:off x="3848100" y="1809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10</xdr:row>
      <xdr:rowOff>0</xdr:rowOff>
    </xdr:from>
    <xdr:ext cx="304800" cy="304800"/>
    <xdr:sp macro="" textlink="">
      <xdr:nvSpPr>
        <xdr:cNvPr id="19" name="AutoShape 2" descr="140365315@17012008-3037"/>
        <xdr:cNvSpPr>
          <a:spLocks noChangeAspect="1" noChangeArrowheads="1"/>
        </xdr:cNvSpPr>
      </xdr:nvSpPr>
      <xdr:spPr bwMode="auto">
        <a:xfrm>
          <a:off x="3848100" y="1809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4800"/>
    <xdr:sp macro="" textlink="">
      <xdr:nvSpPr>
        <xdr:cNvPr id="20" name="AutoShape 1" descr="140365315@17012008-3037"/>
        <xdr:cNvSpPr>
          <a:spLocks noChangeAspect="1" noChangeArrowheads="1"/>
        </xdr:cNvSpPr>
      </xdr:nvSpPr>
      <xdr:spPr bwMode="auto">
        <a:xfrm>
          <a:off x="3848100" y="24574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4800"/>
    <xdr:sp macro="" textlink="">
      <xdr:nvSpPr>
        <xdr:cNvPr id="21" name="AutoShape 2" descr="140365315@17012008-3037"/>
        <xdr:cNvSpPr>
          <a:spLocks noChangeAspect="1" noChangeArrowheads="1"/>
        </xdr:cNvSpPr>
      </xdr:nvSpPr>
      <xdr:spPr bwMode="auto">
        <a:xfrm>
          <a:off x="3848100" y="24574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16</xdr:row>
      <xdr:rowOff>0</xdr:rowOff>
    </xdr:from>
    <xdr:ext cx="304800" cy="304800"/>
    <xdr:sp macro="" textlink="">
      <xdr:nvSpPr>
        <xdr:cNvPr id="22" name="AutoShape 1" descr="140365315@17012008-3037"/>
        <xdr:cNvSpPr>
          <a:spLocks noChangeAspect="1" noChangeArrowheads="1"/>
        </xdr:cNvSpPr>
      </xdr:nvSpPr>
      <xdr:spPr bwMode="auto">
        <a:xfrm>
          <a:off x="3848100" y="31051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16</xdr:row>
      <xdr:rowOff>0</xdr:rowOff>
    </xdr:from>
    <xdr:ext cx="304800" cy="304800"/>
    <xdr:sp macro="" textlink="">
      <xdr:nvSpPr>
        <xdr:cNvPr id="23" name="AutoShape 2" descr="140365315@17012008-3037"/>
        <xdr:cNvSpPr>
          <a:spLocks noChangeAspect="1" noChangeArrowheads="1"/>
        </xdr:cNvSpPr>
      </xdr:nvSpPr>
      <xdr:spPr bwMode="auto">
        <a:xfrm>
          <a:off x="3848100" y="31051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4</xdr:col>
      <xdr:colOff>0</xdr:colOff>
      <xdr:row>13</xdr:row>
      <xdr:rowOff>0</xdr:rowOff>
    </xdr:from>
    <xdr:to>
      <xdr:col>4</xdr:col>
      <xdr:colOff>304800</xdr:colOff>
      <xdr:row>14</xdr:row>
      <xdr:rowOff>142875</xdr:rowOff>
    </xdr:to>
    <xdr:sp macro="" textlink="">
      <xdr:nvSpPr>
        <xdr:cNvPr id="24" name="AutoShape 1" descr="140365315@17012008-3037"/>
        <xdr:cNvSpPr>
          <a:spLocks noChangeAspect="1" noChangeArrowheads="1"/>
        </xdr:cNvSpPr>
      </xdr:nvSpPr>
      <xdr:spPr bwMode="auto">
        <a:xfrm>
          <a:off x="3848100" y="21336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304800</xdr:colOff>
      <xdr:row>14</xdr:row>
      <xdr:rowOff>142875</xdr:rowOff>
    </xdr:to>
    <xdr:sp macro="" textlink="">
      <xdr:nvSpPr>
        <xdr:cNvPr id="25" name="AutoShape 2" descr="140365315@17012008-3037"/>
        <xdr:cNvSpPr>
          <a:spLocks noChangeAspect="1" noChangeArrowheads="1"/>
        </xdr:cNvSpPr>
      </xdr:nvSpPr>
      <xdr:spPr bwMode="auto">
        <a:xfrm>
          <a:off x="3848100" y="21336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304800</xdr:colOff>
      <xdr:row>14</xdr:row>
      <xdr:rowOff>142875</xdr:rowOff>
    </xdr:to>
    <xdr:sp macro="" textlink="">
      <xdr:nvSpPr>
        <xdr:cNvPr id="26" name="AutoShape 1" descr="140365315@17012008-3037"/>
        <xdr:cNvSpPr>
          <a:spLocks noChangeAspect="1" noChangeArrowheads="1"/>
        </xdr:cNvSpPr>
      </xdr:nvSpPr>
      <xdr:spPr bwMode="auto">
        <a:xfrm>
          <a:off x="3848100" y="26193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304800</xdr:colOff>
      <xdr:row>14</xdr:row>
      <xdr:rowOff>142875</xdr:rowOff>
    </xdr:to>
    <xdr:sp macro="" textlink="">
      <xdr:nvSpPr>
        <xdr:cNvPr id="27" name="AutoShape 2" descr="140365315@17012008-3037"/>
        <xdr:cNvSpPr>
          <a:spLocks noChangeAspect="1" noChangeArrowheads="1"/>
        </xdr:cNvSpPr>
      </xdr:nvSpPr>
      <xdr:spPr bwMode="auto">
        <a:xfrm>
          <a:off x="3848100" y="26193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4</xdr:col>
      <xdr:colOff>0</xdr:colOff>
      <xdr:row>4</xdr:row>
      <xdr:rowOff>0</xdr:rowOff>
    </xdr:from>
    <xdr:ext cx="304800" cy="304800"/>
    <xdr:sp macro="" textlink="">
      <xdr:nvSpPr>
        <xdr:cNvPr id="30" name="AutoShape 1" descr="140365315@17012008-3037"/>
        <xdr:cNvSpPr>
          <a:spLocks noChangeAspect="1" noChangeArrowheads="1"/>
        </xdr:cNvSpPr>
      </xdr:nvSpPr>
      <xdr:spPr bwMode="auto">
        <a:xfrm>
          <a:off x="3848100" y="6762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4800"/>
    <xdr:sp macro="" textlink="">
      <xdr:nvSpPr>
        <xdr:cNvPr id="31" name="AutoShape 2" descr="140365315@17012008-3037"/>
        <xdr:cNvSpPr>
          <a:spLocks noChangeAspect="1" noChangeArrowheads="1"/>
        </xdr:cNvSpPr>
      </xdr:nvSpPr>
      <xdr:spPr bwMode="auto">
        <a:xfrm>
          <a:off x="3848100" y="6762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4800"/>
    <xdr:sp macro="" textlink="">
      <xdr:nvSpPr>
        <xdr:cNvPr id="34" name="AutoShape 1" descr="140365315@17012008-3037"/>
        <xdr:cNvSpPr>
          <a:spLocks noChangeAspect="1" noChangeArrowheads="1"/>
        </xdr:cNvSpPr>
      </xdr:nvSpPr>
      <xdr:spPr bwMode="auto">
        <a:xfrm>
          <a:off x="3848100" y="6762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4800"/>
    <xdr:sp macro="" textlink="">
      <xdr:nvSpPr>
        <xdr:cNvPr id="35" name="AutoShape 2" descr="140365315@17012008-3037"/>
        <xdr:cNvSpPr>
          <a:spLocks noChangeAspect="1" noChangeArrowheads="1"/>
        </xdr:cNvSpPr>
      </xdr:nvSpPr>
      <xdr:spPr bwMode="auto">
        <a:xfrm>
          <a:off x="3848100" y="6762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304800" cy="304800"/>
    <xdr:sp macro="" textlink="">
      <xdr:nvSpPr>
        <xdr:cNvPr id="38" name="AutoShape 1" descr="140365315@17012008-3037"/>
        <xdr:cNvSpPr>
          <a:spLocks noChangeAspect="1" noChangeArrowheads="1"/>
        </xdr:cNvSpPr>
      </xdr:nvSpPr>
      <xdr:spPr bwMode="auto">
        <a:xfrm>
          <a:off x="3848100" y="14859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304800" cy="304800"/>
    <xdr:sp macro="" textlink="">
      <xdr:nvSpPr>
        <xdr:cNvPr id="39" name="AutoShape 2" descr="140365315@17012008-3037"/>
        <xdr:cNvSpPr>
          <a:spLocks noChangeAspect="1" noChangeArrowheads="1"/>
        </xdr:cNvSpPr>
      </xdr:nvSpPr>
      <xdr:spPr bwMode="auto">
        <a:xfrm>
          <a:off x="3848100" y="14859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304800" cy="304800"/>
    <xdr:sp macro="" textlink="">
      <xdr:nvSpPr>
        <xdr:cNvPr id="40" name="AutoShape 1" descr="140365315@17012008-3037"/>
        <xdr:cNvSpPr>
          <a:spLocks noChangeAspect="1" noChangeArrowheads="1"/>
        </xdr:cNvSpPr>
      </xdr:nvSpPr>
      <xdr:spPr bwMode="auto">
        <a:xfrm>
          <a:off x="3848100" y="164782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304800" cy="304800"/>
    <xdr:sp macro="" textlink="">
      <xdr:nvSpPr>
        <xdr:cNvPr id="41" name="AutoShape 2" descr="140365315@17012008-3037"/>
        <xdr:cNvSpPr>
          <a:spLocks noChangeAspect="1" noChangeArrowheads="1"/>
        </xdr:cNvSpPr>
      </xdr:nvSpPr>
      <xdr:spPr bwMode="auto">
        <a:xfrm>
          <a:off x="3848100" y="164782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304800" cy="304800"/>
    <xdr:sp macro="" textlink="">
      <xdr:nvSpPr>
        <xdr:cNvPr id="42" name="AutoShape 1" descr="140365315@17012008-3037"/>
        <xdr:cNvSpPr>
          <a:spLocks noChangeAspect="1" noChangeArrowheads="1"/>
        </xdr:cNvSpPr>
      </xdr:nvSpPr>
      <xdr:spPr bwMode="auto">
        <a:xfrm>
          <a:off x="3848100" y="14859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304800" cy="304800"/>
    <xdr:sp macro="" textlink="">
      <xdr:nvSpPr>
        <xdr:cNvPr id="43" name="AutoShape 2" descr="140365315@17012008-3037"/>
        <xdr:cNvSpPr>
          <a:spLocks noChangeAspect="1" noChangeArrowheads="1"/>
        </xdr:cNvSpPr>
      </xdr:nvSpPr>
      <xdr:spPr bwMode="auto">
        <a:xfrm>
          <a:off x="3848100" y="14859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304800" cy="304800"/>
    <xdr:sp macro="" textlink="">
      <xdr:nvSpPr>
        <xdr:cNvPr id="44" name="AutoShape 1" descr="140365315@17012008-3037"/>
        <xdr:cNvSpPr>
          <a:spLocks noChangeAspect="1" noChangeArrowheads="1"/>
        </xdr:cNvSpPr>
      </xdr:nvSpPr>
      <xdr:spPr bwMode="auto">
        <a:xfrm>
          <a:off x="3848100" y="164782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304800" cy="304800"/>
    <xdr:sp macro="" textlink="">
      <xdr:nvSpPr>
        <xdr:cNvPr id="45" name="AutoShape 2" descr="140365315@17012008-3037"/>
        <xdr:cNvSpPr>
          <a:spLocks noChangeAspect="1" noChangeArrowheads="1"/>
        </xdr:cNvSpPr>
      </xdr:nvSpPr>
      <xdr:spPr bwMode="auto">
        <a:xfrm>
          <a:off x="3848100" y="164782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10</xdr:row>
      <xdr:rowOff>0</xdr:rowOff>
    </xdr:from>
    <xdr:ext cx="304800" cy="304800"/>
    <xdr:sp macro="" textlink="">
      <xdr:nvSpPr>
        <xdr:cNvPr id="48" name="AutoShape 1" descr="140365315@17012008-3037"/>
        <xdr:cNvSpPr>
          <a:spLocks noChangeAspect="1" noChangeArrowheads="1"/>
        </xdr:cNvSpPr>
      </xdr:nvSpPr>
      <xdr:spPr bwMode="auto">
        <a:xfrm>
          <a:off x="3848100" y="24574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28575</xdr:colOff>
      <xdr:row>10</xdr:row>
      <xdr:rowOff>0</xdr:rowOff>
    </xdr:from>
    <xdr:ext cx="304800" cy="304800"/>
    <xdr:sp macro="" textlink="">
      <xdr:nvSpPr>
        <xdr:cNvPr id="49" name="AutoShape 2" descr="140365315@17012008-3037"/>
        <xdr:cNvSpPr>
          <a:spLocks noChangeAspect="1" noChangeArrowheads="1"/>
        </xdr:cNvSpPr>
      </xdr:nvSpPr>
      <xdr:spPr bwMode="auto">
        <a:xfrm>
          <a:off x="3876675" y="26955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10</xdr:row>
      <xdr:rowOff>0</xdr:rowOff>
    </xdr:from>
    <xdr:ext cx="304800" cy="304800"/>
    <xdr:sp macro="" textlink="">
      <xdr:nvSpPr>
        <xdr:cNvPr id="50" name="AutoShape 1" descr="140365315@17012008-3037"/>
        <xdr:cNvSpPr>
          <a:spLocks noChangeAspect="1" noChangeArrowheads="1"/>
        </xdr:cNvSpPr>
      </xdr:nvSpPr>
      <xdr:spPr bwMode="auto">
        <a:xfrm>
          <a:off x="3848100" y="26193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10</xdr:row>
      <xdr:rowOff>0</xdr:rowOff>
    </xdr:from>
    <xdr:ext cx="304800" cy="304800"/>
    <xdr:sp macro="" textlink="">
      <xdr:nvSpPr>
        <xdr:cNvPr id="51" name="AutoShape 2" descr="140365315@17012008-3037"/>
        <xdr:cNvSpPr>
          <a:spLocks noChangeAspect="1" noChangeArrowheads="1"/>
        </xdr:cNvSpPr>
      </xdr:nvSpPr>
      <xdr:spPr bwMode="auto">
        <a:xfrm>
          <a:off x="3848100" y="26193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10</xdr:row>
      <xdr:rowOff>0</xdr:rowOff>
    </xdr:from>
    <xdr:ext cx="304800" cy="304800"/>
    <xdr:sp macro="" textlink="">
      <xdr:nvSpPr>
        <xdr:cNvPr id="52" name="AutoShape 1" descr="140365315@17012008-3037"/>
        <xdr:cNvSpPr>
          <a:spLocks noChangeAspect="1" noChangeArrowheads="1"/>
        </xdr:cNvSpPr>
      </xdr:nvSpPr>
      <xdr:spPr bwMode="auto">
        <a:xfrm>
          <a:off x="3848100" y="24574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10</xdr:row>
      <xdr:rowOff>0</xdr:rowOff>
    </xdr:from>
    <xdr:ext cx="304800" cy="304800"/>
    <xdr:sp macro="" textlink="">
      <xdr:nvSpPr>
        <xdr:cNvPr id="53" name="AutoShape 2" descr="140365315@17012008-3037"/>
        <xdr:cNvSpPr>
          <a:spLocks noChangeAspect="1" noChangeArrowheads="1"/>
        </xdr:cNvSpPr>
      </xdr:nvSpPr>
      <xdr:spPr bwMode="auto">
        <a:xfrm>
          <a:off x="3848100" y="24574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10</xdr:row>
      <xdr:rowOff>0</xdr:rowOff>
    </xdr:from>
    <xdr:ext cx="304800" cy="304800"/>
    <xdr:sp macro="" textlink="">
      <xdr:nvSpPr>
        <xdr:cNvPr id="54" name="AutoShape 1" descr="140365315@17012008-3037"/>
        <xdr:cNvSpPr>
          <a:spLocks noChangeAspect="1" noChangeArrowheads="1"/>
        </xdr:cNvSpPr>
      </xdr:nvSpPr>
      <xdr:spPr bwMode="auto">
        <a:xfrm>
          <a:off x="3848100" y="26193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10</xdr:row>
      <xdr:rowOff>0</xdr:rowOff>
    </xdr:from>
    <xdr:ext cx="304800" cy="304800"/>
    <xdr:sp macro="" textlink="">
      <xdr:nvSpPr>
        <xdr:cNvPr id="55" name="AutoShape 2" descr="140365315@17012008-3037"/>
        <xdr:cNvSpPr>
          <a:spLocks noChangeAspect="1" noChangeArrowheads="1"/>
        </xdr:cNvSpPr>
      </xdr:nvSpPr>
      <xdr:spPr bwMode="auto">
        <a:xfrm>
          <a:off x="3848100" y="26193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10</xdr:row>
      <xdr:rowOff>0</xdr:rowOff>
    </xdr:from>
    <xdr:ext cx="304800" cy="304800"/>
    <xdr:sp macro="" textlink="">
      <xdr:nvSpPr>
        <xdr:cNvPr id="56" name="AutoShape 1" descr="140365315@17012008-3037"/>
        <xdr:cNvSpPr>
          <a:spLocks noChangeAspect="1" noChangeArrowheads="1"/>
        </xdr:cNvSpPr>
      </xdr:nvSpPr>
      <xdr:spPr bwMode="auto">
        <a:xfrm>
          <a:off x="3848100" y="26193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10</xdr:row>
      <xdr:rowOff>0</xdr:rowOff>
    </xdr:from>
    <xdr:ext cx="304800" cy="304800"/>
    <xdr:sp macro="" textlink="">
      <xdr:nvSpPr>
        <xdr:cNvPr id="57" name="AutoShape 2" descr="140365315@17012008-3037"/>
        <xdr:cNvSpPr>
          <a:spLocks noChangeAspect="1" noChangeArrowheads="1"/>
        </xdr:cNvSpPr>
      </xdr:nvSpPr>
      <xdr:spPr bwMode="auto">
        <a:xfrm>
          <a:off x="3848100" y="26193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4800"/>
    <xdr:sp macro="" textlink="">
      <xdr:nvSpPr>
        <xdr:cNvPr id="58" name="AutoShape 1" descr="140365315@17012008-3037"/>
        <xdr:cNvSpPr>
          <a:spLocks noChangeAspect="1" noChangeArrowheads="1"/>
        </xdr:cNvSpPr>
      </xdr:nvSpPr>
      <xdr:spPr bwMode="auto">
        <a:xfrm>
          <a:off x="3848100" y="34290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4800"/>
    <xdr:sp macro="" textlink="">
      <xdr:nvSpPr>
        <xdr:cNvPr id="59" name="AutoShape 2" descr="140365315@17012008-3037"/>
        <xdr:cNvSpPr>
          <a:spLocks noChangeAspect="1" noChangeArrowheads="1"/>
        </xdr:cNvSpPr>
      </xdr:nvSpPr>
      <xdr:spPr bwMode="auto">
        <a:xfrm>
          <a:off x="3848100" y="34290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4800"/>
    <xdr:sp macro="" textlink="">
      <xdr:nvSpPr>
        <xdr:cNvPr id="60" name="AutoShape 1" descr="140365315@17012008-3037"/>
        <xdr:cNvSpPr>
          <a:spLocks noChangeAspect="1" noChangeArrowheads="1"/>
        </xdr:cNvSpPr>
      </xdr:nvSpPr>
      <xdr:spPr bwMode="auto">
        <a:xfrm>
          <a:off x="3848100" y="359092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4800"/>
    <xdr:sp macro="" textlink="">
      <xdr:nvSpPr>
        <xdr:cNvPr id="61" name="AutoShape 2" descr="140365315@17012008-3037"/>
        <xdr:cNvSpPr>
          <a:spLocks noChangeAspect="1" noChangeArrowheads="1"/>
        </xdr:cNvSpPr>
      </xdr:nvSpPr>
      <xdr:spPr bwMode="auto">
        <a:xfrm>
          <a:off x="3848100" y="359092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4800"/>
    <xdr:sp macro="" textlink="">
      <xdr:nvSpPr>
        <xdr:cNvPr id="62" name="AutoShape 1" descr="140365315@17012008-3037"/>
        <xdr:cNvSpPr>
          <a:spLocks noChangeAspect="1" noChangeArrowheads="1"/>
        </xdr:cNvSpPr>
      </xdr:nvSpPr>
      <xdr:spPr bwMode="auto">
        <a:xfrm>
          <a:off x="3848100" y="359092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4800"/>
    <xdr:sp macro="" textlink="">
      <xdr:nvSpPr>
        <xdr:cNvPr id="63" name="AutoShape 2" descr="140365315@17012008-3037"/>
        <xdr:cNvSpPr>
          <a:spLocks noChangeAspect="1" noChangeArrowheads="1"/>
        </xdr:cNvSpPr>
      </xdr:nvSpPr>
      <xdr:spPr bwMode="auto">
        <a:xfrm>
          <a:off x="3848100" y="359092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4800"/>
    <xdr:sp macro="" textlink="">
      <xdr:nvSpPr>
        <xdr:cNvPr id="64" name="AutoShape 1" descr="140365315@17012008-3037"/>
        <xdr:cNvSpPr>
          <a:spLocks noChangeAspect="1" noChangeArrowheads="1"/>
        </xdr:cNvSpPr>
      </xdr:nvSpPr>
      <xdr:spPr bwMode="auto">
        <a:xfrm>
          <a:off x="3848100" y="34290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4800"/>
    <xdr:sp macro="" textlink="">
      <xdr:nvSpPr>
        <xdr:cNvPr id="65" name="AutoShape 2" descr="140365315@17012008-3037"/>
        <xdr:cNvSpPr>
          <a:spLocks noChangeAspect="1" noChangeArrowheads="1"/>
        </xdr:cNvSpPr>
      </xdr:nvSpPr>
      <xdr:spPr bwMode="auto">
        <a:xfrm>
          <a:off x="3848100" y="34290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4800"/>
    <xdr:sp macro="" textlink="">
      <xdr:nvSpPr>
        <xdr:cNvPr id="66" name="AutoShape 1" descr="140365315@17012008-3037"/>
        <xdr:cNvSpPr>
          <a:spLocks noChangeAspect="1" noChangeArrowheads="1"/>
        </xdr:cNvSpPr>
      </xdr:nvSpPr>
      <xdr:spPr bwMode="auto">
        <a:xfrm>
          <a:off x="3848100" y="359092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4800"/>
    <xdr:sp macro="" textlink="">
      <xdr:nvSpPr>
        <xdr:cNvPr id="67" name="AutoShape 2" descr="140365315@17012008-3037"/>
        <xdr:cNvSpPr>
          <a:spLocks noChangeAspect="1" noChangeArrowheads="1"/>
        </xdr:cNvSpPr>
      </xdr:nvSpPr>
      <xdr:spPr bwMode="auto">
        <a:xfrm>
          <a:off x="3848100" y="359092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4800"/>
    <xdr:sp macro="" textlink="">
      <xdr:nvSpPr>
        <xdr:cNvPr id="68" name="AutoShape 1" descr="140365315@17012008-3037"/>
        <xdr:cNvSpPr>
          <a:spLocks noChangeAspect="1" noChangeArrowheads="1"/>
        </xdr:cNvSpPr>
      </xdr:nvSpPr>
      <xdr:spPr bwMode="auto">
        <a:xfrm>
          <a:off x="3848100" y="359092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4800"/>
    <xdr:sp macro="" textlink="">
      <xdr:nvSpPr>
        <xdr:cNvPr id="69" name="AutoShape 2" descr="140365315@17012008-3037"/>
        <xdr:cNvSpPr>
          <a:spLocks noChangeAspect="1" noChangeArrowheads="1"/>
        </xdr:cNvSpPr>
      </xdr:nvSpPr>
      <xdr:spPr bwMode="auto">
        <a:xfrm>
          <a:off x="3848100" y="359092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4800"/>
    <xdr:sp macro="" textlink="">
      <xdr:nvSpPr>
        <xdr:cNvPr id="70" name="AutoShape 1" descr="140365315@17012008-3037"/>
        <xdr:cNvSpPr>
          <a:spLocks noChangeAspect="1" noChangeArrowheads="1"/>
        </xdr:cNvSpPr>
      </xdr:nvSpPr>
      <xdr:spPr bwMode="auto">
        <a:xfrm>
          <a:off x="3848100" y="359092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16</xdr:row>
      <xdr:rowOff>0</xdr:rowOff>
    </xdr:from>
    <xdr:ext cx="304800" cy="304800"/>
    <xdr:sp macro="" textlink="">
      <xdr:nvSpPr>
        <xdr:cNvPr id="72" name="AutoShape 1" descr="140365315@17012008-3037"/>
        <xdr:cNvSpPr>
          <a:spLocks noChangeAspect="1" noChangeArrowheads="1"/>
        </xdr:cNvSpPr>
      </xdr:nvSpPr>
      <xdr:spPr bwMode="auto">
        <a:xfrm>
          <a:off x="3848100" y="45624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16</xdr:row>
      <xdr:rowOff>0</xdr:rowOff>
    </xdr:from>
    <xdr:ext cx="304800" cy="304800"/>
    <xdr:sp macro="" textlink="">
      <xdr:nvSpPr>
        <xdr:cNvPr id="73" name="AutoShape 2" descr="140365315@17012008-3037"/>
        <xdr:cNvSpPr>
          <a:spLocks noChangeAspect="1" noChangeArrowheads="1"/>
        </xdr:cNvSpPr>
      </xdr:nvSpPr>
      <xdr:spPr bwMode="auto">
        <a:xfrm>
          <a:off x="3848100" y="45624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16</xdr:row>
      <xdr:rowOff>0</xdr:rowOff>
    </xdr:from>
    <xdr:ext cx="304800" cy="304800"/>
    <xdr:sp macro="" textlink="">
      <xdr:nvSpPr>
        <xdr:cNvPr id="74" name="AutoShape 1" descr="140365315@17012008-3037"/>
        <xdr:cNvSpPr>
          <a:spLocks noChangeAspect="1" noChangeArrowheads="1"/>
        </xdr:cNvSpPr>
      </xdr:nvSpPr>
      <xdr:spPr bwMode="auto">
        <a:xfrm>
          <a:off x="3848100" y="47244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16</xdr:row>
      <xdr:rowOff>0</xdr:rowOff>
    </xdr:from>
    <xdr:ext cx="304800" cy="304800"/>
    <xdr:sp macro="" textlink="">
      <xdr:nvSpPr>
        <xdr:cNvPr id="75" name="AutoShape 2" descr="140365315@17012008-3037"/>
        <xdr:cNvSpPr>
          <a:spLocks noChangeAspect="1" noChangeArrowheads="1"/>
        </xdr:cNvSpPr>
      </xdr:nvSpPr>
      <xdr:spPr bwMode="auto">
        <a:xfrm>
          <a:off x="3848100" y="47244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1-1114co_7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0313co_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7"/>
    </sheetNames>
    <sheetDataSet>
      <sheetData sheetId="0">
        <row r="45">
          <cell r="AE45">
            <v>29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7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V25"/>
  <sheetViews>
    <sheetView tabSelected="1" topLeftCell="S1" workbookViewId="0">
      <pane xSplit="1" ySplit="1" topLeftCell="T2" activePane="bottomRight" state="frozen"/>
      <selection activeCell="S1" sqref="S1"/>
      <selection pane="topRight" activeCell="T1" sqref="T1"/>
      <selection pane="bottomLeft" activeCell="S2" sqref="S2"/>
      <selection pane="bottomRight" activeCell="S34" sqref="S34"/>
    </sheetView>
  </sheetViews>
  <sheetFormatPr defaultColWidth="14.7109375" defaultRowHeight="12.75" x14ac:dyDescent="0.2"/>
  <cols>
    <col min="1" max="1" width="14.7109375" style="13" customWidth="1"/>
    <col min="2" max="3" width="14.7109375" style="2" customWidth="1"/>
    <col min="4" max="4" width="13.5703125" style="2" customWidth="1"/>
    <col min="5" max="5" width="13.7109375" style="2" customWidth="1"/>
    <col min="6" max="6" width="29" style="2" customWidth="1"/>
    <col min="7" max="7" width="20.140625" style="2" customWidth="1"/>
    <col min="8" max="18" width="14.7109375" style="2" customWidth="1"/>
    <col min="19" max="19" width="29" style="2" customWidth="1"/>
    <col min="20" max="21" width="14.7109375" style="2" customWidth="1"/>
    <col min="22" max="22" width="15" style="2" customWidth="1"/>
    <col min="23" max="26" width="15" style="2" hidden="1" customWidth="1"/>
    <col min="27" max="44" width="14.7109375" style="2" customWidth="1"/>
    <col min="45" max="45" width="16" style="2" customWidth="1"/>
    <col min="46" max="48" width="14.7109375" style="2" customWidth="1"/>
  </cols>
  <sheetData>
    <row r="1" spans="1:48" s="1" customFormat="1" ht="15" customHeight="1" x14ac:dyDescent="0.2">
      <c r="A1" s="1" t="s">
        <v>46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47</v>
      </c>
      <c r="T1" s="3" t="s">
        <v>17</v>
      </c>
      <c r="U1" s="3" t="s">
        <v>18</v>
      </c>
      <c r="V1" s="3" t="s">
        <v>19</v>
      </c>
      <c r="W1" s="3" t="s">
        <v>20</v>
      </c>
      <c r="X1" s="3" t="s">
        <v>21</v>
      </c>
      <c r="Y1" s="3" t="s">
        <v>22</v>
      </c>
      <c r="Z1" s="3" t="s">
        <v>23</v>
      </c>
      <c r="AA1" s="3" t="s">
        <v>24</v>
      </c>
      <c r="AB1" s="3" t="s">
        <v>25</v>
      </c>
      <c r="AC1" s="3" t="s">
        <v>26</v>
      </c>
      <c r="AD1" s="3" t="s">
        <v>27</v>
      </c>
      <c r="AE1" s="3" t="s">
        <v>28</v>
      </c>
      <c r="AF1" s="3" t="s">
        <v>29</v>
      </c>
      <c r="AG1" s="3" t="s">
        <v>30</v>
      </c>
      <c r="AH1" s="3" t="s">
        <v>31</v>
      </c>
      <c r="AI1" s="3" t="s">
        <v>32</v>
      </c>
      <c r="AJ1" s="3" t="s">
        <v>33</v>
      </c>
      <c r="AK1" s="3" t="s">
        <v>34</v>
      </c>
      <c r="AL1" s="3" t="s">
        <v>35</v>
      </c>
      <c r="AM1" s="3" t="s">
        <v>36</v>
      </c>
      <c r="AN1" s="3" t="s">
        <v>37</v>
      </c>
      <c r="AO1" s="3" t="s">
        <v>38</v>
      </c>
      <c r="AP1" s="3" t="s">
        <v>39</v>
      </c>
      <c r="AQ1" s="3" t="s">
        <v>40</v>
      </c>
      <c r="AR1" s="3" t="s">
        <v>41</v>
      </c>
      <c r="AS1" s="3" t="s">
        <v>42</v>
      </c>
      <c r="AT1" s="3" t="s">
        <v>43</v>
      </c>
      <c r="AU1" s="3" t="s">
        <v>44</v>
      </c>
      <c r="AV1" s="3" t="s">
        <v>45</v>
      </c>
    </row>
    <row r="2" spans="1:48" x14ac:dyDescent="0.2">
      <c r="A2" s="4">
        <v>7</v>
      </c>
      <c r="B2" s="5" t="s">
        <v>99</v>
      </c>
      <c r="C2" s="6">
        <v>2016</v>
      </c>
      <c r="D2" s="7">
        <v>53790</v>
      </c>
      <c r="E2" s="7"/>
      <c r="F2" s="6" t="s">
        <v>83</v>
      </c>
      <c r="G2" s="7" t="s">
        <v>92</v>
      </c>
      <c r="H2" s="7" t="s">
        <v>91</v>
      </c>
      <c r="I2" s="7" t="s">
        <v>48</v>
      </c>
      <c r="J2" s="6">
        <v>80123</v>
      </c>
      <c r="K2" s="7">
        <v>720</v>
      </c>
      <c r="L2" s="7" t="s">
        <v>95</v>
      </c>
      <c r="M2" s="7"/>
      <c r="N2" s="7"/>
      <c r="O2" s="7" t="s">
        <v>49</v>
      </c>
      <c r="P2" s="8" t="s">
        <v>50</v>
      </c>
      <c r="Q2" s="9" t="s">
        <v>58</v>
      </c>
      <c r="R2" s="8" t="s">
        <v>84</v>
      </c>
      <c r="S2" s="9" t="s">
        <v>59</v>
      </c>
      <c r="T2" s="10" t="s">
        <v>51</v>
      </c>
      <c r="U2" s="17" t="str">
        <f>IF(V2&gt;0,"PR","SI")</f>
        <v>SI</v>
      </c>
      <c r="V2" s="11">
        <v>0</v>
      </c>
      <c r="W2" s="6" t="s">
        <v>60</v>
      </c>
      <c r="X2" s="7">
        <v>6</v>
      </c>
      <c r="Y2" s="7" t="s">
        <v>52</v>
      </c>
      <c r="Z2" s="7" t="s">
        <v>53</v>
      </c>
      <c r="AA2" s="12">
        <v>281</v>
      </c>
      <c r="AB2" s="12">
        <f t="shared" ref="AB2:AB4" si="0">AE2+AC2-AD2-AA2</f>
        <v>0</v>
      </c>
      <c r="AC2" s="11">
        <v>0</v>
      </c>
      <c r="AD2" s="14">
        <v>0</v>
      </c>
      <c r="AE2" s="11">
        <v>281</v>
      </c>
      <c r="AF2" s="12">
        <v>0</v>
      </c>
      <c r="AG2" s="12">
        <v>0</v>
      </c>
      <c r="AH2" s="12">
        <v>0</v>
      </c>
      <c r="AI2" s="12">
        <v>0</v>
      </c>
      <c r="AJ2" s="12">
        <v>0</v>
      </c>
      <c r="AK2" s="16"/>
      <c r="AL2" s="12"/>
      <c r="AM2" s="12">
        <f t="shared" ref="AM2:AM4" si="1">35*V2</f>
        <v>0</v>
      </c>
      <c r="AN2" s="7" t="s">
        <v>54</v>
      </c>
      <c r="AO2" s="7"/>
      <c r="AP2" s="7"/>
      <c r="AQ2" s="7"/>
      <c r="AR2" s="7"/>
      <c r="AS2" s="7" t="s">
        <v>55</v>
      </c>
      <c r="AT2" s="6" t="s">
        <v>56</v>
      </c>
      <c r="AU2" s="7" t="s">
        <v>57</v>
      </c>
      <c r="AV2" s="15">
        <v>42504</v>
      </c>
    </row>
    <row r="3" spans="1:48" x14ac:dyDescent="0.2">
      <c r="A3" s="4">
        <v>7</v>
      </c>
      <c r="B3" s="5" t="s">
        <v>100</v>
      </c>
      <c r="C3" s="6">
        <v>2016</v>
      </c>
      <c r="D3" s="7">
        <v>53790</v>
      </c>
      <c r="E3" s="7"/>
      <c r="F3" s="6" t="s">
        <v>83</v>
      </c>
      <c r="G3" s="7" t="s">
        <v>92</v>
      </c>
      <c r="H3" s="7" t="s">
        <v>91</v>
      </c>
      <c r="I3" s="7" t="s">
        <v>48</v>
      </c>
      <c r="J3" s="6">
        <v>80123</v>
      </c>
      <c r="K3" s="7">
        <v>720</v>
      </c>
      <c r="L3" s="7" t="s">
        <v>95</v>
      </c>
      <c r="M3" s="7"/>
      <c r="N3" s="7"/>
      <c r="O3" s="7" t="s">
        <v>49</v>
      </c>
      <c r="P3" s="8" t="s">
        <v>50</v>
      </c>
      <c r="Q3" s="9" t="s">
        <v>58</v>
      </c>
      <c r="R3" s="8" t="s">
        <v>84</v>
      </c>
      <c r="S3" s="9" t="s">
        <v>59</v>
      </c>
      <c r="T3" s="10" t="s">
        <v>51</v>
      </c>
      <c r="U3" s="17" t="str">
        <f t="shared" ref="U3:U19" si="2">IF(V3&gt;0,"PR","SI")</f>
        <v>SI</v>
      </c>
      <c r="V3" s="11">
        <v>0</v>
      </c>
      <c r="W3" s="6" t="s">
        <v>60</v>
      </c>
      <c r="X3" s="7">
        <v>6</v>
      </c>
      <c r="Y3" s="7" t="s">
        <v>52</v>
      </c>
      <c r="Z3" s="7" t="s">
        <v>53</v>
      </c>
      <c r="AA3" s="12">
        <f>AE2</f>
        <v>281</v>
      </c>
      <c r="AB3" s="12">
        <f t="shared" si="0"/>
        <v>0</v>
      </c>
      <c r="AC3" s="11">
        <v>0</v>
      </c>
      <c r="AD3" s="14">
        <v>0</v>
      </c>
      <c r="AE3" s="11">
        <v>281</v>
      </c>
      <c r="AF3" s="12">
        <v>0</v>
      </c>
      <c r="AG3" s="12">
        <v>0</v>
      </c>
      <c r="AH3" s="12">
        <v>0</v>
      </c>
      <c r="AI3" s="12">
        <v>0</v>
      </c>
      <c r="AJ3" s="12">
        <v>0</v>
      </c>
      <c r="AK3" s="16"/>
      <c r="AL3" s="12"/>
      <c r="AM3" s="12">
        <f t="shared" si="1"/>
        <v>0</v>
      </c>
      <c r="AN3" s="7" t="s">
        <v>54</v>
      </c>
      <c r="AO3" s="7"/>
      <c r="AP3" s="7"/>
      <c r="AQ3" s="7"/>
      <c r="AR3" s="7"/>
      <c r="AS3" s="7" t="s">
        <v>55</v>
      </c>
      <c r="AT3" s="6" t="s">
        <v>56</v>
      </c>
      <c r="AU3" s="7" t="s">
        <v>57</v>
      </c>
      <c r="AV3" s="15">
        <v>42504</v>
      </c>
    </row>
    <row r="4" spans="1:48" x14ac:dyDescent="0.2">
      <c r="A4" s="4">
        <v>7</v>
      </c>
      <c r="B4" s="5" t="s">
        <v>101</v>
      </c>
      <c r="C4" s="6">
        <v>2016</v>
      </c>
      <c r="D4" s="7">
        <v>53790</v>
      </c>
      <c r="E4" s="7"/>
      <c r="F4" s="6" t="s">
        <v>83</v>
      </c>
      <c r="G4" s="7" t="s">
        <v>92</v>
      </c>
      <c r="H4" s="7" t="s">
        <v>91</v>
      </c>
      <c r="I4" s="7" t="s">
        <v>48</v>
      </c>
      <c r="J4" s="6">
        <v>80123</v>
      </c>
      <c r="K4" s="7">
        <v>720</v>
      </c>
      <c r="L4" s="7" t="s">
        <v>95</v>
      </c>
      <c r="M4" s="7"/>
      <c r="N4" s="7"/>
      <c r="O4" s="7" t="s">
        <v>49</v>
      </c>
      <c r="P4" s="8" t="s">
        <v>50</v>
      </c>
      <c r="Q4" s="9" t="s">
        <v>58</v>
      </c>
      <c r="R4" s="8" t="s">
        <v>84</v>
      </c>
      <c r="S4" s="9" t="s">
        <v>59</v>
      </c>
      <c r="T4" s="10" t="s">
        <v>51</v>
      </c>
      <c r="U4" s="17" t="str">
        <f t="shared" si="2"/>
        <v>SI</v>
      </c>
      <c r="V4" s="11">
        <v>0</v>
      </c>
      <c r="W4" s="6" t="s">
        <v>60</v>
      </c>
      <c r="X4" s="7">
        <v>6</v>
      </c>
      <c r="Y4" s="7" t="s">
        <v>52</v>
      </c>
      <c r="Z4" s="7" t="s">
        <v>53</v>
      </c>
      <c r="AA4" s="12">
        <f t="shared" ref="AA4" si="3">AE3</f>
        <v>281</v>
      </c>
      <c r="AB4" s="12">
        <f t="shared" si="0"/>
        <v>0</v>
      </c>
      <c r="AC4" s="11">
        <v>0</v>
      </c>
      <c r="AD4" s="14">
        <v>0</v>
      </c>
      <c r="AE4" s="11">
        <v>281</v>
      </c>
      <c r="AF4" s="12">
        <v>0</v>
      </c>
      <c r="AG4" s="12">
        <v>0</v>
      </c>
      <c r="AH4" s="12">
        <v>0</v>
      </c>
      <c r="AI4" s="12">
        <v>0</v>
      </c>
      <c r="AJ4" s="12">
        <v>0</v>
      </c>
      <c r="AK4" s="16"/>
      <c r="AL4" s="12"/>
      <c r="AM4" s="12">
        <f t="shared" si="1"/>
        <v>0</v>
      </c>
      <c r="AN4" s="7" t="s">
        <v>54</v>
      </c>
      <c r="AO4" s="7"/>
      <c r="AP4" s="7"/>
      <c r="AQ4" s="7"/>
      <c r="AR4" s="7"/>
      <c r="AS4" s="7" t="s">
        <v>55</v>
      </c>
      <c r="AT4" s="6" t="s">
        <v>56</v>
      </c>
      <c r="AU4" s="7" t="s">
        <v>57</v>
      </c>
      <c r="AV4" s="15">
        <v>42504</v>
      </c>
    </row>
    <row r="5" spans="1:48" x14ac:dyDescent="0.2">
      <c r="A5" s="4">
        <v>7</v>
      </c>
      <c r="B5" s="5" t="s">
        <v>99</v>
      </c>
      <c r="C5" s="6">
        <v>2016</v>
      </c>
      <c r="D5" s="7">
        <v>53790</v>
      </c>
      <c r="E5" s="7"/>
      <c r="F5" s="6" t="s">
        <v>83</v>
      </c>
      <c r="G5" s="7" t="s">
        <v>92</v>
      </c>
      <c r="H5" s="7" t="s">
        <v>91</v>
      </c>
      <c r="I5" s="7" t="s">
        <v>48</v>
      </c>
      <c r="J5" s="6">
        <v>80123</v>
      </c>
      <c r="K5" s="7">
        <v>720</v>
      </c>
      <c r="L5" s="7" t="s">
        <v>95</v>
      </c>
      <c r="M5" s="7"/>
      <c r="N5" s="7"/>
      <c r="O5" s="7" t="s">
        <v>49</v>
      </c>
      <c r="P5" s="8" t="s">
        <v>69</v>
      </c>
      <c r="Q5" s="8" t="s">
        <v>93</v>
      </c>
      <c r="R5" s="8" t="s">
        <v>84</v>
      </c>
      <c r="S5" s="8" t="s">
        <v>94</v>
      </c>
      <c r="T5" s="10" t="s">
        <v>96</v>
      </c>
      <c r="U5" s="17" t="str">
        <f t="shared" si="2"/>
        <v>PR</v>
      </c>
      <c r="V5" s="11">
        <v>8</v>
      </c>
      <c r="W5" s="7" t="s">
        <v>97</v>
      </c>
      <c r="X5" s="7">
        <v>18</v>
      </c>
      <c r="Y5" s="7" t="s">
        <v>73</v>
      </c>
      <c r="Z5" s="7" t="s">
        <v>98</v>
      </c>
      <c r="AA5" s="12">
        <v>293</v>
      </c>
      <c r="AB5" s="12">
        <f>AE5+AC5-AD5-AA5</f>
        <v>15</v>
      </c>
      <c r="AC5" s="11">
        <v>0</v>
      </c>
      <c r="AD5" s="14">
        <v>0</v>
      </c>
      <c r="AE5" s="11">
        <v>308</v>
      </c>
      <c r="AF5" s="18">
        <v>206</v>
      </c>
      <c r="AG5" s="12">
        <v>0</v>
      </c>
      <c r="AH5" s="12">
        <v>0</v>
      </c>
      <c r="AI5" s="12">
        <f t="shared" ref="AI5:AI7" si="4">AF5-AJ5</f>
        <v>55</v>
      </c>
      <c r="AJ5" s="18">
        <v>151</v>
      </c>
      <c r="AK5" s="11"/>
      <c r="AL5" s="11">
        <v>1296</v>
      </c>
      <c r="AM5" s="11">
        <v>0</v>
      </c>
      <c r="AN5" s="7"/>
      <c r="AO5" s="7"/>
      <c r="AP5" s="7"/>
      <c r="AQ5" s="7"/>
      <c r="AR5" s="7"/>
      <c r="AS5" s="7" t="s">
        <v>55</v>
      </c>
      <c r="AT5" s="6" t="s">
        <v>56</v>
      </c>
      <c r="AU5" s="7" t="s">
        <v>57</v>
      </c>
      <c r="AV5" s="15">
        <v>42504</v>
      </c>
    </row>
    <row r="6" spans="1:48" x14ac:dyDescent="0.2">
      <c r="A6" s="4">
        <v>7</v>
      </c>
      <c r="B6" s="5" t="s">
        <v>100</v>
      </c>
      <c r="C6" s="6">
        <v>2016</v>
      </c>
      <c r="D6" s="7">
        <v>53790</v>
      </c>
      <c r="E6" s="7"/>
      <c r="F6" s="6" t="s">
        <v>83</v>
      </c>
      <c r="G6" s="7" t="s">
        <v>92</v>
      </c>
      <c r="H6" s="7" t="s">
        <v>91</v>
      </c>
      <c r="I6" s="7" t="s">
        <v>48</v>
      </c>
      <c r="J6" s="6">
        <v>80123</v>
      </c>
      <c r="K6" s="7">
        <v>720</v>
      </c>
      <c r="L6" s="7" t="s">
        <v>95</v>
      </c>
      <c r="M6" s="7"/>
      <c r="N6" s="7"/>
      <c r="O6" s="7" t="s">
        <v>49</v>
      </c>
      <c r="P6" s="8" t="s">
        <v>69</v>
      </c>
      <c r="Q6" s="8" t="s">
        <v>93</v>
      </c>
      <c r="R6" s="8" t="s">
        <v>84</v>
      </c>
      <c r="S6" s="8" t="s">
        <v>94</v>
      </c>
      <c r="T6" s="10" t="s">
        <v>96</v>
      </c>
      <c r="U6" s="17" t="str">
        <f t="shared" si="2"/>
        <v>PR</v>
      </c>
      <c r="V6" s="11">
        <v>7</v>
      </c>
      <c r="W6" s="7" t="s">
        <v>97</v>
      </c>
      <c r="X6" s="7">
        <v>18</v>
      </c>
      <c r="Y6" s="7" t="s">
        <v>73</v>
      </c>
      <c r="Z6" s="7" t="s">
        <v>98</v>
      </c>
      <c r="AA6" s="12">
        <f>AE5</f>
        <v>308</v>
      </c>
      <c r="AB6" s="12">
        <f t="shared" ref="AB6:AB7" si="5">AE6+AC6-AD6-AA6</f>
        <v>9</v>
      </c>
      <c r="AC6" s="11">
        <v>0</v>
      </c>
      <c r="AD6" s="14">
        <v>0</v>
      </c>
      <c r="AE6" s="11">
        <v>317</v>
      </c>
      <c r="AF6" s="18">
        <v>157</v>
      </c>
      <c r="AG6" s="12">
        <v>0</v>
      </c>
      <c r="AH6" s="12">
        <v>0</v>
      </c>
      <c r="AI6" s="12">
        <f t="shared" si="4"/>
        <v>36</v>
      </c>
      <c r="AJ6" s="18">
        <v>121</v>
      </c>
      <c r="AK6" s="11"/>
      <c r="AL6" s="11">
        <v>1299</v>
      </c>
      <c r="AM6" s="11">
        <v>0</v>
      </c>
      <c r="AN6" s="7"/>
      <c r="AO6" s="7"/>
      <c r="AP6" s="7"/>
      <c r="AQ6" s="7"/>
      <c r="AR6" s="7"/>
      <c r="AS6" s="7" t="s">
        <v>55</v>
      </c>
      <c r="AT6" s="6" t="s">
        <v>56</v>
      </c>
      <c r="AU6" s="7" t="s">
        <v>57</v>
      </c>
      <c r="AV6" s="15">
        <v>42504</v>
      </c>
    </row>
    <row r="7" spans="1:48" x14ac:dyDescent="0.2">
      <c r="A7" s="4">
        <v>7</v>
      </c>
      <c r="B7" s="5" t="s">
        <v>101</v>
      </c>
      <c r="C7" s="6">
        <v>2016</v>
      </c>
      <c r="D7" s="7">
        <v>53790</v>
      </c>
      <c r="E7" s="7"/>
      <c r="F7" s="6" t="s">
        <v>83</v>
      </c>
      <c r="G7" s="7" t="s">
        <v>92</v>
      </c>
      <c r="H7" s="7" t="s">
        <v>91</v>
      </c>
      <c r="I7" s="7" t="s">
        <v>48</v>
      </c>
      <c r="J7" s="6">
        <v>80123</v>
      </c>
      <c r="K7" s="7">
        <v>720</v>
      </c>
      <c r="L7" s="7" t="s">
        <v>95</v>
      </c>
      <c r="M7" s="7"/>
      <c r="N7" s="7"/>
      <c r="O7" s="7" t="s">
        <v>49</v>
      </c>
      <c r="P7" s="8" t="s">
        <v>69</v>
      </c>
      <c r="Q7" s="8" t="s">
        <v>93</v>
      </c>
      <c r="R7" s="8" t="s">
        <v>84</v>
      </c>
      <c r="S7" s="8" t="s">
        <v>94</v>
      </c>
      <c r="T7" s="10" t="s">
        <v>96</v>
      </c>
      <c r="U7" s="17" t="str">
        <f t="shared" si="2"/>
        <v>PR</v>
      </c>
      <c r="V7" s="11">
        <v>7</v>
      </c>
      <c r="W7" s="7" t="s">
        <v>97</v>
      </c>
      <c r="X7" s="7">
        <v>18</v>
      </c>
      <c r="Y7" s="7" t="s">
        <v>73</v>
      </c>
      <c r="Z7" s="7" t="s">
        <v>98</v>
      </c>
      <c r="AA7" s="12">
        <f t="shared" ref="AA7" si="6">AE6</f>
        <v>317</v>
      </c>
      <c r="AB7" s="12">
        <f t="shared" si="5"/>
        <v>11</v>
      </c>
      <c r="AC7" s="11">
        <v>0</v>
      </c>
      <c r="AD7" s="14">
        <v>0</v>
      </c>
      <c r="AE7" s="18">
        <v>328</v>
      </c>
      <c r="AF7" s="18">
        <v>163</v>
      </c>
      <c r="AG7" s="12">
        <v>0</v>
      </c>
      <c r="AH7" s="12">
        <v>0</v>
      </c>
      <c r="AI7" s="12">
        <f t="shared" si="4"/>
        <v>38</v>
      </c>
      <c r="AJ7" s="18">
        <v>125</v>
      </c>
      <c r="AK7" s="11"/>
      <c r="AL7" s="11">
        <v>1301</v>
      </c>
      <c r="AM7" s="11">
        <v>0</v>
      </c>
      <c r="AN7" s="7"/>
      <c r="AO7" s="7"/>
      <c r="AP7" s="7"/>
      <c r="AQ7" s="7"/>
      <c r="AR7" s="7"/>
      <c r="AS7" s="7" t="s">
        <v>55</v>
      </c>
      <c r="AT7" s="6" t="s">
        <v>56</v>
      </c>
      <c r="AU7" s="7" t="s">
        <v>57</v>
      </c>
      <c r="AV7" s="15">
        <v>42504</v>
      </c>
    </row>
    <row r="8" spans="1:48" x14ac:dyDescent="0.2">
      <c r="A8" s="4">
        <v>7</v>
      </c>
      <c r="B8" s="5" t="s">
        <v>99</v>
      </c>
      <c r="C8" s="6">
        <v>2016</v>
      </c>
      <c r="D8" s="7">
        <v>53790</v>
      </c>
      <c r="E8" s="7"/>
      <c r="F8" s="6" t="s">
        <v>83</v>
      </c>
      <c r="G8" s="7" t="s">
        <v>92</v>
      </c>
      <c r="H8" s="7" t="s">
        <v>91</v>
      </c>
      <c r="I8" s="7" t="s">
        <v>48</v>
      </c>
      <c r="J8" s="6">
        <v>80123</v>
      </c>
      <c r="K8" s="7">
        <v>720</v>
      </c>
      <c r="L8" s="7" t="s">
        <v>95</v>
      </c>
      <c r="M8" s="7"/>
      <c r="N8" s="7"/>
      <c r="O8" s="7" t="s">
        <v>49</v>
      </c>
      <c r="P8" s="8" t="s">
        <v>72</v>
      </c>
      <c r="Q8" s="8" t="s">
        <v>86</v>
      </c>
      <c r="R8" s="8" t="s">
        <v>84</v>
      </c>
      <c r="S8" s="8" t="s">
        <v>87</v>
      </c>
      <c r="T8" s="10" t="s">
        <v>71</v>
      </c>
      <c r="U8" s="17" t="str">
        <f t="shared" si="2"/>
        <v>SI</v>
      </c>
      <c r="V8" s="11">
        <v>0</v>
      </c>
      <c r="W8" s="7" t="s">
        <v>60</v>
      </c>
      <c r="X8" s="7">
        <v>16</v>
      </c>
      <c r="Y8" s="7" t="s">
        <v>62</v>
      </c>
      <c r="Z8" s="7" t="s">
        <v>74</v>
      </c>
      <c r="AA8" s="12">
        <f>[1]Form7!$AE$45</f>
        <v>29</v>
      </c>
      <c r="AB8" s="12">
        <f t="shared" ref="AB8:AB10" si="7">AE8+AC8-AD8-AA8</f>
        <v>0</v>
      </c>
      <c r="AC8" s="11">
        <v>0</v>
      </c>
      <c r="AD8" s="14">
        <v>0</v>
      </c>
      <c r="AE8" s="12">
        <v>29</v>
      </c>
      <c r="AF8" s="11">
        <v>0</v>
      </c>
      <c r="AG8" s="12">
        <v>0</v>
      </c>
      <c r="AH8" s="12">
        <v>0</v>
      </c>
      <c r="AI8" s="12">
        <f t="shared" ref="AI8:AI10" si="8">AF8-AJ8</f>
        <v>0</v>
      </c>
      <c r="AJ8" s="11">
        <v>0</v>
      </c>
      <c r="AK8" s="11"/>
      <c r="AL8" s="11"/>
      <c r="AM8" s="11">
        <v>0</v>
      </c>
      <c r="AN8" s="6"/>
      <c r="AO8" s="7"/>
      <c r="AP8" s="7"/>
      <c r="AQ8" s="7"/>
      <c r="AR8" s="7"/>
      <c r="AS8" s="7" t="s">
        <v>55</v>
      </c>
      <c r="AT8" s="6" t="s">
        <v>56</v>
      </c>
      <c r="AU8" s="7" t="s">
        <v>57</v>
      </c>
      <c r="AV8" s="15">
        <v>42504</v>
      </c>
    </row>
    <row r="9" spans="1:48" x14ac:dyDescent="0.2">
      <c r="A9" s="4">
        <v>7</v>
      </c>
      <c r="B9" s="5" t="s">
        <v>100</v>
      </c>
      <c r="C9" s="6">
        <v>2016</v>
      </c>
      <c r="D9" s="7">
        <v>53790</v>
      </c>
      <c r="E9" s="7"/>
      <c r="F9" s="6" t="s">
        <v>83</v>
      </c>
      <c r="G9" s="7" t="s">
        <v>92</v>
      </c>
      <c r="H9" s="7" t="s">
        <v>91</v>
      </c>
      <c r="I9" s="7" t="s">
        <v>48</v>
      </c>
      <c r="J9" s="6">
        <v>80123</v>
      </c>
      <c r="K9" s="7">
        <v>720</v>
      </c>
      <c r="L9" s="7" t="s">
        <v>95</v>
      </c>
      <c r="M9" s="7"/>
      <c r="N9" s="7"/>
      <c r="O9" s="7" t="s">
        <v>49</v>
      </c>
      <c r="P9" s="8" t="s">
        <v>72</v>
      </c>
      <c r="Q9" s="8" t="s">
        <v>86</v>
      </c>
      <c r="R9" s="8" t="s">
        <v>84</v>
      </c>
      <c r="S9" s="8" t="s">
        <v>87</v>
      </c>
      <c r="T9" s="10" t="s">
        <v>71</v>
      </c>
      <c r="U9" s="17" t="str">
        <f t="shared" si="2"/>
        <v>SI</v>
      </c>
      <c r="V9" s="11">
        <v>0</v>
      </c>
      <c r="W9" s="7" t="s">
        <v>60</v>
      </c>
      <c r="X9" s="7">
        <v>16</v>
      </c>
      <c r="Y9" s="7" t="s">
        <v>62</v>
      </c>
      <c r="Z9" s="7" t="s">
        <v>74</v>
      </c>
      <c r="AA9" s="12">
        <f t="shared" ref="AA9:AA10" si="9">AE8</f>
        <v>29</v>
      </c>
      <c r="AB9" s="12">
        <f t="shared" si="7"/>
        <v>0</v>
      </c>
      <c r="AC9" s="11">
        <v>0</v>
      </c>
      <c r="AD9" s="14">
        <v>0</v>
      </c>
      <c r="AE9" s="12">
        <v>29</v>
      </c>
      <c r="AF9" s="11">
        <v>0</v>
      </c>
      <c r="AG9" s="12">
        <v>0</v>
      </c>
      <c r="AH9" s="12">
        <v>0</v>
      </c>
      <c r="AI9" s="12">
        <f t="shared" si="8"/>
        <v>0</v>
      </c>
      <c r="AJ9" s="11">
        <v>0</v>
      </c>
      <c r="AK9" s="11"/>
      <c r="AL9" s="11"/>
      <c r="AM9" s="11">
        <v>0</v>
      </c>
      <c r="AN9" s="6"/>
      <c r="AO9" s="7"/>
      <c r="AP9" s="7"/>
      <c r="AQ9" s="7"/>
      <c r="AR9" s="7"/>
      <c r="AS9" s="7" t="s">
        <v>55</v>
      </c>
      <c r="AT9" s="6" t="s">
        <v>56</v>
      </c>
      <c r="AU9" s="7" t="s">
        <v>57</v>
      </c>
      <c r="AV9" s="15">
        <v>42504</v>
      </c>
    </row>
    <row r="10" spans="1:48" x14ac:dyDescent="0.2">
      <c r="A10" s="4">
        <v>7</v>
      </c>
      <c r="B10" s="5" t="s">
        <v>101</v>
      </c>
      <c r="C10" s="6">
        <v>2016</v>
      </c>
      <c r="D10" s="7">
        <v>53790</v>
      </c>
      <c r="E10" s="7"/>
      <c r="F10" s="6" t="s">
        <v>83</v>
      </c>
      <c r="G10" s="7" t="s">
        <v>92</v>
      </c>
      <c r="H10" s="7" t="s">
        <v>91</v>
      </c>
      <c r="I10" s="7" t="s">
        <v>48</v>
      </c>
      <c r="J10" s="6">
        <v>80123</v>
      </c>
      <c r="K10" s="7">
        <v>720</v>
      </c>
      <c r="L10" s="7" t="s">
        <v>95</v>
      </c>
      <c r="M10" s="7"/>
      <c r="N10" s="7"/>
      <c r="O10" s="7" t="s">
        <v>49</v>
      </c>
      <c r="P10" s="8" t="s">
        <v>72</v>
      </c>
      <c r="Q10" s="8" t="s">
        <v>86</v>
      </c>
      <c r="R10" s="8" t="s">
        <v>84</v>
      </c>
      <c r="S10" s="8" t="s">
        <v>87</v>
      </c>
      <c r="T10" s="10" t="s">
        <v>71</v>
      </c>
      <c r="U10" s="17" t="str">
        <f t="shared" si="2"/>
        <v>SI</v>
      </c>
      <c r="V10" s="11">
        <v>0</v>
      </c>
      <c r="W10" s="7" t="s">
        <v>60</v>
      </c>
      <c r="X10" s="7">
        <v>16</v>
      </c>
      <c r="Y10" s="7" t="s">
        <v>62</v>
      </c>
      <c r="Z10" s="7" t="s">
        <v>74</v>
      </c>
      <c r="AA10" s="12">
        <f t="shared" si="9"/>
        <v>29</v>
      </c>
      <c r="AB10" s="12">
        <f t="shared" si="7"/>
        <v>0</v>
      </c>
      <c r="AC10" s="11">
        <v>0</v>
      </c>
      <c r="AD10" s="14">
        <v>0</v>
      </c>
      <c r="AE10" s="12">
        <v>29</v>
      </c>
      <c r="AF10" s="11">
        <v>0</v>
      </c>
      <c r="AG10" s="12">
        <v>0</v>
      </c>
      <c r="AH10" s="12">
        <v>0</v>
      </c>
      <c r="AI10" s="12">
        <f t="shared" si="8"/>
        <v>0</v>
      </c>
      <c r="AJ10" s="11">
        <v>0</v>
      </c>
      <c r="AK10" s="11"/>
      <c r="AL10" s="11"/>
      <c r="AM10" s="11">
        <v>0</v>
      </c>
      <c r="AN10" s="6"/>
      <c r="AO10" s="7"/>
      <c r="AP10" s="7"/>
      <c r="AQ10" s="7"/>
      <c r="AR10" s="7"/>
      <c r="AS10" s="7" t="s">
        <v>55</v>
      </c>
      <c r="AT10" s="6" t="s">
        <v>56</v>
      </c>
      <c r="AU10" s="7" t="s">
        <v>57</v>
      </c>
      <c r="AV10" s="15">
        <v>42504</v>
      </c>
    </row>
    <row r="11" spans="1:48" x14ac:dyDescent="0.2">
      <c r="A11" s="4">
        <v>7</v>
      </c>
      <c r="B11" s="5" t="s">
        <v>99</v>
      </c>
      <c r="C11" s="6">
        <v>2016</v>
      </c>
      <c r="D11" s="7">
        <v>53790</v>
      </c>
      <c r="E11" s="7"/>
      <c r="F11" s="6" t="s">
        <v>83</v>
      </c>
      <c r="G11" s="7" t="s">
        <v>92</v>
      </c>
      <c r="H11" s="7" t="s">
        <v>91</v>
      </c>
      <c r="I11" s="7" t="s">
        <v>48</v>
      </c>
      <c r="J11" s="6">
        <v>80123</v>
      </c>
      <c r="K11" s="7">
        <v>720</v>
      </c>
      <c r="L11" s="7" t="s">
        <v>95</v>
      </c>
      <c r="M11" s="7"/>
      <c r="N11" s="7"/>
      <c r="O11" s="7" t="s">
        <v>49</v>
      </c>
      <c r="P11" s="8" t="s">
        <v>72</v>
      </c>
      <c r="Q11" s="8" t="s">
        <v>88</v>
      </c>
      <c r="R11" s="8" t="s">
        <v>84</v>
      </c>
      <c r="S11" s="8" t="s">
        <v>89</v>
      </c>
      <c r="T11" s="10" t="s">
        <v>71</v>
      </c>
      <c r="U11" s="17" t="str">
        <f t="shared" si="2"/>
        <v>SI</v>
      </c>
      <c r="V11" s="11">
        <v>0</v>
      </c>
      <c r="W11" s="7" t="s">
        <v>85</v>
      </c>
      <c r="X11" s="7">
        <v>16</v>
      </c>
      <c r="Y11" s="7" t="s">
        <v>62</v>
      </c>
      <c r="Z11" s="7" t="s">
        <v>74</v>
      </c>
      <c r="AA11" s="12">
        <f>[2]Form7!$AE48</f>
        <v>0</v>
      </c>
      <c r="AB11" s="12">
        <f t="shared" ref="AB11:AB13" si="10">AE11+AC11-AD11-AA11</f>
        <v>0</v>
      </c>
      <c r="AC11" s="11">
        <v>0</v>
      </c>
      <c r="AD11" s="14">
        <v>0</v>
      </c>
      <c r="AE11" s="12">
        <v>0</v>
      </c>
      <c r="AF11" s="11">
        <v>0</v>
      </c>
      <c r="AG11" s="12">
        <v>0</v>
      </c>
      <c r="AH11" s="12">
        <v>0</v>
      </c>
      <c r="AI11" s="12">
        <f t="shared" ref="AI11:AI13" si="11">AF11-AJ11</f>
        <v>0</v>
      </c>
      <c r="AJ11" s="11">
        <v>0</v>
      </c>
      <c r="AK11" s="11"/>
      <c r="AL11" s="11"/>
      <c r="AM11" s="11">
        <v>0</v>
      </c>
      <c r="AN11" s="7"/>
      <c r="AO11" s="7"/>
      <c r="AP11" s="7"/>
      <c r="AQ11" s="7"/>
      <c r="AR11" s="7"/>
      <c r="AS11" s="7" t="s">
        <v>55</v>
      </c>
      <c r="AT11" s="6" t="s">
        <v>56</v>
      </c>
      <c r="AU11" s="7" t="s">
        <v>57</v>
      </c>
      <c r="AV11" s="15">
        <v>42504</v>
      </c>
    </row>
    <row r="12" spans="1:48" x14ac:dyDescent="0.2">
      <c r="A12" s="4">
        <v>7</v>
      </c>
      <c r="B12" s="5" t="s">
        <v>100</v>
      </c>
      <c r="C12" s="6">
        <v>2016</v>
      </c>
      <c r="D12" s="7">
        <v>53790</v>
      </c>
      <c r="E12" s="7"/>
      <c r="F12" s="6" t="s">
        <v>83</v>
      </c>
      <c r="G12" s="7" t="s">
        <v>92</v>
      </c>
      <c r="H12" s="7" t="s">
        <v>91</v>
      </c>
      <c r="I12" s="7" t="s">
        <v>48</v>
      </c>
      <c r="J12" s="6">
        <v>80123</v>
      </c>
      <c r="K12" s="7">
        <v>720</v>
      </c>
      <c r="L12" s="7" t="s">
        <v>95</v>
      </c>
      <c r="M12" s="7"/>
      <c r="N12" s="7"/>
      <c r="O12" s="7" t="s">
        <v>49</v>
      </c>
      <c r="P12" s="8" t="s">
        <v>72</v>
      </c>
      <c r="Q12" s="8" t="s">
        <v>88</v>
      </c>
      <c r="R12" s="8" t="s">
        <v>84</v>
      </c>
      <c r="S12" s="8" t="s">
        <v>89</v>
      </c>
      <c r="T12" s="10" t="s">
        <v>71</v>
      </c>
      <c r="U12" s="17" t="str">
        <f t="shared" si="2"/>
        <v>SI</v>
      </c>
      <c r="V12" s="11">
        <v>0</v>
      </c>
      <c r="W12" s="7" t="s">
        <v>85</v>
      </c>
      <c r="X12" s="7">
        <v>16</v>
      </c>
      <c r="Y12" s="7" t="s">
        <v>62</v>
      </c>
      <c r="Z12" s="7" t="s">
        <v>74</v>
      </c>
      <c r="AA12" s="12">
        <f>[2]Form7!$AE49</f>
        <v>0</v>
      </c>
      <c r="AB12" s="12">
        <f t="shared" si="10"/>
        <v>0</v>
      </c>
      <c r="AC12" s="11">
        <v>0</v>
      </c>
      <c r="AD12" s="14">
        <v>0</v>
      </c>
      <c r="AE12" s="12">
        <v>0</v>
      </c>
      <c r="AF12" s="11">
        <v>0</v>
      </c>
      <c r="AG12" s="12">
        <v>0</v>
      </c>
      <c r="AH12" s="12">
        <v>0</v>
      </c>
      <c r="AI12" s="12">
        <f t="shared" si="11"/>
        <v>0</v>
      </c>
      <c r="AJ12" s="11">
        <v>0</v>
      </c>
      <c r="AK12" s="11"/>
      <c r="AL12" s="11"/>
      <c r="AM12" s="11">
        <v>0</v>
      </c>
      <c r="AN12" s="7"/>
      <c r="AO12" s="7"/>
      <c r="AP12" s="7"/>
      <c r="AQ12" s="7"/>
      <c r="AR12" s="7"/>
      <c r="AS12" s="7" t="s">
        <v>55</v>
      </c>
      <c r="AT12" s="6" t="s">
        <v>56</v>
      </c>
      <c r="AU12" s="7" t="s">
        <v>57</v>
      </c>
      <c r="AV12" s="15">
        <v>42504</v>
      </c>
    </row>
    <row r="13" spans="1:48" x14ac:dyDescent="0.2">
      <c r="A13" s="4">
        <v>7</v>
      </c>
      <c r="B13" s="5" t="s">
        <v>101</v>
      </c>
      <c r="C13" s="6">
        <v>2016</v>
      </c>
      <c r="D13" s="7">
        <v>53790</v>
      </c>
      <c r="E13" s="7"/>
      <c r="F13" s="6" t="s">
        <v>83</v>
      </c>
      <c r="G13" s="7" t="s">
        <v>92</v>
      </c>
      <c r="H13" s="7" t="s">
        <v>91</v>
      </c>
      <c r="I13" s="7" t="s">
        <v>48</v>
      </c>
      <c r="J13" s="6">
        <v>80123</v>
      </c>
      <c r="K13" s="7">
        <v>720</v>
      </c>
      <c r="L13" s="7" t="s">
        <v>95</v>
      </c>
      <c r="M13" s="7"/>
      <c r="N13" s="7"/>
      <c r="O13" s="7" t="s">
        <v>49</v>
      </c>
      <c r="P13" s="8" t="s">
        <v>72</v>
      </c>
      <c r="Q13" s="8" t="s">
        <v>88</v>
      </c>
      <c r="R13" s="8" t="s">
        <v>84</v>
      </c>
      <c r="S13" s="8" t="s">
        <v>89</v>
      </c>
      <c r="T13" s="10" t="s">
        <v>71</v>
      </c>
      <c r="U13" s="17" t="str">
        <f t="shared" si="2"/>
        <v>SI</v>
      </c>
      <c r="V13" s="11">
        <v>0</v>
      </c>
      <c r="W13" s="7" t="s">
        <v>85</v>
      </c>
      <c r="X13" s="7">
        <v>16</v>
      </c>
      <c r="Y13" s="7" t="s">
        <v>62</v>
      </c>
      <c r="Z13" s="7" t="s">
        <v>74</v>
      </c>
      <c r="AA13" s="12">
        <f>[2]Form7!$AE50</f>
        <v>0</v>
      </c>
      <c r="AB13" s="12">
        <f t="shared" si="10"/>
        <v>0</v>
      </c>
      <c r="AC13" s="11">
        <v>0</v>
      </c>
      <c r="AD13" s="14">
        <v>0</v>
      </c>
      <c r="AE13" s="12">
        <v>0</v>
      </c>
      <c r="AF13" s="11">
        <v>0</v>
      </c>
      <c r="AG13" s="12">
        <v>0</v>
      </c>
      <c r="AH13" s="12">
        <v>0</v>
      </c>
      <c r="AI13" s="12">
        <f t="shared" si="11"/>
        <v>0</v>
      </c>
      <c r="AJ13" s="11">
        <v>0</v>
      </c>
      <c r="AK13" s="11"/>
      <c r="AL13" s="11"/>
      <c r="AM13" s="11">
        <v>0</v>
      </c>
      <c r="AN13" s="7"/>
      <c r="AO13" s="7"/>
      <c r="AP13" s="7"/>
      <c r="AQ13" s="7"/>
      <c r="AR13" s="7"/>
      <c r="AS13" s="7" t="s">
        <v>55</v>
      </c>
      <c r="AT13" s="6" t="s">
        <v>56</v>
      </c>
      <c r="AU13" s="7" t="s">
        <v>57</v>
      </c>
      <c r="AV13" s="15">
        <v>42504</v>
      </c>
    </row>
    <row r="14" spans="1:48" x14ac:dyDescent="0.2">
      <c r="A14" s="4">
        <v>7</v>
      </c>
      <c r="B14" s="5" t="s">
        <v>99</v>
      </c>
      <c r="C14" s="6">
        <v>2016</v>
      </c>
      <c r="D14" s="7">
        <v>53790</v>
      </c>
      <c r="E14" s="7"/>
      <c r="F14" s="6" t="s">
        <v>83</v>
      </c>
      <c r="G14" s="7" t="s">
        <v>92</v>
      </c>
      <c r="H14" s="7" t="s">
        <v>91</v>
      </c>
      <c r="I14" s="7" t="s">
        <v>48</v>
      </c>
      <c r="J14" s="6">
        <v>80123</v>
      </c>
      <c r="K14" s="7">
        <v>720</v>
      </c>
      <c r="L14" s="7" t="s">
        <v>95</v>
      </c>
      <c r="M14" s="7"/>
      <c r="N14" s="7"/>
      <c r="O14" s="7" t="s">
        <v>49</v>
      </c>
      <c r="P14" s="8" t="s">
        <v>63</v>
      </c>
      <c r="Q14" s="8" t="s">
        <v>64</v>
      </c>
      <c r="R14" s="8" t="s">
        <v>84</v>
      </c>
      <c r="S14" s="8" t="s">
        <v>65</v>
      </c>
      <c r="T14" s="10" t="s">
        <v>61</v>
      </c>
      <c r="U14" s="17" t="str">
        <f t="shared" ref="U14" si="12">IF(V14&gt;0,"PR","SI")</f>
        <v>PR</v>
      </c>
      <c r="V14" s="11">
        <v>31</v>
      </c>
      <c r="W14" s="7" t="s">
        <v>66</v>
      </c>
      <c r="X14" s="7">
        <v>36</v>
      </c>
      <c r="Y14" s="7" t="s">
        <v>67</v>
      </c>
      <c r="Z14" s="7" t="s">
        <v>68</v>
      </c>
      <c r="AA14" s="12">
        <v>327</v>
      </c>
      <c r="AB14" s="12">
        <f t="shared" ref="AB14" si="13">AE14+AC14-AD14-AA14</f>
        <v>81</v>
      </c>
      <c r="AC14" s="11">
        <v>0</v>
      </c>
      <c r="AD14" s="14">
        <v>0</v>
      </c>
      <c r="AE14" s="11">
        <v>408</v>
      </c>
      <c r="AF14" s="12">
        <v>0</v>
      </c>
      <c r="AG14" s="12">
        <v>0</v>
      </c>
      <c r="AH14" s="12">
        <v>0</v>
      </c>
      <c r="AI14" s="12">
        <v>0</v>
      </c>
      <c r="AJ14" s="12">
        <v>0</v>
      </c>
      <c r="AK14" s="16"/>
      <c r="AL14" s="12"/>
      <c r="AM14" s="11">
        <v>0</v>
      </c>
      <c r="AN14" s="7"/>
      <c r="AO14" s="7"/>
      <c r="AP14" s="7"/>
      <c r="AQ14" s="7"/>
      <c r="AR14" s="7"/>
      <c r="AS14" s="7" t="s">
        <v>55</v>
      </c>
      <c r="AT14" s="6" t="s">
        <v>56</v>
      </c>
      <c r="AU14" s="7" t="s">
        <v>57</v>
      </c>
      <c r="AV14" s="15">
        <v>42504</v>
      </c>
    </row>
    <row r="15" spans="1:48" x14ac:dyDescent="0.2">
      <c r="A15" s="4">
        <v>7</v>
      </c>
      <c r="B15" s="5" t="s">
        <v>100</v>
      </c>
      <c r="C15" s="6">
        <v>2016</v>
      </c>
      <c r="D15" s="7">
        <v>53790</v>
      </c>
      <c r="E15" s="7"/>
      <c r="F15" s="6" t="s">
        <v>83</v>
      </c>
      <c r="G15" s="7" t="s">
        <v>92</v>
      </c>
      <c r="H15" s="7" t="s">
        <v>91</v>
      </c>
      <c r="I15" s="7" t="s">
        <v>48</v>
      </c>
      <c r="J15" s="6">
        <v>80123</v>
      </c>
      <c r="K15" s="7">
        <v>720</v>
      </c>
      <c r="L15" s="7" t="s">
        <v>95</v>
      </c>
      <c r="M15" s="7"/>
      <c r="N15" s="7"/>
      <c r="O15" s="7" t="s">
        <v>49</v>
      </c>
      <c r="P15" s="8" t="s">
        <v>63</v>
      </c>
      <c r="Q15" s="8" t="s">
        <v>64</v>
      </c>
      <c r="R15" s="8" t="s">
        <v>84</v>
      </c>
      <c r="S15" s="8" t="s">
        <v>65</v>
      </c>
      <c r="T15" s="10" t="s">
        <v>61</v>
      </c>
      <c r="U15" s="17" t="str">
        <f t="shared" si="2"/>
        <v>PR</v>
      </c>
      <c r="V15" s="11">
        <v>29</v>
      </c>
      <c r="W15" s="7" t="s">
        <v>66</v>
      </c>
      <c r="X15" s="7">
        <v>36</v>
      </c>
      <c r="Y15" s="7" t="s">
        <v>67</v>
      </c>
      <c r="Z15" s="7" t="s">
        <v>68</v>
      </c>
      <c r="AA15" s="12">
        <f>AE14</f>
        <v>408</v>
      </c>
      <c r="AB15" s="12">
        <f t="shared" ref="AB15:AB16" si="14">AE15+AC15-AD15-AA15</f>
        <v>73</v>
      </c>
      <c r="AC15" s="11">
        <v>0</v>
      </c>
      <c r="AD15" s="14">
        <v>0</v>
      </c>
      <c r="AE15" s="18">
        <v>481</v>
      </c>
      <c r="AF15" s="12">
        <v>0</v>
      </c>
      <c r="AG15" s="12">
        <v>0</v>
      </c>
      <c r="AH15" s="12">
        <v>0</v>
      </c>
      <c r="AI15" s="12">
        <v>0</v>
      </c>
      <c r="AJ15" s="12">
        <v>0</v>
      </c>
      <c r="AK15" s="16"/>
      <c r="AL15" s="12"/>
      <c r="AM15" s="11">
        <v>0</v>
      </c>
      <c r="AN15" s="7"/>
      <c r="AO15" s="7"/>
      <c r="AP15" s="7"/>
      <c r="AQ15" s="7"/>
      <c r="AR15" s="7"/>
      <c r="AS15" s="7" t="s">
        <v>55</v>
      </c>
      <c r="AT15" s="6" t="s">
        <v>56</v>
      </c>
      <c r="AU15" s="7" t="s">
        <v>57</v>
      </c>
      <c r="AV15" s="15">
        <v>42504</v>
      </c>
    </row>
    <row r="16" spans="1:48" x14ac:dyDescent="0.2">
      <c r="A16" s="4">
        <v>7</v>
      </c>
      <c r="B16" s="5" t="s">
        <v>101</v>
      </c>
      <c r="C16" s="6">
        <v>2016</v>
      </c>
      <c r="D16" s="7">
        <v>53790</v>
      </c>
      <c r="E16" s="7"/>
      <c r="F16" s="6" t="s">
        <v>83</v>
      </c>
      <c r="G16" s="7" t="s">
        <v>92</v>
      </c>
      <c r="H16" s="7" t="s">
        <v>91</v>
      </c>
      <c r="I16" s="7" t="s">
        <v>48</v>
      </c>
      <c r="J16" s="6">
        <v>80123</v>
      </c>
      <c r="K16" s="7">
        <v>720</v>
      </c>
      <c r="L16" s="7" t="s">
        <v>95</v>
      </c>
      <c r="M16" s="7"/>
      <c r="N16" s="7"/>
      <c r="O16" s="7" t="s">
        <v>49</v>
      </c>
      <c r="P16" s="8" t="s">
        <v>63</v>
      </c>
      <c r="Q16" s="8" t="s">
        <v>64</v>
      </c>
      <c r="R16" s="8" t="s">
        <v>84</v>
      </c>
      <c r="S16" s="8" t="s">
        <v>65</v>
      </c>
      <c r="T16" s="10" t="s">
        <v>61</v>
      </c>
      <c r="U16" s="17" t="str">
        <f t="shared" si="2"/>
        <v>PR</v>
      </c>
      <c r="V16" s="11">
        <v>31</v>
      </c>
      <c r="W16" s="7" t="s">
        <v>66</v>
      </c>
      <c r="X16" s="7">
        <v>36</v>
      </c>
      <c r="Y16" s="7" t="s">
        <v>67</v>
      </c>
      <c r="Z16" s="7" t="s">
        <v>68</v>
      </c>
      <c r="AA16" s="12">
        <f>AE15</f>
        <v>481</v>
      </c>
      <c r="AB16" s="12">
        <f t="shared" si="14"/>
        <v>96</v>
      </c>
      <c r="AC16" s="11">
        <v>0</v>
      </c>
      <c r="AD16" s="14">
        <v>0</v>
      </c>
      <c r="AE16" s="18">
        <v>577</v>
      </c>
      <c r="AF16" s="12">
        <v>0</v>
      </c>
      <c r="AG16" s="12">
        <v>0</v>
      </c>
      <c r="AH16" s="12">
        <v>0</v>
      </c>
      <c r="AI16" s="12">
        <v>0</v>
      </c>
      <c r="AJ16" s="12">
        <v>0</v>
      </c>
      <c r="AK16" s="16"/>
      <c r="AL16" s="12"/>
      <c r="AM16" s="11">
        <v>0</v>
      </c>
      <c r="AN16" s="7"/>
      <c r="AO16" s="7"/>
      <c r="AP16" s="7"/>
      <c r="AQ16" s="7"/>
      <c r="AR16" s="7"/>
      <c r="AS16" s="7" t="s">
        <v>55</v>
      </c>
      <c r="AT16" s="6" t="s">
        <v>56</v>
      </c>
      <c r="AU16" s="7" t="s">
        <v>57</v>
      </c>
      <c r="AV16" s="15">
        <v>42504</v>
      </c>
    </row>
    <row r="17" spans="1:48" x14ac:dyDescent="0.2">
      <c r="A17" s="4">
        <v>7</v>
      </c>
      <c r="B17" s="5" t="s">
        <v>99</v>
      </c>
      <c r="C17" s="6">
        <v>2016</v>
      </c>
      <c r="D17" s="7">
        <v>53790</v>
      </c>
      <c r="E17" s="7"/>
      <c r="F17" s="6" t="s">
        <v>83</v>
      </c>
      <c r="G17" s="7" t="s">
        <v>92</v>
      </c>
      <c r="H17" s="7" t="s">
        <v>91</v>
      </c>
      <c r="I17" s="7" t="s">
        <v>48</v>
      </c>
      <c r="J17" s="6">
        <v>80123</v>
      </c>
      <c r="K17" s="7">
        <v>720</v>
      </c>
      <c r="L17" s="7" t="s">
        <v>95</v>
      </c>
      <c r="M17" s="7"/>
      <c r="N17" s="7"/>
      <c r="O17" s="7" t="s">
        <v>49</v>
      </c>
      <c r="P17" s="8" t="s">
        <v>72</v>
      </c>
      <c r="Q17" s="8" t="s">
        <v>75</v>
      </c>
      <c r="R17" s="8" t="s">
        <v>84</v>
      </c>
      <c r="S17" s="9" t="s">
        <v>90</v>
      </c>
      <c r="T17" s="10" t="s">
        <v>71</v>
      </c>
      <c r="U17" s="17" t="str">
        <f t="shared" si="2"/>
        <v>SI</v>
      </c>
      <c r="V17" s="11">
        <v>0</v>
      </c>
      <c r="W17" s="6" t="s">
        <v>70</v>
      </c>
      <c r="X17" s="7">
        <v>30</v>
      </c>
      <c r="Y17" s="7" t="s">
        <v>73</v>
      </c>
      <c r="Z17" s="7" t="s">
        <v>74</v>
      </c>
      <c r="AA17" s="12">
        <v>148</v>
      </c>
      <c r="AB17" s="12">
        <f t="shared" ref="AB17:AB19" si="15">AE17+AC17-AD17-AA17</f>
        <v>0</v>
      </c>
      <c r="AC17" s="11">
        <v>0</v>
      </c>
      <c r="AD17" s="14">
        <v>0</v>
      </c>
      <c r="AE17" s="11">
        <v>148</v>
      </c>
      <c r="AF17" s="18">
        <v>0</v>
      </c>
      <c r="AG17" s="12">
        <v>0</v>
      </c>
      <c r="AH17" s="12">
        <v>0</v>
      </c>
      <c r="AI17" s="12">
        <f t="shared" ref="AI17:AI19" si="16">AF17-AJ17</f>
        <v>0</v>
      </c>
      <c r="AJ17" s="18">
        <v>0</v>
      </c>
      <c r="AK17" s="11"/>
      <c r="AL17" s="12"/>
      <c r="AM17" s="11">
        <v>0</v>
      </c>
      <c r="AN17" s="7"/>
      <c r="AO17" s="7"/>
      <c r="AP17" s="7"/>
      <c r="AQ17" s="7"/>
      <c r="AR17" s="7"/>
      <c r="AS17" s="7" t="s">
        <v>55</v>
      </c>
      <c r="AT17" s="6" t="s">
        <v>56</v>
      </c>
      <c r="AU17" s="7" t="s">
        <v>57</v>
      </c>
      <c r="AV17" s="15">
        <v>42504</v>
      </c>
    </row>
    <row r="18" spans="1:48" x14ac:dyDescent="0.2">
      <c r="A18" s="4">
        <v>7</v>
      </c>
      <c r="B18" s="5" t="s">
        <v>100</v>
      </c>
      <c r="C18" s="6">
        <v>2016</v>
      </c>
      <c r="D18" s="7">
        <v>53790</v>
      </c>
      <c r="E18" s="7"/>
      <c r="F18" s="6" t="s">
        <v>83</v>
      </c>
      <c r="G18" s="7" t="s">
        <v>92</v>
      </c>
      <c r="H18" s="7" t="s">
        <v>91</v>
      </c>
      <c r="I18" s="7" t="s">
        <v>48</v>
      </c>
      <c r="J18" s="6">
        <v>80123</v>
      </c>
      <c r="K18" s="7">
        <v>720</v>
      </c>
      <c r="L18" s="7" t="s">
        <v>95</v>
      </c>
      <c r="M18" s="7"/>
      <c r="N18" s="7"/>
      <c r="O18" s="7" t="s">
        <v>49</v>
      </c>
      <c r="P18" s="8" t="s">
        <v>72</v>
      </c>
      <c r="Q18" s="8" t="s">
        <v>75</v>
      </c>
      <c r="R18" s="8" t="s">
        <v>84</v>
      </c>
      <c r="S18" s="9" t="s">
        <v>90</v>
      </c>
      <c r="T18" s="10" t="s">
        <v>71</v>
      </c>
      <c r="U18" s="17" t="str">
        <f t="shared" si="2"/>
        <v>SI</v>
      </c>
      <c r="V18" s="11">
        <v>0</v>
      </c>
      <c r="W18" s="6" t="s">
        <v>70</v>
      </c>
      <c r="X18" s="7">
        <v>30</v>
      </c>
      <c r="Y18" s="7" t="s">
        <v>73</v>
      </c>
      <c r="Z18" s="7" t="s">
        <v>74</v>
      </c>
      <c r="AA18" s="12">
        <f>AE17</f>
        <v>148</v>
      </c>
      <c r="AB18" s="12">
        <f t="shared" si="15"/>
        <v>0</v>
      </c>
      <c r="AC18" s="11">
        <v>0</v>
      </c>
      <c r="AD18" s="14">
        <v>0</v>
      </c>
      <c r="AE18" s="11">
        <v>148</v>
      </c>
      <c r="AF18" s="18">
        <v>0</v>
      </c>
      <c r="AG18" s="12">
        <v>0</v>
      </c>
      <c r="AH18" s="12">
        <v>0</v>
      </c>
      <c r="AI18" s="12">
        <f t="shared" si="16"/>
        <v>0</v>
      </c>
      <c r="AJ18" s="18">
        <v>0</v>
      </c>
      <c r="AK18" s="11"/>
      <c r="AL18" s="12"/>
      <c r="AM18" s="11">
        <v>0</v>
      </c>
      <c r="AN18" s="7"/>
      <c r="AO18" s="7"/>
      <c r="AP18" s="7"/>
      <c r="AQ18" s="7"/>
      <c r="AR18" s="7"/>
      <c r="AS18" s="7" t="s">
        <v>55</v>
      </c>
      <c r="AT18" s="6" t="s">
        <v>56</v>
      </c>
      <c r="AU18" s="7" t="s">
        <v>57</v>
      </c>
      <c r="AV18" s="15">
        <v>42504</v>
      </c>
    </row>
    <row r="19" spans="1:48" x14ac:dyDescent="0.2">
      <c r="A19" s="4">
        <v>7</v>
      </c>
      <c r="B19" s="5" t="s">
        <v>101</v>
      </c>
      <c r="C19" s="6">
        <v>2016</v>
      </c>
      <c r="D19" s="7">
        <v>53790</v>
      </c>
      <c r="E19" s="7"/>
      <c r="F19" s="6" t="s">
        <v>83</v>
      </c>
      <c r="G19" s="7" t="s">
        <v>92</v>
      </c>
      <c r="H19" s="7" t="s">
        <v>91</v>
      </c>
      <c r="I19" s="7" t="s">
        <v>48</v>
      </c>
      <c r="J19" s="6">
        <v>80123</v>
      </c>
      <c r="K19" s="7">
        <v>720</v>
      </c>
      <c r="L19" s="7" t="s">
        <v>95</v>
      </c>
      <c r="M19" s="7"/>
      <c r="N19" s="7"/>
      <c r="O19" s="7" t="s">
        <v>49</v>
      </c>
      <c r="P19" s="8" t="s">
        <v>72</v>
      </c>
      <c r="Q19" s="8" t="s">
        <v>75</v>
      </c>
      <c r="R19" s="8" t="s">
        <v>84</v>
      </c>
      <c r="S19" s="9" t="s">
        <v>90</v>
      </c>
      <c r="T19" s="10" t="s">
        <v>71</v>
      </c>
      <c r="U19" s="17" t="str">
        <f t="shared" si="2"/>
        <v>SI</v>
      </c>
      <c r="V19" s="11">
        <v>0</v>
      </c>
      <c r="W19" s="6" t="s">
        <v>70</v>
      </c>
      <c r="X19" s="7">
        <v>30</v>
      </c>
      <c r="Y19" s="7" t="s">
        <v>73</v>
      </c>
      <c r="Z19" s="7" t="s">
        <v>74</v>
      </c>
      <c r="AA19" s="12">
        <f t="shared" ref="AA19" si="17">AE18</f>
        <v>148</v>
      </c>
      <c r="AB19" s="12">
        <f t="shared" si="15"/>
        <v>0</v>
      </c>
      <c r="AC19" s="11">
        <v>0</v>
      </c>
      <c r="AD19" s="14">
        <v>0</v>
      </c>
      <c r="AE19" s="11">
        <v>148</v>
      </c>
      <c r="AF19" s="18">
        <v>0</v>
      </c>
      <c r="AG19" s="12">
        <v>0</v>
      </c>
      <c r="AH19" s="12">
        <v>0</v>
      </c>
      <c r="AI19" s="12">
        <f t="shared" si="16"/>
        <v>0</v>
      </c>
      <c r="AJ19" s="18">
        <v>0</v>
      </c>
      <c r="AK19" s="11"/>
      <c r="AL19" s="12"/>
      <c r="AM19" s="11">
        <v>0</v>
      </c>
      <c r="AN19" s="7"/>
      <c r="AO19" s="7"/>
      <c r="AP19" s="7"/>
      <c r="AQ19" s="7"/>
      <c r="AR19" s="7"/>
      <c r="AS19" s="7" t="s">
        <v>55</v>
      </c>
      <c r="AT19" s="6" t="s">
        <v>56</v>
      </c>
      <c r="AU19" s="7" t="s">
        <v>57</v>
      </c>
      <c r="AV19" s="15">
        <v>42504</v>
      </c>
    </row>
    <row r="20" spans="1:48" x14ac:dyDescent="0.2">
      <c r="A20" s="4">
        <v>7</v>
      </c>
      <c r="B20" s="5" t="s">
        <v>99</v>
      </c>
      <c r="C20" s="6">
        <v>2016</v>
      </c>
      <c r="D20" s="7">
        <v>53790</v>
      </c>
      <c r="E20" s="7"/>
      <c r="F20" s="6" t="s">
        <v>83</v>
      </c>
      <c r="G20" s="7" t="s">
        <v>92</v>
      </c>
      <c r="H20" s="7" t="s">
        <v>91</v>
      </c>
      <c r="I20" s="7" t="s">
        <v>48</v>
      </c>
      <c r="J20" s="6">
        <v>80123</v>
      </c>
      <c r="K20" s="7">
        <v>720</v>
      </c>
      <c r="L20" s="7" t="s">
        <v>95</v>
      </c>
      <c r="M20" s="7"/>
      <c r="N20" s="7"/>
      <c r="O20" s="7" t="s">
        <v>49</v>
      </c>
      <c r="P20" s="8" t="s">
        <v>69</v>
      </c>
      <c r="Q20" s="8" t="s">
        <v>78</v>
      </c>
      <c r="R20" s="8" t="s">
        <v>84</v>
      </c>
      <c r="S20" s="8" t="s">
        <v>79</v>
      </c>
      <c r="T20" s="10" t="s">
        <v>71</v>
      </c>
      <c r="U20" s="17" t="str">
        <f t="shared" ref="U20:U25" si="18">IF(V20&gt;0,"PR","SI")</f>
        <v>SI</v>
      </c>
      <c r="V20" s="11">
        <v>0</v>
      </c>
      <c r="W20" s="7" t="s">
        <v>76</v>
      </c>
      <c r="X20" s="7">
        <v>7</v>
      </c>
      <c r="Y20" s="7" t="s">
        <v>67</v>
      </c>
      <c r="Z20" s="7" t="s">
        <v>80</v>
      </c>
      <c r="AA20" s="12">
        <v>0</v>
      </c>
      <c r="AB20" s="12">
        <f t="shared" ref="AB20:AB22" si="19">AE20+AC20-AD20-AA20</f>
        <v>0</v>
      </c>
      <c r="AC20" s="11">
        <v>0</v>
      </c>
      <c r="AD20" s="14">
        <v>0</v>
      </c>
      <c r="AE20" s="12">
        <v>0</v>
      </c>
      <c r="AF20" s="18">
        <v>0</v>
      </c>
      <c r="AG20" s="12">
        <v>0</v>
      </c>
      <c r="AH20" s="12">
        <v>0</v>
      </c>
      <c r="AI20" s="12">
        <f t="shared" ref="AI20:AI22" si="20">AF20-AJ20</f>
        <v>0</v>
      </c>
      <c r="AJ20" s="18">
        <v>0</v>
      </c>
      <c r="AK20" s="11"/>
      <c r="AL20" s="12"/>
      <c r="AM20" s="11">
        <v>0</v>
      </c>
      <c r="AN20" s="7"/>
      <c r="AO20" s="7"/>
      <c r="AP20" s="7"/>
      <c r="AQ20" s="7"/>
      <c r="AR20" s="7"/>
      <c r="AS20" s="7" t="s">
        <v>55</v>
      </c>
      <c r="AT20" s="6" t="s">
        <v>56</v>
      </c>
      <c r="AU20" s="7" t="s">
        <v>57</v>
      </c>
      <c r="AV20" s="15">
        <v>42504</v>
      </c>
    </row>
    <row r="21" spans="1:48" x14ac:dyDescent="0.2">
      <c r="A21" s="4">
        <v>7</v>
      </c>
      <c r="B21" s="5" t="s">
        <v>100</v>
      </c>
      <c r="C21" s="6">
        <v>2016</v>
      </c>
      <c r="D21" s="7">
        <v>53790</v>
      </c>
      <c r="E21" s="7"/>
      <c r="F21" s="6" t="s">
        <v>83</v>
      </c>
      <c r="G21" s="7" t="s">
        <v>92</v>
      </c>
      <c r="H21" s="7" t="s">
        <v>91</v>
      </c>
      <c r="I21" s="7" t="s">
        <v>48</v>
      </c>
      <c r="J21" s="6">
        <v>80123</v>
      </c>
      <c r="K21" s="7">
        <v>720</v>
      </c>
      <c r="L21" s="7" t="s">
        <v>95</v>
      </c>
      <c r="M21" s="7"/>
      <c r="N21" s="7"/>
      <c r="O21" s="7" t="s">
        <v>49</v>
      </c>
      <c r="P21" s="8" t="s">
        <v>69</v>
      </c>
      <c r="Q21" s="8" t="s">
        <v>78</v>
      </c>
      <c r="R21" s="8" t="s">
        <v>84</v>
      </c>
      <c r="S21" s="8" t="s">
        <v>79</v>
      </c>
      <c r="T21" s="10" t="s">
        <v>71</v>
      </c>
      <c r="U21" s="17" t="str">
        <f t="shared" si="18"/>
        <v>SI</v>
      </c>
      <c r="V21" s="11">
        <v>0</v>
      </c>
      <c r="W21" s="7" t="s">
        <v>76</v>
      </c>
      <c r="X21" s="7">
        <v>7</v>
      </c>
      <c r="Y21" s="7" t="s">
        <v>67</v>
      </c>
      <c r="Z21" s="7" t="s">
        <v>80</v>
      </c>
      <c r="AA21" s="12">
        <f>AE20</f>
        <v>0</v>
      </c>
      <c r="AB21" s="12">
        <f t="shared" si="19"/>
        <v>0</v>
      </c>
      <c r="AC21" s="11">
        <v>0</v>
      </c>
      <c r="AD21" s="14">
        <v>0</v>
      </c>
      <c r="AE21" s="12">
        <v>0</v>
      </c>
      <c r="AF21" s="18">
        <v>0</v>
      </c>
      <c r="AG21" s="12">
        <v>0</v>
      </c>
      <c r="AH21" s="12">
        <v>0</v>
      </c>
      <c r="AI21" s="12">
        <f t="shared" si="20"/>
        <v>0</v>
      </c>
      <c r="AJ21" s="18">
        <v>0</v>
      </c>
      <c r="AK21" s="11"/>
      <c r="AL21" s="12"/>
      <c r="AM21" s="11">
        <v>0</v>
      </c>
      <c r="AN21" s="7"/>
      <c r="AO21" s="7"/>
      <c r="AP21" s="7"/>
      <c r="AQ21" s="7"/>
      <c r="AR21" s="7"/>
      <c r="AS21" s="7" t="s">
        <v>55</v>
      </c>
      <c r="AT21" s="6" t="s">
        <v>56</v>
      </c>
      <c r="AU21" s="7" t="s">
        <v>57</v>
      </c>
      <c r="AV21" s="15">
        <v>42504</v>
      </c>
    </row>
    <row r="22" spans="1:48" x14ac:dyDescent="0.2">
      <c r="A22" s="4">
        <v>7</v>
      </c>
      <c r="B22" s="5" t="s">
        <v>101</v>
      </c>
      <c r="C22" s="6">
        <v>2016</v>
      </c>
      <c r="D22" s="7">
        <v>53790</v>
      </c>
      <c r="E22" s="7"/>
      <c r="F22" s="6" t="s">
        <v>83</v>
      </c>
      <c r="G22" s="7" t="s">
        <v>92</v>
      </c>
      <c r="H22" s="7" t="s">
        <v>91</v>
      </c>
      <c r="I22" s="7" t="s">
        <v>48</v>
      </c>
      <c r="J22" s="6">
        <v>80123</v>
      </c>
      <c r="K22" s="7">
        <v>720</v>
      </c>
      <c r="L22" s="7" t="s">
        <v>95</v>
      </c>
      <c r="M22" s="7"/>
      <c r="N22" s="7"/>
      <c r="O22" s="7" t="s">
        <v>49</v>
      </c>
      <c r="P22" s="8" t="s">
        <v>69</v>
      </c>
      <c r="Q22" s="8" t="s">
        <v>78</v>
      </c>
      <c r="R22" s="8" t="s">
        <v>84</v>
      </c>
      <c r="S22" s="8" t="s">
        <v>79</v>
      </c>
      <c r="T22" s="10" t="s">
        <v>71</v>
      </c>
      <c r="U22" s="17" t="str">
        <f t="shared" si="18"/>
        <v>SI</v>
      </c>
      <c r="V22" s="11">
        <v>0</v>
      </c>
      <c r="W22" s="7" t="s">
        <v>76</v>
      </c>
      <c r="X22" s="7">
        <v>7</v>
      </c>
      <c r="Y22" s="7" t="s">
        <v>67</v>
      </c>
      <c r="Z22" s="7" t="s">
        <v>80</v>
      </c>
      <c r="AA22" s="12">
        <f t="shared" ref="AA22" si="21">AE21</f>
        <v>0</v>
      </c>
      <c r="AB22" s="12">
        <f t="shared" si="19"/>
        <v>0</v>
      </c>
      <c r="AC22" s="11">
        <v>0</v>
      </c>
      <c r="AD22" s="14">
        <v>0</v>
      </c>
      <c r="AE22" s="12">
        <v>0</v>
      </c>
      <c r="AF22" s="18">
        <v>0</v>
      </c>
      <c r="AG22" s="12">
        <v>0</v>
      </c>
      <c r="AH22" s="12">
        <v>0</v>
      </c>
      <c r="AI22" s="12">
        <f t="shared" si="20"/>
        <v>0</v>
      </c>
      <c r="AJ22" s="18">
        <v>0</v>
      </c>
      <c r="AK22" s="11"/>
      <c r="AL22" s="12"/>
      <c r="AM22" s="11">
        <v>0</v>
      </c>
      <c r="AN22" s="7"/>
      <c r="AO22" s="7"/>
      <c r="AP22" s="7"/>
      <c r="AQ22" s="7"/>
      <c r="AR22" s="7"/>
      <c r="AS22" s="7" t="s">
        <v>55</v>
      </c>
      <c r="AT22" s="6" t="s">
        <v>56</v>
      </c>
      <c r="AU22" s="7" t="s">
        <v>57</v>
      </c>
      <c r="AV22" s="15">
        <v>42504</v>
      </c>
    </row>
    <row r="23" spans="1:48" x14ac:dyDescent="0.2">
      <c r="A23" s="4">
        <v>7</v>
      </c>
      <c r="B23" s="5" t="s">
        <v>99</v>
      </c>
      <c r="C23" s="6">
        <v>2016</v>
      </c>
      <c r="D23" s="7">
        <v>53790</v>
      </c>
      <c r="E23" s="7"/>
      <c r="F23" s="6" t="s">
        <v>83</v>
      </c>
      <c r="G23" s="7" t="s">
        <v>92</v>
      </c>
      <c r="H23" s="7" t="s">
        <v>91</v>
      </c>
      <c r="I23" s="7" t="s">
        <v>48</v>
      </c>
      <c r="J23" s="6">
        <v>80123</v>
      </c>
      <c r="K23" s="7">
        <v>720</v>
      </c>
      <c r="L23" s="7" t="s">
        <v>95</v>
      </c>
      <c r="M23" s="7"/>
      <c r="N23" s="7"/>
      <c r="O23" s="7" t="s">
        <v>49</v>
      </c>
      <c r="P23" s="8" t="s">
        <v>69</v>
      </c>
      <c r="Q23" s="8" t="s">
        <v>81</v>
      </c>
      <c r="R23" s="8" t="s">
        <v>84</v>
      </c>
      <c r="S23" s="9" t="s">
        <v>82</v>
      </c>
      <c r="T23" s="10" t="s">
        <v>71</v>
      </c>
      <c r="U23" s="17" t="str">
        <f t="shared" si="18"/>
        <v>PR</v>
      </c>
      <c r="V23" s="11">
        <v>31</v>
      </c>
      <c r="W23" s="7" t="s">
        <v>77</v>
      </c>
      <c r="X23" s="7">
        <v>7</v>
      </c>
      <c r="Y23" s="7" t="s">
        <v>67</v>
      </c>
      <c r="Z23" s="7" t="s">
        <v>80</v>
      </c>
      <c r="AA23" s="12">
        <v>279</v>
      </c>
      <c r="AB23" s="12">
        <f t="shared" ref="AB23:AB25" si="22">AE23+AC23-AD23-AA23</f>
        <v>0</v>
      </c>
      <c r="AC23" s="11">
        <v>0</v>
      </c>
      <c r="AD23" s="14">
        <v>0</v>
      </c>
      <c r="AE23" s="18">
        <v>279</v>
      </c>
      <c r="AF23" s="18">
        <v>113</v>
      </c>
      <c r="AG23" s="12">
        <v>0</v>
      </c>
      <c r="AH23" s="12">
        <v>0</v>
      </c>
      <c r="AI23" s="12">
        <f t="shared" ref="AI23:AI25" si="23">AF23-AJ23</f>
        <v>33</v>
      </c>
      <c r="AJ23" s="18">
        <v>80</v>
      </c>
      <c r="AK23" s="11"/>
      <c r="AL23" s="18">
        <v>1381</v>
      </c>
      <c r="AM23" s="11">
        <v>0</v>
      </c>
      <c r="AN23" s="7"/>
      <c r="AO23" s="7"/>
      <c r="AP23" s="7"/>
      <c r="AQ23" s="7"/>
      <c r="AR23" s="7"/>
      <c r="AS23" s="7" t="s">
        <v>55</v>
      </c>
      <c r="AT23" s="6" t="s">
        <v>56</v>
      </c>
      <c r="AU23" s="7" t="s">
        <v>57</v>
      </c>
      <c r="AV23" s="15">
        <v>42504</v>
      </c>
    </row>
    <row r="24" spans="1:48" x14ac:dyDescent="0.2">
      <c r="A24" s="4">
        <v>7</v>
      </c>
      <c r="B24" s="5" t="s">
        <v>100</v>
      </c>
      <c r="C24" s="6">
        <v>2016</v>
      </c>
      <c r="D24" s="7">
        <v>53790</v>
      </c>
      <c r="E24" s="7"/>
      <c r="F24" s="6" t="s">
        <v>83</v>
      </c>
      <c r="G24" s="7" t="s">
        <v>92</v>
      </c>
      <c r="H24" s="7" t="s">
        <v>91</v>
      </c>
      <c r="I24" s="7" t="s">
        <v>48</v>
      </c>
      <c r="J24" s="6">
        <v>80123</v>
      </c>
      <c r="K24" s="7">
        <v>720</v>
      </c>
      <c r="L24" s="7" t="s">
        <v>95</v>
      </c>
      <c r="M24" s="7"/>
      <c r="N24" s="7"/>
      <c r="O24" s="7" t="s">
        <v>49</v>
      </c>
      <c r="P24" s="8" t="s">
        <v>69</v>
      </c>
      <c r="Q24" s="8" t="s">
        <v>81</v>
      </c>
      <c r="R24" s="8" t="s">
        <v>84</v>
      </c>
      <c r="S24" s="9" t="s">
        <v>82</v>
      </c>
      <c r="T24" s="10" t="s">
        <v>71</v>
      </c>
      <c r="U24" s="17" t="str">
        <f t="shared" si="18"/>
        <v>PR</v>
      </c>
      <c r="V24" s="11">
        <v>31</v>
      </c>
      <c r="W24" s="7" t="s">
        <v>77</v>
      </c>
      <c r="X24" s="7">
        <v>7</v>
      </c>
      <c r="Y24" s="7" t="s">
        <v>67</v>
      </c>
      <c r="Z24" s="7" t="s">
        <v>80</v>
      </c>
      <c r="AA24" s="12">
        <f>AE23</f>
        <v>279</v>
      </c>
      <c r="AB24" s="12">
        <f t="shared" si="22"/>
        <v>0</v>
      </c>
      <c r="AC24" s="11">
        <v>0</v>
      </c>
      <c r="AD24" s="14">
        <v>0</v>
      </c>
      <c r="AE24" s="18">
        <v>279</v>
      </c>
      <c r="AF24" s="18">
        <v>23</v>
      </c>
      <c r="AG24" s="12">
        <v>0</v>
      </c>
      <c r="AH24" s="12">
        <v>0</v>
      </c>
      <c r="AI24" s="12">
        <f t="shared" si="23"/>
        <v>6</v>
      </c>
      <c r="AJ24" s="18">
        <v>17</v>
      </c>
      <c r="AK24" s="11"/>
      <c r="AL24" s="18">
        <v>1391</v>
      </c>
      <c r="AM24" s="11">
        <v>0</v>
      </c>
      <c r="AN24" s="7"/>
      <c r="AO24" s="7"/>
      <c r="AP24" s="7"/>
      <c r="AQ24" s="7"/>
      <c r="AR24" s="7"/>
      <c r="AS24" s="7" t="s">
        <v>55</v>
      </c>
      <c r="AT24" s="6" t="s">
        <v>56</v>
      </c>
      <c r="AU24" s="7" t="s">
        <v>57</v>
      </c>
      <c r="AV24" s="15">
        <v>42504</v>
      </c>
    </row>
    <row r="25" spans="1:48" x14ac:dyDescent="0.2">
      <c r="A25" s="4">
        <v>7</v>
      </c>
      <c r="B25" s="5" t="s">
        <v>101</v>
      </c>
      <c r="C25" s="6">
        <v>2016</v>
      </c>
      <c r="D25" s="7">
        <v>53790</v>
      </c>
      <c r="E25" s="7"/>
      <c r="F25" s="6" t="s">
        <v>83</v>
      </c>
      <c r="G25" s="7" t="s">
        <v>92</v>
      </c>
      <c r="H25" s="7" t="s">
        <v>91</v>
      </c>
      <c r="I25" s="7" t="s">
        <v>48</v>
      </c>
      <c r="J25" s="6">
        <v>80123</v>
      </c>
      <c r="K25" s="7">
        <v>720</v>
      </c>
      <c r="L25" s="7" t="s">
        <v>95</v>
      </c>
      <c r="M25" s="7"/>
      <c r="N25" s="7"/>
      <c r="O25" s="7" t="s">
        <v>49</v>
      </c>
      <c r="P25" s="8" t="s">
        <v>69</v>
      </c>
      <c r="Q25" s="8" t="s">
        <v>81</v>
      </c>
      <c r="R25" s="8" t="s">
        <v>84</v>
      </c>
      <c r="S25" s="9" t="s">
        <v>82</v>
      </c>
      <c r="T25" s="10" t="s">
        <v>71</v>
      </c>
      <c r="U25" s="17" t="str">
        <f t="shared" si="18"/>
        <v>SI</v>
      </c>
      <c r="V25" s="11">
        <v>0</v>
      </c>
      <c r="W25" s="7" t="s">
        <v>77</v>
      </c>
      <c r="X25" s="7">
        <v>7</v>
      </c>
      <c r="Y25" s="7" t="s">
        <v>67</v>
      </c>
      <c r="Z25" s="7" t="s">
        <v>80</v>
      </c>
      <c r="AA25" s="12">
        <f t="shared" ref="AA25" si="24">AE24</f>
        <v>279</v>
      </c>
      <c r="AB25" s="12">
        <f t="shared" si="22"/>
        <v>0</v>
      </c>
      <c r="AC25" s="11">
        <v>0</v>
      </c>
      <c r="AD25" s="14">
        <v>0</v>
      </c>
      <c r="AE25" s="18">
        <v>279</v>
      </c>
      <c r="AF25" s="18">
        <v>0</v>
      </c>
      <c r="AG25" s="12">
        <v>0</v>
      </c>
      <c r="AH25" s="12">
        <v>0</v>
      </c>
      <c r="AI25" s="12">
        <f t="shared" si="23"/>
        <v>0</v>
      </c>
      <c r="AJ25" s="18">
        <v>0</v>
      </c>
      <c r="AK25" s="11"/>
      <c r="AL25" s="18"/>
      <c r="AM25" s="11">
        <v>0</v>
      </c>
      <c r="AN25" s="7"/>
      <c r="AO25" s="7"/>
      <c r="AP25" s="7"/>
      <c r="AQ25" s="7"/>
      <c r="AR25" s="7"/>
      <c r="AS25" s="7" t="s">
        <v>55</v>
      </c>
      <c r="AT25" s="6" t="s">
        <v>56</v>
      </c>
      <c r="AU25" s="7" t="s">
        <v>57</v>
      </c>
      <c r="AV25" s="15">
        <v>42504</v>
      </c>
    </row>
  </sheetData>
  <phoneticPr fontId="3" type="noConversion"/>
  <pageMargins left="0.75" right="0.75" top="1" bottom="1" header="0.5" footer="0.5"/>
  <pageSetup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Form7</vt:lpstr>
      <vt:lpstr>data</vt:lpstr>
    </vt:vector>
  </TitlesOfParts>
  <Company>GATEWAY AUTHORIZED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Holm</dc:creator>
  <cp:lastModifiedBy>Mark</cp:lastModifiedBy>
  <cp:lastPrinted>1998-12-22T15:50:08Z</cp:lastPrinted>
  <dcterms:created xsi:type="dcterms:W3CDTF">1998-10-14T19:45:48Z</dcterms:created>
  <dcterms:modified xsi:type="dcterms:W3CDTF">2016-05-14T18:18:37Z</dcterms:modified>
</cp:coreProperties>
</file>