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theme/themeOverride1.xml" ContentType="application/vnd.openxmlformats-officedocument.themeOverride+xml"/>
  <Override PartName="/xl/charts/chart2.xml" ContentType="application/vnd.openxmlformats-officedocument.drawingml.chart+xml"/>
  <Override PartName="/xl/theme/themeOverride2.xml" ContentType="application/vnd.openxmlformats-officedocument.themeOverride+xml"/>
  <Override PartName="/xl/charts/chart3.xml" ContentType="application/vnd.openxmlformats-officedocument.drawingml.chart+xml"/>
  <Override PartName="/xl/theme/themeOverride3.xml" ContentType="application/vnd.openxmlformats-officedocument.themeOverride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harts/chart4.xml" ContentType="application/vnd.openxmlformats-officedocument.drawingml.chart+xml"/>
  <Override PartName="/xl/theme/themeOverride4.xml" ContentType="application/vnd.openxmlformats-officedocument.themeOverride+xml"/>
  <Override PartName="/xl/charts/chart5.xml" ContentType="application/vnd.openxmlformats-officedocument.drawingml.chart+xml"/>
  <Override PartName="/xl/theme/themeOverride5.xml" ContentType="application/vnd.openxmlformats-officedocument.themeOverride+xml"/>
  <Override PartName="/xl/drawings/drawing3.xml" ContentType="application/vnd.openxmlformats-officedocument.drawing+xml"/>
  <Override PartName="/xl/charts/chart6.xml" ContentType="application/vnd.openxmlformats-officedocument.drawingml.chart+xml"/>
  <Override PartName="/xl/theme/themeOverride6.xml" ContentType="application/vnd.openxmlformats-officedocument.themeOverride+xml"/>
  <Override PartName="/xl/charts/chart7.xml" ContentType="application/vnd.openxmlformats-officedocument.drawingml.chart+xml"/>
  <Override PartName="/xl/theme/themeOverride7.xml" ContentType="application/vnd.openxmlformats-officedocument.themeOverride+xml"/>
  <Override PartName="/xl/drawings/drawing4.xml" ContentType="application/vnd.openxmlformats-officedocument.drawing+xml"/>
  <Override PartName="/xl/charts/chart8.xml" ContentType="application/vnd.openxmlformats-officedocument.drawingml.chart+xml"/>
  <Override PartName="/xl/theme/themeOverride8.xml" ContentType="application/vnd.openxmlformats-officedocument.themeOverride+xml"/>
  <Override PartName="/xl/charts/chart9.xml" ContentType="application/vnd.openxmlformats-officedocument.drawingml.chart+xml"/>
  <Override PartName="/xl/theme/themeOverride9.xml" ContentType="application/vnd.openxmlformats-officedocument.themeOverride+xml"/>
  <Override PartName="/xl/drawings/drawing5.xml" ContentType="application/vnd.openxmlformats-officedocument.drawing+xml"/>
  <Override PartName="/xl/charts/chart10.xml" ContentType="application/vnd.openxmlformats-officedocument.drawingml.chart+xml"/>
  <Override PartName="/xl/theme/themeOverride10.xml" ContentType="application/vnd.openxmlformats-officedocument.themeOverride+xml"/>
  <Override PartName="/xl/charts/chart11.xml" ContentType="application/vnd.openxmlformats-officedocument.drawingml.chart+xml"/>
  <Override PartName="/xl/theme/themeOverride11.xml" ContentType="application/vnd.openxmlformats-officedocument.themeOverride+xml"/>
  <Override PartName="/xl/drawings/drawing6.xml" ContentType="application/vnd.openxmlformats-officedocument.drawing+xml"/>
  <Override PartName="/xl/charts/chart12.xml" ContentType="application/vnd.openxmlformats-officedocument.drawingml.chart+xml"/>
  <Override PartName="/xl/theme/themeOverride12.xml" ContentType="application/vnd.openxmlformats-officedocument.themeOverride+xml"/>
  <Override PartName="/xl/charts/chart13.xml" ContentType="application/vnd.openxmlformats-officedocument.drawingml.chart+xml"/>
  <Override PartName="/xl/theme/themeOverride13.xml" ContentType="application/vnd.openxmlformats-officedocument.themeOverride+xml"/>
  <Override PartName="/xl/drawings/drawing7.xml" ContentType="application/vnd.openxmlformats-officedocument.drawing+xml"/>
  <Override PartName="/xl/charts/chart14.xml" ContentType="application/vnd.openxmlformats-officedocument.drawingml.chart+xml"/>
  <Override PartName="/xl/theme/themeOverride14.xml" ContentType="application/vnd.openxmlformats-officedocument.themeOverride+xml"/>
  <Override PartName="/xl/charts/chart15.xml" ContentType="application/vnd.openxmlformats-officedocument.drawingml.chart+xml"/>
  <Override PartName="/xl/theme/themeOverride15.xml" ContentType="application/vnd.openxmlformats-officedocument.themeOverride+xml"/>
  <Override PartName="/xl/drawings/drawing8.xml" ContentType="application/vnd.openxmlformats-officedocument.drawing+xml"/>
  <Override PartName="/xl/charts/chart16.xml" ContentType="application/vnd.openxmlformats-officedocument.drawingml.chart+xml"/>
  <Override PartName="/xl/theme/themeOverride16.xml" ContentType="application/vnd.openxmlformats-officedocument.themeOverride+xml"/>
  <Override PartName="/xl/charts/chart17.xml" ContentType="application/vnd.openxmlformats-officedocument.drawingml.chart+xml"/>
  <Override PartName="/xl/theme/themeOverride17.xml" ContentType="application/vnd.openxmlformats-officedocument.themeOverride+xml"/>
  <Override PartName="/xl/drawings/drawing9.xml" ContentType="application/vnd.openxmlformats-officedocument.drawing+xml"/>
  <Override PartName="/xl/charts/chart18.xml" ContentType="application/vnd.openxmlformats-officedocument.drawingml.chart+xml"/>
  <Override PartName="/xl/theme/themeOverride18.xml" ContentType="application/vnd.openxmlformats-officedocument.themeOverride+xml"/>
  <Override PartName="/xl/charts/chart19.xml" ContentType="application/vnd.openxmlformats-officedocument.drawingml.chart+xml"/>
  <Override PartName="/xl/theme/themeOverride19.xml" ContentType="application/vnd.openxmlformats-officedocument.themeOverrid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4000" windowHeight="10320" tabRatio="722" activeTab="9"/>
  </bookViews>
  <sheets>
    <sheet name="Graphing data for Mw12_ 16_6" sheetId="20" r:id="rId1"/>
    <sheet name="Hist " sheetId="6" r:id="rId2"/>
    <sheet name="MW-01" sheetId="11" state="hidden" r:id="rId3"/>
    <sheet name="MW-02" sheetId="9" r:id="rId4"/>
    <sheet name="MW-04" sheetId="12" r:id="rId5"/>
    <sheet name="MW-07" sheetId="14" state="hidden" r:id="rId6"/>
    <sheet name="MW-08" sheetId="15" r:id="rId7"/>
    <sheet name="MW-09" sheetId="16" state="hidden" r:id="rId8"/>
    <sheet name="MW-14" sheetId="17" state="hidden" r:id="rId9"/>
    <sheet name="MW-17" sheetId="18" r:id="rId10"/>
  </sheets>
  <externalReferences>
    <externalReference r:id="rId11"/>
  </externalReferences>
  <definedNames>
    <definedName name="Benzene">OFFSET('Hist '!$C$2,0,0,COUNTA('Hist '!$C:$C)-1)</definedName>
    <definedName name="Date">OFFSET('Hist '!$B$2,0,0,COUNTA('Hist '!$B:$B)-1)</definedName>
    <definedName name="Methane">OFFSET('Hist '!$G$2,0,0,COUNTA('Hist '!$G:$G)-1)</definedName>
    <definedName name="_xlnm.Print_Area" localSheetId="1">'Hist '!$A$1:$L$1468</definedName>
  </definedNames>
  <calcPr calcId="145621"/>
  <fileRecoveryPr repairLoad="1"/>
</workbook>
</file>

<file path=xl/calcChain.xml><?xml version="1.0" encoding="utf-8"?>
<calcChain xmlns="http://schemas.openxmlformats.org/spreadsheetml/2006/main">
  <c r="K1454" i="6" l="1"/>
  <c r="K469" i="6"/>
  <c r="K288" i="6"/>
  <c r="K130" i="6"/>
  <c r="K1435" i="6" l="1"/>
  <c r="K1436" i="6"/>
  <c r="K1437" i="6"/>
  <c r="K1438" i="6"/>
  <c r="K1439" i="6"/>
  <c r="K1440" i="6"/>
  <c r="K1441" i="6"/>
  <c r="K1442" i="6"/>
  <c r="K1443" i="6"/>
  <c r="K1444" i="6"/>
  <c r="K1445" i="6"/>
  <c r="K1446" i="6"/>
  <c r="K1447" i="6"/>
  <c r="K1448" i="6"/>
  <c r="K1449" i="6"/>
  <c r="K1450" i="6"/>
  <c r="K1451" i="6"/>
  <c r="K1452" i="6"/>
  <c r="K1453" i="6"/>
  <c r="K450" i="6"/>
  <c r="K451" i="6"/>
  <c r="K452" i="6"/>
  <c r="K453" i="6"/>
  <c r="K454" i="6"/>
  <c r="K455" i="6"/>
  <c r="K456" i="6"/>
  <c r="K457" i="6"/>
  <c r="K458" i="6"/>
  <c r="K459" i="6"/>
  <c r="K460" i="6"/>
  <c r="K461" i="6"/>
  <c r="K462" i="6"/>
  <c r="K463" i="6"/>
  <c r="K464" i="6"/>
  <c r="K465" i="6"/>
  <c r="K466" i="6"/>
  <c r="K467" i="6"/>
  <c r="K468" i="6"/>
  <c r="K269" i="6"/>
  <c r="K270" i="6"/>
  <c r="K271" i="6"/>
  <c r="K272" i="6"/>
  <c r="K273" i="6"/>
  <c r="K274" i="6"/>
  <c r="K275" i="6"/>
  <c r="K276" i="6"/>
  <c r="K277" i="6"/>
  <c r="K278" i="6"/>
  <c r="K279" i="6"/>
  <c r="K280" i="6"/>
  <c r="K281" i="6"/>
  <c r="K282" i="6"/>
  <c r="K283" i="6"/>
  <c r="K284" i="6"/>
  <c r="K285" i="6"/>
  <c r="K286" i="6"/>
  <c r="K287" i="6"/>
  <c r="K111" i="6"/>
  <c r="K112" i="6"/>
  <c r="K113" i="6"/>
  <c r="K114" i="6"/>
  <c r="K115" i="6"/>
  <c r="K116" i="6"/>
  <c r="K117" i="6"/>
  <c r="K118" i="6"/>
  <c r="K119" i="6"/>
  <c r="K120" i="6"/>
  <c r="K121" i="6"/>
  <c r="K122" i="6"/>
  <c r="K123" i="6"/>
  <c r="K124" i="6"/>
  <c r="K125" i="6"/>
  <c r="K126" i="6"/>
  <c r="K127" i="6"/>
  <c r="K128" i="6"/>
  <c r="K129" i="6"/>
  <c r="A573" i="20" l="1"/>
  <c r="A454" i="6" l="1"/>
  <c r="A748" i="20" l="1"/>
  <c r="A256" i="20"/>
  <c r="A571" i="20"/>
  <c r="A451" i="6"/>
  <c r="A641" i="6"/>
  <c r="A783" i="6"/>
  <c r="A1436" i="6"/>
  <c r="K830" i="6" l="1"/>
  <c r="K831" i="6"/>
  <c r="K832" i="6"/>
  <c r="K833" i="6"/>
  <c r="K834" i="6"/>
  <c r="K835" i="6"/>
  <c r="K836" i="6"/>
  <c r="K837" i="6"/>
  <c r="K838" i="6"/>
  <c r="K839" i="6"/>
  <c r="K840" i="6"/>
  <c r="K841" i="6"/>
  <c r="K842" i="6"/>
  <c r="K843" i="6"/>
  <c r="K844" i="6"/>
  <c r="K845" i="6"/>
  <c r="K846" i="6"/>
  <c r="K847" i="6"/>
  <c r="K848" i="6"/>
  <c r="K849" i="6"/>
  <c r="K850" i="6"/>
  <c r="K851" i="6"/>
  <c r="K852" i="6"/>
  <c r="K853" i="6"/>
  <c r="K854" i="6"/>
  <c r="K855" i="6"/>
  <c r="K856" i="6"/>
  <c r="K857" i="6"/>
  <c r="K858" i="6"/>
  <c r="K859" i="6"/>
  <c r="K860" i="6"/>
  <c r="K861" i="6"/>
  <c r="K862" i="6"/>
  <c r="K863" i="6"/>
  <c r="K864" i="6"/>
  <c r="K865" i="6"/>
  <c r="K866" i="6"/>
  <c r="K867" i="6"/>
  <c r="K868" i="6"/>
  <c r="K869" i="6"/>
  <c r="K870" i="6"/>
  <c r="K871" i="6"/>
  <c r="K872" i="6"/>
  <c r="K873" i="6"/>
  <c r="K874" i="6"/>
  <c r="K875" i="6"/>
  <c r="K876" i="6"/>
  <c r="K877" i="6"/>
  <c r="K878" i="6"/>
  <c r="K879" i="6"/>
  <c r="K880" i="6"/>
  <c r="K881" i="6"/>
  <c r="K882" i="6"/>
  <c r="K883" i="6"/>
  <c r="K884" i="6"/>
  <c r="K885" i="6"/>
  <c r="K886" i="6"/>
  <c r="K887" i="6"/>
  <c r="K888" i="6"/>
  <c r="K889" i="6"/>
  <c r="K890" i="6"/>
  <c r="K891" i="6"/>
  <c r="K892" i="6"/>
  <c r="K893" i="6"/>
  <c r="K894" i="6"/>
  <c r="K895" i="6"/>
  <c r="K896" i="6"/>
  <c r="K897" i="6"/>
  <c r="K898" i="6"/>
  <c r="K899" i="6"/>
  <c r="K900" i="6"/>
  <c r="K901" i="6"/>
  <c r="K902" i="6"/>
  <c r="K903" i="6"/>
  <c r="K904" i="6"/>
  <c r="K905" i="6"/>
  <c r="K906" i="6"/>
  <c r="K907" i="6"/>
  <c r="K908" i="6"/>
  <c r="K909" i="6"/>
  <c r="K910" i="6"/>
  <c r="K911" i="6"/>
  <c r="K912" i="6"/>
  <c r="K913" i="6"/>
  <c r="K914" i="6"/>
  <c r="K915" i="6"/>
  <c r="K916" i="6"/>
  <c r="K917" i="6"/>
  <c r="K918" i="6"/>
  <c r="K919" i="6"/>
  <c r="K920" i="6"/>
  <c r="K921" i="6"/>
  <c r="K922" i="6"/>
  <c r="K923" i="6"/>
  <c r="K924" i="6"/>
  <c r="K925" i="6"/>
  <c r="K926" i="6"/>
  <c r="K927" i="6"/>
  <c r="K928" i="6"/>
  <c r="K929" i="6"/>
  <c r="K930" i="6"/>
  <c r="K931" i="6"/>
  <c r="K932" i="6"/>
  <c r="K933" i="6"/>
  <c r="K934" i="6"/>
  <c r="K935" i="6"/>
  <c r="K936" i="6"/>
  <c r="K937" i="6"/>
  <c r="K938" i="6"/>
  <c r="K939" i="6"/>
  <c r="K940" i="6"/>
  <c r="K941" i="6"/>
  <c r="K942" i="6"/>
  <c r="K943" i="6"/>
  <c r="K944" i="6"/>
  <c r="K945" i="6"/>
  <c r="K946" i="6"/>
  <c r="K947" i="6"/>
  <c r="K948" i="6"/>
  <c r="K949" i="6"/>
  <c r="K950" i="6"/>
  <c r="K951" i="6"/>
  <c r="K952" i="6"/>
  <c r="K953" i="6"/>
  <c r="K954" i="6"/>
  <c r="K955" i="6"/>
  <c r="K956" i="6"/>
  <c r="K957" i="6"/>
  <c r="K958" i="6"/>
  <c r="K959" i="6"/>
  <c r="K960" i="6"/>
  <c r="K961" i="6"/>
  <c r="K962" i="6"/>
  <c r="K963" i="6"/>
  <c r="K964" i="6"/>
  <c r="K965" i="6"/>
  <c r="K966" i="6"/>
  <c r="K967" i="6"/>
  <c r="K968" i="6"/>
  <c r="K969" i="6"/>
  <c r="K970" i="6"/>
  <c r="K971" i="6"/>
  <c r="K972" i="6"/>
  <c r="K973" i="6"/>
  <c r="K974" i="6"/>
  <c r="K975" i="6"/>
  <c r="K976" i="6"/>
  <c r="K977" i="6"/>
  <c r="K978" i="6"/>
  <c r="K979" i="6"/>
  <c r="K980" i="6"/>
  <c r="K981" i="6"/>
  <c r="K982" i="6"/>
  <c r="K983" i="6"/>
  <c r="K984" i="6"/>
  <c r="K985" i="6"/>
  <c r="K986" i="6"/>
  <c r="K987" i="6"/>
  <c r="K988" i="6"/>
  <c r="K989" i="6"/>
  <c r="K990" i="6"/>
  <c r="K991" i="6"/>
  <c r="K992" i="6"/>
  <c r="K993" i="6"/>
  <c r="K994" i="6"/>
  <c r="K995" i="6"/>
  <c r="K996" i="6"/>
  <c r="K997" i="6"/>
  <c r="K998" i="6"/>
  <c r="K999" i="6"/>
  <c r="K1000" i="6"/>
  <c r="K1001" i="6"/>
  <c r="K1002" i="6"/>
  <c r="K1003" i="6"/>
  <c r="K1004" i="6"/>
  <c r="K1005" i="6"/>
  <c r="K1006" i="6"/>
  <c r="K1007" i="6"/>
  <c r="K1008" i="6"/>
  <c r="K1009" i="6"/>
  <c r="K1010" i="6"/>
  <c r="K1011" i="6"/>
  <c r="K1012" i="6"/>
  <c r="K1013" i="6"/>
  <c r="K1014" i="6"/>
  <c r="K1015" i="6"/>
  <c r="K1016" i="6"/>
  <c r="K1017" i="6"/>
  <c r="K1018" i="6"/>
  <c r="K1019" i="6"/>
  <c r="K1020" i="6"/>
  <c r="K1021" i="6"/>
  <c r="K1022" i="6"/>
  <c r="K1023" i="6"/>
  <c r="K1024" i="6"/>
  <c r="K1025" i="6"/>
  <c r="K1026" i="6"/>
  <c r="K1027" i="6"/>
  <c r="K1028" i="6"/>
  <c r="K1029" i="6"/>
  <c r="K1030" i="6"/>
  <c r="K1031" i="6"/>
  <c r="K1032" i="6"/>
  <c r="K1033" i="6"/>
  <c r="K1034" i="6"/>
  <c r="K1035" i="6"/>
  <c r="K1036" i="6"/>
  <c r="K1037" i="6"/>
  <c r="K1038" i="6"/>
  <c r="K1039" i="6"/>
  <c r="K1040" i="6"/>
  <c r="K1041" i="6"/>
  <c r="K1042" i="6"/>
  <c r="K1043" i="6"/>
  <c r="K1044" i="6"/>
  <c r="K1045" i="6"/>
  <c r="K1046" i="6"/>
  <c r="K1047" i="6"/>
  <c r="K1048" i="6"/>
  <c r="K1049" i="6"/>
  <c r="K1050" i="6"/>
  <c r="K1051" i="6"/>
  <c r="K1052" i="6"/>
  <c r="K1053" i="6"/>
  <c r="K1054" i="6"/>
  <c r="K1055" i="6"/>
  <c r="K1056" i="6"/>
  <c r="K1057" i="6"/>
  <c r="K1058" i="6"/>
  <c r="K1059" i="6"/>
  <c r="K1060" i="6"/>
  <c r="K1061" i="6"/>
  <c r="K1062" i="6"/>
  <c r="K1063" i="6"/>
  <c r="K1064" i="6"/>
  <c r="K1065" i="6"/>
  <c r="K1066" i="6"/>
  <c r="K1067" i="6"/>
  <c r="K1068" i="6"/>
  <c r="K1069" i="6"/>
  <c r="K1070" i="6"/>
  <c r="K1071" i="6"/>
  <c r="K1072" i="6"/>
  <c r="K1073" i="6"/>
  <c r="K1074" i="6"/>
  <c r="K1075" i="6"/>
  <c r="K1076" i="6"/>
  <c r="K1077" i="6"/>
  <c r="K1078" i="6"/>
  <c r="K1079" i="6"/>
  <c r="K1080" i="6"/>
  <c r="K1081" i="6"/>
  <c r="K1082" i="6"/>
  <c r="K1083" i="6"/>
  <c r="K1084" i="6"/>
  <c r="K1085" i="6"/>
  <c r="K1086" i="6"/>
  <c r="K1087" i="6"/>
  <c r="K1088" i="6"/>
  <c r="K1089" i="6"/>
  <c r="K1090" i="6"/>
  <c r="K1091" i="6"/>
  <c r="K1092" i="6"/>
  <c r="K1093" i="6"/>
  <c r="K1094" i="6"/>
  <c r="K1095" i="6"/>
  <c r="K1096" i="6"/>
  <c r="K1097" i="6"/>
  <c r="K1098" i="6"/>
  <c r="K1099" i="6"/>
  <c r="K1100" i="6"/>
  <c r="K1101" i="6"/>
  <c r="K1102" i="6"/>
  <c r="K1103" i="6"/>
  <c r="K1104" i="6"/>
  <c r="K1105" i="6"/>
  <c r="K1106" i="6"/>
  <c r="K1107" i="6"/>
  <c r="K1108" i="6"/>
  <c r="K1109" i="6"/>
  <c r="K1110" i="6"/>
  <c r="K1111" i="6"/>
  <c r="K1112" i="6"/>
  <c r="K1113" i="6"/>
  <c r="K1114" i="6"/>
  <c r="K1115" i="6"/>
  <c r="K1116" i="6"/>
  <c r="K1117" i="6"/>
  <c r="K1118" i="6"/>
  <c r="K1119" i="6"/>
  <c r="K1120" i="6"/>
  <c r="K1121" i="6"/>
  <c r="K1122" i="6"/>
  <c r="K1123" i="6"/>
  <c r="K1124" i="6"/>
  <c r="K1125" i="6"/>
  <c r="K1126" i="6"/>
  <c r="K1127" i="6"/>
  <c r="K1128" i="6"/>
  <c r="K1129" i="6"/>
  <c r="K1130" i="6"/>
  <c r="K1131" i="6"/>
  <c r="K1132" i="6"/>
  <c r="K1133" i="6"/>
  <c r="K1134" i="6"/>
  <c r="K1135" i="6"/>
  <c r="K1136" i="6"/>
  <c r="K1137" i="6"/>
  <c r="K1138" i="6"/>
  <c r="K1139" i="6"/>
  <c r="K1140" i="6"/>
  <c r="K1141" i="6"/>
  <c r="K1142" i="6"/>
  <c r="K1143" i="6"/>
  <c r="K1144" i="6"/>
  <c r="K1145" i="6"/>
  <c r="K1146" i="6"/>
  <c r="K1147" i="6"/>
  <c r="K1148" i="6"/>
  <c r="K1149" i="6"/>
  <c r="K1150" i="6"/>
  <c r="K1151" i="6"/>
  <c r="K1152" i="6"/>
  <c r="K1153" i="6"/>
  <c r="K1154" i="6"/>
  <c r="K1155" i="6"/>
  <c r="K1156" i="6"/>
  <c r="K1157" i="6"/>
  <c r="K1158" i="6"/>
  <c r="K1159" i="6"/>
  <c r="K1160" i="6"/>
  <c r="K1161" i="6"/>
  <c r="K1162" i="6"/>
  <c r="K1163" i="6"/>
  <c r="K1164" i="6"/>
  <c r="K1165" i="6"/>
  <c r="K1166" i="6"/>
  <c r="K1167" i="6"/>
  <c r="K1168" i="6"/>
  <c r="K1169" i="6"/>
  <c r="K1170" i="6"/>
  <c r="K1171" i="6"/>
  <c r="K1172" i="6"/>
  <c r="K1173" i="6"/>
  <c r="K1174" i="6"/>
  <c r="K1175" i="6"/>
  <c r="K1176" i="6"/>
  <c r="K1177" i="6"/>
  <c r="K1178" i="6"/>
  <c r="K1179" i="6"/>
  <c r="K1180" i="6"/>
  <c r="K1181" i="6"/>
  <c r="K1182" i="6"/>
  <c r="K1183" i="6"/>
  <c r="K1184" i="6"/>
  <c r="K1185" i="6"/>
  <c r="K1186" i="6"/>
  <c r="K1187" i="6"/>
  <c r="K1188" i="6"/>
  <c r="K1189" i="6"/>
  <c r="K1190" i="6"/>
  <c r="K1191" i="6"/>
  <c r="K1192" i="6"/>
  <c r="K1193" i="6"/>
  <c r="K1194" i="6"/>
  <c r="K1195" i="6"/>
  <c r="K1196" i="6"/>
  <c r="K1197" i="6"/>
  <c r="K1198" i="6"/>
  <c r="K1199" i="6"/>
  <c r="K1200" i="6"/>
  <c r="K1201" i="6"/>
  <c r="K1202" i="6"/>
  <c r="K1203" i="6"/>
  <c r="K1204" i="6"/>
  <c r="K1205" i="6"/>
  <c r="K1206" i="6"/>
  <c r="K1207" i="6"/>
  <c r="K1208" i="6"/>
  <c r="K1209" i="6"/>
  <c r="K1210" i="6"/>
  <c r="K1211" i="6"/>
  <c r="K1212" i="6"/>
  <c r="K1213" i="6"/>
  <c r="K1214" i="6"/>
  <c r="K1215" i="6"/>
  <c r="K1216" i="6"/>
  <c r="K1217" i="6"/>
  <c r="K1218" i="6"/>
  <c r="K1219" i="6"/>
  <c r="K1220" i="6"/>
  <c r="K1221" i="6"/>
  <c r="K1222" i="6"/>
  <c r="K1223" i="6"/>
  <c r="K1224" i="6"/>
  <c r="K1225" i="6"/>
  <c r="K1226" i="6"/>
  <c r="K1227" i="6"/>
  <c r="K1228" i="6"/>
  <c r="K1229" i="6"/>
  <c r="K1230" i="6"/>
  <c r="K1231" i="6"/>
  <c r="K1232" i="6"/>
  <c r="K1233" i="6"/>
  <c r="K1234" i="6"/>
  <c r="K1235" i="6"/>
  <c r="K1236" i="6"/>
  <c r="K1237" i="6"/>
  <c r="K1238" i="6"/>
  <c r="K1239" i="6"/>
  <c r="K1240" i="6"/>
  <c r="K1241" i="6"/>
  <c r="K1242" i="6"/>
  <c r="K1243" i="6"/>
  <c r="K1244" i="6"/>
  <c r="K1245" i="6"/>
  <c r="K1246" i="6"/>
  <c r="K1247" i="6"/>
  <c r="K1248" i="6"/>
  <c r="K1249" i="6"/>
  <c r="K1250" i="6"/>
  <c r="K1251" i="6"/>
  <c r="K1252" i="6"/>
  <c r="K1253" i="6"/>
  <c r="K1254" i="6"/>
  <c r="K1255" i="6"/>
  <c r="K1256" i="6"/>
  <c r="K1257" i="6"/>
  <c r="K1258" i="6"/>
  <c r="K1259" i="6"/>
  <c r="K1260" i="6"/>
  <c r="K1261" i="6"/>
  <c r="K1262" i="6"/>
  <c r="K1263" i="6"/>
  <c r="K1264" i="6"/>
  <c r="K1265" i="6"/>
  <c r="K1266" i="6"/>
  <c r="K1267" i="6"/>
  <c r="K1268" i="6"/>
  <c r="K1269" i="6"/>
  <c r="K1270" i="6"/>
  <c r="K1271" i="6"/>
  <c r="K1272" i="6"/>
  <c r="K1273" i="6"/>
  <c r="K1274" i="6"/>
  <c r="K1275" i="6"/>
  <c r="K1276" i="6"/>
  <c r="K1277" i="6"/>
  <c r="K1278" i="6"/>
  <c r="K1279" i="6"/>
  <c r="K1280" i="6"/>
  <c r="K1281" i="6"/>
  <c r="K1282" i="6"/>
  <c r="K1283" i="6"/>
  <c r="K1284" i="6"/>
  <c r="K1285" i="6"/>
  <c r="K1286" i="6"/>
  <c r="K1287" i="6"/>
  <c r="K1288" i="6"/>
  <c r="K1289" i="6"/>
  <c r="K1290" i="6"/>
  <c r="K1291" i="6"/>
  <c r="K1292" i="6"/>
  <c r="K1293" i="6"/>
  <c r="K1294" i="6"/>
  <c r="K1295" i="6"/>
  <c r="K1296" i="6"/>
  <c r="K1297" i="6"/>
  <c r="K1298" i="6"/>
  <c r="K1299" i="6"/>
  <c r="K1300" i="6"/>
  <c r="K1301" i="6"/>
  <c r="K1302" i="6"/>
  <c r="K1303" i="6"/>
  <c r="K1304" i="6"/>
  <c r="K1305" i="6"/>
  <c r="K1306" i="6"/>
  <c r="K1307" i="6"/>
  <c r="K1308" i="6"/>
  <c r="K1309" i="6"/>
  <c r="K1310" i="6"/>
  <c r="K1311" i="6"/>
  <c r="K1312" i="6"/>
  <c r="K1313" i="6"/>
  <c r="K1314" i="6"/>
  <c r="K1315" i="6"/>
  <c r="K1316" i="6"/>
  <c r="K1317" i="6"/>
  <c r="K1318" i="6"/>
  <c r="K1319" i="6"/>
  <c r="K1320" i="6"/>
  <c r="K1321" i="6"/>
  <c r="K1322" i="6"/>
  <c r="K1323" i="6"/>
  <c r="K1324" i="6"/>
  <c r="K1325" i="6"/>
  <c r="K1326" i="6"/>
  <c r="K1327" i="6"/>
  <c r="K1328" i="6"/>
  <c r="K1329" i="6"/>
  <c r="K1330" i="6"/>
  <c r="K1331" i="6"/>
  <c r="K1332" i="6"/>
  <c r="K1333" i="6"/>
  <c r="K1334" i="6"/>
  <c r="K1335" i="6"/>
  <c r="K1336" i="6"/>
  <c r="K1337" i="6"/>
  <c r="K1338" i="6"/>
  <c r="K1339" i="6"/>
  <c r="K1340" i="6"/>
  <c r="K1341" i="6"/>
  <c r="K1342" i="6"/>
  <c r="K1343" i="6"/>
  <c r="K1344" i="6"/>
  <c r="K1345" i="6"/>
  <c r="K1346" i="6"/>
  <c r="K1347" i="6"/>
  <c r="K1348" i="6"/>
  <c r="K1349" i="6"/>
  <c r="K1350" i="6"/>
  <c r="K1351" i="6"/>
  <c r="K1352" i="6"/>
  <c r="K1353" i="6"/>
  <c r="K1354" i="6"/>
  <c r="K1355" i="6"/>
  <c r="K1356" i="6"/>
  <c r="K1357" i="6"/>
  <c r="K1358" i="6"/>
  <c r="K1359" i="6"/>
  <c r="K1360" i="6"/>
  <c r="K1361" i="6"/>
  <c r="K1362" i="6"/>
  <c r="K1363" i="6"/>
  <c r="K1364" i="6"/>
  <c r="K1365" i="6"/>
  <c r="K1366" i="6"/>
  <c r="K1367" i="6"/>
  <c r="K1368" i="6"/>
  <c r="K1369" i="6"/>
  <c r="K1370" i="6"/>
  <c r="K1371" i="6"/>
  <c r="K1372" i="6"/>
  <c r="K1373" i="6"/>
  <c r="K1374" i="6"/>
  <c r="K1375" i="6"/>
  <c r="K1376" i="6"/>
  <c r="K1377" i="6"/>
  <c r="K1378" i="6"/>
  <c r="K1379" i="6"/>
  <c r="K1380" i="6"/>
  <c r="K1381" i="6"/>
  <c r="K1382" i="6"/>
  <c r="K1383" i="6"/>
  <c r="K1384" i="6"/>
  <c r="K1385" i="6"/>
  <c r="K1386" i="6"/>
  <c r="K1387" i="6"/>
  <c r="K1388" i="6"/>
  <c r="K1389" i="6"/>
  <c r="K1390" i="6"/>
  <c r="K1391" i="6"/>
  <c r="K1392" i="6"/>
  <c r="K1393" i="6"/>
  <c r="K1394" i="6"/>
  <c r="K1395" i="6"/>
  <c r="K1396" i="6"/>
  <c r="K1397" i="6"/>
  <c r="K1398" i="6"/>
  <c r="K1399" i="6"/>
  <c r="K1400" i="6"/>
  <c r="K1401" i="6"/>
  <c r="K1402" i="6"/>
  <c r="K1403" i="6"/>
  <c r="K1404" i="6"/>
  <c r="K1405" i="6"/>
  <c r="K1406" i="6"/>
  <c r="K1407" i="6"/>
  <c r="K1408" i="6"/>
  <c r="K1409" i="6"/>
  <c r="K1410" i="6"/>
  <c r="K1411" i="6"/>
  <c r="K1412" i="6"/>
  <c r="K1413" i="6"/>
  <c r="K1414" i="6"/>
  <c r="K1415" i="6"/>
  <c r="K1416" i="6"/>
  <c r="K1417" i="6"/>
  <c r="K1418" i="6"/>
  <c r="K1419" i="6"/>
  <c r="K1420" i="6"/>
  <c r="K1421" i="6"/>
  <c r="K1422" i="6"/>
  <c r="K1423" i="6"/>
  <c r="K1424" i="6"/>
  <c r="K1425" i="6"/>
  <c r="K1426" i="6"/>
  <c r="K1427" i="6"/>
  <c r="K1428" i="6"/>
  <c r="K1429" i="6"/>
  <c r="K1430" i="6"/>
  <c r="K1431" i="6"/>
  <c r="K1432" i="6"/>
  <c r="K1433" i="6"/>
  <c r="K1434" i="6"/>
  <c r="K781" i="6"/>
  <c r="K639" i="6"/>
  <c r="K449" i="6"/>
  <c r="K373" i="6"/>
  <c r="K268" i="6"/>
  <c r="K110" i="6"/>
  <c r="K51" i="6"/>
  <c r="R21" i="16" l="1"/>
  <c r="D1420" i="20"/>
  <c r="D1418" i="20"/>
  <c r="D1417" i="20"/>
  <c r="D1416" i="20"/>
  <c r="D1415" i="20"/>
  <c r="D1414" i="20"/>
  <c r="D1412" i="20"/>
  <c r="D1411" i="20"/>
  <c r="D1410" i="20"/>
  <c r="D1409" i="20"/>
  <c r="D1408" i="20"/>
  <c r="D1407" i="20"/>
  <c r="D1406" i="20"/>
  <c r="D1405" i="20"/>
  <c r="D1404" i="20"/>
  <c r="D1403" i="20"/>
  <c r="D1402" i="20"/>
  <c r="D1401" i="20"/>
  <c r="D1400" i="20"/>
  <c r="D1399" i="20"/>
  <c r="D1398" i="20"/>
  <c r="D1397" i="20"/>
  <c r="D1396" i="20"/>
  <c r="D1395" i="20"/>
  <c r="D1394" i="20"/>
  <c r="D1393" i="20"/>
  <c r="D1392" i="20"/>
  <c r="D1391" i="20"/>
  <c r="D1390" i="20"/>
  <c r="D1389" i="20"/>
  <c r="D1388" i="20"/>
  <c r="D1387" i="20"/>
  <c r="D1386" i="20"/>
  <c r="D1385" i="20"/>
  <c r="D1384" i="20"/>
  <c r="D1383" i="20"/>
  <c r="D1382" i="20"/>
  <c r="D1381" i="20"/>
  <c r="D1380" i="20"/>
  <c r="D1379" i="20"/>
  <c r="D1378" i="20"/>
  <c r="D1377" i="20"/>
  <c r="D1376" i="20"/>
  <c r="D1375" i="20"/>
  <c r="D1374" i="20"/>
  <c r="D1373" i="20"/>
  <c r="D1372" i="20"/>
  <c r="D1371" i="20"/>
  <c r="D1370" i="20"/>
  <c r="D1369" i="20"/>
  <c r="D1368" i="20"/>
  <c r="D1367" i="20"/>
  <c r="D1366" i="20"/>
  <c r="D1365" i="20"/>
  <c r="D1364" i="20"/>
  <c r="D1363" i="20"/>
  <c r="D1362" i="20"/>
  <c r="D1361" i="20"/>
  <c r="D1360" i="20"/>
  <c r="D1359" i="20"/>
  <c r="D1358" i="20"/>
  <c r="D1357" i="20"/>
  <c r="D1356" i="20"/>
  <c r="D1355" i="20"/>
  <c r="D1354" i="20"/>
  <c r="D1353" i="20"/>
  <c r="D1352" i="20"/>
  <c r="D1351" i="20"/>
  <c r="D1350" i="20"/>
  <c r="D1349" i="20"/>
  <c r="D1348" i="20"/>
  <c r="D1347" i="20"/>
  <c r="D1346" i="20"/>
  <c r="D1345" i="20"/>
  <c r="D1344" i="20"/>
  <c r="D1343" i="20"/>
  <c r="D1342" i="20"/>
  <c r="D1341" i="20"/>
  <c r="D1340" i="20"/>
  <c r="D1339" i="20"/>
  <c r="D1338" i="20"/>
  <c r="D1337" i="20"/>
  <c r="D1336" i="20"/>
  <c r="D1334" i="20"/>
  <c r="D1333" i="20"/>
  <c r="D1332" i="20"/>
  <c r="D1331" i="20"/>
  <c r="D1330" i="20"/>
  <c r="D1328" i="20"/>
  <c r="D1327" i="20"/>
  <c r="D1326" i="20"/>
  <c r="D1325" i="20"/>
  <c r="D1324" i="20"/>
  <c r="D1323" i="20"/>
  <c r="D1322" i="20"/>
  <c r="D1321" i="20"/>
  <c r="D1320" i="20"/>
  <c r="D1319" i="20"/>
  <c r="D1318" i="20"/>
  <c r="D1317" i="20"/>
  <c r="D1316" i="20"/>
  <c r="D1315" i="20"/>
  <c r="D1314" i="20"/>
  <c r="D1313" i="20"/>
  <c r="D1312" i="20"/>
  <c r="D1311" i="20"/>
  <c r="D1310" i="20"/>
  <c r="D1309" i="20"/>
  <c r="D1308" i="20"/>
  <c r="D1307" i="20"/>
  <c r="D1306" i="20"/>
  <c r="D1305" i="20"/>
  <c r="D1304" i="20"/>
  <c r="D1303" i="20"/>
  <c r="D1302" i="20"/>
  <c r="D1301" i="20"/>
  <c r="D1300" i="20"/>
  <c r="D1299" i="20"/>
  <c r="D1298" i="20"/>
  <c r="D1297" i="20"/>
  <c r="D1296" i="20"/>
  <c r="D1295" i="20"/>
  <c r="D1294" i="20"/>
  <c r="D1293" i="20"/>
  <c r="D1292" i="20"/>
  <c r="D1291" i="20"/>
  <c r="D1290" i="20"/>
  <c r="D1288" i="20"/>
  <c r="D1287" i="20"/>
  <c r="D1286" i="20"/>
  <c r="D1285" i="20"/>
  <c r="D1284" i="20"/>
  <c r="D1283" i="20"/>
  <c r="D1282" i="20"/>
  <c r="D1281" i="20"/>
  <c r="D1280" i="20"/>
  <c r="D1279" i="20"/>
  <c r="D1278" i="20"/>
  <c r="D1277" i="20"/>
  <c r="D1276" i="20"/>
  <c r="D1275" i="20"/>
  <c r="D1274" i="20"/>
  <c r="D1273" i="20"/>
  <c r="D1272" i="20"/>
  <c r="D1271" i="20"/>
  <c r="D1270" i="20"/>
  <c r="D1269" i="20"/>
  <c r="D1268" i="20"/>
  <c r="D1267" i="20"/>
  <c r="D1266" i="20"/>
  <c r="D1265" i="20"/>
  <c r="D1264" i="20"/>
  <c r="D1263" i="20"/>
  <c r="D1262" i="20"/>
  <c r="D1261" i="20"/>
  <c r="D1260" i="20"/>
  <c r="D1259" i="20"/>
  <c r="D1258" i="20"/>
  <c r="D1257" i="20"/>
  <c r="D1256" i="20"/>
  <c r="D1255" i="20"/>
  <c r="D1254" i="20"/>
  <c r="D1253" i="20"/>
  <c r="D1252" i="20"/>
  <c r="D1251" i="20"/>
  <c r="D1250" i="20"/>
  <c r="D1249" i="20"/>
  <c r="D1248" i="20"/>
  <c r="D1247" i="20"/>
  <c r="D1246" i="20"/>
  <c r="D1245" i="20"/>
  <c r="D1244" i="20"/>
  <c r="D1243" i="20"/>
  <c r="D1242" i="20"/>
  <c r="D1241" i="20"/>
  <c r="D1240" i="20"/>
  <c r="D1239" i="20"/>
  <c r="D1238" i="20"/>
  <c r="D1237" i="20"/>
  <c r="D1236" i="20"/>
  <c r="D1235" i="20"/>
  <c r="D1234" i="20"/>
  <c r="D1233" i="20"/>
  <c r="D1232" i="20"/>
  <c r="D1231" i="20"/>
  <c r="D1230" i="20"/>
  <c r="D1229" i="20"/>
  <c r="D1228" i="20"/>
  <c r="D1227" i="20"/>
  <c r="D1226" i="20"/>
  <c r="D1225" i="20"/>
  <c r="D1224" i="20"/>
  <c r="D1223" i="20"/>
  <c r="D1220" i="20"/>
  <c r="D1219" i="20"/>
  <c r="D1217" i="20"/>
  <c r="D1216" i="20"/>
  <c r="D1215" i="20"/>
  <c r="D1214" i="20"/>
  <c r="D1212" i="20"/>
  <c r="D1211" i="20"/>
  <c r="D1210" i="20"/>
  <c r="D1207" i="20"/>
  <c r="D1206" i="20"/>
  <c r="D1205" i="20"/>
  <c r="D1204" i="20"/>
  <c r="D1203" i="20"/>
  <c r="D1202" i="20"/>
  <c r="D1201" i="20"/>
  <c r="D1200" i="20"/>
  <c r="D1199" i="20"/>
  <c r="D1198" i="20"/>
  <c r="D1197" i="20"/>
  <c r="D1196" i="20"/>
  <c r="D1195" i="20"/>
  <c r="D1194" i="20"/>
  <c r="D1193" i="20"/>
  <c r="D1192" i="20"/>
  <c r="D1191" i="20"/>
  <c r="D1190" i="20"/>
  <c r="D1189" i="20"/>
  <c r="D1188" i="20"/>
  <c r="D1187" i="20"/>
  <c r="D1185" i="20"/>
  <c r="D1184" i="20"/>
  <c r="D1183" i="20"/>
  <c r="D1182" i="20"/>
  <c r="D1181" i="20"/>
  <c r="D1180" i="20"/>
  <c r="D1179" i="20"/>
  <c r="D1178" i="20"/>
  <c r="D1177" i="20"/>
  <c r="D1176" i="20"/>
  <c r="D1175" i="20"/>
  <c r="D1174" i="20"/>
  <c r="D1173" i="20"/>
  <c r="D1172" i="20"/>
  <c r="D1171" i="20"/>
  <c r="D1170" i="20"/>
  <c r="D1169" i="20"/>
  <c r="D1168" i="20"/>
  <c r="D1167" i="20"/>
  <c r="D1166" i="20"/>
  <c r="D1165" i="20"/>
  <c r="D1164" i="20"/>
  <c r="D1163" i="20"/>
  <c r="D1162" i="20"/>
  <c r="D1161" i="20"/>
  <c r="D1160" i="20"/>
  <c r="D1159" i="20"/>
  <c r="D1158" i="20"/>
  <c r="D1157" i="20"/>
  <c r="D1156" i="20"/>
  <c r="D1155" i="20"/>
  <c r="D1154" i="20"/>
  <c r="D1153" i="20"/>
  <c r="D1152" i="20"/>
  <c r="D1151" i="20"/>
  <c r="D1150" i="20"/>
  <c r="D1149" i="20"/>
  <c r="D1148" i="20"/>
  <c r="D1147" i="20"/>
  <c r="D1146" i="20"/>
  <c r="D1145" i="20"/>
  <c r="D1144" i="20"/>
  <c r="D1143" i="20"/>
  <c r="D1142" i="20"/>
  <c r="D1141" i="20"/>
  <c r="D1140" i="20"/>
  <c r="D1139" i="20"/>
  <c r="D1138" i="20"/>
  <c r="D1137" i="20"/>
  <c r="D1136" i="20"/>
  <c r="D1135" i="20"/>
  <c r="D1134" i="20"/>
  <c r="D1133" i="20"/>
  <c r="D1131" i="20"/>
  <c r="D1130" i="20"/>
  <c r="D1129" i="20"/>
  <c r="D1128" i="20"/>
  <c r="D1127" i="20"/>
  <c r="D1126" i="20"/>
  <c r="D1125" i="20"/>
  <c r="D1123" i="20"/>
  <c r="D1122" i="20"/>
  <c r="D1121" i="20"/>
  <c r="D1120" i="20"/>
  <c r="D1119" i="20"/>
  <c r="D1118" i="20"/>
  <c r="D1117" i="20"/>
  <c r="D1116" i="20"/>
  <c r="D1115" i="20"/>
  <c r="D1114" i="20"/>
  <c r="D1113" i="20"/>
  <c r="D1112" i="20"/>
  <c r="D1111" i="20"/>
  <c r="D1110" i="20"/>
  <c r="D1109" i="20"/>
  <c r="D1108" i="20"/>
  <c r="D1107" i="20"/>
  <c r="D1106" i="20"/>
  <c r="D1105" i="20"/>
  <c r="D1104" i="20"/>
  <c r="D1103" i="20"/>
  <c r="D1102" i="20"/>
  <c r="D1101" i="20"/>
  <c r="D1100" i="20"/>
  <c r="D1099" i="20"/>
  <c r="D1098" i="20"/>
  <c r="D1097" i="20"/>
  <c r="D1096" i="20"/>
  <c r="D1095" i="20"/>
  <c r="D1094" i="20"/>
  <c r="D1093" i="20"/>
  <c r="D1092" i="20"/>
  <c r="D1091" i="20"/>
  <c r="D1090" i="20"/>
  <c r="D1089" i="20"/>
  <c r="D1088" i="20"/>
  <c r="D1087" i="20"/>
  <c r="D1086" i="20"/>
  <c r="D1085" i="20"/>
  <c r="D1084" i="20"/>
  <c r="D1083" i="20"/>
  <c r="D1082" i="20"/>
  <c r="D1081" i="20"/>
  <c r="D1080" i="20"/>
  <c r="D1079" i="20"/>
  <c r="D1078" i="20"/>
  <c r="D1077" i="20"/>
  <c r="D1076" i="20"/>
  <c r="D1075" i="20"/>
  <c r="D1074" i="20"/>
  <c r="D1073" i="20"/>
  <c r="D1072" i="20"/>
  <c r="D1071" i="20"/>
  <c r="D1070" i="20"/>
  <c r="D1069" i="20"/>
  <c r="D1068" i="20"/>
  <c r="D1067" i="20"/>
  <c r="D1066" i="20"/>
  <c r="D1065" i="20"/>
  <c r="D1064" i="20"/>
  <c r="D1063" i="20"/>
  <c r="D1062" i="20"/>
  <c r="D1061" i="20"/>
  <c r="D1060" i="20"/>
  <c r="D1059" i="20"/>
  <c r="D1058" i="20"/>
  <c r="D1056" i="20"/>
  <c r="D1055" i="20"/>
  <c r="D1054" i="20"/>
  <c r="D1053" i="20"/>
  <c r="D1052" i="20"/>
  <c r="D1051" i="20"/>
  <c r="D1050" i="20"/>
  <c r="D1049" i="20"/>
  <c r="D1048" i="20"/>
  <c r="D1047" i="20"/>
  <c r="D1046" i="20"/>
  <c r="D1045" i="20"/>
  <c r="D1044" i="20"/>
  <c r="D1043" i="20"/>
  <c r="D1042" i="20"/>
  <c r="D1041" i="20"/>
  <c r="D1040" i="20"/>
  <c r="D1039" i="20"/>
  <c r="D1038" i="20"/>
  <c r="D1037" i="20"/>
  <c r="D1036" i="20"/>
  <c r="D1035" i="20"/>
  <c r="D1034" i="20"/>
  <c r="D1033" i="20"/>
  <c r="D1032" i="20"/>
  <c r="D1031" i="20"/>
  <c r="D1030" i="20"/>
  <c r="D1029" i="20"/>
  <c r="D1028" i="20"/>
  <c r="D1027" i="20"/>
  <c r="D1026" i="20"/>
  <c r="D1025" i="20"/>
  <c r="D1024" i="20"/>
  <c r="D1023" i="20"/>
  <c r="D1022" i="20"/>
  <c r="D1021" i="20"/>
  <c r="D1020" i="20"/>
  <c r="D1019" i="20"/>
  <c r="D1018" i="20"/>
  <c r="D1017" i="20"/>
  <c r="D1016" i="20"/>
  <c r="D1015" i="20"/>
  <c r="D1014" i="20"/>
  <c r="D1013" i="20"/>
  <c r="D1012" i="20"/>
  <c r="D1011" i="20"/>
  <c r="D1009" i="20"/>
  <c r="D1008" i="20"/>
  <c r="D1007" i="20"/>
  <c r="D1006" i="20"/>
  <c r="D1005" i="20"/>
  <c r="D1004" i="20"/>
  <c r="D1003" i="20"/>
  <c r="D1002" i="20"/>
  <c r="D1001" i="20"/>
  <c r="D1000" i="20"/>
  <c r="D999" i="20"/>
  <c r="D998" i="20"/>
  <c r="D997" i="20"/>
  <c r="D996" i="20"/>
  <c r="D995" i="20"/>
  <c r="D994" i="20"/>
  <c r="D993" i="20"/>
  <c r="D992" i="20"/>
  <c r="D991" i="20"/>
  <c r="D990" i="20"/>
  <c r="D989" i="20"/>
  <c r="D988" i="20"/>
  <c r="D987" i="20"/>
  <c r="D986" i="20"/>
  <c r="D985" i="20"/>
  <c r="D984" i="20"/>
  <c r="D983" i="20"/>
  <c r="D982" i="20"/>
  <c r="D981" i="20"/>
  <c r="D980" i="20"/>
  <c r="D979" i="20"/>
  <c r="D978" i="20"/>
  <c r="D977" i="20"/>
  <c r="D976" i="20"/>
  <c r="D975" i="20"/>
  <c r="D974" i="20"/>
  <c r="D973" i="20"/>
  <c r="D972" i="20"/>
  <c r="D971" i="20"/>
  <c r="D970" i="20"/>
  <c r="D969" i="20"/>
  <c r="D968" i="20"/>
  <c r="D967" i="20"/>
  <c r="D966" i="20"/>
  <c r="D965" i="20"/>
  <c r="D964" i="20"/>
  <c r="D963" i="20"/>
  <c r="D962" i="20"/>
  <c r="D961" i="20"/>
  <c r="D960" i="20"/>
  <c r="D959" i="20"/>
  <c r="D958" i="20"/>
  <c r="D957" i="20"/>
  <c r="D956" i="20"/>
  <c r="D955" i="20"/>
  <c r="D954" i="20"/>
  <c r="D953" i="20"/>
  <c r="D952" i="20"/>
  <c r="D951" i="20"/>
  <c r="D950" i="20"/>
  <c r="D949" i="20"/>
  <c r="D948" i="20"/>
  <c r="D947" i="20"/>
  <c r="D946" i="20"/>
  <c r="D945" i="20"/>
  <c r="D944" i="20"/>
  <c r="D943" i="20"/>
  <c r="D942" i="20"/>
  <c r="D941" i="20"/>
  <c r="D939" i="20"/>
  <c r="D938" i="20"/>
  <c r="D937" i="20"/>
  <c r="D936" i="20"/>
  <c r="D935" i="20"/>
  <c r="D934" i="20"/>
  <c r="D933" i="20"/>
  <c r="D932" i="20"/>
  <c r="D931" i="20"/>
  <c r="D930" i="20"/>
  <c r="D929" i="20"/>
  <c r="D928" i="20"/>
  <c r="D927" i="20"/>
  <c r="D926" i="20"/>
  <c r="D925" i="20"/>
  <c r="D924" i="20"/>
  <c r="D923" i="20"/>
  <c r="D922" i="20"/>
  <c r="D921" i="20"/>
  <c r="D920" i="20"/>
  <c r="D919" i="20"/>
  <c r="D918" i="20"/>
  <c r="D917" i="20"/>
  <c r="D916" i="20"/>
  <c r="D915" i="20"/>
  <c r="D914" i="20"/>
  <c r="D913" i="20"/>
  <c r="D912" i="20"/>
  <c r="D911" i="20"/>
  <c r="D910" i="20"/>
  <c r="D909" i="20"/>
  <c r="D908" i="20"/>
  <c r="D907" i="20"/>
  <c r="D906" i="20"/>
  <c r="D905" i="20"/>
  <c r="D904" i="20"/>
  <c r="D903" i="20"/>
  <c r="D902" i="20"/>
  <c r="D901" i="20"/>
  <c r="D900" i="20"/>
  <c r="D899" i="20"/>
  <c r="D898" i="20"/>
  <c r="D897" i="20"/>
  <c r="D896" i="20"/>
  <c r="D895" i="20"/>
  <c r="D894" i="20"/>
  <c r="D893" i="20"/>
  <c r="D892" i="20"/>
  <c r="D891" i="20"/>
  <c r="D890" i="20"/>
  <c r="D889" i="20"/>
  <c r="D888" i="20"/>
  <c r="D887" i="20"/>
  <c r="D886" i="20"/>
  <c r="D885" i="20"/>
  <c r="D884" i="20"/>
  <c r="D883" i="20"/>
  <c r="D882" i="20"/>
  <c r="D881" i="20"/>
  <c r="D880" i="20"/>
  <c r="D879" i="20"/>
  <c r="D878" i="20"/>
  <c r="D877" i="20"/>
  <c r="D876" i="20"/>
  <c r="D875" i="20"/>
  <c r="D874" i="20"/>
  <c r="D873" i="20"/>
  <c r="D872" i="20"/>
  <c r="D871" i="20"/>
  <c r="D860" i="20"/>
  <c r="D859" i="20"/>
  <c r="D858" i="20"/>
  <c r="D857" i="20"/>
  <c r="D856" i="20"/>
  <c r="D855" i="20"/>
  <c r="D854" i="20"/>
  <c r="D853" i="20"/>
  <c r="D852" i="20"/>
  <c r="D851" i="20"/>
  <c r="D850" i="20"/>
  <c r="D849" i="20"/>
  <c r="D848" i="20"/>
  <c r="D847" i="20"/>
  <c r="D846" i="20"/>
  <c r="D845" i="20"/>
  <c r="D844" i="20"/>
  <c r="D842" i="20"/>
  <c r="D841" i="20"/>
  <c r="D840" i="20"/>
  <c r="D839" i="20"/>
  <c r="D838" i="20"/>
  <c r="D837" i="20"/>
  <c r="D836" i="20"/>
  <c r="D835" i="20"/>
  <c r="D834" i="20"/>
  <c r="D833" i="20"/>
  <c r="D832" i="20"/>
  <c r="D831" i="20"/>
  <c r="D830" i="20"/>
  <c r="D829" i="20"/>
  <c r="D828" i="20"/>
  <c r="D827" i="20"/>
  <c r="D826" i="20"/>
  <c r="D825" i="20"/>
  <c r="D824" i="20"/>
  <c r="D823" i="20"/>
  <c r="D822" i="20"/>
  <c r="D821" i="20"/>
  <c r="D820" i="20"/>
  <c r="D819" i="20"/>
  <c r="D818" i="20"/>
  <c r="D817" i="20"/>
  <c r="D816" i="20"/>
  <c r="D815" i="20"/>
  <c r="D814" i="20"/>
  <c r="D813" i="20"/>
  <c r="D812" i="20"/>
  <c r="D811" i="20"/>
  <c r="D810" i="20"/>
  <c r="D809" i="20"/>
  <c r="D808" i="20"/>
  <c r="D807" i="20"/>
  <c r="D806" i="20"/>
  <c r="D805" i="20"/>
  <c r="D804" i="20"/>
  <c r="D803" i="20"/>
  <c r="D802" i="20"/>
  <c r="D801" i="20"/>
  <c r="D800" i="20"/>
  <c r="D799" i="20"/>
  <c r="D798" i="20"/>
  <c r="D797" i="20"/>
  <c r="D796" i="20"/>
  <c r="D794" i="20"/>
  <c r="D793" i="20"/>
  <c r="D792" i="20"/>
  <c r="D791" i="20"/>
  <c r="D790" i="20"/>
  <c r="D789" i="20"/>
  <c r="D788" i="20"/>
  <c r="D787" i="20"/>
  <c r="D786" i="20"/>
  <c r="D785" i="20"/>
  <c r="D784" i="20"/>
  <c r="D783" i="20"/>
  <c r="D782" i="20"/>
  <c r="D781" i="20"/>
  <c r="D780" i="20"/>
  <c r="D779" i="20"/>
  <c r="D778" i="20"/>
  <c r="D777" i="20"/>
  <c r="D776" i="20"/>
  <c r="D775" i="20"/>
  <c r="D774" i="20"/>
  <c r="D773" i="20"/>
  <c r="D772" i="20"/>
  <c r="D771" i="20"/>
  <c r="D770" i="20"/>
  <c r="D769" i="20"/>
  <c r="D768" i="20"/>
  <c r="D767" i="20"/>
  <c r="D766" i="20"/>
  <c r="D765" i="20"/>
  <c r="D764" i="20"/>
  <c r="D763" i="20"/>
  <c r="D762" i="20"/>
  <c r="D761" i="20"/>
  <c r="D760" i="20"/>
  <c r="D759" i="20"/>
  <c r="D758" i="20"/>
  <c r="D757" i="20"/>
  <c r="D756" i="20"/>
  <c r="D755" i="20"/>
  <c r="D754" i="20"/>
  <c r="D753" i="20"/>
  <c r="D752" i="20"/>
  <c r="D751" i="20"/>
  <c r="D750" i="20"/>
  <c r="D745" i="20"/>
  <c r="D744" i="20"/>
  <c r="D743" i="20"/>
  <c r="D741" i="20"/>
  <c r="D739" i="20"/>
  <c r="D738" i="20"/>
  <c r="D735" i="20"/>
  <c r="D734" i="20"/>
  <c r="D732" i="20"/>
  <c r="D730" i="20"/>
  <c r="D729" i="20"/>
  <c r="D728" i="20"/>
  <c r="D727" i="20"/>
  <c r="D726" i="20"/>
  <c r="D725" i="20"/>
  <c r="D724" i="20"/>
  <c r="D723" i="20"/>
  <c r="D722" i="20"/>
  <c r="D721" i="20"/>
  <c r="D720" i="20"/>
  <c r="D719" i="20"/>
  <c r="D718" i="20"/>
  <c r="D717" i="20"/>
  <c r="D716" i="20"/>
  <c r="D715" i="20"/>
  <c r="D714" i="20"/>
  <c r="D713" i="20"/>
  <c r="D712" i="20"/>
  <c r="D711" i="20"/>
  <c r="D710" i="20"/>
  <c r="D709" i="20"/>
  <c r="D708" i="20"/>
  <c r="D707" i="20"/>
  <c r="D706" i="20"/>
  <c r="D705" i="20"/>
  <c r="D704" i="20"/>
  <c r="D703" i="20"/>
  <c r="D702" i="20"/>
  <c r="D701" i="20"/>
  <c r="D699" i="20"/>
  <c r="D697" i="20"/>
  <c r="D696" i="20"/>
  <c r="D695" i="20"/>
  <c r="D694" i="20"/>
  <c r="D693" i="20"/>
  <c r="D692" i="20"/>
  <c r="D689" i="20"/>
  <c r="D687" i="20"/>
  <c r="D686" i="20"/>
  <c r="D685" i="20"/>
  <c r="D678" i="20"/>
  <c r="D677" i="20"/>
  <c r="D676" i="20"/>
  <c r="D675" i="20"/>
  <c r="D674" i="20"/>
  <c r="D673" i="20"/>
  <c r="D672" i="20"/>
  <c r="D671" i="20"/>
  <c r="D670" i="20"/>
  <c r="D669" i="20"/>
  <c r="D668" i="20"/>
  <c r="D667" i="20"/>
  <c r="D666" i="20"/>
  <c r="D665" i="20"/>
  <c r="D664" i="20"/>
  <c r="D663" i="20"/>
  <c r="D662" i="20"/>
  <c r="D661" i="20"/>
  <c r="D660" i="20"/>
  <c r="D659" i="20"/>
  <c r="D658" i="20"/>
  <c r="D657" i="20"/>
  <c r="D656" i="20"/>
  <c r="D655" i="20"/>
  <c r="D654" i="20"/>
  <c r="D653" i="20"/>
  <c r="D652" i="20"/>
  <c r="D651" i="20"/>
  <c r="D649" i="20"/>
  <c r="D648" i="20"/>
  <c r="D647" i="20"/>
  <c r="D646" i="20"/>
  <c r="D645" i="20"/>
  <c r="D644" i="20"/>
  <c r="D643" i="20"/>
  <c r="D642" i="20"/>
  <c r="D641" i="20"/>
  <c r="D640" i="20"/>
  <c r="D639" i="20"/>
  <c r="D638" i="20"/>
  <c r="D637" i="20"/>
  <c r="D636" i="20"/>
  <c r="D635" i="20"/>
  <c r="D634" i="20"/>
  <c r="D633" i="20"/>
  <c r="D632" i="20"/>
  <c r="D631" i="20"/>
  <c r="D630" i="20"/>
  <c r="D629" i="20"/>
  <c r="D628" i="20"/>
  <c r="D627" i="20"/>
  <c r="D626" i="20"/>
  <c r="D625" i="20"/>
  <c r="D624" i="20"/>
  <c r="D623" i="20"/>
  <c r="D622" i="20"/>
  <c r="D621" i="20"/>
  <c r="D620" i="20"/>
  <c r="D619" i="20"/>
  <c r="D618" i="20"/>
  <c r="D617" i="20"/>
  <c r="D616" i="20"/>
  <c r="D615" i="20"/>
  <c r="D614" i="20"/>
  <c r="D613" i="20"/>
  <c r="D612" i="20"/>
  <c r="D611" i="20"/>
  <c r="D610" i="20"/>
  <c r="D609" i="20"/>
  <c r="D608" i="20"/>
  <c r="D607" i="20"/>
  <c r="D606" i="20"/>
  <c r="D605" i="20"/>
  <c r="D597" i="20"/>
  <c r="D596" i="20"/>
  <c r="D595" i="20"/>
  <c r="D594" i="20"/>
  <c r="D593" i="20"/>
  <c r="D592" i="20"/>
  <c r="D591" i="20"/>
  <c r="D590" i="20"/>
  <c r="D589" i="20"/>
  <c r="D588" i="20"/>
  <c r="D587" i="20"/>
  <c r="D586" i="20"/>
  <c r="D585" i="20"/>
  <c r="D584" i="20"/>
  <c r="D583" i="20"/>
  <c r="D582" i="20"/>
  <c r="D581" i="20"/>
  <c r="D568" i="20"/>
  <c r="D567" i="20"/>
  <c r="D566" i="20"/>
  <c r="D565" i="20"/>
  <c r="D563" i="20"/>
  <c r="D562" i="20"/>
  <c r="D561" i="20"/>
  <c r="D560" i="20"/>
  <c r="D559" i="20"/>
  <c r="D558" i="20"/>
  <c r="D557" i="20"/>
  <c r="D556" i="20"/>
  <c r="D555" i="20"/>
  <c r="D554" i="20"/>
  <c r="D553" i="20"/>
  <c r="D552" i="20"/>
  <c r="D551" i="20"/>
  <c r="D550" i="20"/>
  <c r="D549" i="20"/>
  <c r="D548" i="20"/>
  <c r="D547" i="20"/>
  <c r="D546" i="20"/>
  <c r="D545" i="20"/>
  <c r="D544" i="20"/>
  <c r="D543" i="20"/>
  <c r="D542" i="20"/>
  <c r="D541" i="20"/>
  <c r="D540" i="20"/>
  <c r="D539" i="20"/>
  <c r="D538" i="20"/>
  <c r="D537" i="20"/>
  <c r="D536" i="20"/>
  <c r="D535" i="20"/>
  <c r="D534" i="20"/>
  <c r="D533" i="20"/>
  <c r="D532" i="20"/>
  <c r="D531" i="20"/>
  <c r="D530" i="20"/>
  <c r="D529" i="20"/>
  <c r="D528" i="20"/>
  <c r="D527" i="20"/>
  <c r="D526" i="20"/>
  <c r="D525" i="20"/>
  <c r="D524" i="20"/>
  <c r="D523" i="20"/>
  <c r="D522" i="20"/>
  <c r="D520" i="20"/>
  <c r="D519" i="20"/>
  <c r="D518" i="20"/>
  <c r="D517" i="20"/>
  <c r="D516" i="20"/>
  <c r="D515" i="20"/>
  <c r="D514" i="20"/>
  <c r="D513" i="20"/>
  <c r="D512" i="20"/>
  <c r="D511" i="20"/>
  <c r="D510" i="20"/>
  <c r="D509" i="20"/>
  <c r="D508" i="20"/>
  <c r="D507" i="20"/>
  <c r="D506" i="20"/>
  <c r="D505" i="20"/>
  <c r="D504" i="20"/>
  <c r="D503" i="20"/>
  <c r="D502" i="20"/>
  <c r="D501" i="20"/>
  <c r="D500" i="20"/>
  <c r="D499" i="20"/>
  <c r="D498" i="20"/>
  <c r="D497" i="20"/>
  <c r="D496" i="20"/>
  <c r="D495" i="20"/>
  <c r="D494" i="20"/>
  <c r="D493" i="20"/>
  <c r="D492" i="20"/>
  <c r="D491" i="20"/>
  <c r="D490" i="20"/>
  <c r="D489" i="20"/>
  <c r="D488" i="20"/>
  <c r="D487" i="20"/>
  <c r="D486" i="20"/>
  <c r="D485" i="20"/>
  <c r="D484" i="20"/>
  <c r="D483" i="20"/>
  <c r="D482" i="20"/>
  <c r="D481" i="20"/>
  <c r="D480" i="20"/>
  <c r="D479" i="20"/>
  <c r="D478" i="20"/>
  <c r="D477" i="20"/>
  <c r="D476" i="20"/>
  <c r="D475" i="20"/>
  <c r="D473" i="20"/>
  <c r="D472" i="20"/>
  <c r="D471" i="20"/>
  <c r="D470" i="20"/>
  <c r="D469" i="20"/>
  <c r="D468" i="20"/>
  <c r="D467" i="20"/>
  <c r="D466" i="20"/>
  <c r="D465" i="20"/>
  <c r="D464" i="20"/>
  <c r="D463" i="20"/>
  <c r="D462" i="20"/>
  <c r="D461" i="20"/>
  <c r="D460" i="20"/>
  <c r="D459" i="20"/>
  <c r="D458" i="20"/>
  <c r="D457" i="20"/>
  <c r="D456" i="20"/>
  <c r="D455" i="20"/>
  <c r="D454" i="20"/>
  <c r="D453" i="20"/>
  <c r="D452" i="20"/>
  <c r="D451" i="20"/>
  <c r="D450" i="20"/>
  <c r="D449" i="20"/>
  <c r="D448" i="20"/>
  <c r="D447" i="20"/>
  <c r="D446" i="20"/>
  <c r="D445" i="20"/>
  <c r="D444" i="20"/>
  <c r="D443" i="20"/>
  <c r="D442" i="20"/>
  <c r="D441" i="20"/>
  <c r="D440" i="20"/>
  <c r="D439" i="20"/>
  <c r="D438" i="20"/>
  <c r="D437" i="20"/>
  <c r="D436" i="20"/>
  <c r="D435" i="20"/>
  <c r="D434" i="20"/>
  <c r="D433" i="20"/>
  <c r="D432" i="20"/>
  <c r="D431" i="20"/>
  <c r="D430" i="20"/>
  <c r="D429" i="20"/>
  <c r="D428" i="20"/>
  <c r="D427" i="20"/>
  <c r="D426" i="20"/>
  <c r="D425" i="20"/>
  <c r="D424" i="20"/>
  <c r="D423" i="20"/>
  <c r="D421" i="20"/>
  <c r="D420" i="20"/>
  <c r="D419" i="20"/>
  <c r="D418" i="20"/>
  <c r="D417" i="20"/>
  <c r="D416" i="20"/>
  <c r="D415" i="20"/>
  <c r="D414" i="20"/>
  <c r="D413" i="20"/>
  <c r="D412" i="20"/>
  <c r="D411" i="20"/>
  <c r="D410" i="20"/>
  <c r="D409" i="20"/>
  <c r="D408" i="20"/>
  <c r="D407" i="20"/>
  <c r="D406" i="20"/>
  <c r="D405" i="20"/>
  <c r="D404" i="20"/>
  <c r="D403" i="20"/>
  <c r="D402" i="20"/>
  <c r="D401" i="20"/>
  <c r="D400" i="20"/>
  <c r="D399" i="20"/>
  <c r="D398" i="20"/>
  <c r="D397" i="20"/>
  <c r="D396" i="20"/>
  <c r="D395" i="20"/>
  <c r="D394" i="20"/>
  <c r="D393" i="20"/>
  <c r="D392" i="20"/>
  <c r="D391" i="20"/>
  <c r="D390" i="20"/>
  <c r="D389" i="20"/>
  <c r="D388" i="20"/>
  <c r="D387" i="20"/>
  <c r="D386" i="20"/>
  <c r="D385" i="20"/>
  <c r="D384" i="20"/>
  <c r="D383" i="20"/>
  <c r="D382" i="20"/>
  <c r="D381" i="20"/>
  <c r="D380" i="20"/>
  <c r="D379" i="20"/>
  <c r="D378" i="20"/>
  <c r="D377" i="20"/>
  <c r="D376" i="20"/>
  <c r="D375" i="20"/>
  <c r="D374" i="20"/>
  <c r="D373" i="20"/>
  <c r="D372" i="20"/>
  <c r="D371" i="20"/>
  <c r="D370" i="20"/>
  <c r="D369" i="20"/>
  <c r="D368" i="20"/>
  <c r="D367" i="20"/>
  <c r="D366" i="20"/>
  <c r="D365" i="20"/>
  <c r="D364" i="20"/>
  <c r="D363" i="20"/>
  <c r="D362" i="20"/>
  <c r="D361" i="20"/>
  <c r="D360" i="20"/>
  <c r="D359" i="20"/>
  <c r="D358" i="20"/>
  <c r="D357" i="20"/>
  <c r="D356" i="20"/>
  <c r="D355" i="20"/>
  <c r="D354" i="20"/>
  <c r="D353" i="20"/>
  <c r="D352" i="20"/>
  <c r="D351" i="20"/>
  <c r="D350" i="20"/>
  <c r="D349" i="20"/>
  <c r="D348" i="20"/>
  <c r="D347" i="20"/>
  <c r="D346" i="20"/>
  <c r="D345" i="20"/>
  <c r="D344" i="20"/>
  <c r="D343" i="20"/>
  <c r="D342" i="20"/>
  <c r="D340" i="20"/>
  <c r="D339" i="20"/>
  <c r="D338" i="20"/>
  <c r="D337" i="20"/>
  <c r="D336" i="20"/>
  <c r="D335" i="20"/>
  <c r="D334" i="20"/>
  <c r="D333" i="20"/>
  <c r="D332" i="20"/>
  <c r="D331" i="20"/>
  <c r="D330" i="20"/>
  <c r="D329" i="20"/>
  <c r="D328" i="20"/>
  <c r="D327" i="20"/>
  <c r="D326" i="20"/>
  <c r="D325" i="20"/>
  <c r="D324" i="20"/>
  <c r="D323" i="20"/>
  <c r="D322" i="20"/>
  <c r="D321" i="20"/>
  <c r="D320" i="20"/>
  <c r="D319" i="20"/>
  <c r="D318" i="20"/>
  <c r="D317" i="20"/>
  <c r="D316" i="20"/>
  <c r="D315" i="20"/>
  <c r="D314" i="20"/>
  <c r="D313" i="20"/>
  <c r="D312" i="20"/>
  <c r="D311" i="20"/>
  <c r="D310" i="20"/>
  <c r="D309" i="20"/>
  <c r="D308" i="20"/>
  <c r="D307" i="20"/>
  <c r="D306" i="20"/>
  <c r="D305" i="20"/>
  <c r="D304" i="20"/>
  <c r="D303" i="20"/>
  <c r="D302" i="20"/>
  <c r="D301" i="20"/>
  <c r="D300" i="20"/>
  <c r="D299" i="20"/>
  <c r="D298" i="20"/>
  <c r="D297" i="20"/>
  <c r="D296" i="20"/>
  <c r="D295" i="20"/>
  <c r="D294" i="20"/>
  <c r="D293" i="20"/>
  <c r="D292" i="20"/>
  <c r="D291" i="20"/>
  <c r="D290" i="20"/>
  <c r="D289" i="20"/>
  <c r="D288" i="20"/>
  <c r="D287" i="20"/>
  <c r="D286" i="20"/>
  <c r="D285" i="20"/>
  <c r="D284" i="20"/>
  <c r="D283" i="20"/>
  <c r="D282" i="20"/>
  <c r="D281" i="20"/>
  <c r="D280" i="20"/>
  <c r="D279" i="20"/>
  <c r="D278" i="20"/>
  <c r="D277" i="20"/>
  <c r="D276" i="20"/>
  <c r="D275" i="20"/>
  <c r="D274" i="20"/>
  <c r="D273" i="20"/>
  <c r="D272" i="20"/>
  <c r="D271" i="20"/>
  <c r="D270" i="20"/>
  <c r="D269" i="20"/>
  <c r="D268" i="20"/>
  <c r="D267" i="20"/>
  <c r="D266" i="20"/>
  <c r="D265" i="20"/>
  <c r="D264" i="20"/>
  <c r="D263" i="20"/>
  <c r="D262" i="20"/>
  <c r="D261" i="20"/>
  <c r="D260" i="20"/>
  <c r="D259" i="20"/>
  <c r="D258" i="20"/>
  <c r="D253" i="20"/>
  <c r="D252" i="20"/>
  <c r="D251" i="20"/>
  <c r="D250" i="20"/>
  <c r="D249" i="20"/>
  <c r="D248" i="20"/>
  <c r="D247" i="20"/>
  <c r="D246" i="20"/>
  <c r="D245" i="20"/>
  <c r="D244" i="20"/>
  <c r="D243" i="20"/>
  <c r="D242" i="20"/>
  <c r="D241" i="20"/>
  <c r="D240" i="20"/>
  <c r="D239" i="20"/>
  <c r="D238" i="20"/>
  <c r="D237" i="20"/>
  <c r="D235" i="20"/>
  <c r="D233" i="20"/>
  <c r="D232" i="20"/>
  <c r="D231" i="20"/>
  <c r="D230" i="20"/>
  <c r="D228" i="20"/>
  <c r="D226" i="20"/>
  <c r="D225" i="20"/>
  <c r="D222" i="20"/>
  <c r="D221" i="20"/>
  <c r="D218" i="20"/>
  <c r="D217" i="20"/>
  <c r="D216" i="20"/>
  <c r="D213" i="20"/>
  <c r="D212" i="20"/>
  <c r="D210" i="20"/>
  <c r="D208" i="20"/>
  <c r="D207" i="20"/>
  <c r="D205" i="20"/>
  <c r="D204" i="20"/>
  <c r="D203" i="20"/>
  <c r="D202" i="20"/>
  <c r="D201" i="20"/>
  <c r="D200" i="20"/>
  <c r="D199" i="20"/>
  <c r="D197" i="20"/>
  <c r="D195" i="20"/>
  <c r="D194" i="20"/>
  <c r="D193" i="20"/>
  <c r="D192" i="20"/>
  <c r="D191" i="20"/>
  <c r="D190" i="20"/>
  <c r="D188" i="20"/>
  <c r="D187" i="20"/>
  <c r="D186" i="20"/>
  <c r="D185" i="20"/>
  <c r="D184" i="20"/>
  <c r="D183" i="20"/>
  <c r="D182" i="20"/>
  <c r="D181" i="20"/>
  <c r="D180" i="20"/>
  <c r="D179" i="20"/>
  <c r="D178" i="20"/>
  <c r="D177" i="20"/>
  <c r="D176" i="20"/>
  <c r="D175" i="20"/>
  <c r="D174" i="20"/>
  <c r="D173" i="20"/>
  <c r="D172" i="20"/>
  <c r="D171" i="20"/>
  <c r="D170" i="20"/>
  <c r="D169" i="20"/>
  <c r="D168" i="20"/>
  <c r="D167" i="20"/>
  <c r="D166" i="20"/>
  <c r="D165" i="20"/>
  <c r="D164" i="20"/>
  <c r="D163" i="20"/>
  <c r="D162" i="20"/>
  <c r="D161" i="20"/>
  <c r="D160" i="20"/>
  <c r="D159" i="20"/>
  <c r="D158" i="20"/>
  <c r="D157" i="20"/>
  <c r="D156" i="20"/>
  <c r="D155" i="20"/>
  <c r="D154" i="20"/>
  <c r="D153" i="20"/>
  <c r="D152" i="20"/>
  <c r="D151" i="20"/>
  <c r="D150" i="20"/>
  <c r="D149" i="20"/>
  <c r="D148" i="20"/>
  <c r="D147" i="20"/>
  <c r="D146" i="20"/>
  <c r="D145" i="20"/>
  <c r="D144" i="20"/>
  <c r="D143" i="20"/>
  <c r="D142" i="20"/>
  <c r="D141" i="20"/>
  <c r="D140" i="20"/>
  <c r="D139" i="20"/>
  <c r="D138" i="20"/>
  <c r="D137" i="20"/>
  <c r="D136" i="20"/>
  <c r="D135" i="20"/>
  <c r="D134" i="20"/>
  <c r="D133" i="20"/>
  <c r="D132" i="20"/>
  <c r="D131" i="20"/>
  <c r="D130" i="20"/>
  <c r="D129" i="20"/>
  <c r="D128" i="20"/>
  <c r="D127" i="20"/>
  <c r="D126" i="20"/>
  <c r="D125" i="20"/>
  <c r="D124" i="20"/>
  <c r="D123" i="20"/>
  <c r="D122" i="20"/>
  <c r="D121" i="20"/>
  <c r="D120" i="20"/>
  <c r="D119" i="20"/>
  <c r="D118" i="20"/>
  <c r="D117" i="20"/>
  <c r="D116" i="20"/>
  <c r="D114" i="20"/>
  <c r="D113" i="20"/>
  <c r="D112" i="20"/>
  <c r="D111" i="20"/>
  <c r="D110" i="20"/>
  <c r="D109" i="20"/>
  <c r="D108" i="20"/>
  <c r="D107" i="20"/>
  <c r="D106" i="20"/>
  <c r="D105" i="20"/>
  <c r="D104" i="20"/>
  <c r="D103" i="20"/>
  <c r="D102" i="20"/>
  <c r="D101" i="20"/>
  <c r="D100" i="20"/>
  <c r="D99" i="20"/>
  <c r="D98" i="20"/>
  <c r="D97" i="20"/>
  <c r="D96" i="20"/>
  <c r="D95" i="20"/>
  <c r="D94" i="20"/>
  <c r="D93" i="20"/>
  <c r="D92" i="20"/>
  <c r="D91" i="20"/>
  <c r="D90" i="20"/>
  <c r="D89" i="20"/>
  <c r="D88" i="20"/>
  <c r="D87" i="20"/>
  <c r="D86" i="20"/>
  <c r="D85" i="20"/>
  <c r="D84" i="20"/>
  <c r="D83" i="20"/>
  <c r="D82" i="20"/>
  <c r="D81" i="20"/>
  <c r="D80" i="20"/>
  <c r="D79" i="20"/>
  <c r="D78" i="20"/>
  <c r="D77" i="20"/>
  <c r="D76" i="20"/>
  <c r="D75" i="20"/>
  <c r="D74" i="20"/>
  <c r="D73" i="20"/>
  <c r="D72" i="20"/>
  <c r="D71" i="20"/>
  <c r="D70" i="20"/>
  <c r="D69" i="20"/>
  <c r="D68" i="20"/>
  <c r="D67" i="20"/>
  <c r="D66" i="20"/>
  <c r="D65" i="20"/>
  <c r="D64" i="20"/>
  <c r="D63" i="20"/>
  <c r="D62" i="20"/>
  <c r="D61" i="20"/>
  <c r="D60" i="20"/>
  <c r="D59" i="20"/>
  <c r="D58" i="20"/>
  <c r="D57" i="20"/>
  <c r="D56" i="20"/>
  <c r="D55" i="20"/>
  <c r="D54" i="20"/>
  <c r="D53" i="20"/>
  <c r="E51" i="20"/>
  <c r="D51" i="20"/>
  <c r="E50" i="20"/>
  <c r="D50" i="20"/>
  <c r="D49" i="20"/>
  <c r="D48" i="20"/>
  <c r="D47" i="20"/>
  <c r="D46" i="20"/>
  <c r="D45" i="20"/>
  <c r="D44" i="20"/>
  <c r="D43" i="20"/>
  <c r="D42" i="20"/>
  <c r="D41" i="20"/>
  <c r="D40" i="20"/>
  <c r="D39" i="20"/>
  <c r="D38" i="20"/>
  <c r="D37" i="20"/>
  <c r="D36" i="20"/>
  <c r="D35" i="20"/>
  <c r="D34" i="20"/>
  <c r="D33" i="20"/>
  <c r="D32" i="20"/>
  <c r="D31" i="20"/>
  <c r="D30" i="20"/>
  <c r="D29" i="20"/>
  <c r="D28" i="20"/>
  <c r="D27" i="20"/>
  <c r="D26" i="20"/>
  <c r="D25" i="20"/>
  <c r="D24" i="20"/>
  <c r="D23" i="20"/>
  <c r="D22" i="20"/>
  <c r="D21" i="20"/>
  <c r="D20" i="20"/>
  <c r="D19" i="20"/>
  <c r="D18" i="20"/>
  <c r="D17" i="20"/>
  <c r="D16" i="20"/>
  <c r="D15" i="20"/>
  <c r="D14" i="20"/>
  <c r="D13" i="20"/>
  <c r="D12" i="20"/>
  <c r="D11" i="20"/>
  <c r="D10" i="20"/>
  <c r="D9" i="20"/>
  <c r="D8" i="20"/>
  <c r="D7" i="20"/>
  <c r="D6" i="20"/>
  <c r="D4" i="20"/>
  <c r="D3" i="20"/>
  <c r="D2" i="20"/>
  <c r="K109" i="6" l="1"/>
  <c r="K829" i="6"/>
  <c r="K780" i="6"/>
  <c r="K638" i="6"/>
  <c r="K50" i="6"/>
  <c r="K267" i="6"/>
  <c r="K372" i="6"/>
  <c r="K448" i="6"/>
  <c r="Q109" i="6" l="1"/>
  <c r="Q372" i="6"/>
  <c r="Q829" i="6"/>
  <c r="Q780" i="6"/>
  <c r="Q638" i="6"/>
  <c r="Q267" i="6"/>
  <c r="Q50" i="6"/>
  <c r="D50" i="6"/>
  <c r="K779" i="6" l="1"/>
  <c r="K520" i="6"/>
  <c r="K521" i="6"/>
  <c r="K522" i="6"/>
  <c r="K523" i="6"/>
  <c r="K524" i="6"/>
  <c r="K525" i="6"/>
  <c r="K526" i="6"/>
  <c r="K527" i="6"/>
  <c r="K528" i="6"/>
  <c r="K529" i="6"/>
  <c r="K530" i="6"/>
  <c r="K531" i="6"/>
  <c r="K532" i="6"/>
  <c r="K533" i="6"/>
  <c r="K534" i="6"/>
  <c r="K535" i="6"/>
  <c r="K536" i="6"/>
  <c r="K537" i="6"/>
  <c r="K538" i="6"/>
  <c r="K539" i="6"/>
  <c r="K540" i="6"/>
  <c r="K541" i="6"/>
  <c r="K542" i="6"/>
  <c r="K543" i="6"/>
  <c r="K544" i="6"/>
  <c r="K545" i="6"/>
  <c r="K546" i="6"/>
  <c r="K547" i="6"/>
  <c r="K548" i="6"/>
  <c r="K549" i="6"/>
  <c r="K550" i="6"/>
  <c r="K551" i="6"/>
  <c r="K552" i="6"/>
  <c r="K553" i="6"/>
  <c r="K554" i="6"/>
  <c r="K555" i="6"/>
  <c r="K556" i="6"/>
  <c r="K557" i="6"/>
  <c r="K558" i="6"/>
  <c r="K559" i="6"/>
  <c r="K560" i="6"/>
  <c r="K561" i="6"/>
  <c r="K562" i="6"/>
  <c r="K563" i="6"/>
  <c r="K564" i="6"/>
  <c r="K565" i="6"/>
  <c r="K566" i="6"/>
  <c r="K567" i="6"/>
  <c r="K568" i="6"/>
  <c r="K569" i="6"/>
  <c r="K570" i="6"/>
  <c r="K571" i="6"/>
  <c r="K572" i="6"/>
  <c r="K573" i="6"/>
  <c r="K574" i="6"/>
  <c r="K575" i="6"/>
  <c r="K576" i="6"/>
  <c r="K577" i="6"/>
  <c r="K578" i="6"/>
  <c r="K579" i="6"/>
  <c r="K580" i="6"/>
  <c r="K581" i="6"/>
  <c r="K582" i="6"/>
  <c r="K583" i="6"/>
  <c r="K584" i="6"/>
  <c r="K585" i="6"/>
  <c r="K586" i="6"/>
  <c r="K587" i="6"/>
  <c r="K588" i="6"/>
  <c r="K589" i="6"/>
  <c r="K590" i="6"/>
  <c r="K591" i="6"/>
  <c r="K592" i="6"/>
  <c r="K593" i="6"/>
  <c r="K594" i="6"/>
  <c r="K595" i="6"/>
  <c r="K596" i="6"/>
  <c r="K597" i="6"/>
  <c r="K598" i="6"/>
  <c r="K599" i="6"/>
  <c r="K600" i="6"/>
  <c r="K601" i="6"/>
  <c r="K602" i="6"/>
  <c r="K603" i="6"/>
  <c r="K604" i="6"/>
  <c r="K605" i="6"/>
  <c r="K606" i="6"/>
  <c r="K607" i="6"/>
  <c r="K608" i="6"/>
  <c r="K609" i="6"/>
  <c r="K610" i="6"/>
  <c r="K611" i="6"/>
  <c r="K612" i="6"/>
  <c r="K613" i="6"/>
  <c r="K614" i="6"/>
  <c r="K615" i="6"/>
  <c r="K616" i="6"/>
  <c r="K617" i="6"/>
  <c r="K618" i="6"/>
  <c r="K619" i="6"/>
  <c r="K620" i="6"/>
  <c r="K621" i="6"/>
  <c r="K622" i="6"/>
  <c r="K623" i="6"/>
  <c r="K624" i="6"/>
  <c r="K625" i="6"/>
  <c r="K626" i="6"/>
  <c r="K627" i="6"/>
  <c r="K628" i="6"/>
  <c r="K629" i="6"/>
  <c r="K630" i="6"/>
  <c r="K631" i="6"/>
  <c r="K632" i="6"/>
  <c r="K633" i="6"/>
  <c r="K634" i="6"/>
  <c r="K635" i="6"/>
  <c r="K636" i="6"/>
  <c r="K637" i="6"/>
  <c r="K447" i="6"/>
  <c r="K371" i="6"/>
  <c r="K203" i="6"/>
  <c r="K204" i="6"/>
  <c r="K205" i="6"/>
  <c r="K206" i="6"/>
  <c r="K207" i="6"/>
  <c r="K208" i="6"/>
  <c r="K209" i="6"/>
  <c r="K210" i="6"/>
  <c r="K211" i="6"/>
  <c r="K212" i="6"/>
  <c r="K213" i="6"/>
  <c r="K214" i="6"/>
  <c r="K215" i="6"/>
  <c r="K216" i="6"/>
  <c r="K217" i="6"/>
  <c r="K218" i="6"/>
  <c r="K219" i="6"/>
  <c r="K220" i="6"/>
  <c r="K221" i="6"/>
  <c r="K222" i="6"/>
  <c r="K223" i="6"/>
  <c r="K224" i="6"/>
  <c r="K225" i="6"/>
  <c r="K226" i="6"/>
  <c r="K227" i="6"/>
  <c r="K228" i="6"/>
  <c r="K229" i="6"/>
  <c r="K230" i="6"/>
  <c r="K231" i="6"/>
  <c r="K232" i="6"/>
  <c r="K233" i="6"/>
  <c r="K234" i="6"/>
  <c r="K235" i="6"/>
  <c r="K236" i="6"/>
  <c r="K237" i="6"/>
  <c r="K238" i="6"/>
  <c r="K239" i="6"/>
  <c r="K240" i="6"/>
  <c r="K241" i="6"/>
  <c r="K242" i="6"/>
  <c r="K243" i="6"/>
  <c r="K244" i="6"/>
  <c r="K245" i="6"/>
  <c r="K246" i="6"/>
  <c r="K247" i="6"/>
  <c r="K248" i="6"/>
  <c r="K249" i="6"/>
  <c r="K250" i="6"/>
  <c r="K251" i="6"/>
  <c r="K252" i="6"/>
  <c r="K253" i="6"/>
  <c r="K254" i="6"/>
  <c r="K255" i="6"/>
  <c r="K256" i="6"/>
  <c r="K257" i="6"/>
  <c r="K258" i="6"/>
  <c r="K259" i="6"/>
  <c r="K260" i="6"/>
  <c r="K261" i="6"/>
  <c r="K262" i="6"/>
  <c r="K263" i="6"/>
  <c r="K264" i="6"/>
  <c r="K265" i="6"/>
  <c r="K266" i="6"/>
  <c r="I108" i="6"/>
  <c r="K108" i="6" s="1"/>
  <c r="K49" i="6"/>
  <c r="Q827" i="6"/>
  <c r="K828" i="6"/>
  <c r="K827" i="6" l="1"/>
  <c r="Q828" i="6"/>
  <c r="Q779" i="6"/>
  <c r="Q637" i="6"/>
  <c r="Q642" i="6"/>
  <c r="Q447" i="6"/>
  <c r="Q371" i="6"/>
  <c r="Q266" i="6"/>
  <c r="D49" i="6"/>
  <c r="Q108" i="6"/>
  <c r="Q49" i="6"/>
  <c r="K390" i="6" l="1"/>
  <c r="Q390" i="6"/>
  <c r="Q393" i="6"/>
  <c r="Q105" i="6" l="1"/>
  <c r="Q101" i="6"/>
  <c r="Q81" i="6"/>
  <c r="Q69" i="6"/>
  <c r="Q65" i="6"/>
  <c r="Q61" i="6"/>
  <c r="K64" i="6"/>
  <c r="Q3" i="6"/>
  <c r="Q4" i="6"/>
  <c r="Q5" i="6"/>
  <c r="Q6" i="6"/>
  <c r="Q7" i="6"/>
  <c r="Q8" i="6"/>
  <c r="Q9" i="6"/>
  <c r="Q10" i="6"/>
  <c r="Q11" i="6"/>
  <c r="Q12" i="6"/>
  <c r="Q13" i="6"/>
  <c r="Q14" i="6"/>
  <c r="Q15" i="6"/>
  <c r="Q16" i="6"/>
  <c r="Q17" i="6"/>
  <c r="Q18" i="6"/>
  <c r="Q19" i="6"/>
  <c r="Q20" i="6"/>
  <c r="Q21" i="6"/>
  <c r="Q22" i="6"/>
  <c r="Q23" i="6"/>
  <c r="Q24" i="6"/>
  <c r="Q25" i="6"/>
  <c r="Q26" i="6"/>
  <c r="Q27" i="6"/>
  <c r="Q28" i="6"/>
  <c r="Q29" i="6"/>
  <c r="Q30" i="6"/>
  <c r="Q31" i="6"/>
  <c r="Q32" i="6"/>
  <c r="Q33" i="6"/>
  <c r="Q34" i="6"/>
  <c r="Q35" i="6"/>
  <c r="Q36" i="6"/>
  <c r="Q37" i="6"/>
  <c r="Q38" i="6"/>
  <c r="Q39" i="6"/>
  <c r="Q40" i="6"/>
  <c r="Q41" i="6"/>
  <c r="Q42" i="6"/>
  <c r="Q43" i="6"/>
  <c r="Q44" i="6"/>
  <c r="Q45" i="6"/>
  <c r="Q46" i="6"/>
  <c r="Q47" i="6"/>
  <c r="Q48" i="6"/>
  <c r="Q60" i="6"/>
  <c r="Q62" i="6"/>
  <c r="Q63" i="6"/>
  <c r="Q64" i="6"/>
  <c r="Q66" i="6"/>
  <c r="Q67" i="6"/>
  <c r="Q68" i="6"/>
  <c r="Q70" i="6"/>
  <c r="Q71" i="6"/>
  <c r="Q72" i="6"/>
  <c r="Q73" i="6"/>
  <c r="Q74" i="6"/>
  <c r="Q75" i="6"/>
  <c r="Q76" i="6"/>
  <c r="Q77" i="6"/>
  <c r="Q78" i="6"/>
  <c r="Q79" i="6"/>
  <c r="Q80" i="6"/>
  <c r="Q82" i="6"/>
  <c r="Q83" i="6"/>
  <c r="Q84" i="6"/>
  <c r="Q85" i="6"/>
  <c r="Q86" i="6"/>
  <c r="Q87" i="6"/>
  <c r="Q88" i="6"/>
  <c r="Q89" i="6"/>
  <c r="Q90" i="6"/>
  <c r="Q91" i="6"/>
  <c r="Q92" i="6"/>
  <c r="Q93" i="6"/>
  <c r="Q94" i="6"/>
  <c r="Q95" i="6"/>
  <c r="Q96" i="6"/>
  <c r="Q97" i="6"/>
  <c r="Q98" i="6"/>
  <c r="Q99" i="6"/>
  <c r="Q100" i="6"/>
  <c r="Q102" i="6"/>
  <c r="Q103" i="6"/>
  <c r="Q104" i="6"/>
  <c r="Q106" i="6"/>
  <c r="Q107" i="6"/>
  <c r="Q132" i="6"/>
  <c r="Q133" i="6"/>
  <c r="Q134" i="6"/>
  <c r="Q135" i="6"/>
  <c r="Q136" i="6"/>
  <c r="Q139" i="6"/>
  <c r="Q142" i="6"/>
  <c r="Q143" i="6"/>
  <c r="Q144" i="6"/>
  <c r="Q145" i="6"/>
  <c r="Q148" i="6"/>
  <c r="Q150" i="6"/>
  <c r="Q151" i="6"/>
  <c r="Q152" i="6"/>
  <c r="Q155" i="6"/>
  <c r="Q157" i="6"/>
  <c r="Q158" i="6"/>
  <c r="Q161" i="6"/>
  <c r="Q164" i="6"/>
  <c r="Q165" i="6"/>
  <c r="Q166" i="6"/>
  <c r="Q167" i="6"/>
  <c r="Q168" i="6"/>
  <c r="Q171" i="6"/>
  <c r="Q172" i="6"/>
  <c r="Q173" i="6"/>
  <c r="Q174" i="6"/>
  <c r="Q175" i="6"/>
  <c r="Q176" i="6"/>
  <c r="Q177" i="6"/>
  <c r="Q178" i="6"/>
  <c r="Q181" i="6"/>
  <c r="Q182" i="6"/>
  <c r="Q183" i="6"/>
  <c r="Q184" i="6"/>
  <c r="Q185" i="6"/>
  <c r="Q186" i="6"/>
  <c r="Q188" i="6"/>
  <c r="Q189" i="6"/>
  <c r="Q192" i="6"/>
  <c r="Q193" i="6"/>
  <c r="Q194" i="6"/>
  <c r="Q195" i="6"/>
  <c r="Q196" i="6"/>
  <c r="Q197" i="6"/>
  <c r="Q198" i="6"/>
  <c r="Q199" i="6"/>
  <c r="Q200" i="6"/>
  <c r="Q201" i="6"/>
  <c r="Q202" i="6"/>
  <c r="Q203" i="6"/>
  <c r="Q204" i="6"/>
  <c r="Q205" i="6"/>
  <c r="Q206" i="6"/>
  <c r="Q207" i="6"/>
  <c r="Q208" i="6"/>
  <c r="Q209" i="6"/>
  <c r="Q210" i="6"/>
  <c r="Q211" i="6"/>
  <c r="Q212" i="6"/>
  <c r="Q213" i="6"/>
  <c r="Q214" i="6"/>
  <c r="Q215" i="6"/>
  <c r="Q216" i="6"/>
  <c r="Q217" i="6"/>
  <c r="Q218" i="6"/>
  <c r="Q219" i="6"/>
  <c r="Q220" i="6"/>
  <c r="Q221" i="6"/>
  <c r="Q222" i="6"/>
  <c r="Q223" i="6"/>
  <c r="Q224" i="6"/>
  <c r="Q225" i="6"/>
  <c r="Q226" i="6"/>
  <c r="Q227" i="6"/>
  <c r="Q228" i="6"/>
  <c r="Q229" i="6"/>
  <c r="Q230" i="6"/>
  <c r="Q231" i="6"/>
  <c r="Q232" i="6"/>
  <c r="Q233" i="6"/>
  <c r="Q234" i="6"/>
  <c r="Q235" i="6"/>
  <c r="Q236" i="6"/>
  <c r="Q237" i="6"/>
  <c r="Q238" i="6"/>
  <c r="Q239" i="6"/>
  <c r="Q240" i="6"/>
  <c r="Q241" i="6"/>
  <c r="Q242" i="6"/>
  <c r="Q243" i="6"/>
  <c r="Q244" i="6"/>
  <c r="Q245" i="6"/>
  <c r="Q246" i="6"/>
  <c r="Q247" i="6"/>
  <c r="Q248" i="6"/>
  <c r="Q249" i="6"/>
  <c r="Q250" i="6"/>
  <c r="Q251" i="6"/>
  <c r="Q252" i="6"/>
  <c r="Q253" i="6"/>
  <c r="Q254" i="6"/>
  <c r="Q255" i="6"/>
  <c r="Q256" i="6"/>
  <c r="Q257" i="6"/>
  <c r="Q258" i="6"/>
  <c r="Q259" i="6"/>
  <c r="Q260" i="6"/>
  <c r="Q261" i="6"/>
  <c r="Q262" i="6"/>
  <c r="Q263" i="6"/>
  <c r="Q264" i="6"/>
  <c r="Q265" i="6"/>
  <c r="Q289" i="6"/>
  <c r="Q290" i="6"/>
  <c r="Q291" i="6"/>
  <c r="Q292" i="6"/>
  <c r="Q293" i="6"/>
  <c r="Q294" i="6"/>
  <c r="Q295" i="6"/>
  <c r="Q296" i="6"/>
  <c r="Q297" i="6"/>
  <c r="Q298" i="6"/>
  <c r="Q299" i="6"/>
  <c r="Q300" i="6"/>
  <c r="Q301" i="6"/>
  <c r="Q302" i="6"/>
  <c r="Q303" i="6"/>
  <c r="Q304" i="6"/>
  <c r="Q307" i="6"/>
  <c r="Q308" i="6"/>
  <c r="Q309" i="6"/>
  <c r="Q310" i="6"/>
  <c r="Q311" i="6"/>
  <c r="Q314" i="6"/>
  <c r="Q315" i="6"/>
  <c r="Q316" i="6"/>
  <c r="Q317" i="6"/>
  <c r="Q318" i="6"/>
  <c r="Q319" i="6"/>
  <c r="Q320" i="6"/>
  <c r="Q321" i="6"/>
  <c r="Q322" i="6"/>
  <c r="Q323" i="6"/>
  <c r="Q324" i="6"/>
  <c r="Q325" i="6"/>
  <c r="Q326" i="6"/>
  <c r="Q327" i="6"/>
  <c r="Q328" i="6"/>
  <c r="Q329" i="6"/>
  <c r="Q331" i="6"/>
  <c r="Q333" i="6"/>
  <c r="Q334" i="6"/>
  <c r="Q335" i="6"/>
  <c r="Q336" i="6"/>
  <c r="Q337" i="6"/>
  <c r="Q338" i="6"/>
  <c r="Q339" i="6"/>
  <c r="Q340" i="6"/>
  <c r="Q341" i="6"/>
  <c r="Q342" i="6"/>
  <c r="Q343" i="6"/>
  <c r="Q344" i="6"/>
  <c r="Q345" i="6"/>
  <c r="Q346" i="6"/>
  <c r="Q347" i="6"/>
  <c r="Q348" i="6"/>
  <c r="Q349" i="6"/>
  <c r="Q350" i="6"/>
  <c r="Q351" i="6"/>
  <c r="Q354" i="6"/>
  <c r="Q355" i="6"/>
  <c r="Q356" i="6"/>
  <c r="Q357" i="6"/>
  <c r="Q358" i="6"/>
  <c r="Q359" i="6"/>
  <c r="Q360" i="6"/>
  <c r="Q361" i="6"/>
  <c r="Q362" i="6"/>
  <c r="Q363" i="6"/>
  <c r="Q364" i="6"/>
  <c r="Q365" i="6"/>
  <c r="Q366" i="6"/>
  <c r="Q367" i="6"/>
  <c r="Q368" i="6"/>
  <c r="Q369" i="6"/>
  <c r="Q370" i="6"/>
  <c r="Q376" i="6"/>
  <c r="Q377" i="6"/>
  <c r="Q378" i="6"/>
  <c r="Q379" i="6"/>
  <c r="Q380" i="6"/>
  <c r="Q381" i="6"/>
  <c r="Q382" i="6"/>
  <c r="Q383" i="6"/>
  <c r="Q384" i="6"/>
  <c r="Q385" i="6"/>
  <c r="Q386" i="6"/>
  <c r="Q387" i="6"/>
  <c r="Q388" i="6"/>
  <c r="Q389" i="6"/>
  <c r="Q391" i="6"/>
  <c r="Q392" i="6"/>
  <c r="Q394" i="6"/>
  <c r="Q395" i="6"/>
  <c r="Q396" i="6"/>
  <c r="Q397" i="6"/>
  <c r="Q398" i="6"/>
  <c r="Q399" i="6"/>
  <c r="Q400" i="6"/>
  <c r="Q401" i="6"/>
  <c r="Q402" i="6"/>
  <c r="Q403" i="6"/>
  <c r="Q404" i="6"/>
  <c r="Q405" i="6"/>
  <c r="Q406" i="6"/>
  <c r="Q407" i="6"/>
  <c r="Q408" i="6"/>
  <c r="Q409" i="6"/>
  <c r="Q410" i="6"/>
  <c r="Q411" i="6"/>
  <c r="Q412" i="6"/>
  <c r="Q413" i="6"/>
  <c r="Q414" i="6"/>
  <c r="Q415" i="6"/>
  <c r="Q416" i="6"/>
  <c r="Q417" i="6"/>
  <c r="Q418" i="6"/>
  <c r="Q419" i="6"/>
  <c r="Q420" i="6"/>
  <c r="Q421" i="6"/>
  <c r="Q422" i="6"/>
  <c r="Q423" i="6"/>
  <c r="Q424" i="6"/>
  <c r="Q425" i="6"/>
  <c r="Q426" i="6"/>
  <c r="Q427" i="6"/>
  <c r="Q428" i="6"/>
  <c r="Q429" i="6"/>
  <c r="Q430" i="6"/>
  <c r="Q431" i="6"/>
  <c r="Q432" i="6"/>
  <c r="Q433" i="6"/>
  <c r="Q434" i="6"/>
  <c r="Q435" i="6"/>
  <c r="Q436" i="6"/>
  <c r="Q437" i="6"/>
  <c r="Q438" i="6"/>
  <c r="Q439" i="6"/>
  <c r="Q440" i="6"/>
  <c r="Q441" i="6"/>
  <c r="Q442" i="6"/>
  <c r="Q443" i="6"/>
  <c r="Q444" i="6"/>
  <c r="Q445" i="6"/>
  <c r="Q446" i="6"/>
  <c r="Q448" i="6"/>
  <c r="Q471" i="6"/>
  <c r="Q472" i="6"/>
  <c r="Q473" i="6"/>
  <c r="Q474" i="6"/>
  <c r="Q475" i="6"/>
  <c r="Q476" i="6"/>
  <c r="Q479" i="6"/>
  <c r="Q480" i="6"/>
  <c r="Q481" i="6"/>
  <c r="Q482" i="6"/>
  <c r="Q483" i="6"/>
  <c r="Q484" i="6"/>
  <c r="Q485" i="6"/>
  <c r="Q486" i="6"/>
  <c r="Q487" i="6"/>
  <c r="Q488" i="6"/>
  <c r="Q489" i="6"/>
  <c r="Q490" i="6"/>
  <c r="Q491" i="6"/>
  <c r="Q492" i="6"/>
  <c r="Q493" i="6"/>
  <c r="Q494" i="6"/>
  <c r="Q495" i="6"/>
  <c r="Q496" i="6"/>
  <c r="Q497" i="6"/>
  <c r="Q498" i="6"/>
  <c r="Q499" i="6"/>
  <c r="Q500" i="6"/>
  <c r="Q501" i="6"/>
  <c r="Q502" i="6"/>
  <c r="Q503" i="6"/>
  <c r="Q504" i="6"/>
  <c r="Q505" i="6"/>
  <c r="Q506" i="6"/>
  <c r="Q507" i="6"/>
  <c r="Q508" i="6"/>
  <c r="Q509" i="6"/>
  <c r="Q510" i="6"/>
  <c r="Q511" i="6"/>
  <c r="Q512" i="6"/>
  <c r="Q513" i="6"/>
  <c r="Q514" i="6"/>
  <c r="Q515" i="6"/>
  <c r="Q516" i="6"/>
  <c r="Q517" i="6"/>
  <c r="Q518" i="6"/>
  <c r="Q519" i="6"/>
  <c r="Q520" i="6"/>
  <c r="Q521" i="6"/>
  <c r="Q522" i="6"/>
  <c r="Q523" i="6"/>
  <c r="Q524" i="6"/>
  <c r="Q525" i="6"/>
  <c r="Q526" i="6"/>
  <c r="Q527" i="6"/>
  <c r="Q528" i="6"/>
  <c r="Q529" i="6"/>
  <c r="Q530" i="6"/>
  <c r="Q531" i="6"/>
  <c r="Q532" i="6"/>
  <c r="Q533" i="6"/>
  <c r="Q534" i="6"/>
  <c r="Q535" i="6"/>
  <c r="Q536" i="6"/>
  <c r="Q537" i="6"/>
  <c r="Q538" i="6"/>
  <c r="Q539" i="6"/>
  <c r="Q540" i="6"/>
  <c r="Q541" i="6"/>
  <c r="Q542" i="6"/>
  <c r="Q543" i="6"/>
  <c r="Q544" i="6"/>
  <c r="Q545" i="6"/>
  <c r="Q546" i="6"/>
  <c r="Q547" i="6"/>
  <c r="Q548" i="6"/>
  <c r="Q549" i="6"/>
  <c r="Q550" i="6"/>
  <c r="Q551" i="6"/>
  <c r="Q552" i="6"/>
  <c r="Q553" i="6"/>
  <c r="Q554" i="6"/>
  <c r="Q555" i="6"/>
  <c r="Q556" i="6"/>
  <c r="Q557" i="6"/>
  <c r="Q558" i="6"/>
  <c r="Q559" i="6"/>
  <c r="Q560" i="6"/>
  <c r="Q561" i="6"/>
  <c r="Q562" i="6"/>
  <c r="Q563" i="6"/>
  <c r="Q564" i="6"/>
  <c r="Q565" i="6"/>
  <c r="Q566" i="6"/>
  <c r="Q567" i="6"/>
  <c r="Q568" i="6"/>
  <c r="Q569" i="6"/>
  <c r="Q570" i="6"/>
  <c r="Q571" i="6"/>
  <c r="Q572" i="6"/>
  <c r="Q573" i="6"/>
  <c r="Q574" i="6"/>
  <c r="Q575" i="6"/>
  <c r="Q576" i="6"/>
  <c r="Q577" i="6"/>
  <c r="Q578" i="6"/>
  <c r="Q579" i="6"/>
  <c r="Q580" i="6"/>
  <c r="Q581" i="6"/>
  <c r="Q582" i="6"/>
  <c r="Q583" i="6"/>
  <c r="Q584" i="6"/>
  <c r="Q585" i="6"/>
  <c r="Q586" i="6"/>
  <c r="Q587" i="6"/>
  <c r="Q588" i="6"/>
  <c r="Q589" i="6"/>
  <c r="Q590" i="6"/>
  <c r="Q591" i="6"/>
  <c r="Q592" i="6"/>
  <c r="Q593" i="6"/>
  <c r="Q594" i="6"/>
  <c r="Q595" i="6"/>
  <c r="Q596" i="6"/>
  <c r="Q597" i="6"/>
  <c r="Q598" i="6"/>
  <c r="Q599" i="6"/>
  <c r="Q600" i="6"/>
  <c r="Q601" i="6"/>
  <c r="Q602" i="6"/>
  <c r="Q603" i="6"/>
  <c r="Q604" i="6"/>
  <c r="Q605" i="6"/>
  <c r="Q606" i="6"/>
  <c r="Q607" i="6"/>
  <c r="Q608" i="6"/>
  <c r="Q609" i="6"/>
  <c r="Q610" i="6"/>
  <c r="Q611" i="6"/>
  <c r="Q612" i="6"/>
  <c r="Q613" i="6"/>
  <c r="Q614" i="6"/>
  <c r="Q615" i="6"/>
  <c r="Q616" i="6"/>
  <c r="Q617" i="6"/>
  <c r="Q618" i="6"/>
  <c r="Q619" i="6"/>
  <c r="Q620" i="6"/>
  <c r="Q621" i="6"/>
  <c r="Q622" i="6"/>
  <c r="Q623" i="6"/>
  <c r="Q624" i="6"/>
  <c r="Q625" i="6"/>
  <c r="Q626" i="6"/>
  <c r="Q627" i="6"/>
  <c r="Q628" i="6"/>
  <c r="Q629" i="6"/>
  <c r="Q630" i="6"/>
  <c r="Q631" i="6"/>
  <c r="Q632" i="6"/>
  <c r="Q633" i="6"/>
  <c r="Q634" i="6"/>
  <c r="Q635" i="6"/>
  <c r="Q636" i="6"/>
  <c r="Q643" i="6"/>
  <c r="Q644" i="6"/>
  <c r="Q645" i="6"/>
  <c r="Q646" i="6"/>
  <c r="Q647" i="6"/>
  <c r="Q648" i="6"/>
  <c r="Q649" i="6"/>
  <c r="Q650" i="6"/>
  <c r="Q651" i="6"/>
  <c r="Q652" i="6"/>
  <c r="Q653" i="6"/>
  <c r="Q654" i="6"/>
  <c r="Q655" i="6"/>
  <c r="Q656" i="6"/>
  <c r="Q657" i="6"/>
  <c r="Q658" i="6"/>
  <c r="Q659" i="6"/>
  <c r="Q660" i="6"/>
  <c r="Q661" i="6"/>
  <c r="Q662" i="6"/>
  <c r="Q663" i="6"/>
  <c r="Q664" i="6"/>
  <c r="Q665" i="6"/>
  <c r="Q666" i="6"/>
  <c r="Q667" i="6"/>
  <c r="Q668" i="6"/>
  <c r="Q669" i="6"/>
  <c r="Q670" i="6"/>
  <c r="Q671" i="6"/>
  <c r="Q672" i="6"/>
  <c r="Q673" i="6"/>
  <c r="Q674" i="6"/>
  <c r="Q675" i="6"/>
  <c r="Q676" i="6"/>
  <c r="Q677" i="6"/>
  <c r="Q678" i="6"/>
  <c r="Q679" i="6"/>
  <c r="Q680" i="6"/>
  <c r="Q681" i="6"/>
  <c r="Q682" i="6"/>
  <c r="Q683" i="6"/>
  <c r="Q684" i="6"/>
  <c r="Q685" i="6"/>
  <c r="Q686" i="6"/>
  <c r="Q687" i="6"/>
  <c r="Q688" i="6"/>
  <c r="Q689" i="6"/>
  <c r="Q690" i="6"/>
  <c r="Q691" i="6"/>
  <c r="Q692" i="6"/>
  <c r="Q693" i="6"/>
  <c r="Q694" i="6"/>
  <c r="Q695" i="6"/>
  <c r="Q696" i="6"/>
  <c r="Q697" i="6"/>
  <c r="Q698" i="6"/>
  <c r="Q699" i="6"/>
  <c r="Q700" i="6"/>
  <c r="Q701" i="6"/>
  <c r="Q702" i="6"/>
  <c r="Q703" i="6"/>
  <c r="Q704" i="6"/>
  <c r="Q705" i="6"/>
  <c r="Q706" i="6"/>
  <c r="Q707" i="6"/>
  <c r="Q708" i="6"/>
  <c r="Q709" i="6"/>
  <c r="Q710" i="6"/>
  <c r="Q711" i="6"/>
  <c r="Q712" i="6"/>
  <c r="Q713" i="6"/>
  <c r="Q714" i="6"/>
  <c r="Q715" i="6"/>
  <c r="Q716" i="6"/>
  <c r="Q717" i="6"/>
  <c r="Q718" i="6"/>
  <c r="Q719" i="6"/>
  <c r="Q720" i="6"/>
  <c r="Q721" i="6"/>
  <c r="Q722" i="6"/>
  <c r="Q723" i="6"/>
  <c r="Q724" i="6"/>
  <c r="Q725" i="6"/>
  <c r="Q726" i="6"/>
  <c r="Q727" i="6"/>
  <c r="Q728" i="6"/>
  <c r="Q729" i="6"/>
  <c r="Q730" i="6"/>
  <c r="Q731" i="6"/>
  <c r="Q732" i="6"/>
  <c r="Q733" i="6"/>
  <c r="Q734" i="6"/>
  <c r="Q735" i="6"/>
  <c r="Q736" i="6"/>
  <c r="Q737" i="6"/>
  <c r="Q738" i="6"/>
  <c r="Q739" i="6"/>
  <c r="Q740" i="6"/>
  <c r="Q741" i="6"/>
  <c r="Q742" i="6"/>
  <c r="Q743" i="6"/>
  <c r="Q744" i="6"/>
  <c r="Q745" i="6"/>
  <c r="Q746" i="6"/>
  <c r="Q747" i="6"/>
  <c r="Q748" i="6"/>
  <c r="Q749" i="6"/>
  <c r="Q750" i="6"/>
  <c r="Q751" i="6"/>
  <c r="Q752" i="6"/>
  <c r="Q753" i="6"/>
  <c r="Q754" i="6"/>
  <c r="Q755" i="6"/>
  <c r="Q756" i="6"/>
  <c r="Q757" i="6"/>
  <c r="Q758" i="6"/>
  <c r="Q759" i="6"/>
  <c r="Q760" i="6"/>
  <c r="Q761" i="6"/>
  <c r="Q762" i="6"/>
  <c r="Q763" i="6"/>
  <c r="Q764" i="6"/>
  <c r="Q765" i="6"/>
  <c r="Q766" i="6"/>
  <c r="Q767" i="6"/>
  <c r="Q768" i="6"/>
  <c r="Q769" i="6"/>
  <c r="Q770" i="6"/>
  <c r="Q771" i="6"/>
  <c r="Q772" i="6"/>
  <c r="Q773" i="6"/>
  <c r="Q774" i="6"/>
  <c r="Q775" i="6"/>
  <c r="Q776" i="6"/>
  <c r="Q777" i="6"/>
  <c r="Q778" i="6"/>
  <c r="Q784" i="6"/>
  <c r="Q785" i="6"/>
  <c r="Q786" i="6"/>
  <c r="Q787" i="6"/>
  <c r="Q788" i="6"/>
  <c r="Q789" i="6"/>
  <c r="Q790" i="6"/>
  <c r="Q791" i="6"/>
  <c r="Q792" i="6"/>
  <c r="Q793" i="6"/>
  <c r="Q794" i="6"/>
  <c r="Q795" i="6"/>
  <c r="Q796" i="6"/>
  <c r="Q797" i="6"/>
  <c r="Q798" i="6"/>
  <c r="Q799" i="6"/>
  <c r="Q800" i="6"/>
  <c r="Q801" i="6"/>
  <c r="Q802" i="6"/>
  <c r="Q803" i="6"/>
  <c r="Q804" i="6"/>
  <c r="Q805" i="6"/>
  <c r="Q806" i="6"/>
  <c r="Q807" i="6"/>
  <c r="Q808" i="6"/>
  <c r="Q809" i="6"/>
  <c r="Q810" i="6"/>
  <c r="Q811" i="6"/>
  <c r="Q812" i="6"/>
  <c r="Q813" i="6"/>
  <c r="Q814" i="6"/>
  <c r="Q815" i="6"/>
  <c r="Q816" i="6"/>
  <c r="Q817" i="6"/>
  <c r="Q818" i="6"/>
  <c r="Q819" i="6"/>
  <c r="Q820" i="6"/>
  <c r="Q821" i="6"/>
  <c r="Q822" i="6"/>
  <c r="Q823" i="6"/>
  <c r="Q824" i="6"/>
  <c r="Q825" i="6"/>
  <c r="Q826" i="6"/>
  <c r="Q2" i="6"/>
  <c r="K786" i="6"/>
  <c r="K644" i="6"/>
  <c r="K472" i="6"/>
  <c r="K378" i="6"/>
  <c r="K291" i="6"/>
  <c r="K134" i="6"/>
  <c r="K62" i="6"/>
  <c r="K3" i="6"/>
  <c r="K776" i="6"/>
  <c r="K777" i="6"/>
  <c r="K778" i="6"/>
  <c r="K685" i="6"/>
  <c r="K519" i="6"/>
  <c r="K446" i="6"/>
  <c r="K370" i="6"/>
  <c r="K202" i="6"/>
  <c r="K106" i="6"/>
  <c r="K107" i="6"/>
  <c r="K48" i="6"/>
  <c r="K47" i="6"/>
  <c r="A1468" i="6" l="1"/>
  <c r="K825" i="6"/>
  <c r="K824" i="6"/>
  <c r="K822" i="6"/>
  <c r="K820" i="6"/>
  <c r="K819" i="6"/>
  <c r="K818" i="6"/>
  <c r="K816" i="6"/>
  <c r="K815" i="6"/>
  <c r="K814" i="6"/>
  <c r="K812" i="6"/>
  <c r="K811" i="6"/>
  <c r="K809" i="6"/>
  <c r="K807" i="6"/>
  <c r="K805" i="6"/>
  <c r="K804" i="6"/>
  <c r="K802" i="6"/>
  <c r="K801" i="6"/>
  <c r="K800" i="6"/>
  <c r="K796" i="6"/>
  <c r="K795" i="6"/>
  <c r="K794" i="6"/>
  <c r="K792" i="6"/>
  <c r="K791" i="6"/>
  <c r="K790" i="6"/>
  <c r="K789" i="6"/>
  <c r="K788" i="6"/>
  <c r="K787" i="6"/>
  <c r="K826" i="6"/>
  <c r="K773" i="6"/>
  <c r="K721" i="6"/>
  <c r="K714" i="6"/>
  <c r="K723" i="6"/>
  <c r="K683" i="6"/>
  <c r="K682" i="6"/>
  <c r="K680" i="6"/>
  <c r="K678" i="6"/>
  <c r="K676" i="6"/>
  <c r="K675" i="6"/>
  <c r="K672" i="6"/>
  <c r="K671" i="6"/>
  <c r="K670" i="6"/>
  <c r="K665" i="6"/>
  <c r="K663" i="6"/>
  <c r="K661" i="6"/>
  <c r="K659" i="6"/>
  <c r="K656" i="6"/>
  <c r="K655" i="6"/>
  <c r="K652" i="6"/>
  <c r="K651" i="6"/>
  <c r="K650" i="6"/>
  <c r="K647" i="6"/>
  <c r="K645" i="6"/>
  <c r="K517" i="6"/>
  <c r="K516" i="6"/>
  <c r="K513" i="6"/>
  <c r="K512" i="6"/>
  <c r="K509" i="6"/>
  <c r="K508" i="6"/>
  <c r="K505" i="6"/>
  <c r="K504" i="6"/>
  <c r="K499" i="6"/>
  <c r="K498" i="6"/>
  <c r="K494" i="6"/>
  <c r="K493" i="6"/>
  <c r="K489" i="6"/>
  <c r="K488" i="6"/>
  <c r="K485" i="6"/>
  <c r="K484" i="6"/>
  <c r="K481" i="6"/>
  <c r="K480" i="6"/>
  <c r="K476" i="6"/>
  <c r="K474" i="6"/>
  <c r="K473" i="6"/>
  <c r="K515" i="6"/>
  <c r="K444" i="6"/>
  <c r="K443" i="6"/>
  <c r="K440" i="6"/>
  <c r="K439" i="6"/>
  <c r="K436" i="6"/>
  <c r="K435" i="6"/>
  <c r="K432" i="6"/>
  <c r="K431" i="6"/>
  <c r="K423" i="6"/>
  <c r="K419" i="6"/>
  <c r="K416" i="6"/>
  <c r="K415" i="6"/>
  <c r="K412" i="6"/>
  <c r="K411" i="6"/>
  <c r="K408" i="6"/>
  <c r="K407" i="6"/>
  <c r="K397" i="6"/>
  <c r="K396" i="6"/>
  <c r="K391" i="6"/>
  <c r="K389" i="6"/>
  <c r="K388" i="6"/>
  <c r="K385" i="6"/>
  <c r="K384" i="6"/>
  <c r="K382" i="6"/>
  <c r="K380" i="6"/>
  <c r="K379" i="6"/>
  <c r="K442" i="6"/>
  <c r="K368" i="6"/>
  <c r="K367" i="6"/>
  <c r="K363" i="6"/>
  <c r="K359" i="6"/>
  <c r="K358" i="6"/>
  <c r="K355" i="6"/>
  <c r="K341" i="6"/>
  <c r="K340" i="6"/>
  <c r="K337" i="6"/>
  <c r="K333" i="6"/>
  <c r="K329" i="6"/>
  <c r="K320" i="6"/>
  <c r="K319" i="6"/>
  <c r="K316" i="6"/>
  <c r="K307" i="6"/>
  <c r="K302" i="6"/>
  <c r="K295" i="6"/>
  <c r="K292" i="6"/>
  <c r="K201" i="6"/>
  <c r="K196" i="6"/>
  <c r="K195" i="6"/>
  <c r="K192" i="6"/>
  <c r="K188" i="6"/>
  <c r="K184" i="6"/>
  <c r="K178" i="6"/>
  <c r="K174" i="6"/>
  <c r="K166" i="6"/>
  <c r="K161" i="6"/>
  <c r="K157" i="6"/>
  <c r="K152" i="6"/>
  <c r="K145" i="6"/>
  <c r="K142" i="6"/>
  <c r="K139" i="6"/>
  <c r="K136" i="6"/>
  <c r="K135" i="6"/>
  <c r="K99" i="6"/>
  <c r="K45" i="6"/>
  <c r="K43" i="6"/>
  <c r="K42" i="6"/>
  <c r="K40" i="6"/>
  <c r="K39" i="6"/>
  <c r="K38" i="6"/>
  <c r="K36" i="6"/>
  <c r="K35" i="6"/>
  <c r="K34" i="6"/>
  <c r="K32" i="6"/>
  <c r="K31" i="6"/>
  <c r="K29" i="6"/>
  <c r="K27" i="6"/>
  <c r="K25" i="6"/>
  <c r="K24" i="6"/>
  <c r="K22" i="6"/>
  <c r="K21" i="6"/>
  <c r="K20" i="6"/>
  <c r="K17" i="6"/>
  <c r="K16" i="6"/>
  <c r="K15" i="6"/>
  <c r="K13" i="6"/>
  <c r="K12" i="6"/>
  <c r="K11" i="6"/>
  <c r="K9" i="6"/>
  <c r="K8" i="6"/>
  <c r="K7" i="6"/>
  <c r="K6" i="6"/>
  <c r="K5" i="6"/>
  <c r="K4" i="6"/>
  <c r="K46" i="6"/>
  <c r="K729" i="6" l="1"/>
  <c r="K763" i="6"/>
  <c r="K67" i="6"/>
  <c r="K75" i="6"/>
  <c r="K81" i="6"/>
  <c r="K84" i="6"/>
  <c r="K94" i="6"/>
  <c r="K104" i="6"/>
  <c r="K10" i="6"/>
  <c r="K14" i="6"/>
  <c r="K18" i="6"/>
  <c r="K23" i="6"/>
  <c r="K28" i="6"/>
  <c r="K33" i="6"/>
  <c r="K37" i="6"/>
  <c r="K41" i="6"/>
  <c r="K65" i="6"/>
  <c r="K68" i="6"/>
  <c r="K71" i="6"/>
  <c r="K77" i="6"/>
  <c r="K85" i="6"/>
  <c r="K91" i="6"/>
  <c r="K95" i="6"/>
  <c r="K199" i="6"/>
  <c r="K194" i="6"/>
  <c r="K186" i="6"/>
  <c r="K182" i="6"/>
  <c r="K177" i="6"/>
  <c r="K172" i="6"/>
  <c r="K168" i="6"/>
  <c r="K155" i="6"/>
  <c r="K151" i="6"/>
  <c r="K197" i="6"/>
  <c r="K193" i="6"/>
  <c r="K189" i="6"/>
  <c r="K185" i="6"/>
  <c r="K176" i="6"/>
  <c r="K171" i="6"/>
  <c r="K167" i="6"/>
  <c r="K158" i="6"/>
  <c r="K150" i="6"/>
  <c r="K148" i="6"/>
  <c r="K164" i="6"/>
  <c r="K173" i="6"/>
  <c r="K183" i="6"/>
  <c r="K200" i="6"/>
  <c r="K365" i="6"/>
  <c r="K361" i="6"/>
  <c r="K357" i="6"/>
  <c r="K346" i="6"/>
  <c r="K339" i="6"/>
  <c r="K335" i="6"/>
  <c r="K331" i="6"/>
  <c r="K327" i="6"/>
  <c r="K318" i="6"/>
  <c r="K310" i="6"/>
  <c r="K300" i="6"/>
  <c r="K294" i="6"/>
  <c r="K369" i="6"/>
  <c r="K364" i="6"/>
  <c r="K360" i="6"/>
  <c r="K356" i="6"/>
  <c r="K345" i="6"/>
  <c r="K338" i="6"/>
  <c r="K334" i="6"/>
  <c r="K326" i="6"/>
  <c r="K317" i="6"/>
  <c r="K309" i="6"/>
  <c r="K304" i="6"/>
  <c r="K299" i="6"/>
  <c r="K293" i="6"/>
  <c r="K301" i="6"/>
  <c r="K315" i="6"/>
  <c r="K328" i="6"/>
  <c r="K336" i="6"/>
  <c r="K347" i="6"/>
  <c r="K362" i="6"/>
  <c r="K735" i="6"/>
  <c r="K755" i="6"/>
  <c r="K105" i="6"/>
  <c r="K100" i="6"/>
  <c r="K97" i="6"/>
  <c r="K87" i="6"/>
  <c r="K82" i="6"/>
  <c r="K76" i="6"/>
  <c r="K72" i="6"/>
  <c r="K70" i="6"/>
  <c r="K66" i="6"/>
  <c r="K69" i="6"/>
  <c r="K73" i="6"/>
  <c r="K80" i="6"/>
  <c r="K88" i="6"/>
  <c r="K92" i="6"/>
  <c r="K96" i="6"/>
  <c r="K101" i="6"/>
  <c r="K771" i="6"/>
  <c r="K766" i="6"/>
  <c r="K762" i="6"/>
  <c r="K758" i="6"/>
  <c r="K753" i="6"/>
  <c r="K748" i="6"/>
  <c r="K744" i="6"/>
  <c r="K738" i="6"/>
  <c r="K734" i="6"/>
  <c r="K731" i="6"/>
  <c r="K775" i="6"/>
  <c r="K769" i="6"/>
  <c r="K765" i="6"/>
  <c r="K761" i="6"/>
  <c r="K757" i="6"/>
  <c r="K752" i="6"/>
  <c r="K747" i="6"/>
  <c r="K741" i="6"/>
  <c r="K737" i="6"/>
  <c r="K733" i="6"/>
  <c r="K730" i="6"/>
  <c r="K768" i="6"/>
  <c r="K760" i="6"/>
  <c r="K751" i="6"/>
  <c r="K740" i="6"/>
  <c r="K732" i="6"/>
  <c r="K767" i="6"/>
  <c r="K759" i="6"/>
  <c r="K749" i="6"/>
  <c r="K739" i="6"/>
  <c r="K736" i="6"/>
  <c r="K756" i="6"/>
  <c r="K774" i="6"/>
  <c r="K63" i="6"/>
  <c r="K74" i="6"/>
  <c r="K83" i="6"/>
  <c r="K89" i="6"/>
  <c r="K93" i="6"/>
  <c r="K98" i="6"/>
  <c r="K102" i="6"/>
  <c r="K745" i="6"/>
  <c r="K746" i="6"/>
  <c r="K764" i="6"/>
  <c r="K381" i="6"/>
  <c r="K386" i="6"/>
  <c r="K392" i="6"/>
  <c r="K398" i="6"/>
  <c r="K400" i="6"/>
  <c r="K409" i="6"/>
  <c r="K413" i="6"/>
  <c r="K417" i="6"/>
  <c r="K424" i="6"/>
  <c r="K433" i="6"/>
  <c r="K437" i="6"/>
  <c r="K441" i="6"/>
  <c r="K445" i="6"/>
  <c r="K475" i="6"/>
  <c r="K482" i="6"/>
  <c r="K486" i="6"/>
  <c r="K491" i="6"/>
  <c r="K495" i="6"/>
  <c r="K500" i="6"/>
  <c r="K506" i="6"/>
  <c r="K510" i="6"/>
  <c r="K514" i="6"/>
  <c r="K518" i="6"/>
  <c r="K383" i="6"/>
  <c r="K387" i="6"/>
  <c r="K395" i="6"/>
  <c r="K399" i="6"/>
  <c r="K406" i="6"/>
  <c r="K410" i="6"/>
  <c r="K414" i="6"/>
  <c r="K418" i="6"/>
  <c r="K425" i="6"/>
  <c r="K434" i="6"/>
  <c r="K438" i="6"/>
  <c r="K479" i="6"/>
  <c r="K483" i="6"/>
  <c r="K487" i="6"/>
  <c r="K492" i="6"/>
  <c r="K496" i="6"/>
  <c r="K503" i="6"/>
  <c r="K507" i="6"/>
  <c r="K511" i="6"/>
  <c r="K681" i="6"/>
  <c r="K677" i="6"/>
  <c r="K673" i="6"/>
  <c r="K667" i="6"/>
  <c r="K662" i="6"/>
  <c r="K658" i="6"/>
  <c r="K653" i="6"/>
  <c r="K649" i="6"/>
  <c r="K646" i="6"/>
  <c r="K648" i="6"/>
  <c r="K654" i="6"/>
  <c r="K660" i="6"/>
  <c r="K666" i="6"/>
  <c r="K674" i="6"/>
  <c r="K679" i="6"/>
  <c r="K684" i="6"/>
  <c r="K722" i="6"/>
  <c r="K793" i="6"/>
  <c r="K797" i="6"/>
  <c r="K803" i="6"/>
  <c r="K808" i="6"/>
  <c r="K813" i="6"/>
  <c r="K817" i="6"/>
  <c r="K821" i="6"/>
</calcChain>
</file>

<file path=xl/comments1.xml><?xml version="1.0" encoding="utf-8"?>
<comments xmlns="http://schemas.openxmlformats.org/spreadsheetml/2006/main">
  <authors>
    <author>Jason Martin</author>
  </authors>
  <commentList>
    <comment ref="H1128" authorId="0">
      <text>
        <r>
          <rPr>
            <b/>
            <sz val="8"/>
            <color indexed="81"/>
            <rFont val="Tahoma"/>
            <family val="2"/>
          </rPr>
          <t>Jason Martin:</t>
        </r>
        <r>
          <rPr>
            <sz val="8"/>
            <color indexed="81"/>
            <rFont val="Tahoma"/>
            <family val="2"/>
          </rPr>
          <t xml:space="preserve">
most likely not thermogenic</t>
        </r>
      </text>
    </comment>
  </commentList>
</comments>
</file>

<file path=xl/sharedStrings.xml><?xml version="1.0" encoding="utf-8"?>
<sst xmlns="http://schemas.openxmlformats.org/spreadsheetml/2006/main" count="3062" uniqueCount="90">
  <si>
    <t>Date</t>
  </si>
  <si>
    <t>MW-01</t>
  </si>
  <si>
    <t>MW-02</t>
  </si>
  <si>
    <t>MW-04</t>
  </si>
  <si>
    <t>MW-06</t>
  </si>
  <si>
    <t>MW-07</t>
  </si>
  <si>
    <t>MW-08</t>
  </si>
  <si>
    <t>MW-09</t>
  </si>
  <si>
    <t>MW-11</t>
  </si>
  <si>
    <t>MW-12</t>
  </si>
  <si>
    <t>MW-13</t>
  </si>
  <si>
    <t>MW-14</t>
  </si>
  <si>
    <t>NS</t>
  </si>
  <si>
    <t>MW-15</t>
  </si>
  <si>
    <t>MW-16</t>
  </si>
  <si>
    <t>MW-17</t>
  </si>
  <si>
    <t>MW-18</t>
  </si>
  <si>
    <t>MW-19</t>
  </si>
  <si>
    <t>MW-20</t>
  </si>
  <si>
    <t>MW-21</t>
  </si>
  <si>
    <t>MW-22</t>
  </si>
  <si>
    <t>MW-25</t>
  </si>
  <si>
    <t>MW-26</t>
  </si>
  <si>
    <t>MW-23</t>
  </si>
  <si>
    <t>MW-24</t>
  </si>
  <si>
    <t>MW-27</t>
  </si>
  <si>
    <t>NS - Not Sampled</t>
  </si>
  <si>
    <t xml:space="preserve">Sample ID                        </t>
  </si>
  <si>
    <t>Toluene (ug/L)</t>
  </si>
  <si>
    <t>Ethylbenzene (ug/L)</t>
  </si>
  <si>
    <t>Total Xylene (ug/L)</t>
  </si>
  <si>
    <t>Methane (mg/L)</t>
  </si>
  <si>
    <t>Estimated Thermogenic Methane (mg/L)</t>
  </si>
  <si>
    <t xml:space="preserve">DTW               (ft-bmp) </t>
  </si>
  <si>
    <t>MP Elevation (ft)</t>
  </si>
  <si>
    <r>
      <t>MW-01</t>
    </r>
    <r>
      <rPr>
        <vertAlign val="superscript"/>
        <sz val="11"/>
        <color indexed="8"/>
        <rFont val="Arial"/>
        <family val="2"/>
      </rPr>
      <t>a</t>
    </r>
  </si>
  <si>
    <r>
      <t>MW-02</t>
    </r>
    <r>
      <rPr>
        <vertAlign val="superscript"/>
        <sz val="11"/>
        <color indexed="8"/>
        <rFont val="Arial"/>
        <family val="2"/>
      </rPr>
      <t>a</t>
    </r>
  </si>
  <si>
    <r>
      <t>MW-04</t>
    </r>
    <r>
      <rPr>
        <vertAlign val="superscript"/>
        <sz val="11"/>
        <color indexed="8"/>
        <rFont val="Arial"/>
        <family val="2"/>
      </rPr>
      <t>a</t>
    </r>
  </si>
  <si>
    <r>
      <t>MW-07</t>
    </r>
    <r>
      <rPr>
        <vertAlign val="superscript"/>
        <sz val="11"/>
        <color indexed="8"/>
        <rFont val="Arial"/>
        <family val="2"/>
      </rPr>
      <t>a</t>
    </r>
  </si>
  <si>
    <r>
      <t>MW-11</t>
    </r>
    <r>
      <rPr>
        <vertAlign val="superscript"/>
        <sz val="11"/>
        <color indexed="8"/>
        <rFont val="Arial"/>
        <family val="2"/>
      </rPr>
      <t>a</t>
    </r>
  </si>
  <si>
    <t>Flooded</t>
  </si>
  <si>
    <t>Frozen</t>
  </si>
  <si>
    <r>
      <t>MW-16</t>
    </r>
    <r>
      <rPr>
        <vertAlign val="superscript"/>
        <sz val="11"/>
        <color indexed="8"/>
        <rFont val="Arial"/>
        <family val="2"/>
      </rPr>
      <t>a</t>
    </r>
  </si>
  <si>
    <t>MW-16D</t>
  </si>
  <si>
    <r>
      <t>MW-17</t>
    </r>
    <r>
      <rPr>
        <vertAlign val="superscript"/>
        <sz val="11"/>
        <color indexed="8"/>
        <rFont val="Arial"/>
        <family val="2"/>
      </rPr>
      <t>a</t>
    </r>
  </si>
  <si>
    <t>Lost</t>
  </si>
  <si>
    <t>PLUGGED</t>
  </si>
  <si>
    <t>EICH2WW</t>
  </si>
  <si>
    <t>MW-23D</t>
  </si>
  <si>
    <r>
      <t>MW-25</t>
    </r>
    <r>
      <rPr>
        <vertAlign val="superscript"/>
        <sz val="11"/>
        <color indexed="8"/>
        <rFont val="Arial"/>
        <family val="2"/>
      </rPr>
      <t>a</t>
    </r>
  </si>
  <si>
    <r>
      <t>MW-27</t>
    </r>
    <r>
      <rPr>
        <vertAlign val="superscript"/>
        <sz val="11"/>
        <color indexed="8"/>
        <rFont val="Arial"/>
        <family val="2"/>
      </rPr>
      <t>a</t>
    </r>
  </si>
  <si>
    <t>EP-01</t>
  </si>
  <si>
    <t>E2</t>
  </si>
  <si>
    <t>E2-D</t>
  </si>
  <si>
    <t>E2-S</t>
  </si>
  <si>
    <t>EDC-1</t>
  </si>
  <si>
    <t>EDC-2</t>
  </si>
  <si>
    <t>EICH1</t>
  </si>
  <si>
    <t>ECH2WW</t>
  </si>
  <si>
    <t>EICH2</t>
  </si>
  <si>
    <t>LANGWW</t>
  </si>
  <si>
    <t>mg/l - milligrams/liter</t>
  </si>
  <si>
    <t>DTW - depth to water below measuring point</t>
  </si>
  <si>
    <t>ft-msl - feet above mean sea level</t>
  </si>
  <si>
    <t>ug/l - micrograms/liter</t>
  </si>
  <si>
    <t>ft - feet</t>
  </si>
  <si>
    <t>Blank cell - indicates not analyzed or not obtained</t>
  </si>
  <si>
    <t>Groundwater Elevation         (ft-msl)</t>
  </si>
  <si>
    <t>Top of Casing        (ft-msl)</t>
  </si>
  <si>
    <t>Comment</t>
  </si>
  <si>
    <t>Indicates the value is less than the given detection limit</t>
  </si>
  <si>
    <r>
      <rPr>
        <vertAlign val="superscript"/>
        <sz val="9"/>
        <color theme="1"/>
        <rFont val="Arial"/>
        <family val="2"/>
      </rPr>
      <t>a</t>
    </r>
    <r>
      <rPr>
        <sz val="9"/>
        <color theme="1"/>
        <rFont val="Arial"/>
        <family val="2"/>
      </rPr>
      <t xml:space="preserve"> - Resampled due to suspected laboratory error</t>
    </r>
  </si>
  <si>
    <t>Overfilled</t>
  </si>
  <si>
    <t xml:space="preserve"> </t>
  </si>
  <si>
    <t>Indicates duplicate sampling dates</t>
  </si>
  <si>
    <t>Benzene           (mg/L)</t>
  </si>
  <si>
    <t>Indicates Rule sample collection</t>
  </si>
  <si>
    <t>Benzene           (ug/L)</t>
  </si>
  <si>
    <t>&lt; 2</t>
  </si>
  <si>
    <t>Bold - indicates value exceeds state standard</t>
  </si>
  <si>
    <t>Indicates duplicate sampling dates, not used for graphing purposes</t>
  </si>
  <si>
    <t>&lt;1.0</t>
  </si>
  <si>
    <t>&lt;5.0</t>
  </si>
  <si>
    <t>&lt;3.0</t>
  </si>
  <si>
    <t>&lt;0.010</t>
  </si>
  <si>
    <t>&lt;.010</t>
  </si>
  <si>
    <t>MW-2</t>
  </si>
  <si>
    <t>Mw-12</t>
  </si>
  <si>
    <t>&lt;1.,0</t>
  </si>
  <si>
    <t>&lt;5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</si>
</sst>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64" formatCode="0.0"/>
    <numFmt numFmtId="165" formatCode="0.0000"/>
    <numFmt numFmtId="166" formatCode="0.000"/>
    <numFmt numFmtId="167" formatCode="0.00000"/>
    <numFmt numFmtId="168" formatCode="dd\-mmm\-yy"/>
    <numFmt numFmtId="169" formatCode="m/d/yy;@"/>
    <numFmt numFmtId="170" formatCode="[$-409]d\-mmm\-yy;@"/>
    <numFmt numFmtId="171" formatCode="mm/dd/yy;@"/>
  </numFmts>
  <fonts count="3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Arial"/>
      <family val="2"/>
    </font>
    <font>
      <sz val="10"/>
      <color indexed="8"/>
      <name val="Arial"/>
      <family val="2"/>
    </font>
    <font>
      <sz val="11"/>
      <color indexed="8"/>
      <name val="Arial"/>
      <family val="2"/>
    </font>
    <font>
      <sz val="9"/>
      <name val="Arial"/>
      <family val="2"/>
    </font>
    <font>
      <sz val="11"/>
      <name val="Arial"/>
      <family val="2"/>
    </font>
    <font>
      <vertAlign val="superscript"/>
      <sz val="11"/>
      <color indexed="8"/>
      <name val="Arial"/>
      <family val="2"/>
    </font>
    <font>
      <i/>
      <sz val="11"/>
      <color indexed="8"/>
      <name val="Arial"/>
      <family val="2"/>
    </font>
    <font>
      <b/>
      <sz val="11"/>
      <color indexed="8"/>
      <name val="Arial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sz val="9"/>
      <color theme="1"/>
      <name val="Arial"/>
      <family val="2"/>
    </font>
    <font>
      <sz val="9"/>
      <color indexed="8"/>
      <name val="Arial"/>
      <family val="2"/>
    </font>
    <font>
      <sz val="9"/>
      <color theme="1"/>
      <name val="Arial"/>
      <family val="2"/>
    </font>
    <font>
      <b/>
      <sz val="9"/>
      <color indexed="8"/>
      <name val="Arial"/>
      <family val="2"/>
    </font>
    <font>
      <vertAlign val="superscript"/>
      <sz val="9"/>
      <color theme="1"/>
      <name val="Arial"/>
      <family val="2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4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4.9989318521683403E-2"/>
        <bgColor indexed="0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0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0C0C0"/>
        <bgColor indexed="64"/>
      </patternFill>
    </fill>
  </fills>
  <borders count="9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2"/>
      </left>
      <right/>
      <top style="thin">
        <color indexed="22"/>
      </top>
      <bottom style="thin">
        <color indexed="22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auto="1"/>
      </left>
      <right/>
      <top style="thin">
        <color auto="1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indexed="64"/>
      </bottom>
      <diagonal/>
    </border>
    <border>
      <left style="thin">
        <color indexed="22"/>
      </left>
      <right style="thin">
        <color indexed="22"/>
      </right>
      <top/>
      <bottom style="thin">
        <color indexed="22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theme="1"/>
      </left>
      <right/>
      <top style="thin">
        <color indexed="22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indexed="22"/>
      </right>
      <top/>
      <bottom style="thin">
        <color indexed="22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22"/>
      </top>
      <bottom style="thin">
        <color theme="1"/>
      </bottom>
      <diagonal/>
    </border>
    <border>
      <left/>
      <right style="thin">
        <color indexed="64"/>
      </right>
      <top style="thin">
        <color theme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indexed="22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auto="1"/>
      </right>
      <top style="thin">
        <color theme="1"/>
      </top>
      <bottom style="thin">
        <color theme="1"/>
      </bottom>
      <diagonal/>
    </border>
    <border>
      <left style="medium">
        <color auto="1"/>
      </left>
      <right style="thin">
        <color auto="1"/>
      </right>
      <top style="thin">
        <color theme="1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medium">
        <color indexed="64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medium">
        <color indexed="64"/>
      </right>
      <top style="thin">
        <color indexed="22"/>
      </top>
      <bottom/>
      <diagonal/>
    </border>
    <border>
      <left/>
      <right style="medium">
        <color auto="1"/>
      </right>
      <top/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79">
    <xf numFmtId="0" fontId="0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18" fillId="0" borderId="0" applyNumberFormat="0" applyFill="0" applyBorder="0" applyAlignment="0" applyProtection="0"/>
    <xf numFmtId="0" fontId="19" fillId="0" borderId="58" applyNumberFormat="0" applyFill="0" applyAlignment="0" applyProtection="0"/>
    <xf numFmtId="0" fontId="20" fillId="0" borderId="59" applyNumberFormat="0" applyFill="0" applyAlignment="0" applyProtection="0"/>
    <xf numFmtId="0" fontId="21" fillId="0" borderId="60" applyNumberFormat="0" applyFill="0" applyAlignment="0" applyProtection="0"/>
    <xf numFmtId="0" fontId="21" fillId="0" borderId="0" applyNumberFormat="0" applyFill="0" applyBorder="0" applyAlignment="0" applyProtection="0"/>
    <xf numFmtId="0" fontId="22" fillId="10" borderId="0" applyNumberFormat="0" applyBorder="0" applyAlignment="0" applyProtection="0"/>
    <xf numFmtId="0" fontId="23" fillId="11" borderId="0" applyNumberFormat="0" applyBorder="0" applyAlignment="0" applyProtection="0"/>
    <xf numFmtId="0" fontId="24" fillId="12" borderId="0" applyNumberFormat="0" applyBorder="0" applyAlignment="0" applyProtection="0"/>
    <xf numFmtId="0" fontId="25" fillId="13" borderId="61" applyNumberFormat="0" applyAlignment="0" applyProtection="0"/>
    <xf numFmtId="0" fontId="26" fillId="14" borderId="62" applyNumberFormat="0" applyAlignment="0" applyProtection="0"/>
    <xf numFmtId="0" fontId="27" fillId="14" borderId="61" applyNumberFormat="0" applyAlignment="0" applyProtection="0"/>
    <xf numFmtId="0" fontId="28" fillId="0" borderId="63" applyNumberFormat="0" applyFill="0" applyAlignment="0" applyProtection="0"/>
    <xf numFmtId="0" fontId="29" fillId="15" borderId="64" applyNumberFormat="0" applyAlignment="0" applyProtection="0"/>
    <xf numFmtId="0" fontId="30" fillId="0" borderId="0" applyNumberFormat="0" applyFill="0" applyBorder="0" applyAlignment="0" applyProtection="0"/>
    <xf numFmtId="0" fontId="17" fillId="16" borderId="65" applyNumberFormat="0" applyFont="0" applyAlignment="0" applyProtection="0"/>
    <xf numFmtId="0" fontId="31" fillId="0" borderId="0" applyNumberFormat="0" applyFill="0" applyBorder="0" applyAlignment="0" applyProtection="0"/>
    <xf numFmtId="0" fontId="32" fillId="0" borderId="66" applyNumberFormat="0" applyFill="0" applyAlignment="0" applyProtection="0"/>
    <xf numFmtId="0" fontId="33" fillId="17" borderId="0" applyNumberFormat="0" applyBorder="0" applyAlignment="0" applyProtection="0"/>
    <xf numFmtId="0" fontId="17" fillId="18" borderId="0" applyNumberFormat="0" applyBorder="0" applyAlignment="0" applyProtection="0"/>
    <xf numFmtId="0" fontId="17" fillId="19" borderId="0" applyNumberFormat="0" applyBorder="0" applyAlignment="0" applyProtection="0"/>
    <xf numFmtId="0" fontId="33" fillId="20" borderId="0" applyNumberFormat="0" applyBorder="0" applyAlignment="0" applyProtection="0"/>
    <xf numFmtId="0" fontId="33" fillId="21" borderId="0" applyNumberFormat="0" applyBorder="0" applyAlignment="0" applyProtection="0"/>
    <xf numFmtId="0" fontId="17" fillId="22" borderId="0" applyNumberFormat="0" applyBorder="0" applyAlignment="0" applyProtection="0"/>
    <xf numFmtId="0" fontId="17" fillId="23" borderId="0" applyNumberFormat="0" applyBorder="0" applyAlignment="0" applyProtection="0"/>
    <xf numFmtId="0" fontId="33" fillId="24" borderId="0" applyNumberFormat="0" applyBorder="0" applyAlignment="0" applyProtection="0"/>
    <xf numFmtId="0" fontId="33" fillId="25" borderId="0" applyNumberFormat="0" applyBorder="0" applyAlignment="0" applyProtection="0"/>
    <xf numFmtId="0" fontId="17" fillId="26" borderId="0" applyNumberFormat="0" applyBorder="0" applyAlignment="0" applyProtection="0"/>
    <xf numFmtId="0" fontId="17" fillId="27" borderId="0" applyNumberFormat="0" applyBorder="0" applyAlignment="0" applyProtection="0"/>
    <xf numFmtId="0" fontId="33" fillId="28" borderId="0" applyNumberFormat="0" applyBorder="0" applyAlignment="0" applyProtection="0"/>
    <xf numFmtId="0" fontId="33" fillId="29" borderId="0" applyNumberFormat="0" applyBorder="0" applyAlignment="0" applyProtection="0"/>
    <xf numFmtId="0" fontId="17" fillId="30" borderId="0" applyNumberFormat="0" applyBorder="0" applyAlignment="0" applyProtection="0"/>
    <xf numFmtId="0" fontId="17" fillId="31" borderId="0" applyNumberFormat="0" applyBorder="0" applyAlignment="0" applyProtection="0"/>
    <xf numFmtId="0" fontId="33" fillId="32" borderId="0" applyNumberFormat="0" applyBorder="0" applyAlignment="0" applyProtection="0"/>
    <xf numFmtId="0" fontId="33" fillId="33" borderId="0" applyNumberFormat="0" applyBorder="0" applyAlignment="0" applyProtection="0"/>
    <xf numFmtId="0" fontId="17" fillId="34" borderId="0" applyNumberFormat="0" applyBorder="0" applyAlignment="0" applyProtection="0"/>
    <xf numFmtId="0" fontId="17" fillId="35" borderId="0" applyNumberFormat="0" applyBorder="0" applyAlignment="0" applyProtection="0"/>
    <xf numFmtId="0" fontId="33" fillId="36" borderId="0" applyNumberFormat="0" applyBorder="0" applyAlignment="0" applyProtection="0"/>
    <xf numFmtId="0" fontId="33" fillId="37" borderId="0" applyNumberFormat="0" applyBorder="0" applyAlignment="0" applyProtection="0"/>
    <xf numFmtId="0" fontId="17" fillId="38" borderId="0" applyNumberFormat="0" applyBorder="0" applyAlignment="0" applyProtection="0"/>
    <xf numFmtId="0" fontId="17" fillId="39" borderId="0" applyNumberFormat="0" applyBorder="0" applyAlignment="0" applyProtection="0"/>
    <xf numFmtId="0" fontId="33" fillId="40" borderId="0" applyNumberFormat="0" applyBorder="0" applyAlignment="0" applyProtection="0"/>
    <xf numFmtId="0" fontId="1" fillId="0" borderId="0"/>
    <xf numFmtId="0" fontId="17" fillId="0" borderId="0"/>
    <xf numFmtId="0" fontId="17" fillId="16" borderId="65" applyNumberFormat="0" applyFont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4" borderId="0" applyNumberFormat="0" applyBorder="0" applyAlignment="0" applyProtection="0"/>
    <xf numFmtId="0" fontId="17" fillId="34" borderId="0" applyNumberFormat="0" applyBorder="0" applyAlignment="0" applyProtection="0"/>
    <xf numFmtId="0" fontId="17" fillId="38" borderId="0" applyNumberFormat="0" applyBorder="0" applyAlignment="0" applyProtection="0"/>
    <xf numFmtId="0" fontId="17" fillId="38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5" borderId="0" applyNumberFormat="0" applyBorder="0" applyAlignment="0" applyProtection="0"/>
    <xf numFmtId="0" fontId="17" fillId="35" borderId="0" applyNumberFormat="0" applyBorder="0" applyAlignment="0" applyProtection="0"/>
    <xf numFmtId="0" fontId="17" fillId="39" borderId="0" applyNumberFormat="0" applyBorder="0" applyAlignment="0" applyProtection="0"/>
    <xf numFmtId="0" fontId="17" fillId="39" borderId="0" applyNumberFormat="0" applyBorder="0" applyAlignment="0" applyProtection="0"/>
    <xf numFmtId="0" fontId="1" fillId="0" borderId="0"/>
    <xf numFmtId="0" fontId="17" fillId="0" borderId="0"/>
    <xf numFmtId="0" fontId="17" fillId="0" borderId="0"/>
    <xf numFmtId="0" fontId="17" fillId="16" borderId="65" applyNumberFormat="0" applyFont="0" applyAlignment="0" applyProtection="0"/>
    <xf numFmtId="0" fontId="17" fillId="16" borderId="65" applyNumberFormat="0" applyFont="0" applyAlignment="0" applyProtection="0"/>
    <xf numFmtId="0" fontId="17" fillId="16" borderId="65" applyNumberFormat="0" applyFont="0" applyAlignment="0" applyProtection="0"/>
  </cellStyleXfs>
  <cellXfs count="439">
    <xf numFmtId="0" fontId="0" fillId="0" borderId="0" xfId="0"/>
    <xf numFmtId="0" fontId="2" fillId="0" borderId="0" xfId="0" applyFont="1" applyAlignment="1">
      <alignment horizontal="right"/>
    </xf>
    <xf numFmtId="164" fontId="2" fillId="0" borderId="0" xfId="0" applyNumberFormat="1" applyFont="1" applyAlignment="1">
      <alignment horizontal="right"/>
    </xf>
    <xf numFmtId="2" fontId="2" fillId="0" borderId="0" xfId="0" applyNumberFormat="1" applyFont="1" applyAlignment="1">
      <alignment horizontal="right"/>
    </xf>
    <xf numFmtId="0" fontId="4" fillId="0" borderId="8" xfId="3" applyFont="1" applyFill="1" applyBorder="1" applyAlignment="1">
      <alignment horizontal="right"/>
    </xf>
    <xf numFmtId="0" fontId="4" fillId="0" borderId="8" xfId="3" applyFont="1" applyBorder="1" applyAlignment="1">
      <alignment horizontal="right"/>
    </xf>
    <xf numFmtId="164" fontId="4" fillId="0" borderId="8" xfId="3" applyNumberFormat="1" applyFont="1" applyBorder="1" applyAlignment="1">
      <alignment horizontal="right"/>
    </xf>
    <xf numFmtId="2" fontId="4" fillId="0" borderId="8" xfId="3" applyNumberFormat="1" applyFont="1" applyBorder="1" applyAlignment="1">
      <alignment horizontal="right"/>
    </xf>
    <xf numFmtId="0" fontId="5" fillId="0" borderId="8" xfId="0" applyFont="1" applyBorder="1" applyAlignment="1">
      <alignment horizontal="center" vertical="center"/>
    </xf>
    <xf numFmtId="0" fontId="4" fillId="0" borderId="10" xfId="3" applyFont="1" applyFill="1" applyBorder="1" applyAlignment="1">
      <alignment horizontal="right"/>
    </xf>
    <xf numFmtId="0" fontId="4" fillId="0" borderId="10" xfId="3" applyFont="1" applyBorder="1" applyAlignment="1">
      <alignment horizontal="right"/>
    </xf>
    <xf numFmtId="164" fontId="4" fillId="0" borderId="10" xfId="3" applyNumberFormat="1" applyFont="1" applyBorder="1" applyAlignment="1">
      <alignment horizontal="right"/>
    </xf>
    <xf numFmtId="2" fontId="4" fillId="0" borderId="10" xfId="3" applyNumberFormat="1" applyFont="1" applyFill="1" applyBorder="1" applyAlignment="1">
      <alignment horizontal="right"/>
    </xf>
    <xf numFmtId="164" fontId="2" fillId="0" borderId="10" xfId="0" applyNumberFormat="1" applyFont="1" applyBorder="1" applyAlignment="1">
      <alignment horizontal="right"/>
    </xf>
    <xf numFmtId="170" fontId="6" fillId="0" borderId="0" xfId="0" applyNumberFormat="1" applyFont="1" applyFill="1" applyBorder="1" applyAlignment="1">
      <alignment horizontal="right"/>
    </xf>
    <xf numFmtId="166" fontId="2" fillId="0" borderId="0" xfId="0" applyNumberFormat="1" applyFont="1" applyFill="1" applyBorder="1" applyAlignment="1">
      <alignment horizontal="right"/>
    </xf>
    <xf numFmtId="166" fontId="2" fillId="0" borderId="0" xfId="0" applyNumberFormat="1" applyFont="1" applyBorder="1" applyAlignment="1">
      <alignment horizontal="right"/>
    </xf>
    <xf numFmtId="170" fontId="2" fillId="0" borderId="0" xfId="0" applyNumberFormat="1" applyFont="1" applyBorder="1" applyAlignment="1">
      <alignment horizontal="right"/>
    </xf>
    <xf numFmtId="2" fontId="4" fillId="0" borderId="10" xfId="3" applyNumberFormat="1" applyFont="1" applyBorder="1" applyAlignment="1">
      <alignment horizontal="right"/>
    </xf>
    <xf numFmtId="164" fontId="4" fillId="0" borderId="10" xfId="3" applyNumberFormat="1" applyFont="1" applyFill="1" applyBorder="1" applyAlignment="1">
      <alignment horizontal="right"/>
    </xf>
    <xf numFmtId="0" fontId="4" fillId="0" borderId="14" xfId="3" applyFont="1" applyFill="1" applyBorder="1" applyAlignment="1">
      <alignment horizontal="right"/>
    </xf>
    <xf numFmtId="164" fontId="4" fillId="0" borderId="14" xfId="3" applyNumberFormat="1" applyFont="1" applyFill="1" applyBorder="1" applyAlignment="1">
      <alignment horizontal="right"/>
    </xf>
    <xf numFmtId="2" fontId="4" fillId="0" borderId="10" xfId="2" applyNumberFormat="1" applyFont="1" applyFill="1" applyBorder="1" applyAlignment="1">
      <alignment horizontal="right"/>
    </xf>
    <xf numFmtId="164" fontId="4" fillId="0" borderId="10" xfId="2" applyNumberFormat="1" applyFont="1" applyFill="1" applyBorder="1" applyAlignment="1">
      <alignment horizontal="right"/>
    </xf>
    <xf numFmtId="165" fontId="4" fillId="0" borderId="10" xfId="2" applyNumberFormat="1" applyFont="1" applyFill="1" applyBorder="1" applyAlignment="1">
      <alignment horizontal="right"/>
    </xf>
    <xf numFmtId="165" fontId="8" fillId="0" borderId="10" xfId="2" applyNumberFormat="1" applyFont="1" applyFill="1" applyBorder="1" applyAlignment="1">
      <alignment horizontal="right"/>
    </xf>
    <xf numFmtId="164" fontId="8" fillId="0" borderId="10" xfId="2" applyNumberFormat="1" applyFont="1" applyFill="1" applyBorder="1" applyAlignment="1">
      <alignment horizontal="right"/>
    </xf>
    <xf numFmtId="0" fontId="4" fillId="2" borderId="10" xfId="3" applyFont="1" applyFill="1" applyBorder="1" applyAlignment="1">
      <alignment horizontal="right"/>
    </xf>
    <xf numFmtId="167" fontId="4" fillId="0" borderId="10" xfId="2" applyNumberFormat="1" applyFont="1" applyFill="1" applyBorder="1" applyAlignment="1">
      <alignment horizontal="right"/>
    </xf>
    <xf numFmtId="0" fontId="4" fillId="0" borderId="10" xfId="2" applyFont="1" applyFill="1" applyBorder="1" applyAlignment="1">
      <alignment horizontal="right"/>
    </xf>
    <xf numFmtId="0" fontId="5" fillId="0" borderId="10" xfId="0" applyFont="1" applyBorder="1" applyAlignment="1">
      <alignment horizontal="center" vertical="center"/>
    </xf>
    <xf numFmtId="170" fontId="6" fillId="0" borderId="0" xfId="0" applyNumberFormat="1" applyFont="1" applyBorder="1" applyAlignment="1">
      <alignment horizontal="right"/>
    </xf>
    <xf numFmtId="0" fontId="2" fillId="0" borderId="0" xfId="0" applyFont="1" applyBorder="1" applyAlignment="1">
      <alignment horizontal="right"/>
    </xf>
    <xf numFmtId="1" fontId="4" fillId="0" borderId="10" xfId="3" applyNumberFormat="1" applyFont="1" applyFill="1" applyBorder="1" applyAlignment="1">
      <alignment horizontal="right"/>
    </xf>
    <xf numFmtId="164" fontId="4" fillId="0" borderId="8" xfId="2" applyNumberFormat="1" applyFont="1" applyFill="1" applyBorder="1" applyAlignment="1">
      <alignment horizontal="right"/>
    </xf>
    <xf numFmtId="164" fontId="4" fillId="0" borderId="15" xfId="2" applyNumberFormat="1" applyFont="1" applyFill="1" applyBorder="1" applyAlignment="1">
      <alignment horizontal="right"/>
    </xf>
    <xf numFmtId="164" fontId="4" fillId="0" borderId="0" xfId="2" applyNumberFormat="1" applyFont="1" applyFill="1" applyBorder="1" applyAlignment="1">
      <alignment horizontal="right"/>
    </xf>
    <xf numFmtId="164" fontId="2" fillId="0" borderId="10" xfId="0" applyNumberFormat="1" applyFont="1" applyFill="1" applyBorder="1" applyAlignment="1">
      <alignment horizontal="right"/>
    </xf>
    <xf numFmtId="164" fontId="4" fillId="0" borderId="12" xfId="2" applyNumberFormat="1" applyFont="1" applyFill="1" applyBorder="1" applyAlignment="1">
      <alignment horizontal="right"/>
    </xf>
    <xf numFmtId="164" fontId="9" fillId="0" borderId="10" xfId="2" applyNumberFormat="1" applyFont="1" applyFill="1" applyBorder="1" applyAlignment="1">
      <alignment horizontal="right"/>
    </xf>
    <xf numFmtId="2" fontId="2" fillId="0" borderId="10" xfId="0" applyNumberFormat="1" applyFont="1" applyBorder="1" applyAlignment="1">
      <alignment horizontal="right"/>
    </xf>
    <xf numFmtId="2" fontId="2" fillId="0" borderId="10" xfId="0" applyNumberFormat="1" applyFont="1" applyFill="1" applyBorder="1" applyAlignment="1">
      <alignment horizontal="right"/>
    </xf>
    <xf numFmtId="0" fontId="2" fillId="0" borderId="0" xfId="0" applyFont="1" applyFill="1" applyAlignment="1">
      <alignment horizontal="right"/>
    </xf>
    <xf numFmtId="2" fontId="4" fillId="0" borderId="14" xfId="3" applyNumberFormat="1" applyFont="1" applyFill="1" applyBorder="1" applyAlignment="1">
      <alignment horizontal="right"/>
    </xf>
    <xf numFmtId="164" fontId="4" fillId="0" borderId="17" xfId="2" applyNumberFormat="1" applyFont="1" applyFill="1" applyBorder="1" applyAlignment="1">
      <alignment horizontal="right"/>
    </xf>
    <xf numFmtId="166" fontId="4" fillId="0" borderId="10" xfId="3" applyNumberFormat="1" applyFont="1" applyFill="1" applyBorder="1" applyAlignment="1">
      <alignment horizontal="right"/>
    </xf>
    <xf numFmtId="165" fontId="4" fillId="0" borderId="15" xfId="3" applyNumberFormat="1" applyFont="1" applyFill="1" applyBorder="1" applyAlignment="1">
      <alignment horizontal="right"/>
    </xf>
    <xf numFmtId="164" fontId="4" fillId="0" borderId="0" xfId="3" applyNumberFormat="1" applyFont="1" applyFill="1" applyBorder="1" applyAlignment="1">
      <alignment horizontal="right"/>
    </xf>
    <xf numFmtId="0" fontId="4" fillId="0" borderId="12" xfId="2" applyFont="1" applyFill="1" applyBorder="1" applyAlignment="1">
      <alignment horizontal="right"/>
    </xf>
    <xf numFmtId="0" fontId="4" fillId="0" borderId="18" xfId="3" applyFont="1" applyFill="1" applyBorder="1" applyAlignment="1">
      <alignment horizontal="right"/>
    </xf>
    <xf numFmtId="164" fontId="4" fillId="0" borderId="18" xfId="3" applyNumberFormat="1" applyFont="1" applyFill="1" applyBorder="1" applyAlignment="1">
      <alignment horizontal="right"/>
    </xf>
    <xf numFmtId="2" fontId="4" fillId="0" borderId="18" xfId="3" applyNumberFormat="1" applyFont="1" applyFill="1" applyBorder="1" applyAlignment="1">
      <alignment horizontal="right"/>
    </xf>
    <xf numFmtId="0" fontId="4" fillId="0" borderId="15" xfId="3" applyFont="1" applyFill="1" applyBorder="1" applyAlignment="1">
      <alignment horizontal="right"/>
    </xf>
    <xf numFmtId="0" fontId="4" fillId="0" borderId="20" xfId="3" applyFont="1" applyFill="1" applyBorder="1" applyAlignment="1">
      <alignment horizontal="right"/>
    </xf>
    <xf numFmtId="2" fontId="4" fillId="0" borderId="0" xfId="3" applyNumberFormat="1" applyFont="1" applyFill="1" applyAlignment="1">
      <alignment horizontal="right"/>
    </xf>
    <xf numFmtId="0" fontId="4" fillId="0" borderId="0" xfId="3" applyFont="1" applyFill="1" applyAlignment="1">
      <alignment horizontal="right"/>
    </xf>
    <xf numFmtId="164" fontId="4" fillId="0" borderId="15" xfId="3" applyNumberFormat="1" applyFont="1" applyFill="1" applyBorder="1" applyAlignment="1">
      <alignment horizontal="right"/>
    </xf>
    <xf numFmtId="2" fontId="4" fillId="0" borderId="15" xfId="3" applyNumberFormat="1" applyFont="1" applyFill="1" applyBorder="1" applyAlignment="1">
      <alignment horizontal="right"/>
    </xf>
    <xf numFmtId="0" fontId="4" fillId="0" borderId="0" xfId="3" applyFont="1" applyFill="1" applyBorder="1" applyAlignment="1">
      <alignment horizontal="right"/>
    </xf>
    <xf numFmtId="0" fontId="4" fillId="0" borderId="7" xfId="3" applyFont="1" applyFill="1" applyBorder="1" applyAlignment="1">
      <alignment horizontal="center"/>
    </xf>
    <xf numFmtId="0" fontId="4" fillId="0" borderId="9" xfId="3" applyFont="1" applyFill="1" applyBorder="1" applyAlignment="1">
      <alignment horizontal="center"/>
    </xf>
    <xf numFmtId="0" fontId="4" fillId="0" borderId="13" xfId="3" applyFont="1" applyFill="1" applyBorder="1" applyAlignment="1">
      <alignment horizontal="center"/>
    </xf>
    <xf numFmtId="16" fontId="4" fillId="0" borderId="9" xfId="3" applyNumberFormat="1" applyFont="1" applyFill="1" applyBorder="1" applyAlignment="1">
      <alignment horizontal="center"/>
    </xf>
    <xf numFmtId="0" fontId="4" fillId="0" borderId="20" xfId="3" applyFont="1" applyFill="1" applyBorder="1" applyAlignment="1">
      <alignment horizontal="center"/>
    </xf>
    <xf numFmtId="0" fontId="4" fillId="0" borderId="15" xfId="3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168" fontId="4" fillId="0" borderId="20" xfId="3" applyNumberFormat="1" applyFont="1" applyFill="1" applyBorder="1" applyAlignment="1">
      <alignment horizontal="center"/>
    </xf>
    <xf numFmtId="168" fontId="4" fillId="0" borderId="15" xfId="3" applyNumberFormat="1" applyFont="1" applyFill="1" applyBorder="1" applyAlignment="1">
      <alignment horizontal="center"/>
    </xf>
    <xf numFmtId="2" fontId="2" fillId="0" borderId="21" xfId="0" applyNumberFormat="1" applyFont="1" applyBorder="1" applyAlignment="1">
      <alignment horizontal="right"/>
    </xf>
    <xf numFmtId="2" fontId="2" fillId="0" borderId="5" xfId="0" applyNumberFormat="1" applyFont="1" applyBorder="1" applyAlignment="1">
      <alignment horizontal="right"/>
    </xf>
    <xf numFmtId="2" fontId="2" fillId="0" borderId="5" xfId="0" applyNumberFormat="1" applyFont="1" applyFill="1" applyBorder="1" applyAlignment="1">
      <alignment horizontal="right"/>
    </xf>
    <xf numFmtId="2" fontId="2" fillId="0" borderId="16" xfId="0" applyNumberFormat="1" applyFont="1" applyBorder="1" applyAlignment="1">
      <alignment horizontal="right"/>
    </xf>
    <xf numFmtId="2" fontId="2" fillId="0" borderId="16" xfId="0" applyNumberFormat="1" applyFont="1" applyFill="1" applyBorder="1" applyAlignment="1">
      <alignment horizontal="right"/>
    </xf>
    <xf numFmtId="164" fontId="2" fillId="0" borderId="3" xfId="0" applyNumberFormat="1" applyFont="1" applyFill="1" applyBorder="1" applyAlignment="1">
      <alignment horizontal="right"/>
    </xf>
    <xf numFmtId="164" fontId="2" fillId="0" borderId="10" xfId="0" applyNumberFormat="1" applyFont="1" applyBorder="1" applyAlignment="1"/>
    <xf numFmtId="164" fontId="2" fillId="0" borderId="3" xfId="0" applyNumberFormat="1" applyFont="1" applyFill="1" applyBorder="1" applyAlignment="1"/>
    <xf numFmtId="171" fontId="4" fillId="0" borderId="8" xfId="3" applyNumberFormat="1" applyFont="1" applyFill="1" applyBorder="1" applyAlignment="1">
      <alignment horizontal="center"/>
    </xf>
    <xf numFmtId="171" fontId="4" fillId="0" borderId="10" xfId="3" applyNumberFormat="1" applyFont="1" applyFill="1" applyBorder="1" applyAlignment="1">
      <alignment horizontal="center"/>
    </xf>
    <xf numFmtId="171" fontId="4" fillId="0" borderId="10" xfId="2" applyNumberFormat="1" applyFont="1" applyFill="1" applyBorder="1" applyAlignment="1">
      <alignment horizontal="center"/>
    </xf>
    <xf numFmtId="171" fontId="4" fillId="0" borderId="12" xfId="2" applyNumberFormat="1" applyFont="1" applyFill="1" applyBorder="1" applyAlignment="1">
      <alignment horizontal="center"/>
    </xf>
    <xf numFmtId="171" fontId="4" fillId="0" borderId="14" xfId="2" applyNumberFormat="1" applyFont="1" applyFill="1" applyBorder="1" applyAlignment="1">
      <alignment horizontal="center"/>
    </xf>
    <xf numFmtId="171" fontId="4" fillId="0" borderId="8" xfId="2" applyNumberFormat="1" applyFont="1" applyFill="1" applyBorder="1" applyAlignment="1">
      <alignment horizontal="center"/>
    </xf>
    <xf numFmtId="171" fontId="4" fillId="0" borderId="0" xfId="2" applyNumberFormat="1" applyFont="1" applyFill="1" applyBorder="1" applyAlignment="1">
      <alignment horizontal="center"/>
    </xf>
    <xf numFmtId="171" fontId="4" fillId="0" borderId="14" xfId="3" applyNumberFormat="1" applyFont="1" applyFill="1" applyBorder="1" applyAlignment="1">
      <alignment horizontal="center"/>
    </xf>
    <xf numFmtId="171" fontId="4" fillId="0" borderId="10" xfId="4" applyNumberFormat="1" applyFont="1" applyFill="1" applyBorder="1" applyAlignment="1">
      <alignment horizontal="center" vertical="center"/>
    </xf>
    <xf numFmtId="0" fontId="8" fillId="0" borderId="10" xfId="3" applyFont="1" applyFill="1" applyBorder="1" applyAlignment="1">
      <alignment horizontal="right"/>
    </xf>
    <xf numFmtId="164" fontId="2" fillId="0" borderId="16" xfId="0" applyNumberFormat="1" applyFont="1" applyFill="1" applyBorder="1" applyAlignment="1">
      <alignment horizontal="center"/>
    </xf>
    <xf numFmtId="0" fontId="2" fillId="0" borderId="16" xfId="0" applyFont="1" applyFill="1" applyBorder="1" applyAlignment="1">
      <alignment horizontal="right"/>
    </xf>
    <xf numFmtId="0" fontId="2" fillId="0" borderId="11" xfId="0" applyFont="1" applyBorder="1" applyAlignment="1">
      <alignment horizontal="left"/>
    </xf>
    <xf numFmtId="170" fontId="6" fillId="0" borderId="11" xfId="0" applyNumberFormat="1" applyFont="1" applyFill="1" applyBorder="1" applyAlignment="1">
      <alignment horizontal="left"/>
    </xf>
    <xf numFmtId="170" fontId="2" fillId="0" borderId="11" xfId="0" applyNumberFormat="1" applyFont="1" applyBorder="1" applyAlignment="1">
      <alignment horizontal="left"/>
    </xf>
    <xf numFmtId="170" fontId="6" fillId="0" borderId="11" xfId="0" applyNumberFormat="1" applyFont="1" applyBorder="1" applyAlignment="1">
      <alignment horizontal="left"/>
    </xf>
    <xf numFmtId="166" fontId="2" fillId="0" borderId="11" xfId="0" applyNumberFormat="1" applyFont="1" applyFill="1" applyBorder="1" applyAlignment="1">
      <alignment horizontal="left"/>
    </xf>
    <xf numFmtId="166" fontId="2" fillId="0" borderId="11" xfId="0" applyNumberFormat="1" applyFont="1" applyBorder="1" applyAlignment="1">
      <alignment horizontal="left"/>
    </xf>
    <xf numFmtId="169" fontId="2" fillId="0" borderId="11" xfId="0" applyNumberFormat="1" applyFont="1" applyFill="1" applyBorder="1" applyAlignment="1">
      <alignment horizontal="left"/>
    </xf>
    <xf numFmtId="169" fontId="2" fillId="0" borderId="11" xfId="0" applyNumberFormat="1" applyFont="1" applyBorder="1" applyAlignment="1">
      <alignment horizontal="left"/>
    </xf>
    <xf numFmtId="2" fontId="2" fillId="0" borderId="11" xfId="0" applyNumberFormat="1" applyFont="1" applyBorder="1" applyAlignment="1">
      <alignment horizontal="left"/>
    </xf>
    <xf numFmtId="0" fontId="2" fillId="0" borderId="0" xfId="0" applyFont="1" applyAlignment="1">
      <alignment horizontal="left"/>
    </xf>
    <xf numFmtId="2" fontId="2" fillId="0" borderId="11" xfId="0" applyNumberFormat="1" applyFont="1" applyFill="1" applyBorder="1" applyAlignment="1">
      <alignment horizontal="left"/>
    </xf>
    <xf numFmtId="171" fontId="4" fillId="0" borderId="6" xfId="2" applyNumberFormat="1" applyFont="1" applyFill="1" applyBorder="1" applyAlignment="1">
      <alignment horizontal="center"/>
    </xf>
    <xf numFmtId="0" fontId="4" fillId="0" borderId="0" xfId="3" applyFont="1" applyFill="1" applyBorder="1" applyAlignment="1">
      <alignment horizontal="center"/>
    </xf>
    <xf numFmtId="171" fontId="4" fillId="0" borderId="0" xfId="3" applyNumberFormat="1" applyFont="1" applyFill="1" applyBorder="1" applyAlignment="1">
      <alignment horizontal="center"/>
    </xf>
    <xf numFmtId="2" fontId="4" fillId="0" borderId="0" xfId="3" applyNumberFormat="1" applyFont="1" applyFill="1" applyBorder="1" applyAlignment="1">
      <alignment horizontal="right"/>
    </xf>
    <xf numFmtId="0" fontId="2" fillId="0" borderId="0" xfId="0" applyFont="1" applyFill="1" applyBorder="1" applyAlignment="1">
      <alignment horizontal="right"/>
    </xf>
    <xf numFmtId="2" fontId="2" fillId="0" borderId="0" xfId="0" applyNumberFormat="1" applyFont="1" applyFill="1" applyBorder="1" applyAlignment="1">
      <alignment horizontal="right"/>
    </xf>
    <xf numFmtId="0" fontId="2" fillId="0" borderId="0" xfId="0" applyFont="1" applyFill="1" applyBorder="1" applyAlignment="1">
      <alignment horizontal="left"/>
    </xf>
    <xf numFmtId="171" fontId="4" fillId="0" borderId="18" xfId="3" applyNumberFormat="1" applyFont="1" applyFill="1" applyBorder="1" applyAlignment="1">
      <alignment horizontal="center"/>
    </xf>
    <xf numFmtId="0" fontId="2" fillId="0" borderId="19" xfId="0" applyFont="1" applyBorder="1" applyAlignment="1">
      <alignment horizontal="left"/>
    </xf>
    <xf numFmtId="164" fontId="2" fillId="0" borderId="0" xfId="0" applyNumberFormat="1" applyFont="1" applyBorder="1" applyAlignment="1">
      <alignment horizontal="right"/>
    </xf>
    <xf numFmtId="2" fontId="4" fillId="0" borderId="0" xfId="3" applyNumberFormat="1" applyFont="1" applyFill="1" applyBorder="1" applyAlignment="1">
      <alignment horizontal="left"/>
    </xf>
    <xf numFmtId="0" fontId="4" fillId="0" borderId="0" xfId="3" applyFont="1" applyFill="1" applyBorder="1" applyAlignment="1">
      <alignment horizontal="left"/>
    </xf>
    <xf numFmtId="171" fontId="13" fillId="0" borderId="0" xfId="3" applyNumberFormat="1" applyFont="1" applyFill="1" applyBorder="1" applyAlignment="1">
      <alignment horizontal="center"/>
    </xf>
    <xf numFmtId="168" fontId="13" fillId="0" borderId="0" xfId="3" applyNumberFormat="1" applyFont="1" applyFill="1" applyBorder="1" applyAlignment="1">
      <alignment horizontal="center"/>
    </xf>
    <xf numFmtId="0" fontId="14" fillId="0" borderId="0" xfId="0" applyFont="1" applyFill="1" applyBorder="1" applyAlignment="1">
      <alignment horizontal="center"/>
    </xf>
    <xf numFmtId="0" fontId="13" fillId="0" borderId="0" xfId="3" applyFont="1" applyFill="1" applyBorder="1" applyAlignment="1">
      <alignment horizontal="center"/>
    </xf>
    <xf numFmtId="0" fontId="14" fillId="0" borderId="0" xfId="0" applyFont="1" applyBorder="1" applyAlignment="1">
      <alignment horizontal="center"/>
    </xf>
    <xf numFmtId="0" fontId="12" fillId="0" borderId="0" xfId="0" applyFont="1" applyFill="1" applyBorder="1" applyAlignment="1">
      <alignment horizontal="left" indent="1"/>
    </xf>
    <xf numFmtId="0" fontId="14" fillId="0" borderId="0" xfId="0" applyFont="1" applyFill="1" applyBorder="1" applyAlignment="1">
      <alignment horizontal="left" indent="1"/>
    </xf>
    <xf numFmtId="0" fontId="14" fillId="0" borderId="0" xfId="0" applyFont="1" applyBorder="1" applyAlignment="1">
      <alignment horizontal="left" indent="1"/>
    </xf>
    <xf numFmtId="2" fontId="13" fillId="0" borderId="0" xfId="3" applyNumberFormat="1" applyFont="1" applyFill="1" applyBorder="1" applyAlignment="1">
      <alignment horizontal="left" indent="1"/>
    </xf>
    <xf numFmtId="0" fontId="15" fillId="0" borderId="0" xfId="3" applyFont="1" applyFill="1" applyBorder="1" applyAlignment="1">
      <alignment horizontal="left" indent="1"/>
    </xf>
    <xf numFmtId="0" fontId="13" fillId="0" borderId="0" xfId="3" applyFont="1" applyFill="1" applyBorder="1" applyAlignment="1">
      <alignment horizontal="left" indent="1"/>
    </xf>
    <xf numFmtId="0" fontId="14" fillId="0" borderId="0" xfId="0" applyFont="1" applyFill="1" applyBorder="1" applyAlignment="1">
      <alignment horizontal="left" vertical="top" indent="1"/>
    </xf>
    <xf numFmtId="0" fontId="4" fillId="3" borderId="10" xfId="3" applyFont="1" applyFill="1" applyBorder="1" applyAlignment="1">
      <alignment horizontal="right"/>
    </xf>
    <xf numFmtId="164" fontId="4" fillId="3" borderId="10" xfId="2" applyNumberFormat="1" applyFont="1" applyFill="1" applyBorder="1" applyAlignment="1">
      <alignment horizontal="right"/>
    </xf>
    <xf numFmtId="0" fontId="8" fillId="3" borderId="10" xfId="3" applyFont="1" applyFill="1" applyBorder="1" applyAlignment="1">
      <alignment horizontal="right"/>
    </xf>
    <xf numFmtId="1" fontId="4" fillId="3" borderId="10" xfId="2" applyNumberFormat="1" applyFont="1" applyFill="1" applyBorder="1" applyAlignment="1">
      <alignment horizontal="right"/>
    </xf>
    <xf numFmtId="164" fontId="4" fillId="3" borderId="10" xfId="3" applyNumberFormat="1" applyFont="1" applyFill="1" applyBorder="1" applyAlignment="1">
      <alignment horizontal="right"/>
    </xf>
    <xf numFmtId="2" fontId="4" fillId="3" borderId="10" xfId="3" applyNumberFormat="1" applyFont="1" applyFill="1" applyBorder="1" applyAlignment="1">
      <alignment horizontal="right"/>
    </xf>
    <xf numFmtId="165" fontId="2" fillId="3" borderId="10" xfId="0" applyNumberFormat="1" applyFont="1" applyFill="1" applyBorder="1" applyAlignment="1">
      <alignment horizontal="right"/>
    </xf>
    <xf numFmtId="2" fontId="4" fillId="3" borderId="10" xfId="2" applyNumberFormat="1" applyFont="1" applyFill="1" applyBorder="1" applyAlignment="1">
      <alignment horizontal="right"/>
    </xf>
    <xf numFmtId="166" fontId="4" fillId="3" borderId="10" xfId="3" applyNumberFormat="1" applyFont="1" applyFill="1" applyBorder="1" applyAlignment="1">
      <alignment horizontal="right"/>
    </xf>
    <xf numFmtId="0" fontId="4" fillId="3" borderId="10" xfId="2" applyFont="1" applyFill="1" applyBorder="1" applyAlignment="1">
      <alignment horizontal="right"/>
    </xf>
    <xf numFmtId="0" fontId="4" fillId="3" borderId="18" xfId="3" applyFont="1" applyFill="1" applyBorder="1" applyAlignment="1">
      <alignment horizontal="right"/>
    </xf>
    <xf numFmtId="171" fontId="13" fillId="0" borderId="0" xfId="3" applyNumberFormat="1" applyFont="1" applyFill="1" applyBorder="1" applyAlignment="1">
      <alignment horizontal="left" indent="1"/>
    </xf>
    <xf numFmtId="164" fontId="2" fillId="0" borderId="21" xfId="0" applyNumberFormat="1" applyFont="1" applyFill="1" applyBorder="1" applyAlignment="1">
      <alignment horizontal="center"/>
    </xf>
    <xf numFmtId="0" fontId="2" fillId="0" borderId="23" xfId="0" applyFont="1" applyBorder="1" applyAlignment="1">
      <alignment horizontal="left"/>
    </xf>
    <xf numFmtId="0" fontId="4" fillId="5" borderId="4" xfId="2" applyFont="1" applyFill="1" applyBorder="1" applyAlignment="1">
      <alignment horizontal="center" vertical="center" wrapText="1"/>
    </xf>
    <xf numFmtId="0" fontId="4" fillId="5" borderId="1" xfId="2" applyFont="1" applyFill="1" applyBorder="1" applyAlignment="1">
      <alignment horizontal="center" vertical="center"/>
    </xf>
    <xf numFmtId="0" fontId="4" fillId="5" borderId="1" xfId="2" applyFont="1" applyFill="1" applyBorder="1" applyAlignment="1">
      <alignment horizontal="center" vertical="center" wrapText="1"/>
    </xf>
    <xf numFmtId="164" fontId="4" fillId="5" borderId="1" xfId="2" applyNumberFormat="1" applyFont="1" applyFill="1" applyBorder="1" applyAlignment="1">
      <alignment horizontal="center" vertical="center" wrapText="1"/>
    </xf>
    <xf numFmtId="2" fontId="4" fillId="5" borderId="1" xfId="2" applyNumberFormat="1" applyFont="1" applyFill="1" applyBorder="1" applyAlignment="1">
      <alignment horizontal="center" vertical="center" wrapText="1"/>
    </xf>
    <xf numFmtId="0" fontId="4" fillId="4" borderId="1" xfId="2" applyFont="1" applyFill="1" applyBorder="1" applyAlignment="1">
      <alignment horizontal="center" vertical="center" wrapText="1"/>
    </xf>
    <xf numFmtId="0" fontId="4" fillId="4" borderId="2" xfId="2" applyFont="1" applyFill="1" applyBorder="1" applyAlignment="1">
      <alignment horizontal="center" vertical="center" wrapText="1"/>
    </xf>
    <xf numFmtId="0" fontId="4" fillId="0" borderId="24" xfId="3" applyFont="1" applyFill="1" applyBorder="1" applyAlignment="1">
      <alignment horizontal="center"/>
    </xf>
    <xf numFmtId="0" fontId="4" fillId="3" borderId="14" xfId="3" applyFont="1" applyFill="1" applyBorder="1" applyAlignment="1">
      <alignment horizontal="right"/>
    </xf>
    <xf numFmtId="164" fontId="2" fillId="0" borderId="25" xfId="0" applyNumberFormat="1" applyFont="1" applyFill="1" applyBorder="1" applyAlignment="1">
      <alignment horizontal="center"/>
    </xf>
    <xf numFmtId="0" fontId="4" fillId="0" borderId="15" xfId="2" applyFont="1" applyFill="1" applyBorder="1" applyAlignment="1">
      <alignment horizontal="right"/>
    </xf>
    <xf numFmtId="2" fontId="4" fillId="0" borderId="15" xfId="2" applyNumberFormat="1" applyFont="1" applyFill="1" applyBorder="1" applyAlignment="1">
      <alignment horizontal="right"/>
    </xf>
    <xf numFmtId="164" fontId="4" fillId="0" borderId="22" xfId="2" applyNumberFormat="1" applyFont="1" applyFill="1" applyBorder="1" applyAlignment="1">
      <alignment horizontal="right"/>
    </xf>
    <xf numFmtId="0" fontId="4" fillId="0" borderId="26" xfId="2" applyFont="1" applyFill="1" applyBorder="1" applyAlignment="1">
      <alignment horizontal="right"/>
    </xf>
    <xf numFmtId="0" fontId="0" fillId="0" borderId="27" xfId="0" applyBorder="1"/>
    <xf numFmtId="171" fontId="4" fillId="6" borderId="10" xfId="3" applyNumberFormat="1" applyFont="1" applyFill="1" applyBorder="1" applyAlignment="1">
      <alignment horizontal="center"/>
    </xf>
    <xf numFmtId="171" fontId="4" fillId="6" borderId="10" xfId="2" applyNumberFormat="1" applyFont="1" applyFill="1" applyBorder="1" applyAlignment="1">
      <alignment horizontal="center"/>
    </xf>
    <xf numFmtId="0" fontId="12" fillId="6" borderId="28" xfId="0" applyFont="1" applyFill="1" applyBorder="1" applyAlignment="1">
      <alignment horizontal="left" indent="1"/>
    </xf>
    <xf numFmtId="0" fontId="12" fillId="3" borderId="28" xfId="0" applyFont="1" applyFill="1" applyBorder="1" applyAlignment="1">
      <alignment horizontal="left" indent="1"/>
    </xf>
    <xf numFmtId="14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0" fontId="4" fillId="0" borderId="10" xfId="3" applyFont="1" applyFill="1" applyBorder="1" applyAlignment="1">
      <alignment horizontal="right"/>
    </xf>
    <xf numFmtId="0" fontId="4" fillId="0" borderId="10" xfId="3" applyFont="1" applyBorder="1" applyAlignment="1">
      <alignment horizontal="right"/>
    </xf>
    <xf numFmtId="0" fontId="4" fillId="3" borderId="10" xfId="3" applyFont="1" applyFill="1" applyBorder="1" applyAlignment="1">
      <alignment horizontal="right"/>
    </xf>
    <xf numFmtId="0" fontId="4" fillId="3" borderId="3" xfId="3" applyFont="1" applyFill="1" applyBorder="1" applyAlignment="1">
      <alignment horizontal="right"/>
    </xf>
    <xf numFmtId="164" fontId="4" fillId="0" borderId="3" xfId="3" applyNumberFormat="1" applyFont="1" applyFill="1" applyBorder="1" applyAlignment="1">
      <alignment horizontal="right"/>
    </xf>
    <xf numFmtId="2" fontId="4" fillId="0" borderId="3" xfId="3" applyNumberFormat="1" applyFont="1" applyFill="1" applyBorder="1" applyAlignment="1">
      <alignment horizontal="right"/>
    </xf>
    <xf numFmtId="0" fontId="4" fillId="0" borderId="3" xfId="3" applyFont="1" applyFill="1" applyBorder="1" applyAlignment="1">
      <alignment horizontal="right"/>
    </xf>
    <xf numFmtId="0" fontId="2" fillId="0" borderId="29" xfId="0" applyFont="1" applyBorder="1" applyAlignment="1">
      <alignment horizontal="left"/>
    </xf>
    <xf numFmtId="0" fontId="4" fillId="0" borderId="30" xfId="3" applyFont="1" applyFill="1" applyBorder="1" applyAlignment="1">
      <alignment horizontal="center"/>
    </xf>
    <xf numFmtId="171" fontId="4" fillId="0" borderId="3" xfId="2" applyNumberFormat="1" applyFont="1" applyFill="1" applyBorder="1" applyAlignment="1">
      <alignment horizontal="center"/>
    </xf>
    <xf numFmtId="0" fontId="4" fillId="0" borderId="3" xfId="2" applyFont="1" applyFill="1" applyBorder="1" applyAlignment="1">
      <alignment horizontal="right"/>
    </xf>
    <xf numFmtId="0" fontId="4" fillId="2" borderId="3" xfId="3" applyFont="1" applyFill="1" applyBorder="1" applyAlignment="1">
      <alignment horizontal="right"/>
    </xf>
    <xf numFmtId="166" fontId="4" fillId="0" borderId="3" xfId="3" applyNumberFormat="1" applyFont="1" applyFill="1" applyBorder="1" applyAlignment="1">
      <alignment horizontal="right"/>
    </xf>
    <xf numFmtId="2" fontId="9" fillId="0" borderId="10" xfId="2" applyNumberFormat="1" applyFont="1" applyFill="1" applyBorder="1" applyAlignment="1">
      <alignment horizontal="right"/>
    </xf>
    <xf numFmtId="2" fontId="9" fillId="0" borderId="8" xfId="2" applyNumberFormat="1" applyFont="1" applyFill="1" applyBorder="1" applyAlignment="1">
      <alignment horizontal="right"/>
    </xf>
    <xf numFmtId="0" fontId="4" fillId="7" borderId="3" xfId="3" applyFont="1" applyFill="1" applyBorder="1" applyAlignment="1">
      <alignment horizontal="right"/>
    </xf>
    <xf numFmtId="164" fontId="4" fillId="7" borderId="8" xfId="2" applyNumberFormat="1" applyFont="1" applyFill="1" applyBorder="1" applyAlignment="1">
      <alignment horizontal="right"/>
    </xf>
    <xf numFmtId="0" fontId="2" fillId="0" borderId="31" xfId="0" applyFont="1" applyBorder="1" applyAlignment="1">
      <alignment horizontal="left"/>
    </xf>
    <xf numFmtId="0" fontId="4" fillId="8" borderId="32" xfId="3" applyFont="1" applyFill="1" applyBorder="1" applyAlignment="1">
      <alignment horizontal="center"/>
    </xf>
    <xf numFmtId="171" fontId="4" fillId="8" borderId="14" xfId="2" applyNumberFormat="1" applyFont="1" applyFill="1" applyBorder="1" applyAlignment="1">
      <alignment horizontal="center"/>
    </xf>
    <xf numFmtId="0" fontId="4" fillId="3" borderId="33" xfId="3" applyFont="1" applyFill="1" applyBorder="1" applyAlignment="1">
      <alignment horizontal="right"/>
    </xf>
    <xf numFmtId="0" fontId="4" fillId="8" borderId="34" xfId="3" applyFont="1" applyFill="1" applyBorder="1" applyAlignment="1">
      <alignment horizontal="center"/>
    </xf>
    <xf numFmtId="0" fontId="12" fillId="8" borderId="28" xfId="0" applyFont="1" applyFill="1" applyBorder="1" applyAlignment="1">
      <alignment horizontal="left" indent="1"/>
    </xf>
    <xf numFmtId="0" fontId="4" fillId="0" borderId="35" xfId="3" applyFont="1" applyFill="1" applyBorder="1" applyAlignment="1">
      <alignment horizontal="center"/>
    </xf>
    <xf numFmtId="171" fontId="4" fillId="0" borderId="3" xfId="3" applyNumberFormat="1" applyFont="1" applyFill="1" applyBorder="1" applyAlignment="1">
      <alignment horizontal="center"/>
    </xf>
    <xf numFmtId="0" fontId="4" fillId="8" borderId="35" xfId="3" applyFont="1" applyFill="1" applyBorder="1" applyAlignment="1">
      <alignment horizontal="center"/>
    </xf>
    <xf numFmtId="171" fontId="4" fillId="8" borderId="8" xfId="2" applyNumberFormat="1" applyFont="1" applyFill="1" applyBorder="1" applyAlignment="1">
      <alignment horizontal="center"/>
    </xf>
    <xf numFmtId="0" fontId="4" fillId="0" borderId="31" xfId="2" applyFont="1" applyFill="1" applyBorder="1" applyAlignment="1">
      <alignment horizontal="right"/>
    </xf>
    <xf numFmtId="0" fontId="4" fillId="8" borderId="30" xfId="3" applyFont="1" applyFill="1" applyBorder="1" applyAlignment="1">
      <alignment horizontal="center"/>
    </xf>
    <xf numFmtId="2" fontId="4" fillId="0" borderId="17" xfId="2" applyNumberFormat="1" applyFont="1" applyFill="1" applyBorder="1" applyAlignment="1">
      <alignment horizontal="right"/>
    </xf>
    <xf numFmtId="164" fontId="4" fillId="0" borderId="3" xfId="2" applyNumberFormat="1" applyFont="1" applyFill="1" applyBorder="1" applyAlignment="1">
      <alignment horizontal="right"/>
    </xf>
    <xf numFmtId="0" fontId="2" fillId="0" borderId="3" xfId="0" applyFont="1" applyBorder="1" applyAlignment="1">
      <alignment horizontal="right"/>
    </xf>
    <xf numFmtId="0" fontId="2" fillId="0" borderId="31" xfId="0" applyFont="1" applyBorder="1" applyAlignment="1">
      <alignment horizontal="right"/>
    </xf>
    <xf numFmtId="16" fontId="4" fillId="8" borderId="9" xfId="3" applyNumberFormat="1" applyFont="1" applyFill="1" applyBorder="1" applyAlignment="1">
      <alignment horizontal="center"/>
    </xf>
    <xf numFmtId="171" fontId="4" fillId="8" borderId="3" xfId="2" applyNumberFormat="1" applyFont="1" applyFill="1" applyBorder="1" applyAlignment="1">
      <alignment horizontal="center"/>
    </xf>
    <xf numFmtId="0" fontId="4" fillId="3" borderId="3" xfId="2" applyFont="1" applyFill="1" applyBorder="1" applyAlignment="1">
      <alignment horizontal="right"/>
    </xf>
    <xf numFmtId="0" fontId="4" fillId="0" borderId="3" xfId="3" applyFont="1" applyFill="1" applyBorder="1" applyAlignment="1">
      <alignment horizontal="center"/>
    </xf>
    <xf numFmtId="2" fontId="2" fillId="0" borderId="3" xfId="0" applyNumberFormat="1" applyFont="1" applyBorder="1" applyAlignment="1">
      <alignment horizontal="right"/>
    </xf>
    <xf numFmtId="164" fontId="2" fillId="0" borderId="3" xfId="0" applyNumberFormat="1" applyFont="1" applyFill="1" applyBorder="1" applyAlignment="1">
      <alignment horizontal="center"/>
    </xf>
    <xf numFmtId="14" fontId="2" fillId="0" borderId="3" xfId="0" applyNumberFormat="1" applyFont="1" applyBorder="1" applyAlignment="1">
      <alignment horizontal="right"/>
    </xf>
    <xf numFmtId="164" fontId="4" fillId="0" borderId="36" xfId="2" applyNumberFormat="1" applyFont="1" applyFill="1" applyBorder="1" applyAlignment="1">
      <alignment horizontal="right"/>
    </xf>
    <xf numFmtId="164" fontId="4" fillId="0" borderId="37" xfId="2" applyNumberFormat="1" applyFont="1" applyFill="1" applyBorder="1" applyAlignment="1">
      <alignment horizontal="right"/>
    </xf>
    <xf numFmtId="0" fontId="4" fillId="5" borderId="2" xfId="2" applyFont="1" applyFill="1" applyBorder="1" applyAlignment="1">
      <alignment horizontal="center" vertical="center" wrapText="1"/>
    </xf>
    <xf numFmtId="0" fontId="4" fillId="0" borderId="38" xfId="3" applyFont="1" applyFill="1" applyBorder="1" applyAlignment="1">
      <alignment horizontal="center"/>
    </xf>
    <xf numFmtId="0" fontId="4" fillId="0" borderId="39" xfId="3" applyFont="1" applyFill="1" applyBorder="1" applyAlignment="1">
      <alignment horizontal="right"/>
    </xf>
    <xf numFmtId="0" fontId="4" fillId="0" borderId="39" xfId="3" applyFont="1" applyBorder="1" applyAlignment="1">
      <alignment horizontal="right"/>
    </xf>
    <xf numFmtId="0" fontId="4" fillId="0" borderId="40" xfId="3" applyFont="1" applyFill="1" applyBorder="1" applyAlignment="1">
      <alignment horizontal="right"/>
    </xf>
    <xf numFmtId="0" fontId="4" fillId="0" borderId="41" xfId="3" applyFont="1" applyFill="1" applyBorder="1" applyAlignment="1">
      <alignment horizontal="center"/>
    </xf>
    <xf numFmtId="0" fontId="4" fillId="0" borderId="3" xfId="3" applyFont="1" applyBorder="1" applyAlignment="1">
      <alignment horizontal="right"/>
    </xf>
    <xf numFmtId="0" fontId="4" fillId="0" borderId="42" xfId="3" applyFont="1" applyFill="1" applyBorder="1" applyAlignment="1">
      <alignment horizontal="right"/>
    </xf>
    <xf numFmtId="0" fontId="4" fillId="0" borderId="42" xfId="3" applyFont="1" applyBorder="1" applyAlignment="1">
      <alignment horizontal="right"/>
    </xf>
    <xf numFmtId="0" fontId="4" fillId="3" borderId="42" xfId="3" applyFont="1" applyFill="1" applyBorder="1" applyAlignment="1">
      <alignment horizontal="right"/>
    </xf>
    <xf numFmtId="0" fontId="4" fillId="6" borderId="41" xfId="3" applyFont="1" applyFill="1" applyBorder="1" applyAlignment="1">
      <alignment horizontal="center"/>
    </xf>
    <xf numFmtId="0" fontId="4" fillId="6" borderId="3" xfId="3" applyFont="1" applyFill="1" applyBorder="1" applyAlignment="1">
      <alignment horizontal="right"/>
    </xf>
    <xf numFmtId="0" fontId="4" fillId="6" borderId="42" xfId="3" applyFont="1" applyFill="1" applyBorder="1" applyAlignment="1">
      <alignment horizontal="right"/>
    </xf>
    <xf numFmtId="0" fontId="4" fillId="6" borderId="3" xfId="2" applyFont="1" applyFill="1" applyBorder="1" applyAlignment="1">
      <alignment horizontal="right"/>
    </xf>
    <xf numFmtId="0" fontId="2" fillId="6" borderId="42" xfId="0" applyFont="1" applyFill="1" applyBorder="1" applyAlignment="1">
      <alignment horizontal="right"/>
    </xf>
    <xf numFmtId="0" fontId="4" fillId="3" borderId="44" xfId="3" applyFont="1" applyFill="1" applyBorder="1" applyAlignment="1">
      <alignment horizontal="right"/>
    </xf>
    <xf numFmtId="0" fontId="4" fillId="0" borderId="45" xfId="3" applyFont="1" applyFill="1" applyBorder="1" applyAlignment="1">
      <alignment horizontal="right"/>
    </xf>
    <xf numFmtId="0" fontId="4" fillId="3" borderId="45" xfId="3" applyFont="1" applyFill="1" applyBorder="1" applyAlignment="1">
      <alignment horizontal="right"/>
    </xf>
    <xf numFmtId="0" fontId="4" fillId="0" borderId="46" xfId="3" applyFont="1" applyFill="1" applyBorder="1" applyAlignment="1">
      <alignment horizontal="center"/>
    </xf>
    <xf numFmtId="164" fontId="4" fillId="0" borderId="44" xfId="2" applyNumberFormat="1" applyFont="1" applyFill="1" applyBorder="1" applyAlignment="1">
      <alignment horizontal="right"/>
    </xf>
    <xf numFmtId="165" fontId="8" fillId="0" borderId="45" xfId="2" applyNumberFormat="1" applyFont="1" applyFill="1" applyBorder="1" applyAlignment="1">
      <alignment horizontal="right"/>
    </xf>
    <xf numFmtId="165" fontId="4" fillId="0" borderId="45" xfId="2" applyNumberFormat="1" applyFont="1" applyFill="1" applyBorder="1" applyAlignment="1">
      <alignment horizontal="right"/>
    </xf>
    <xf numFmtId="167" fontId="4" fillId="0" borderId="45" xfId="2" applyNumberFormat="1" applyFont="1" applyFill="1" applyBorder="1" applyAlignment="1">
      <alignment horizontal="right"/>
    </xf>
    <xf numFmtId="0" fontId="4" fillId="0" borderId="47" xfId="3" applyFont="1" applyFill="1" applyBorder="1" applyAlignment="1">
      <alignment horizontal="center"/>
    </xf>
    <xf numFmtId="0" fontId="4" fillId="3" borderId="48" xfId="3" applyFont="1" applyFill="1" applyBorder="1" applyAlignment="1">
      <alignment horizontal="right"/>
    </xf>
    <xf numFmtId="0" fontId="4" fillId="0" borderId="49" xfId="3" applyFont="1" applyFill="1" applyBorder="1" applyAlignment="1">
      <alignment horizontal="center"/>
    </xf>
    <xf numFmtId="0" fontId="4" fillId="8" borderId="50" xfId="3" applyFont="1" applyFill="1" applyBorder="1" applyAlignment="1">
      <alignment horizontal="center"/>
    </xf>
    <xf numFmtId="0" fontId="4" fillId="0" borderId="44" xfId="3" applyFont="1" applyFill="1" applyBorder="1" applyAlignment="1">
      <alignment horizontal="right"/>
    </xf>
    <xf numFmtId="0" fontId="4" fillId="0" borderId="44" xfId="3" applyFont="1" applyBorder="1" applyAlignment="1">
      <alignment horizontal="right"/>
    </xf>
    <xf numFmtId="0" fontId="4" fillId="0" borderId="45" xfId="3" applyFont="1" applyBorder="1" applyAlignment="1">
      <alignment horizontal="right"/>
    </xf>
    <xf numFmtId="0" fontId="4" fillId="6" borderId="46" xfId="3" applyFont="1" applyFill="1" applyBorder="1" applyAlignment="1">
      <alignment horizontal="center"/>
    </xf>
    <xf numFmtId="0" fontId="4" fillId="6" borderId="44" xfId="3" applyFont="1" applyFill="1" applyBorder="1" applyAlignment="1">
      <alignment horizontal="right"/>
    </xf>
    <xf numFmtId="0" fontId="4" fillId="6" borderId="45" xfId="3" applyFont="1" applyFill="1" applyBorder="1" applyAlignment="1">
      <alignment horizontal="right"/>
    </xf>
    <xf numFmtId="0" fontId="4" fillId="6" borderId="44" xfId="2" applyFont="1" applyFill="1" applyBorder="1" applyAlignment="1">
      <alignment horizontal="right"/>
    </xf>
    <xf numFmtId="0" fontId="2" fillId="6" borderId="45" xfId="0" applyFont="1" applyFill="1" applyBorder="1" applyAlignment="1">
      <alignment horizontal="right"/>
    </xf>
    <xf numFmtId="0" fontId="4" fillId="0" borderId="45" xfId="2" applyFont="1" applyFill="1" applyBorder="1" applyAlignment="1">
      <alignment horizontal="right"/>
    </xf>
    <xf numFmtId="164" fontId="4" fillId="0" borderId="39" xfId="2" applyNumberFormat="1" applyFont="1" applyFill="1" applyBorder="1" applyAlignment="1">
      <alignment horizontal="right"/>
    </xf>
    <xf numFmtId="2" fontId="4" fillId="0" borderId="45" xfId="2" applyNumberFormat="1" applyFont="1" applyFill="1" applyBorder="1" applyAlignment="1">
      <alignment horizontal="right"/>
    </xf>
    <xf numFmtId="0" fontId="4" fillId="8" borderId="46" xfId="3" applyFont="1" applyFill="1" applyBorder="1" applyAlignment="1">
      <alignment horizontal="center"/>
    </xf>
    <xf numFmtId="0" fontId="4" fillId="7" borderId="44" xfId="3" applyFont="1" applyFill="1" applyBorder="1" applyAlignment="1">
      <alignment horizontal="right"/>
    </xf>
    <xf numFmtId="164" fontId="4" fillId="7" borderId="39" xfId="2" applyNumberFormat="1" applyFont="1" applyFill="1" applyBorder="1" applyAlignment="1">
      <alignment horizontal="right"/>
    </xf>
    <xf numFmtId="0" fontId="8" fillId="0" borderId="44" xfId="3" applyFont="1" applyFill="1" applyBorder="1" applyAlignment="1">
      <alignment horizontal="right"/>
    </xf>
    <xf numFmtId="0" fontId="8" fillId="6" borderId="44" xfId="3" applyFont="1" applyFill="1" applyBorder="1" applyAlignment="1">
      <alignment horizontal="right"/>
    </xf>
    <xf numFmtId="0" fontId="8" fillId="3" borderId="44" xfId="3" applyFont="1" applyFill="1" applyBorder="1" applyAlignment="1">
      <alignment horizontal="right"/>
    </xf>
    <xf numFmtId="164" fontId="4" fillId="0" borderId="44" xfId="3" applyNumberFormat="1" applyFont="1" applyBorder="1" applyAlignment="1">
      <alignment horizontal="right"/>
    </xf>
    <xf numFmtId="164" fontId="4" fillId="0" borderId="44" xfId="3" applyNumberFormat="1" applyFont="1" applyFill="1" applyBorder="1" applyAlignment="1">
      <alignment horizontal="right"/>
    </xf>
    <xf numFmtId="1" fontId="4" fillId="3" borderId="44" xfId="2" applyNumberFormat="1" applyFont="1" applyFill="1" applyBorder="1" applyAlignment="1">
      <alignment horizontal="right"/>
    </xf>
    <xf numFmtId="0" fontId="6" fillId="3" borderId="44" xfId="3" applyFont="1" applyFill="1" applyBorder="1" applyAlignment="1">
      <alignment horizontal="right"/>
    </xf>
    <xf numFmtId="0" fontId="4" fillId="3" borderId="45" xfId="2" applyFont="1" applyFill="1" applyBorder="1" applyAlignment="1">
      <alignment horizontal="right"/>
    </xf>
    <xf numFmtId="16" fontId="4" fillId="0" borderId="46" xfId="3" applyNumberFormat="1" applyFont="1" applyFill="1" applyBorder="1" applyAlignment="1">
      <alignment horizontal="center"/>
    </xf>
    <xf numFmtId="16" fontId="4" fillId="8" borderId="46" xfId="3" applyNumberFormat="1" applyFont="1" applyFill="1" applyBorder="1" applyAlignment="1">
      <alignment horizontal="center"/>
    </xf>
    <xf numFmtId="0" fontId="4" fillId="0" borderId="44" xfId="2" applyFont="1" applyFill="1" applyBorder="1" applyAlignment="1">
      <alignment horizontal="right"/>
    </xf>
    <xf numFmtId="0" fontId="4" fillId="3" borderId="44" xfId="2" applyFont="1" applyFill="1" applyBorder="1" applyAlignment="1">
      <alignment horizontal="right"/>
    </xf>
    <xf numFmtId="164" fontId="4" fillId="0" borderId="45" xfId="3" applyNumberFormat="1" applyFont="1" applyFill="1" applyBorder="1" applyAlignment="1">
      <alignment horizontal="right"/>
    </xf>
    <xf numFmtId="2" fontId="4" fillId="0" borderId="45" xfId="3" applyNumberFormat="1" applyFont="1" applyFill="1" applyBorder="1" applyAlignment="1">
      <alignment horizontal="right"/>
    </xf>
    <xf numFmtId="2" fontId="4" fillId="0" borderId="52" xfId="2" applyNumberFormat="1" applyFont="1" applyFill="1" applyBorder="1" applyAlignment="1">
      <alignment horizontal="right"/>
    </xf>
    <xf numFmtId="0" fontId="4" fillId="0" borderId="31" xfId="3" applyFont="1" applyFill="1" applyBorder="1" applyAlignment="1">
      <alignment horizontal="right"/>
    </xf>
    <xf numFmtId="164" fontId="4" fillId="0" borderId="16" xfId="2" applyNumberFormat="1" applyFont="1" applyFill="1" applyBorder="1" applyAlignment="1">
      <alignment horizontal="right"/>
    </xf>
    <xf numFmtId="165" fontId="4" fillId="0" borderId="31" xfId="2" applyNumberFormat="1" applyFont="1" applyFill="1" applyBorder="1" applyAlignment="1">
      <alignment horizontal="right"/>
    </xf>
    <xf numFmtId="0" fontId="4" fillId="0" borderId="53" xfId="2" applyFont="1" applyFill="1" applyBorder="1" applyAlignment="1">
      <alignment horizontal="right"/>
    </xf>
    <xf numFmtId="0" fontId="4" fillId="3" borderId="31" xfId="3" applyFont="1" applyFill="1" applyBorder="1" applyAlignment="1">
      <alignment horizontal="right"/>
    </xf>
    <xf numFmtId="164" fontId="4" fillId="0" borderId="31" xfId="3" applyNumberFormat="1" applyFont="1" applyFill="1" applyBorder="1" applyAlignment="1">
      <alignment horizontal="right"/>
    </xf>
    <xf numFmtId="2" fontId="4" fillId="0" borderId="31" xfId="3" applyNumberFormat="1" applyFont="1" applyFill="1" applyBorder="1" applyAlignment="1">
      <alignment horizontal="right"/>
    </xf>
    <xf numFmtId="2" fontId="4" fillId="0" borderId="33" xfId="3" applyNumberFormat="1" applyFont="1" applyFill="1" applyBorder="1" applyAlignment="1">
      <alignment horizontal="right"/>
    </xf>
    <xf numFmtId="2" fontId="4" fillId="0" borderId="31" xfId="2" applyNumberFormat="1" applyFont="1" applyFill="1" applyBorder="1" applyAlignment="1">
      <alignment horizontal="right"/>
    </xf>
    <xf numFmtId="0" fontId="4" fillId="7" borderId="31" xfId="3" applyFont="1" applyFill="1" applyBorder="1" applyAlignment="1">
      <alignment horizontal="right"/>
    </xf>
    <xf numFmtId="0" fontId="4" fillId="0" borderId="33" xfId="3" applyFont="1" applyFill="1" applyBorder="1" applyAlignment="1">
      <alignment horizontal="right"/>
    </xf>
    <xf numFmtId="0" fontId="4" fillId="3" borderId="31" xfId="2" applyFont="1" applyFill="1" applyBorder="1" applyAlignment="1">
      <alignment horizontal="right"/>
    </xf>
    <xf numFmtId="0" fontId="4" fillId="0" borderId="54" xfId="2" applyFont="1" applyFill="1" applyBorder="1" applyAlignment="1">
      <alignment horizontal="right"/>
    </xf>
    <xf numFmtId="0" fontId="4" fillId="0" borderId="55" xfId="3" applyFont="1" applyFill="1" applyBorder="1" applyAlignment="1">
      <alignment horizontal="center"/>
    </xf>
    <xf numFmtId="0" fontId="4" fillId="3" borderId="19" xfId="3" applyFont="1" applyFill="1" applyBorder="1" applyAlignment="1">
      <alignment horizontal="right"/>
    </xf>
    <xf numFmtId="0" fontId="4" fillId="0" borderId="51" xfId="3" applyFont="1" applyFill="1" applyBorder="1" applyAlignment="1">
      <alignment horizontal="right"/>
    </xf>
    <xf numFmtId="0" fontId="4" fillId="9" borderId="1" xfId="2" applyFont="1" applyFill="1" applyBorder="1" applyAlignment="1">
      <alignment horizontal="center" vertical="center"/>
    </xf>
    <xf numFmtId="171" fontId="4" fillId="7" borderId="39" xfId="3" applyNumberFormat="1" applyFont="1" applyFill="1" applyBorder="1" applyAlignment="1">
      <alignment horizontal="center"/>
    </xf>
    <xf numFmtId="171" fontId="4" fillId="7" borderId="3" xfId="3" applyNumberFormat="1" applyFont="1" applyFill="1" applyBorder="1" applyAlignment="1">
      <alignment horizontal="center"/>
    </xf>
    <xf numFmtId="171" fontId="4" fillId="7" borderId="3" xfId="2" applyNumberFormat="1" applyFont="1" applyFill="1" applyBorder="1" applyAlignment="1">
      <alignment horizontal="center"/>
    </xf>
    <xf numFmtId="171" fontId="4" fillId="7" borderId="43" xfId="2" applyNumberFormat="1" applyFont="1" applyFill="1" applyBorder="1" applyAlignment="1">
      <alignment horizontal="center"/>
    </xf>
    <xf numFmtId="171" fontId="4" fillId="7" borderId="14" xfId="2" applyNumberFormat="1" applyFont="1" applyFill="1" applyBorder="1" applyAlignment="1">
      <alignment horizontal="center"/>
    </xf>
    <xf numFmtId="171" fontId="4" fillId="7" borderId="44" xfId="2" applyNumberFormat="1" applyFont="1" applyFill="1" applyBorder="1" applyAlignment="1">
      <alignment horizontal="center"/>
    </xf>
    <xf numFmtId="171" fontId="4" fillId="7" borderId="44" xfId="3" applyNumberFormat="1" applyFont="1" applyFill="1" applyBorder="1" applyAlignment="1">
      <alignment horizontal="center"/>
    </xf>
    <xf numFmtId="171" fontId="4" fillId="7" borderId="39" xfId="2" applyNumberFormat="1" applyFont="1" applyFill="1" applyBorder="1" applyAlignment="1">
      <alignment horizontal="center"/>
    </xf>
    <xf numFmtId="171" fontId="4" fillId="7" borderId="0" xfId="2" applyNumberFormat="1" applyFont="1" applyFill="1" applyBorder="1" applyAlignment="1">
      <alignment horizontal="center"/>
    </xf>
    <xf numFmtId="171" fontId="4" fillId="7" borderId="10" xfId="2" applyNumberFormat="1" applyFont="1" applyFill="1" applyBorder="1" applyAlignment="1">
      <alignment horizontal="center"/>
    </xf>
    <xf numFmtId="171" fontId="4" fillId="7" borderId="10" xfId="3" applyNumberFormat="1" applyFont="1" applyFill="1" applyBorder="1" applyAlignment="1">
      <alignment horizontal="center"/>
    </xf>
    <xf numFmtId="171" fontId="4" fillId="7" borderId="14" xfId="3" applyNumberFormat="1" applyFont="1" applyFill="1" applyBorder="1" applyAlignment="1">
      <alignment horizontal="center"/>
    </xf>
    <xf numFmtId="171" fontId="4" fillId="7" borderId="12" xfId="2" applyNumberFormat="1" applyFont="1" applyFill="1" applyBorder="1" applyAlignment="1">
      <alignment horizontal="center"/>
    </xf>
    <xf numFmtId="171" fontId="4" fillId="7" borderId="10" xfId="4" applyNumberFormat="1" applyFont="1" applyFill="1" applyBorder="1" applyAlignment="1">
      <alignment horizontal="center" vertical="center"/>
    </xf>
    <xf numFmtId="171" fontId="4" fillId="7" borderId="6" xfId="2" applyNumberFormat="1" applyFont="1" applyFill="1" applyBorder="1" applyAlignment="1">
      <alignment horizontal="center"/>
    </xf>
    <xf numFmtId="171" fontId="4" fillId="7" borderId="18" xfId="3" applyNumberFormat="1" applyFont="1" applyFill="1" applyBorder="1" applyAlignment="1">
      <alignment horizontal="center"/>
    </xf>
    <xf numFmtId="171" fontId="4" fillId="7" borderId="0" xfId="3" applyNumberFormat="1" applyFont="1" applyFill="1" applyBorder="1" applyAlignment="1">
      <alignment horizontal="center"/>
    </xf>
    <xf numFmtId="171" fontId="13" fillId="7" borderId="0" xfId="3" applyNumberFormat="1" applyFont="1" applyFill="1" applyBorder="1" applyAlignment="1">
      <alignment horizontal="center"/>
    </xf>
    <xf numFmtId="171" fontId="13" fillId="7" borderId="0" xfId="3" applyNumberFormat="1" applyFont="1" applyFill="1" applyBorder="1" applyAlignment="1">
      <alignment horizontal="left" indent="1"/>
    </xf>
    <xf numFmtId="168" fontId="13" fillId="7" borderId="0" xfId="3" applyNumberFormat="1" applyFont="1" applyFill="1" applyBorder="1" applyAlignment="1">
      <alignment horizontal="center"/>
    </xf>
    <xf numFmtId="0" fontId="13" fillId="7" borderId="0" xfId="3" applyFont="1" applyFill="1" applyBorder="1" applyAlignment="1">
      <alignment horizontal="center"/>
    </xf>
    <xf numFmtId="0" fontId="14" fillId="7" borderId="0" xfId="0" applyFont="1" applyFill="1" applyBorder="1" applyAlignment="1">
      <alignment horizontal="center"/>
    </xf>
    <xf numFmtId="168" fontId="4" fillId="7" borderId="20" xfId="3" applyNumberFormat="1" applyFont="1" applyFill="1" applyBorder="1" applyAlignment="1">
      <alignment horizontal="center"/>
    </xf>
    <xf numFmtId="168" fontId="4" fillId="7" borderId="15" xfId="3" applyNumberFormat="1" applyFont="1" applyFill="1" applyBorder="1" applyAlignment="1">
      <alignment horizontal="center"/>
    </xf>
    <xf numFmtId="0" fontId="2" fillId="7" borderId="0" xfId="0" applyFont="1" applyFill="1" applyAlignment="1">
      <alignment horizontal="center"/>
    </xf>
    <xf numFmtId="0" fontId="2" fillId="0" borderId="57" xfId="0" applyFont="1" applyBorder="1" applyAlignment="1">
      <alignment horizontal="left"/>
    </xf>
    <xf numFmtId="2" fontId="4" fillId="0" borderId="73" xfId="3" applyNumberFormat="1" applyFont="1" applyFill="1" applyBorder="1" applyAlignment="1">
      <alignment horizontal="right"/>
    </xf>
    <xf numFmtId="164" fontId="4" fillId="0" borderId="73" xfId="3" applyNumberFormat="1" applyFont="1" applyFill="1" applyBorder="1" applyAlignment="1">
      <alignment horizontal="right"/>
    </xf>
    <xf numFmtId="0" fontId="2" fillId="0" borderId="77" xfId="0" applyFont="1" applyBorder="1" applyAlignment="1">
      <alignment horizontal="right"/>
    </xf>
    <xf numFmtId="2" fontId="2" fillId="0" borderId="85" xfId="0" applyNumberFormat="1" applyFont="1" applyBorder="1" applyAlignment="1">
      <alignment horizontal="right"/>
    </xf>
    <xf numFmtId="0" fontId="4" fillId="2" borderId="88" xfId="3" applyFont="1" applyFill="1" applyBorder="1" applyAlignment="1">
      <alignment horizontal="right"/>
    </xf>
    <xf numFmtId="2" fontId="2" fillId="0" borderId="72" xfId="0" applyNumberFormat="1" applyFont="1" applyFill="1" applyBorder="1" applyAlignment="1">
      <alignment horizontal="right"/>
    </xf>
    <xf numFmtId="2" fontId="4" fillId="0" borderId="83" xfId="3" applyNumberFormat="1" applyFont="1" applyFill="1" applyBorder="1" applyAlignment="1">
      <alignment horizontal="right"/>
    </xf>
    <xf numFmtId="0" fontId="2" fillId="0" borderId="78" xfId="0" applyFont="1" applyBorder="1" applyAlignment="1">
      <alignment horizontal="right"/>
    </xf>
    <xf numFmtId="2" fontId="4" fillId="0" borderId="79" xfId="3" applyNumberFormat="1" applyFont="1" applyFill="1" applyBorder="1" applyAlignment="1">
      <alignment horizontal="right"/>
    </xf>
    <xf numFmtId="2" fontId="2" fillId="0" borderId="76" xfId="0" applyNumberFormat="1" applyFont="1" applyFill="1" applyBorder="1" applyAlignment="1">
      <alignment horizontal="right"/>
    </xf>
    <xf numFmtId="2" fontId="4" fillId="0" borderId="88" xfId="3" applyNumberFormat="1" applyFont="1" applyFill="1" applyBorder="1" applyAlignment="1">
      <alignment horizontal="right"/>
    </xf>
    <xf numFmtId="0" fontId="2" fillId="0" borderId="84" xfId="0" applyFont="1" applyBorder="1" applyAlignment="1">
      <alignment horizontal="left"/>
    </xf>
    <xf numFmtId="164" fontId="4" fillId="0" borderId="34" xfId="2" applyNumberFormat="1" applyFont="1" applyFill="1" applyBorder="1" applyAlignment="1">
      <alignment horizontal="right"/>
    </xf>
    <xf numFmtId="2" fontId="2" fillId="0" borderId="85" xfId="0" applyNumberFormat="1" applyFont="1" applyFill="1" applyBorder="1" applyAlignment="1">
      <alignment horizontal="right"/>
    </xf>
    <xf numFmtId="0" fontId="0" fillId="0" borderId="0" xfId="0"/>
    <xf numFmtId="0" fontId="4" fillId="3" borderId="3" xfId="3" applyFont="1" applyFill="1" applyBorder="1" applyAlignment="1">
      <alignment horizontal="right"/>
    </xf>
    <xf numFmtId="0" fontId="4" fillId="0" borderId="39" xfId="3" applyFont="1" applyFill="1" applyBorder="1" applyAlignment="1">
      <alignment horizontal="right"/>
    </xf>
    <xf numFmtId="171" fontId="4" fillId="8" borderId="68" xfId="2" applyNumberFormat="1" applyFont="1" applyFill="1" applyBorder="1" applyAlignment="1">
      <alignment horizontal="center"/>
    </xf>
    <xf numFmtId="0" fontId="4" fillId="8" borderId="56" xfId="3" applyFont="1" applyFill="1" applyBorder="1" applyAlignment="1">
      <alignment horizontal="center"/>
    </xf>
    <xf numFmtId="0" fontId="0" fillId="0" borderId="67" xfId="0" applyBorder="1" applyAlignment="1">
      <alignment horizontal="right" wrapText="1"/>
    </xf>
    <xf numFmtId="0" fontId="0" fillId="0" borderId="0" xfId="0"/>
    <xf numFmtId="0" fontId="4" fillId="0" borderId="39" xfId="3" applyFont="1" applyFill="1" applyBorder="1" applyAlignment="1">
      <alignment horizontal="right"/>
    </xf>
    <xf numFmtId="0" fontId="4" fillId="8" borderId="69" xfId="3" applyFont="1" applyFill="1" applyBorder="1" applyAlignment="1">
      <alignment horizontal="center"/>
    </xf>
    <xf numFmtId="171" fontId="4" fillId="8" borderId="70" xfId="2" applyNumberFormat="1" applyFont="1" applyFill="1" applyBorder="1" applyAlignment="1">
      <alignment horizontal="center"/>
    </xf>
    <xf numFmtId="0" fontId="0" fillId="0" borderId="67" xfId="0" applyBorder="1" applyAlignment="1">
      <alignment horizontal="right" wrapText="1"/>
    </xf>
    <xf numFmtId="0" fontId="2" fillId="0" borderId="80" xfId="0" applyFont="1" applyBorder="1" applyAlignment="1">
      <alignment horizontal="left"/>
    </xf>
    <xf numFmtId="0" fontId="2" fillId="0" borderId="74" xfId="0" applyFont="1" applyBorder="1" applyAlignment="1">
      <alignment horizontal="left"/>
    </xf>
    <xf numFmtId="0" fontId="2" fillId="0" borderId="0" xfId="0" applyFont="1" applyAlignment="1">
      <alignment horizontal="right"/>
    </xf>
    <xf numFmtId="0" fontId="4" fillId="0" borderId="39" xfId="3" applyFont="1" applyFill="1" applyBorder="1" applyAlignment="1">
      <alignment horizontal="right"/>
    </xf>
    <xf numFmtId="0" fontId="4" fillId="0" borderId="73" xfId="3" applyFont="1" applyFill="1" applyBorder="1" applyAlignment="1">
      <alignment horizontal="right"/>
    </xf>
    <xf numFmtId="0" fontId="4" fillId="8" borderId="71" xfId="3" applyFont="1" applyFill="1" applyBorder="1" applyAlignment="1">
      <alignment horizontal="center"/>
    </xf>
    <xf numFmtId="171" fontId="4" fillId="8" borderId="73" xfId="3" applyNumberFormat="1" applyFont="1" applyFill="1" applyBorder="1" applyAlignment="1">
      <alignment horizontal="center"/>
    </xf>
    <xf numFmtId="0" fontId="0" fillId="0" borderId="67" xfId="0" applyBorder="1" applyAlignment="1">
      <alignment horizontal="right" wrapText="1"/>
    </xf>
    <xf numFmtId="0" fontId="2" fillId="0" borderId="0" xfId="0" applyFont="1" applyAlignment="1">
      <alignment horizontal="right"/>
    </xf>
    <xf numFmtId="0" fontId="4" fillId="8" borderId="32" xfId="3" applyFont="1" applyFill="1" applyBorder="1" applyAlignment="1">
      <alignment horizontal="center"/>
    </xf>
    <xf numFmtId="171" fontId="4" fillId="8" borderId="14" xfId="2" applyNumberFormat="1" applyFont="1" applyFill="1" applyBorder="1" applyAlignment="1">
      <alignment horizontal="center"/>
    </xf>
    <xf numFmtId="0" fontId="0" fillId="0" borderId="67" xfId="0" applyBorder="1" applyAlignment="1">
      <alignment horizontal="right" wrapText="1"/>
    </xf>
    <xf numFmtId="0" fontId="2" fillId="0" borderId="89" xfId="0" applyFont="1" applyBorder="1" applyAlignment="1">
      <alignment horizontal="left"/>
    </xf>
    <xf numFmtId="0" fontId="2" fillId="0" borderId="0" xfId="0" applyFont="1" applyAlignment="1">
      <alignment horizontal="right"/>
    </xf>
    <xf numFmtId="0" fontId="4" fillId="0" borderId="79" xfId="3" applyFont="1" applyFill="1" applyBorder="1" applyAlignment="1">
      <alignment horizontal="right"/>
    </xf>
    <xf numFmtId="0" fontId="4" fillId="8" borderId="75" xfId="3" applyFont="1" applyFill="1" applyBorder="1" applyAlignment="1">
      <alignment horizontal="center"/>
    </xf>
    <xf numFmtId="0" fontId="0" fillId="0" borderId="67" xfId="0" applyBorder="1" applyAlignment="1">
      <alignment horizontal="right" wrapText="1"/>
    </xf>
    <xf numFmtId="14" fontId="0" fillId="0" borderId="67" xfId="0" applyNumberFormat="1" applyBorder="1" applyAlignment="1">
      <alignment wrapText="1"/>
    </xf>
    <xf numFmtId="0" fontId="0" fillId="41" borderId="67" xfId="0" applyFill="1" applyBorder="1" applyAlignment="1">
      <alignment horizontal="right" wrapText="1"/>
    </xf>
    <xf numFmtId="0" fontId="2" fillId="0" borderId="0" xfId="0" applyFont="1" applyBorder="1" applyAlignment="1">
      <alignment horizontal="left"/>
    </xf>
    <xf numFmtId="166" fontId="4" fillId="0" borderId="88" xfId="3" applyNumberFormat="1" applyFont="1" applyFill="1" applyBorder="1" applyAlignment="1">
      <alignment horizontal="right"/>
    </xf>
    <xf numFmtId="0" fontId="2" fillId="0" borderId="0" xfId="0" applyFont="1" applyAlignment="1">
      <alignment horizontal="right"/>
    </xf>
    <xf numFmtId="0" fontId="4" fillId="0" borderId="83" xfId="3" applyFont="1" applyFill="1" applyBorder="1" applyAlignment="1">
      <alignment horizontal="right"/>
    </xf>
    <xf numFmtId="164" fontId="4" fillId="0" borderId="83" xfId="3" applyNumberFormat="1" applyFont="1" applyFill="1" applyBorder="1" applyAlignment="1">
      <alignment horizontal="right"/>
    </xf>
    <xf numFmtId="0" fontId="4" fillId="8" borderId="81" xfId="3" applyFont="1" applyFill="1" applyBorder="1" applyAlignment="1">
      <alignment horizontal="center"/>
    </xf>
    <xf numFmtId="0" fontId="2" fillId="0" borderId="67" xfId="0" applyFont="1" applyBorder="1" applyAlignment="1">
      <alignment horizontal="right" wrapText="1"/>
    </xf>
    <xf numFmtId="14" fontId="2" fillId="0" borderId="67" xfId="0" applyNumberFormat="1" applyFont="1" applyBorder="1" applyAlignment="1">
      <alignment wrapText="1"/>
    </xf>
    <xf numFmtId="0" fontId="2" fillId="41" borderId="67" xfId="0" applyFont="1" applyFill="1" applyBorder="1" applyAlignment="1">
      <alignment horizontal="right" wrapText="1"/>
    </xf>
    <xf numFmtId="0" fontId="2" fillId="0" borderId="0" xfId="0" applyFont="1" applyAlignment="1">
      <alignment horizontal="right"/>
    </xf>
    <xf numFmtId="0" fontId="4" fillId="0" borderId="83" xfId="3" applyFont="1" applyFill="1" applyBorder="1" applyAlignment="1">
      <alignment horizontal="right"/>
    </xf>
    <xf numFmtId="164" fontId="4" fillId="0" borderId="83" xfId="3" applyNumberFormat="1" applyFont="1" applyFill="1" applyBorder="1" applyAlignment="1">
      <alignment horizontal="right"/>
    </xf>
    <xf numFmtId="171" fontId="4" fillId="8" borderId="83" xfId="2" applyNumberFormat="1" applyFont="1" applyFill="1" applyBorder="1" applyAlignment="1">
      <alignment horizontal="center"/>
    </xf>
    <xf numFmtId="16" fontId="4" fillId="8" borderId="82" xfId="3" applyNumberFormat="1" applyFont="1" applyFill="1" applyBorder="1" applyAlignment="1">
      <alignment horizontal="center"/>
    </xf>
    <xf numFmtId="0" fontId="2" fillId="0" borderId="67" xfId="0" applyFont="1" applyBorder="1" applyAlignment="1">
      <alignment horizontal="right" wrapText="1"/>
    </xf>
    <xf numFmtId="0" fontId="2" fillId="0" borderId="0" xfId="0" applyFont="1" applyAlignment="1">
      <alignment horizontal="right"/>
    </xf>
    <xf numFmtId="0" fontId="4" fillId="8" borderId="86" xfId="3" applyFont="1" applyFill="1" applyBorder="1" applyAlignment="1">
      <alignment horizontal="center"/>
    </xf>
    <xf numFmtId="171" fontId="4" fillId="8" borderId="83" xfId="2" applyNumberFormat="1" applyFont="1" applyFill="1" applyBorder="1" applyAlignment="1">
      <alignment horizontal="center"/>
    </xf>
    <xf numFmtId="0" fontId="2" fillId="0" borderId="67" xfId="0" applyFont="1" applyBorder="1" applyAlignment="1">
      <alignment horizontal="right" wrapText="1"/>
    </xf>
    <xf numFmtId="0" fontId="2" fillId="41" borderId="67" xfId="0" applyFont="1" applyFill="1" applyBorder="1" applyAlignment="1">
      <alignment horizontal="right" wrapText="1"/>
    </xf>
    <xf numFmtId="0" fontId="2" fillId="0" borderId="0" xfId="0" applyFont="1" applyAlignment="1">
      <alignment horizontal="right"/>
    </xf>
    <xf numFmtId="0" fontId="4" fillId="8" borderId="87" xfId="3" applyFont="1" applyFill="1" applyBorder="1" applyAlignment="1">
      <alignment horizontal="center"/>
    </xf>
    <xf numFmtId="171" fontId="4" fillId="8" borderId="88" xfId="2" applyNumberFormat="1" applyFont="1" applyFill="1" applyBorder="1" applyAlignment="1">
      <alignment horizontal="center"/>
    </xf>
    <xf numFmtId="0" fontId="2" fillId="0" borderId="67" xfId="0" applyFont="1" applyBorder="1" applyAlignment="1">
      <alignment horizontal="right" wrapText="1"/>
    </xf>
    <xf numFmtId="0" fontId="2" fillId="41" borderId="67" xfId="0" applyFont="1" applyFill="1" applyBorder="1" applyAlignment="1">
      <alignment horizontal="right" wrapText="1"/>
    </xf>
    <xf numFmtId="0" fontId="2" fillId="0" borderId="0" xfId="0" applyFont="1" applyAlignment="1">
      <alignment horizontal="right"/>
    </xf>
    <xf numFmtId="0" fontId="4" fillId="0" borderId="0" xfId="3" applyFont="1" applyFill="1" applyBorder="1" applyAlignment="1">
      <alignment horizontal="right"/>
    </xf>
    <xf numFmtId="0" fontId="4" fillId="8" borderId="90" xfId="3" applyFont="1" applyFill="1" applyBorder="1" applyAlignment="1">
      <alignment horizontal="center"/>
    </xf>
    <xf numFmtId="171" fontId="4" fillId="8" borderId="91" xfId="2" applyNumberFormat="1" applyFont="1" applyFill="1" applyBorder="1" applyAlignment="1">
      <alignment horizontal="center"/>
    </xf>
    <xf numFmtId="0" fontId="2" fillId="0" borderId="67" xfId="0" applyFont="1" applyBorder="1" applyAlignment="1">
      <alignment horizontal="right" wrapText="1"/>
    </xf>
    <xf numFmtId="0" fontId="2" fillId="41" borderId="67" xfId="0" applyFont="1" applyFill="1" applyBorder="1" applyAlignment="1">
      <alignment horizontal="right" wrapText="1"/>
    </xf>
    <xf numFmtId="0" fontId="2" fillId="0" borderId="0" xfId="0" applyFont="1" applyAlignment="1">
      <alignment horizontal="right"/>
    </xf>
    <xf numFmtId="0" fontId="4" fillId="8" borderId="92" xfId="3" applyFont="1" applyFill="1" applyBorder="1" applyAlignment="1">
      <alignment horizontal="center"/>
    </xf>
    <xf numFmtId="171" fontId="4" fillId="8" borderId="93" xfId="3" applyNumberFormat="1" applyFont="1" applyFill="1" applyBorder="1" applyAlignment="1">
      <alignment horizontal="center"/>
    </xf>
    <xf numFmtId="0" fontId="2" fillId="0" borderId="67" xfId="0" applyFont="1" applyBorder="1" applyAlignment="1">
      <alignment horizontal="right" wrapText="1"/>
    </xf>
    <xf numFmtId="0" fontId="2" fillId="41" borderId="67" xfId="0" applyFont="1" applyFill="1" applyBorder="1" applyAlignment="1">
      <alignment horizontal="right" wrapText="1"/>
    </xf>
    <xf numFmtId="0" fontId="0" fillId="3" borderId="67" xfId="0" applyFill="1" applyBorder="1" applyAlignment="1">
      <alignment horizontal="right" wrapText="1"/>
    </xf>
    <xf numFmtId="0" fontId="4" fillId="3" borderId="93" xfId="3" applyFont="1" applyFill="1" applyBorder="1" applyAlignment="1">
      <alignment horizontal="right"/>
    </xf>
    <xf numFmtId="0" fontId="0" fillId="0" borderId="0" xfId="0" applyBorder="1" applyAlignment="1">
      <alignment horizontal="right" wrapText="1"/>
    </xf>
    <xf numFmtId="164" fontId="4" fillId="0" borderId="93" xfId="3" applyNumberFormat="1" applyFont="1" applyFill="1" applyBorder="1" applyAlignment="1">
      <alignment horizontal="right"/>
    </xf>
    <xf numFmtId="2" fontId="4" fillId="0" borderId="93" xfId="3" applyNumberFormat="1" applyFont="1" applyFill="1" applyBorder="1" applyAlignment="1">
      <alignment horizontal="right"/>
    </xf>
    <xf numFmtId="0" fontId="4" fillId="0" borderId="93" xfId="3" applyFont="1" applyFill="1" applyBorder="1" applyAlignment="1">
      <alignment horizontal="right"/>
    </xf>
    <xf numFmtId="14" fontId="0" fillId="0" borderId="0" xfId="0" applyNumberFormat="1" applyBorder="1" applyAlignment="1">
      <alignment wrapText="1"/>
    </xf>
    <xf numFmtId="0" fontId="0" fillId="41" borderId="0" xfId="0" applyFill="1" applyBorder="1" applyAlignment="1">
      <alignment horizontal="right" wrapText="1"/>
    </xf>
    <xf numFmtId="0" fontId="2" fillId="0" borderId="93" xfId="0" applyFont="1" applyBorder="1" applyAlignment="1">
      <alignment horizontal="right"/>
    </xf>
    <xf numFmtId="164" fontId="2" fillId="0" borderId="85" xfId="0" applyNumberFormat="1" applyFont="1" applyFill="1" applyBorder="1" applyAlignment="1">
      <alignment horizontal="center"/>
    </xf>
    <xf numFmtId="0" fontId="2" fillId="0" borderId="89" xfId="0" applyFont="1" applyBorder="1" applyAlignment="1">
      <alignment horizontal="right"/>
    </xf>
    <xf numFmtId="14" fontId="2" fillId="0" borderId="0" xfId="0" applyNumberFormat="1" applyFont="1" applyBorder="1" applyAlignment="1">
      <alignment wrapText="1"/>
    </xf>
    <xf numFmtId="0" fontId="2" fillId="0" borderId="0" xfId="0" applyFont="1" applyBorder="1" applyAlignment="1">
      <alignment horizontal="right" wrapText="1"/>
    </xf>
    <xf numFmtId="0" fontId="2" fillId="41" borderId="0" xfId="0" applyFont="1" applyFill="1" applyBorder="1" applyAlignment="1">
      <alignment horizontal="right" wrapText="1"/>
    </xf>
    <xf numFmtId="16" fontId="4" fillId="8" borderId="92" xfId="3" applyNumberFormat="1" applyFont="1" applyFill="1" applyBorder="1" applyAlignment="1">
      <alignment horizontal="center"/>
    </xf>
    <xf numFmtId="171" fontId="4" fillId="8" borderId="93" xfId="2" applyNumberFormat="1" applyFont="1" applyFill="1" applyBorder="1" applyAlignment="1">
      <alignment horizontal="center"/>
    </xf>
    <xf numFmtId="166" fontId="4" fillId="0" borderId="93" xfId="3" applyNumberFormat="1" applyFont="1" applyFill="1" applyBorder="1" applyAlignment="1">
      <alignment horizontal="right"/>
    </xf>
    <xf numFmtId="0" fontId="4" fillId="2" borderId="93" xfId="3" applyFont="1" applyFill="1" applyBorder="1" applyAlignment="1">
      <alignment horizontal="right"/>
    </xf>
    <xf numFmtId="0" fontId="4" fillId="8" borderId="0" xfId="3" applyFont="1" applyFill="1" applyBorder="1" applyAlignment="1">
      <alignment horizontal="center"/>
    </xf>
    <xf numFmtId="171" fontId="4" fillId="8" borderId="0" xfId="3" applyNumberFormat="1" applyFont="1" applyFill="1" applyBorder="1" applyAlignment="1">
      <alignment horizontal="center"/>
    </xf>
    <xf numFmtId="0" fontId="0" fillId="3" borderId="0" xfId="0" applyFill="1" applyBorder="1" applyAlignment="1">
      <alignment horizontal="right" wrapText="1"/>
    </xf>
    <xf numFmtId="0" fontId="2" fillId="0" borderId="96" xfId="0" applyFont="1" applyBorder="1" applyAlignment="1">
      <alignment horizontal="left"/>
    </xf>
    <xf numFmtId="0" fontId="4" fillId="8" borderId="94" xfId="3" applyFont="1" applyFill="1" applyBorder="1" applyAlignment="1">
      <alignment horizontal="center"/>
    </xf>
    <xf numFmtId="171" fontId="4" fillId="8" borderId="3" xfId="3" applyNumberFormat="1" applyFont="1" applyFill="1" applyBorder="1" applyAlignment="1">
      <alignment horizontal="center"/>
    </xf>
    <xf numFmtId="164" fontId="4" fillId="0" borderId="95" xfId="2" applyNumberFormat="1" applyFont="1" applyFill="1" applyBorder="1" applyAlignment="1">
      <alignment horizontal="right"/>
    </xf>
    <xf numFmtId="0" fontId="0" fillId="0" borderId="0" xfId="0"/>
    <xf numFmtId="0" fontId="17" fillId="0" borderId="93" xfId="47" applyFont="1" applyBorder="1" applyAlignment="1">
      <alignment horizontal="right" wrapText="1"/>
    </xf>
    <xf numFmtId="0" fontId="2" fillId="0" borderId="96" xfId="0" applyFont="1" applyBorder="1" applyAlignment="1">
      <alignment horizontal="right"/>
    </xf>
    <xf numFmtId="0" fontId="4" fillId="9" borderId="1" xfId="2" applyFont="1" applyFill="1" applyBorder="1" applyAlignment="1">
      <alignment horizontal="center" vertical="center" wrapText="1"/>
    </xf>
    <xf numFmtId="0" fontId="4" fillId="7" borderId="39" xfId="3" applyFont="1" applyFill="1" applyBorder="1" applyAlignment="1">
      <alignment horizontal="right"/>
    </xf>
    <xf numFmtId="0" fontId="4" fillId="7" borderId="3" xfId="2" applyFont="1" applyFill="1" applyBorder="1" applyAlignment="1">
      <alignment horizontal="right"/>
    </xf>
    <xf numFmtId="164" fontId="4" fillId="7" borderId="14" xfId="2" applyNumberFormat="1" applyFont="1" applyFill="1" applyBorder="1" applyAlignment="1">
      <alignment horizontal="right"/>
    </xf>
    <xf numFmtId="164" fontId="4" fillId="7" borderId="44" xfId="2" applyNumberFormat="1" applyFont="1" applyFill="1" applyBorder="1" applyAlignment="1">
      <alignment horizontal="right"/>
    </xf>
    <xf numFmtId="1" fontId="4" fillId="7" borderId="44" xfId="3" applyNumberFormat="1" applyFont="1" applyFill="1" applyBorder="1" applyAlignment="1">
      <alignment horizontal="right"/>
    </xf>
    <xf numFmtId="0" fontId="4" fillId="7" borderId="44" xfId="2" applyFont="1" applyFill="1" applyBorder="1" applyAlignment="1">
      <alignment horizontal="right"/>
    </xf>
    <xf numFmtId="1" fontId="9" fillId="7" borderId="44" xfId="2" applyNumberFormat="1" applyFont="1" applyFill="1" applyBorder="1" applyAlignment="1">
      <alignment horizontal="right"/>
    </xf>
    <xf numFmtId="164" fontId="9" fillId="7" borderId="39" xfId="2" applyNumberFormat="1" applyFont="1" applyFill="1" applyBorder="1" applyAlignment="1">
      <alignment horizontal="right"/>
    </xf>
    <xf numFmtId="1" fontId="9" fillId="7" borderId="39" xfId="2" applyNumberFormat="1" applyFont="1" applyFill="1" applyBorder="1" applyAlignment="1">
      <alignment horizontal="right"/>
    </xf>
    <xf numFmtId="2" fontId="9" fillId="7" borderId="39" xfId="2" applyNumberFormat="1" applyFont="1" applyFill="1" applyBorder="1" applyAlignment="1">
      <alignment horizontal="right"/>
    </xf>
    <xf numFmtId="164" fontId="9" fillId="7" borderId="44" xfId="2" applyNumberFormat="1" applyFont="1" applyFill="1" applyBorder="1" applyAlignment="1">
      <alignment horizontal="right"/>
    </xf>
    <xf numFmtId="0" fontId="6" fillId="7" borderId="44" xfId="3" applyFont="1" applyFill="1" applyBorder="1" applyAlignment="1">
      <alignment horizontal="right"/>
    </xf>
    <xf numFmtId="0" fontId="6" fillId="7" borderId="93" xfId="3" applyFont="1" applyFill="1" applyBorder="1" applyAlignment="1">
      <alignment horizontal="right"/>
    </xf>
    <xf numFmtId="0" fontId="6" fillId="7" borderId="3" xfId="3" applyFont="1" applyFill="1" applyBorder="1" applyAlignment="1">
      <alignment horizontal="right"/>
    </xf>
    <xf numFmtId="164" fontId="4" fillId="7" borderId="51" xfId="2" applyNumberFormat="1" applyFont="1" applyFill="1" applyBorder="1" applyAlignment="1">
      <alignment horizontal="right"/>
    </xf>
    <xf numFmtId="0" fontId="4" fillId="7" borderId="10" xfId="3" applyFont="1" applyFill="1" applyBorder="1" applyAlignment="1">
      <alignment horizontal="right"/>
    </xf>
    <xf numFmtId="164" fontId="4" fillId="7" borderId="10" xfId="2" applyNumberFormat="1" applyFont="1" applyFill="1" applyBorder="1" applyAlignment="1">
      <alignment horizontal="right"/>
    </xf>
    <xf numFmtId="0" fontId="4" fillId="7" borderId="93" xfId="3" applyFont="1" applyFill="1" applyBorder="1" applyAlignment="1">
      <alignment horizontal="right"/>
    </xf>
    <xf numFmtId="0" fontId="2" fillId="7" borderId="0" xfId="0" applyFont="1" applyFill="1" applyAlignment="1">
      <alignment horizontal="right"/>
    </xf>
    <xf numFmtId="164" fontId="4" fillId="7" borderId="10" xfId="3" applyNumberFormat="1" applyFont="1" applyFill="1" applyBorder="1" applyAlignment="1">
      <alignment horizontal="right"/>
    </xf>
    <xf numFmtId="2" fontId="4" fillId="7" borderId="10" xfId="2" applyNumberFormat="1" applyFont="1" applyFill="1" applyBorder="1" applyAlignment="1">
      <alignment horizontal="right"/>
    </xf>
    <xf numFmtId="1" fontId="4" fillId="7" borderId="10" xfId="3" applyNumberFormat="1" applyFont="1" applyFill="1" applyBorder="1" applyAlignment="1">
      <alignment horizontal="right"/>
    </xf>
    <xf numFmtId="164" fontId="4" fillId="7" borderId="14" xfId="3" applyNumberFormat="1" applyFont="1" applyFill="1" applyBorder="1" applyAlignment="1">
      <alignment horizontal="right"/>
    </xf>
    <xf numFmtId="164" fontId="9" fillId="7" borderId="10" xfId="2" applyNumberFormat="1" applyFont="1" applyFill="1" applyBorder="1" applyAlignment="1">
      <alignment horizontal="right"/>
    </xf>
    <xf numFmtId="0" fontId="2" fillId="7" borderId="10" xfId="3" applyFont="1" applyFill="1" applyBorder="1" applyAlignment="1">
      <alignment horizontal="right"/>
    </xf>
    <xf numFmtId="0" fontId="4" fillId="7" borderId="14" xfId="3" applyFont="1" applyFill="1" applyBorder="1" applyAlignment="1">
      <alignment horizontal="right"/>
    </xf>
    <xf numFmtId="0" fontId="4" fillId="7" borderId="18" xfId="3" applyFont="1" applyFill="1" applyBorder="1" applyAlignment="1">
      <alignment horizontal="right"/>
    </xf>
    <xf numFmtId="0" fontId="4" fillId="7" borderId="0" xfId="3" applyFont="1" applyFill="1" applyBorder="1" applyAlignment="1">
      <alignment horizontal="right"/>
    </xf>
    <xf numFmtId="0" fontId="4" fillId="7" borderId="20" xfId="3" applyFont="1" applyFill="1" applyBorder="1" applyAlignment="1">
      <alignment horizontal="right"/>
    </xf>
    <xf numFmtId="0" fontId="4" fillId="7" borderId="15" xfId="3" applyFont="1" applyFill="1" applyBorder="1" applyAlignment="1">
      <alignment horizontal="right"/>
    </xf>
    <xf numFmtId="0" fontId="0" fillId="0" borderId="93" xfId="47" applyFont="1" applyBorder="1" applyAlignment="1">
      <alignment horizontal="right" wrapText="1"/>
    </xf>
  </cellXfs>
  <cellStyles count="79">
    <cellStyle name="20% - Accent1" xfId="23" builtinId="30" customBuiltin="1"/>
    <cellStyle name="20% - Accent1 2" xfId="49"/>
    <cellStyle name="20% - Accent1 3" xfId="50"/>
    <cellStyle name="20% - Accent2" xfId="27" builtinId="34" customBuiltin="1"/>
    <cellStyle name="20% - Accent2 2" xfId="51"/>
    <cellStyle name="20% - Accent2 3" xfId="52"/>
    <cellStyle name="20% - Accent3" xfId="31" builtinId="38" customBuiltin="1"/>
    <cellStyle name="20% - Accent3 2" xfId="53"/>
    <cellStyle name="20% - Accent3 3" xfId="54"/>
    <cellStyle name="20% - Accent4" xfId="35" builtinId="42" customBuiltin="1"/>
    <cellStyle name="20% - Accent4 2" xfId="55"/>
    <cellStyle name="20% - Accent4 3" xfId="56"/>
    <cellStyle name="20% - Accent5" xfId="39" builtinId="46" customBuiltin="1"/>
    <cellStyle name="20% - Accent5 2" xfId="57"/>
    <cellStyle name="20% - Accent5 3" xfId="58"/>
    <cellStyle name="20% - Accent6" xfId="43" builtinId="50" customBuiltin="1"/>
    <cellStyle name="20% - Accent6 2" xfId="59"/>
    <cellStyle name="20% - Accent6 3" xfId="60"/>
    <cellStyle name="40% - Accent1" xfId="24" builtinId="31" customBuiltin="1"/>
    <cellStyle name="40% - Accent1 2" xfId="61"/>
    <cellStyle name="40% - Accent1 3" xfId="62"/>
    <cellStyle name="40% - Accent2" xfId="28" builtinId="35" customBuiltin="1"/>
    <cellStyle name="40% - Accent2 2" xfId="63"/>
    <cellStyle name="40% - Accent2 3" xfId="64"/>
    <cellStyle name="40% - Accent3" xfId="32" builtinId="39" customBuiltin="1"/>
    <cellStyle name="40% - Accent3 2" xfId="65"/>
    <cellStyle name="40% - Accent3 3" xfId="66"/>
    <cellStyle name="40% - Accent4" xfId="36" builtinId="43" customBuiltin="1"/>
    <cellStyle name="40% - Accent4 2" xfId="67"/>
    <cellStyle name="40% - Accent4 3" xfId="68"/>
    <cellStyle name="40% - Accent5" xfId="40" builtinId="47" customBuiltin="1"/>
    <cellStyle name="40% - Accent5 2" xfId="69"/>
    <cellStyle name="40% - Accent5 3" xfId="70"/>
    <cellStyle name="40% - Accent6" xfId="44" builtinId="51" customBuiltin="1"/>
    <cellStyle name="40% - Accent6 2" xfId="71"/>
    <cellStyle name="40% - Accent6 3" xfId="72"/>
    <cellStyle name="60% - Accent1" xfId="25" builtinId="32" customBuiltin="1"/>
    <cellStyle name="60% - Accent2" xfId="29" builtinId="36" customBuiltin="1"/>
    <cellStyle name="60% - Accent3" xfId="33" builtinId="40" customBuiltin="1"/>
    <cellStyle name="60% - Accent4" xfId="37" builtinId="44" customBuiltin="1"/>
    <cellStyle name="60% - Accent5" xfId="41" builtinId="48" customBuiltin="1"/>
    <cellStyle name="60% - Accent6" xfId="45" builtinId="52" customBuiltin="1"/>
    <cellStyle name="Accent1" xfId="22" builtinId="29" customBuiltin="1"/>
    <cellStyle name="Accent2" xfId="26" builtinId="33" customBuiltin="1"/>
    <cellStyle name="Accent3" xfId="30" builtinId="37" customBuiltin="1"/>
    <cellStyle name="Accent4" xfId="34" builtinId="41" customBuiltin="1"/>
    <cellStyle name="Accent5" xfId="38" builtinId="45" customBuiltin="1"/>
    <cellStyle name="Accent6" xfId="42" builtinId="49" customBuiltin="1"/>
    <cellStyle name="Bad" xfId="11" builtinId="27" customBuiltin="1"/>
    <cellStyle name="Calculation" xfId="15" builtinId="22" customBuiltin="1"/>
    <cellStyle name="Check Cell" xfId="17" builtinId="23" customBuiltin="1"/>
    <cellStyle name="Explanatory Text" xfId="20" builtinId="53" customBuiltin="1"/>
    <cellStyle name="Good" xfId="10" builtinId="26" customBuiltin="1"/>
    <cellStyle name="Heading 1" xfId="6" builtinId="16" customBuiltin="1"/>
    <cellStyle name="Heading 2" xfId="7" builtinId="17" customBuiltin="1"/>
    <cellStyle name="Heading 3" xfId="8" builtinId="18" customBuiltin="1"/>
    <cellStyle name="Heading 4" xfId="9" builtinId="19" customBuiltin="1"/>
    <cellStyle name="Input" xfId="13" builtinId="20" customBuiltin="1"/>
    <cellStyle name="Linked Cell" xfId="16" builtinId="24" customBuiltin="1"/>
    <cellStyle name="Neutral" xfId="12" builtinId="28" customBuiltin="1"/>
    <cellStyle name="Normal" xfId="0" builtinId="0"/>
    <cellStyle name="Normal 2" xfId="1"/>
    <cellStyle name="Normal 2 2" xfId="47"/>
    <cellStyle name="Normal 2 3" xfId="73"/>
    <cellStyle name="Normal 3" xfId="46"/>
    <cellStyle name="Normal 4" xfId="74"/>
    <cellStyle name="Normal 5" xfId="75"/>
    <cellStyle name="Normal_Sheet1" xfId="2"/>
    <cellStyle name="Normal_Sheet2" xfId="4"/>
    <cellStyle name="Normal_Water Data" xfId="3"/>
    <cellStyle name="Note" xfId="19" builtinId="10" customBuiltin="1"/>
    <cellStyle name="Note 2" xfId="48"/>
    <cellStyle name="Note 2 2" xfId="76"/>
    <cellStyle name="Note 3" xfId="77"/>
    <cellStyle name="Note 4" xfId="78"/>
    <cellStyle name="Output" xfId="14" builtinId="21" customBuiltin="1"/>
    <cellStyle name="Title" xfId="5" builtinId="15" customBuiltin="1"/>
    <cellStyle name="Total" xfId="21" builtinId="25" customBuiltin="1"/>
    <cellStyle name="Warning Text" xfId="18" builtinId="11" customBuiltin="1"/>
  </cellStyles>
  <dxfs count="55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</font>
    </dxf>
    <dxf>
      <font>
        <b val="0"/>
        <i val="0"/>
      </font>
    </dxf>
    <dxf>
      <font>
        <b val="0"/>
        <i val="0"/>
      </font>
    </dxf>
    <dxf>
      <font>
        <b/>
        <i val="0"/>
      </font>
    </dxf>
    <dxf>
      <font>
        <b val="0"/>
        <i val="0"/>
      </font>
    </dxf>
    <dxf>
      <font>
        <b val="0"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</font>
    </dxf>
    <dxf>
      <font>
        <b val="0"/>
        <i val="0"/>
      </font>
    </dxf>
    <dxf>
      <font>
        <b val="0"/>
        <i val="0"/>
      </font>
    </dxf>
    <dxf>
      <font>
        <b/>
        <i val="0"/>
      </font>
    </dxf>
    <dxf>
      <font>
        <b val="0"/>
        <i val="0"/>
      </font>
    </dxf>
    <dxf>
      <font>
        <b val="0"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</font>
    </dxf>
    <dxf>
      <font>
        <b val="0"/>
        <i val="0"/>
      </font>
    </dxf>
    <dxf>
      <font>
        <b val="0"/>
        <i val="0"/>
      </font>
    </dxf>
    <dxf>
      <font>
        <b/>
        <i val="0"/>
      </font>
    </dxf>
    <dxf>
      <font>
        <b val="0"/>
        <i val="0"/>
      </font>
    </dxf>
    <dxf>
      <font>
        <b val="0"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</font>
    </dxf>
    <dxf>
      <font>
        <b val="0"/>
        <i val="0"/>
      </font>
    </dxf>
    <dxf>
      <font>
        <b val="0"/>
        <i val="0"/>
      </font>
    </dxf>
    <dxf>
      <font>
        <b/>
        <i val="0"/>
      </font>
    </dxf>
    <dxf>
      <font>
        <b val="0"/>
        <i val="0"/>
      </font>
    </dxf>
    <dxf>
      <font>
        <b val="0"/>
        <i val="0"/>
      </font>
    </dxf>
    <dxf>
      <font>
        <b/>
        <i val="0"/>
      </font>
    </dxf>
    <dxf>
      <font>
        <b val="0"/>
        <i val="0"/>
      </font>
    </dxf>
    <dxf>
      <font>
        <b val="0"/>
        <i val="0"/>
      </font>
    </dxf>
    <dxf>
      <font>
        <b/>
        <i val="0"/>
      </font>
    </dxf>
    <dxf>
      <font>
        <b val="0"/>
        <i val="0"/>
      </font>
    </dxf>
    <dxf>
      <font>
        <b val="0"/>
        <i val="0"/>
      </font>
    </dxf>
    <dxf>
      <font>
        <b/>
        <i val="0"/>
      </font>
    </dxf>
    <dxf>
      <font>
        <b val="0"/>
        <i val="0"/>
      </font>
    </dxf>
    <dxf>
      <font>
        <b val="0"/>
        <i val="0"/>
      </font>
    </dxf>
    <dxf>
      <font>
        <b/>
        <i val="0"/>
      </font>
    </dxf>
    <dxf>
      <font>
        <b val="0"/>
        <i val="0"/>
      </font>
    </dxf>
    <dxf>
      <font>
        <b val="0"/>
        <i val="0"/>
      </font>
    </dxf>
    <dxf>
      <font>
        <b/>
        <i val="0"/>
      </font>
    </dxf>
    <dxf>
      <font>
        <b val="0"/>
        <i val="0"/>
      </font>
    </dxf>
    <dxf>
      <font>
        <b val="0"/>
        <i val="0"/>
      </font>
    </dxf>
    <dxf>
      <font>
        <b/>
        <i val="0"/>
      </font>
    </dxf>
    <dxf>
      <font>
        <b val="0"/>
        <i val="0"/>
      </font>
    </dxf>
    <dxf>
      <font>
        <b val="0"/>
        <i val="0"/>
      </font>
    </dxf>
    <dxf>
      <font>
        <b/>
        <i val="0"/>
      </font>
    </dxf>
    <dxf>
      <font>
        <b val="0"/>
        <i val="0"/>
      </font>
    </dxf>
    <dxf>
      <font>
        <b val="0"/>
        <i val="0"/>
      </font>
    </dxf>
    <dxf>
      <font>
        <b/>
        <i val="0"/>
      </font>
    </dxf>
    <dxf>
      <font>
        <b val="0"/>
        <i val="0"/>
      </font>
    </dxf>
    <dxf>
      <font>
        <b val="0"/>
        <i val="0"/>
      </font>
    </dxf>
    <dxf>
      <font>
        <b/>
        <i val="0"/>
      </font>
    </dxf>
    <dxf>
      <font>
        <b val="0"/>
        <i val="0"/>
      </font>
    </dxf>
    <dxf>
      <font>
        <b val="0"/>
        <i val="0"/>
      </font>
    </dxf>
    <dxf>
      <font>
        <b/>
        <i val="0"/>
      </font>
    </dxf>
    <dxf>
      <font>
        <b val="0"/>
        <i val="0"/>
      </font>
    </dxf>
    <dxf>
      <font>
        <b val="0"/>
        <i val="0"/>
      </font>
    </dxf>
    <dxf>
      <font>
        <b/>
        <i val="0"/>
      </font>
    </dxf>
    <dxf>
      <font>
        <b val="0"/>
        <i val="0"/>
      </font>
    </dxf>
    <dxf>
      <font>
        <b val="0"/>
        <i val="0"/>
      </font>
    </dxf>
    <dxf>
      <font>
        <b/>
        <i val="0"/>
      </font>
    </dxf>
    <dxf>
      <font>
        <b val="0"/>
        <i val="0"/>
      </font>
    </dxf>
    <dxf>
      <font>
        <b val="0"/>
        <i val="0"/>
      </font>
    </dxf>
    <dxf>
      <font>
        <b/>
        <i val="0"/>
      </font>
    </dxf>
    <dxf>
      <font>
        <b val="0"/>
        <i val="0"/>
      </font>
    </dxf>
    <dxf>
      <font>
        <b val="0"/>
        <i val="0"/>
      </font>
    </dxf>
    <dxf>
      <font>
        <b/>
        <i val="0"/>
      </font>
    </dxf>
    <dxf>
      <font>
        <b val="0"/>
        <i val="0"/>
      </font>
    </dxf>
    <dxf>
      <font>
        <b val="0"/>
        <i val="0"/>
      </font>
    </dxf>
    <dxf>
      <font>
        <b/>
        <i val="0"/>
      </font>
    </dxf>
    <dxf>
      <font>
        <b val="0"/>
        <i val="0"/>
      </font>
    </dxf>
    <dxf>
      <font>
        <b val="0"/>
        <i val="0"/>
      </font>
    </dxf>
    <dxf>
      <font>
        <b/>
        <i val="0"/>
      </font>
    </dxf>
    <dxf>
      <font>
        <b val="0"/>
        <i val="0"/>
      </font>
    </dxf>
    <dxf>
      <font>
        <b val="0"/>
        <i val="0"/>
      </font>
    </dxf>
    <dxf>
      <font>
        <b/>
        <i val="0"/>
      </font>
    </dxf>
    <dxf>
      <font>
        <b val="0"/>
        <i val="0"/>
      </font>
    </dxf>
    <dxf>
      <font>
        <b val="0"/>
        <i val="0"/>
      </font>
    </dxf>
    <dxf>
      <font>
        <b/>
        <i val="0"/>
      </font>
    </dxf>
    <dxf>
      <font>
        <b val="0"/>
        <i val="0"/>
      </font>
    </dxf>
    <dxf>
      <font>
        <b val="0"/>
        <i val="0"/>
      </font>
    </dxf>
    <dxf>
      <font>
        <b/>
        <i val="0"/>
      </font>
    </dxf>
    <dxf>
      <font>
        <b val="0"/>
        <i val="0"/>
      </font>
    </dxf>
    <dxf>
      <font>
        <b val="0"/>
        <i val="0"/>
      </font>
    </dxf>
    <dxf>
      <font>
        <b/>
        <i val="0"/>
      </font>
    </dxf>
    <dxf>
      <font>
        <b val="0"/>
        <i val="0"/>
      </font>
    </dxf>
    <dxf>
      <font>
        <b val="0"/>
        <i val="0"/>
      </font>
    </dxf>
    <dxf>
      <font>
        <b/>
        <i val="0"/>
      </font>
    </dxf>
    <dxf>
      <font>
        <b val="0"/>
        <i val="0"/>
      </font>
    </dxf>
    <dxf>
      <font>
        <b val="0"/>
        <i val="0"/>
      </font>
    </dxf>
    <dxf>
      <font>
        <b/>
        <i val="0"/>
      </font>
    </dxf>
    <dxf>
      <font>
        <b val="0"/>
        <i val="0"/>
      </font>
    </dxf>
    <dxf>
      <font>
        <b val="0"/>
        <i val="0"/>
      </font>
    </dxf>
    <dxf>
      <font>
        <b/>
        <i val="0"/>
      </font>
    </dxf>
    <dxf>
      <font>
        <b val="0"/>
        <i val="0"/>
      </font>
    </dxf>
    <dxf>
      <font>
        <b val="0"/>
        <i val="0"/>
      </font>
    </dxf>
    <dxf>
      <font>
        <b/>
        <i val="0"/>
      </font>
    </dxf>
    <dxf>
      <font>
        <b val="0"/>
        <i val="0"/>
      </font>
    </dxf>
    <dxf>
      <font>
        <b val="0"/>
        <i val="0"/>
      </font>
    </dxf>
    <dxf>
      <font>
        <b/>
        <i val="0"/>
      </font>
    </dxf>
    <dxf>
      <font>
        <b val="0"/>
        <i val="0"/>
      </font>
    </dxf>
    <dxf>
      <font>
        <b val="0"/>
        <i val="0"/>
      </font>
    </dxf>
    <dxf>
      <font>
        <b/>
        <i val="0"/>
      </font>
    </dxf>
    <dxf>
      <font>
        <b val="0"/>
        <i val="0"/>
      </font>
    </dxf>
    <dxf>
      <font>
        <b val="0"/>
        <i val="0"/>
      </font>
    </dxf>
    <dxf>
      <font>
        <b/>
        <i val="0"/>
      </font>
    </dxf>
    <dxf>
      <font>
        <b val="0"/>
        <i val="0"/>
      </font>
    </dxf>
    <dxf>
      <font>
        <b val="0"/>
        <i val="0"/>
      </font>
    </dxf>
    <dxf>
      <font>
        <b/>
        <i val="0"/>
      </font>
    </dxf>
    <dxf>
      <font>
        <b val="0"/>
        <i val="0"/>
      </font>
    </dxf>
    <dxf>
      <font>
        <b val="0"/>
        <i val="0"/>
      </font>
    </dxf>
    <dxf>
      <font>
        <b/>
        <i val="0"/>
      </font>
    </dxf>
    <dxf>
      <font>
        <b val="0"/>
        <i val="0"/>
      </font>
    </dxf>
    <dxf>
      <font>
        <b val="0"/>
        <i val="0"/>
      </font>
    </dxf>
    <dxf>
      <font>
        <b/>
        <i val="0"/>
      </font>
    </dxf>
    <dxf>
      <font>
        <b val="0"/>
        <i val="0"/>
      </font>
    </dxf>
    <dxf>
      <font>
        <b val="0"/>
        <i val="0"/>
      </font>
    </dxf>
    <dxf>
      <font>
        <b/>
        <i val="0"/>
      </font>
    </dxf>
    <dxf>
      <font>
        <b val="0"/>
        <i val="0"/>
      </font>
    </dxf>
    <dxf>
      <font>
        <b val="0"/>
        <i val="0"/>
      </font>
    </dxf>
    <dxf>
      <font>
        <b/>
        <i val="0"/>
      </font>
    </dxf>
    <dxf>
      <font>
        <b val="0"/>
        <i val="0"/>
      </font>
    </dxf>
    <dxf>
      <font>
        <b val="0"/>
        <i val="0"/>
      </font>
    </dxf>
    <dxf>
      <font>
        <b/>
        <i val="0"/>
      </font>
    </dxf>
    <dxf>
      <font>
        <b val="0"/>
        <i val="0"/>
      </font>
    </dxf>
    <dxf>
      <font>
        <b val="0"/>
        <i val="0"/>
      </font>
    </dxf>
    <dxf>
      <font>
        <b/>
        <i val="0"/>
      </font>
    </dxf>
    <dxf>
      <font>
        <b val="0"/>
        <i val="0"/>
      </font>
    </dxf>
    <dxf>
      <font>
        <b val="0"/>
        <i val="0"/>
      </font>
    </dxf>
    <dxf>
      <font>
        <b/>
        <i val="0"/>
      </font>
    </dxf>
    <dxf>
      <font>
        <b val="0"/>
        <i val="0"/>
      </font>
    </dxf>
    <dxf>
      <font>
        <b val="0"/>
        <i val="0"/>
      </font>
    </dxf>
    <dxf>
      <font>
        <b/>
        <i val="0"/>
      </font>
    </dxf>
    <dxf>
      <font>
        <b val="0"/>
        <i val="0"/>
      </font>
    </dxf>
    <dxf>
      <font>
        <b val="0"/>
        <i val="0"/>
      </font>
    </dxf>
    <dxf>
      <font>
        <b/>
        <i val="0"/>
      </font>
    </dxf>
    <dxf>
      <font>
        <b val="0"/>
        <i val="0"/>
      </font>
    </dxf>
    <dxf>
      <font>
        <b val="0"/>
        <i val="0"/>
      </font>
    </dxf>
    <dxf>
      <font>
        <b/>
        <i val="0"/>
      </font>
    </dxf>
    <dxf>
      <font>
        <b val="0"/>
        <i val="0"/>
      </font>
    </dxf>
    <dxf>
      <font>
        <b val="0"/>
        <i val="0"/>
      </font>
    </dxf>
    <dxf>
      <font>
        <b/>
        <i val="0"/>
      </font>
    </dxf>
    <dxf>
      <font>
        <b val="0"/>
        <i val="0"/>
      </font>
    </dxf>
    <dxf>
      <font>
        <b val="0"/>
        <i val="0"/>
      </font>
    </dxf>
    <dxf>
      <font>
        <b/>
        <i val="0"/>
      </font>
    </dxf>
    <dxf>
      <font>
        <b val="0"/>
        <i val="0"/>
      </font>
    </dxf>
    <dxf>
      <font>
        <b val="0"/>
        <i val="0"/>
      </font>
    </dxf>
    <dxf>
      <font>
        <b/>
        <i val="0"/>
      </font>
    </dxf>
    <dxf>
      <font>
        <b val="0"/>
        <i val="0"/>
      </font>
    </dxf>
    <dxf>
      <font>
        <b val="0"/>
        <i val="0"/>
      </font>
    </dxf>
    <dxf>
      <font>
        <b/>
        <i val="0"/>
      </font>
    </dxf>
    <dxf>
      <font>
        <b val="0"/>
        <i val="0"/>
      </font>
    </dxf>
    <dxf>
      <font>
        <b val="0"/>
        <i val="0"/>
      </font>
    </dxf>
    <dxf>
      <font>
        <b/>
        <i val="0"/>
      </font>
    </dxf>
    <dxf>
      <font>
        <b val="0"/>
        <i val="0"/>
      </font>
    </dxf>
    <dxf>
      <font>
        <b val="0"/>
        <i val="0"/>
      </font>
    </dxf>
    <dxf>
      <font>
        <b/>
        <i val="0"/>
      </font>
    </dxf>
    <dxf>
      <font>
        <b val="0"/>
        <i val="0"/>
      </font>
    </dxf>
    <dxf>
      <font>
        <b val="0"/>
        <i val="0"/>
      </font>
    </dxf>
    <dxf>
      <font>
        <b/>
        <i val="0"/>
      </font>
    </dxf>
    <dxf>
      <font>
        <b val="0"/>
        <i val="0"/>
      </font>
    </dxf>
    <dxf>
      <font>
        <b val="0"/>
        <i val="0"/>
      </font>
    </dxf>
    <dxf>
      <font>
        <b/>
        <i val="0"/>
      </font>
    </dxf>
    <dxf>
      <font>
        <b val="0"/>
        <i val="0"/>
      </font>
    </dxf>
    <dxf>
      <font>
        <b val="0"/>
        <i val="0"/>
      </font>
    </dxf>
    <dxf>
      <font>
        <b/>
        <i val="0"/>
      </font>
    </dxf>
    <dxf>
      <font>
        <b val="0"/>
        <i val="0"/>
      </font>
    </dxf>
    <dxf>
      <font>
        <b val="0"/>
        <i val="0"/>
      </font>
    </dxf>
    <dxf>
      <font>
        <b/>
        <i val="0"/>
      </font>
    </dxf>
    <dxf>
      <font>
        <b val="0"/>
        <i val="0"/>
      </font>
    </dxf>
    <dxf>
      <font>
        <b val="0"/>
        <i val="0"/>
      </font>
    </dxf>
    <dxf>
      <font>
        <b/>
        <i val="0"/>
      </font>
    </dxf>
    <dxf>
      <font>
        <b val="0"/>
        <i val="0"/>
      </font>
    </dxf>
    <dxf>
      <font>
        <b val="0"/>
        <i val="0"/>
      </font>
    </dxf>
    <dxf>
      <font>
        <b/>
        <i val="0"/>
      </font>
    </dxf>
    <dxf>
      <font>
        <b val="0"/>
        <i val="0"/>
      </font>
    </dxf>
    <dxf>
      <font>
        <b val="0"/>
        <i val="0"/>
      </font>
    </dxf>
    <dxf>
      <font>
        <b/>
        <i val="0"/>
      </font>
    </dxf>
    <dxf>
      <font>
        <b val="0"/>
        <i val="0"/>
      </font>
    </dxf>
    <dxf>
      <font>
        <b val="0"/>
        <i val="0"/>
      </font>
    </dxf>
    <dxf>
      <font>
        <b/>
        <i val="0"/>
      </font>
    </dxf>
    <dxf>
      <font>
        <b val="0"/>
        <i val="0"/>
      </font>
    </dxf>
    <dxf>
      <font>
        <b val="0"/>
        <i val="0"/>
      </font>
    </dxf>
    <dxf>
      <font>
        <b/>
        <i val="0"/>
      </font>
    </dxf>
    <dxf>
      <font>
        <b val="0"/>
        <i val="0"/>
      </font>
    </dxf>
    <dxf>
      <font>
        <b val="0"/>
        <i val="0"/>
      </font>
    </dxf>
    <dxf>
      <font>
        <b/>
        <i val="0"/>
      </font>
    </dxf>
    <dxf>
      <font>
        <b val="0"/>
        <i val="0"/>
      </font>
    </dxf>
    <dxf>
      <font>
        <b val="0"/>
        <i val="0"/>
      </font>
    </dxf>
    <dxf>
      <font>
        <b/>
        <i val="0"/>
      </font>
    </dxf>
    <dxf>
      <font>
        <b val="0"/>
        <i val="0"/>
      </font>
    </dxf>
    <dxf>
      <font>
        <b val="0"/>
        <i val="0"/>
      </font>
    </dxf>
    <dxf>
      <font>
        <b/>
        <i val="0"/>
      </font>
    </dxf>
    <dxf>
      <font>
        <b val="0"/>
        <i val="0"/>
      </font>
    </dxf>
    <dxf>
      <font>
        <b val="0"/>
        <i val="0"/>
      </font>
    </dxf>
    <dxf>
      <font>
        <b/>
        <i val="0"/>
      </font>
    </dxf>
    <dxf>
      <font>
        <b val="0"/>
        <i val="0"/>
      </font>
    </dxf>
    <dxf>
      <font>
        <b val="0"/>
        <i val="0"/>
      </font>
    </dxf>
    <dxf>
      <font>
        <b/>
        <i val="0"/>
      </font>
    </dxf>
    <dxf>
      <font>
        <b val="0"/>
        <i val="0"/>
      </font>
    </dxf>
    <dxf>
      <font>
        <b val="0"/>
        <i val="0"/>
      </font>
    </dxf>
    <dxf>
      <font>
        <b/>
        <i val="0"/>
      </font>
    </dxf>
    <dxf>
      <font>
        <b val="0"/>
        <i val="0"/>
      </font>
    </dxf>
    <dxf>
      <font>
        <b val="0"/>
        <i val="0"/>
      </font>
    </dxf>
    <dxf>
      <font>
        <b/>
        <i val="0"/>
      </font>
    </dxf>
    <dxf>
      <font>
        <b val="0"/>
        <i val="0"/>
      </font>
    </dxf>
    <dxf>
      <font>
        <b val="0"/>
        <i val="0"/>
      </font>
    </dxf>
    <dxf>
      <font>
        <b/>
        <i val="0"/>
      </font>
    </dxf>
    <dxf>
      <font>
        <b val="0"/>
        <i val="0"/>
      </font>
    </dxf>
    <dxf>
      <font>
        <b val="0"/>
        <i val="0"/>
      </font>
    </dxf>
    <dxf>
      <font>
        <b/>
        <i val="0"/>
      </font>
    </dxf>
    <dxf>
      <font>
        <b val="0"/>
        <i val="0"/>
      </font>
    </dxf>
    <dxf>
      <font>
        <b val="0"/>
        <i val="0"/>
      </font>
    </dxf>
    <dxf>
      <font>
        <b/>
        <i val="0"/>
      </font>
    </dxf>
    <dxf>
      <font>
        <b val="0"/>
        <i val="0"/>
      </font>
    </dxf>
    <dxf>
      <font>
        <b val="0"/>
        <i val="0"/>
      </font>
    </dxf>
    <dxf>
      <font>
        <b/>
        <i val="0"/>
      </font>
    </dxf>
    <dxf>
      <font>
        <b val="0"/>
        <i val="0"/>
      </font>
    </dxf>
    <dxf>
      <font>
        <b val="0"/>
        <i val="0"/>
      </font>
    </dxf>
    <dxf>
      <font>
        <b/>
        <i val="0"/>
      </font>
    </dxf>
    <dxf>
      <font>
        <b val="0"/>
        <i val="0"/>
      </font>
    </dxf>
    <dxf>
      <font>
        <b val="0"/>
        <i val="0"/>
      </font>
    </dxf>
    <dxf>
      <font>
        <b/>
        <i val="0"/>
      </font>
    </dxf>
    <dxf>
      <font>
        <b val="0"/>
        <i val="0"/>
      </font>
    </dxf>
    <dxf>
      <font>
        <b val="0"/>
        <i val="0"/>
      </font>
    </dxf>
    <dxf>
      <font>
        <b/>
        <i val="0"/>
      </font>
    </dxf>
    <dxf>
      <font>
        <b val="0"/>
        <i val="0"/>
      </font>
    </dxf>
    <dxf>
      <font>
        <b val="0"/>
        <i val="0"/>
      </font>
    </dxf>
    <dxf>
      <font>
        <b/>
        <i val="0"/>
      </font>
    </dxf>
    <dxf>
      <font>
        <b val="0"/>
        <i val="0"/>
      </font>
    </dxf>
    <dxf>
      <font>
        <b val="0"/>
        <i val="0"/>
      </font>
    </dxf>
    <dxf>
      <font>
        <b/>
        <i val="0"/>
      </font>
    </dxf>
    <dxf>
      <font>
        <b val="0"/>
        <i val="0"/>
      </font>
    </dxf>
    <dxf>
      <font>
        <b val="0"/>
        <i val="0"/>
      </font>
    </dxf>
    <dxf>
      <font>
        <b/>
        <i val="0"/>
      </font>
    </dxf>
    <dxf>
      <font>
        <b val="0"/>
        <i val="0"/>
      </font>
    </dxf>
    <dxf>
      <font>
        <b val="0"/>
        <i val="0"/>
      </font>
    </dxf>
    <dxf>
      <font>
        <b/>
        <i val="0"/>
      </font>
    </dxf>
    <dxf>
      <font>
        <b val="0"/>
        <i val="0"/>
      </font>
    </dxf>
    <dxf>
      <font>
        <b val="0"/>
        <i val="0"/>
      </font>
    </dxf>
    <dxf>
      <font>
        <b/>
        <i val="0"/>
      </font>
    </dxf>
    <dxf>
      <font>
        <b val="0"/>
        <i val="0"/>
      </font>
    </dxf>
    <dxf>
      <font>
        <b val="0"/>
        <i val="0"/>
      </font>
    </dxf>
    <dxf>
      <font>
        <b/>
        <i val="0"/>
      </font>
    </dxf>
    <dxf>
      <font>
        <b val="0"/>
        <i val="0"/>
      </font>
    </dxf>
    <dxf>
      <font>
        <b val="0"/>
        <i val="0"/>
      </font>
    </dxf>
    <dxf>
      <font>
        <b/>
        <i val="0"/>
      </font>
    </dxf>
    <dxf>
      <font>
        <b val="0"/>
        <i val="0"/>
      </font>
    </dxf>
    <dxf>
      <font>
        <b val="0"/>
        <i val="0"/>
      </font>
    </dxf>
    <dxf>
      <font>
        <b/>
        <i val="0"/>
      </font>
    </dxf>
    <dxf>
      <font>
        <b val="0"/>
        <i val="0"/>
      </font>
    </dxf>
    <dxf>
      <font>
        <b val="0"/>
        <i val="0"/>
      </font>
    </dxf>
    <dxf>
      <font>
        <b/>
        <i val="0"/>
      </font>
    </dxf>
    <dxf>
      <font>
        <b val="0"/>
        <i val="0"/>
      </font>
    </dxf>
    <dxf>
      <font>
        <b val="0"/>
        <i val="0"/>
      </font>
    </dxf>
    <dxf>
      <font>
        <b/>
        <i val="0"/>
      </font>
    </dxf>
    <dxf>
      <font>
        <b val="0"/>
        <i val="0"/>
      </font>
    </dxf>
    <dxf>
      <font>
        <b val="0"/>
        <i val="0"/>
      </font>
    </dxf>
    <dxf>
      <font>
        <b/>
        <i val="0"/>
      </font>
    </dxf>
    <dxf>
      <font>
        <b val="0"/>
        <i val="0"/>
      </font>
    </dxf>
    <dxf>
      <font>
        <b val="0"/>
        <i val="0"/>
      </font>
    </dxf>
    <dxf>
      <font>
        <b/>
        <i val="0"/>
      </font>
    </dxf>
    <dxf>
      <font>
        <b val="0"/>
        <i val="0"/>
      </font>
    </dxf>
    <dxf>
      <font>
        <b val="0"/>
        <i val="0"/>
      </font>
    </dxf>
    <dxf>
      <font>
        <b/>
        <i val="0"/>
      </font>
    </dxf>
    <dxf>
      <font>
        <b val="0"/>
        <i val="0"/>
      </font>
    </dxf>
    <dxf>
      <font>
        <b val="0"/>
        <i val="0"/>
      </font>
    </dxf>
    <dxf>
      <font>
        <b/>
        <i val="0"/>
      </font>
    </dxf>
    <dxf>
      <font>
        <b val="0"/>
        <i val="0"/>
      </font>
    </dxf>
    <dxf>
      <font>
        <b val="0"/>
        <i val="0"/>
      </font>
    </dxf>
    <dxf>
      <font>
        <b/>
        <i val="0"/>
      </font>
    </dxf>
    <dxf>
      <font>
        <b val="0"/>
        <i val="0"/>
      </font>
    </dxf>
    <dxf>
      <font>
        <b val="0"/>
        <i val="0"/>
      </font>
    </dxf>
    <dxf>
      <font>
        <b/>
        <i val="0"/>
      </font>
    </dxf>
    <dxf>
      <font>
        <b val="0"/>
        <i val="0"/>
      </font>
    </dxf>
    <dxf>
      <font>
        <b val="0"/>
        <i val="0"/>
      </font>
    </dxf>
    <dxf>
      <font>
        <b/>
        <i val="0"/>
      </font>
    </dxf>
    <dxf>
      <font>
        <b val="0"/>
        <i val="0"/>
      </font>
    </dxf>
    <dxf>
      <font>
        <b val="0"/>
        <i val="0"/>
      </font>
    </dxf>
    <dxf>
      <font>
        <b/>
        <i val="0"/>
      </font>
    </dxf>
    <dxf>
      <font>
        <b val="0"/>
        <i val="0"/>
      </font>
    </dxf>
    <dxf>
      <font>
        <b val="0"/>
        <i val="0"/>
      </font>
    </dxf>
    <dxf>
      <font>
        <b/>
        <i val="0"/>
      </font>
    </dxf>
    <dxf>
      <font>
        <b val="0"/>
        <i val="0"/>
      </font>
    </dxf>
    <dxf>
      <font>
        <b val="0"/>
        <i val="0"/>
      </font>
    </dxf>
    <dxf>
      <font>
        <b/>
        <i val="0"/>
      </font>
    </dxf>
    <dxf>
      <font>
        <b val="0"/>
        <i val="0"/>
      </font>
    </dxf>
    <dxf>
      <font>
        <b val="0"/>
        <i val="0"/>
      </font>
    </dxf>
    <dxf>
      <font>
        <b/>
        <i val="0"/>
      </font>
    </dxf>
    <dxf>
      <font>
        <b val="0"/>
        <i val="0"/>
      </font>
    </dxf>
    <dxf>
      <font>
        <b val="0"/>
        <i val="0"/>
      </font>
    </dxf>
    <dxf>
      <font>
        <b/>
        <i val="0"/>
      </font>
    </dxf>
    <dxf>
      <font>
        <b val="0"/>
        <i val="0"/>
      </font>
    </dxf>
    <dxf>
      <font>
        <b val="0"/>
        <i val="0"/>
      </font>
    </dxf>
    <dxf>
      <font>
        <b/>
        <i val="0"/>
      </font>
    </dxf>
    <dxf>
      <font>
        <b val="0"/>
        <i val="0"/>
      </font>
    </dxf>
    <dxf>
      <font>
        <b val="0"/>
        <i val="0"/>
      </font>
    </dxf>
    <dxf>
      <font>
        <b/>
        <i val="0"/>
      </font>
    </dxf>
    <dxf>
      <font>
        <b val="0"/>
        <i val="0"/>
      </font>
    </dxf>
    <dxf>
      <font>
        <b val="0"/>
        <i val="0"/>
      </font>
    </dxf>
    <dxf>
      <font>
        <b/>
        <i val="0"/>
      </font>
    </dxf>
    <dxf>
      <font>
        <b val="0"/>
        <i val="0"/>
      </font>
    </dxf>
    <dxf>
      <font>
        <b val="0"/>
        <i val="0"/>
      </font>
    </dxf>
    <dxf>
      <font>
        <b/>
        <i val="0"/>
      </font>
    </dxf>
    <dxf>
      <font>
        <b val="0"/>
        <i val="0"/>
      </font>
    </dxf>
    <dxf>
      <font>
        <b val="0"/>
        <i val="0"/>
      </font>
    </dxf>
    <dxf>
      <font>
        <b/>
        <i val="0"/>
      </font>
    </dxf>
    <dxf>
      <font>
        <b val="0"/>
        <i val="0"/>
      </font>
    </dxf>
    <dxf>
      <font>
        <b val="0"/>
        <i val="0"/>
      </font>
    </dxf>
    <dxf>
      <font>
        <b/>
        <i val="0"/>
      </font>
    </dxf>
    <dxf>
      <font>
        <b val="0"/>
        <i val="0"/>
      </font>
    </dxf>
    <dxf>
      <font>
        <b val="0"/>
        <i val="0"/>
      </font>
    </dxf>
    <dxf>
      <font>
        <b/>
        <i val="0"/>
      </font>
    </dxf>
    <dxf>
      <font>
        <b val="0"/>
        <i val="0"/>
      </font>
    </dxf>
    <dxf>
      <font>
        <b val="0"/>
        <i val="0"/>
      </font>
    </dxf>
    <dxf>
      <font>
        <b/>
        <i val="0"/>
      </font>
    </dxf>
    <dxf>
      <font>
        <b val="0"/>
        <i val="0"/>
      </font>
    </dxf>
    <dxf>
      <font>
        <b val="0"/>
        <i val="0"/>
      </font>
    </dxf>
    <dxf>
      <font>
        <b/>
        <i val="0"/>
      </font>
    </dxf>
    <dxf>
      <font>
        <b val="0"/>
        <i val="0"/>
      </font>
    </dxf>
    <dxf>
      <font>
        <b val="0"/>
        <i val="0"/>
      </font>
    </dxf>
    <dxf>
      <font>
        <b/>
        <i val="0"/>
      </font>
    </dxf>
    <dxf>
      <font>
        <b val="0"/>
        <i val="0"/>
      </font>
    </dxf>
    <dxf>
      <font>
        <b val="0"/>
        <i val="0"/>
      </font>
    </dxf>
    <dxf>
      <font>
        <b/>
        <i val="0"/>
      </font>
    </dxf>
    <dxf>
      <font>
        <b val="0"/>
        <i val="0"/>
      </font>
    </dxf>
    <dxf>
      <font>
        <b val="0"/>
        <i val="0"/>
      </font>
    </dxf>
    <dxf>
      <font>
        <b/>
        <i val="0"/>
      </font>
    </dxf>
    <dxf>
      <font>
        <b val="0"/>
        <i val="0"/>
      </font>
    </dxf>
    <dxf>
      <font>
        <b val="0"/>
        <i val="0"/>
      </font>
    </dxf>
    <dxf>
      <font>
        <b/>
        <i val="0"/>
      </font>
    </dxf>
    <dxf>
      <font>
        <b val="0"/>
        <i val="0"/>
      </font>
    </dxf>
    <dxf>
      <font>
        <b val="0"/>
        <i val="0"/>
      </font>
    </dxf>
    <dxf>
      <font>
        <b/>
        <i val="0"/>
      </font>
    </dxf>
    <dxf>
      <font>
        <b val="0"/>
        <i val="0"/>
      </font>
    </dxf>
    <dxf>
      <font>
        <b val="0"/>
        <i val="0"/>
      </font>
    </dxf>
    <dxf>
      <font>
        <b/>
        <i val="0"/>
      </font>
    </dxf>
    <dxf>
      <font>
        <b val="0"/>
        <i val="0"/>
      </font>
    </dxf>
    <dxf>
      <font>
        <b val="0"/>
        <i val="0"/>
      </font>
    </dxf>
    <dxf>
      <font>
        <b/>
        <i val="0"/>
      </font>
    </dxf>
    <dxf>
      <font>
        <b val="0"/>
        <i val="0"/>
      </font>
    </dxf>
    <dxf>
      <font>
        <b val="0"/>
        <i val="0"/>
      </font>
    </dxf>
    <dxf>
      <font>
        <b/>
        <i val="0"/>
      </font>
    </dxf>
    <dxf>
      <font>
        <b val="0"/>
        <i val="0"/>
      </font>
    </dxf>
    <dxf>
      <font>
        <b val="0"/>
        <i val="0"/>
      </font>
    </dxf>
    <dxf>
      <font>
        <b/>
        <i val="0"/>
      </font>
    </dxf>
    <dxf>
      <font>
        <b val="0"/>
        <i val="0"/>
      </font>
    </dxf>
    <dxf>
      <font>
        <b val="0"/>
        <i val="0"/>
      </font>
    </dxf>
    <dxf>
      <font>
        <b/>
        <i val="0"/>
      </font>
    </dxf>
    <dxf>
      <font>
        <b val="0"/>
        <i val="0"/>
      </font>
    </dxf>
    <dxf>
      <font>
        <b val="0"/>
        <i val="0"/>
      </font>
    </dxf>
    <dxf>
      <font>
        <b/>
        <i val="0"/>
      </font>
    </dxf>
    <dxf>
      <font>
        <b val="0"/>
        <i val="0"/>
      </font>
    </dxf>
    <dxf>
      <font>
        <b val="0"/>
        <i val="0"/>
      </font>
    </dxf>
    <dxf>
      <font>
        <b/>
        <i val="0"/>
      </font>
    </dxf>
    <dxf>
      <font>
        <b val="0"/>
        <i val="0"/>
      </font>
    </dxf>
    <dxf>
      <font>
        <b val="0"/>
        <i val="0"/>
      </font>
    </dxf>
    <dxf>
      <font>
        <b/>
        <i val="0"/>
      </font>
    </dxf>
    <dxf>
      <font>
        <b val="0"/>
        <i val="0"/>
      </font>
    </dxf>
    <dxf>
      <font>
        <b val="0"/>
        <i val="0"/>
      </font>
    </dxf>
    <dxf>
      <font>
        <b/>
        <i val="0"/>
      </font>
    </dxf>
    <dxf>
      <font>
        <b val="0"/>
        <i val="0"/>
      </font>
    </dxf>
    <dxf>
      <font>
        <b val="0"/>
        <i val="0"/>
      </font>
    </dxf>
    <dxf>
      <font>
        <b/>
        <i val="0"/>
      </font>
    </dxf>
    <dxf>
      <font>
        <b val="0"/>
        <i val="0"/>
      </font>
    </dxf>
    <dxf>
      <font>
        <b val="0"/>
        <i val="0"/>
      </font>
    </dxf>
    <dxf>
      <font>
        <b/>
        <i val="0"/>
      </font>
    </dxf>
    <dxf>
      <font>
        <b val="0"/>
        <i val="0"/>
      </font>
    </dxf>
    <dxf>
      <font>
        <b val="0"/>
        <i val="0"/>
      </font>
    </dxf>
    <dxf>
      <font>
        <b/>
        <i val="0"/>
      </font>
    </dxf>
    <dxf>
      <font>
        <b val="0"/>
        <i val="0"/>
      </font>
    </dxf>
    <dxf>
      <font>
        <b val="0"/>
        <i val="0"/>
      </font>
    </dxf>
    <dxf>
      <font>
        <b/>
        <i val="0"/>
      </font>
    </dxf>
    <dxf>
      <font>
        <b val="0"/>
        <i val="0"/>
      </font>
    </dxf>
    <dxf>
      <font>
        <b val="0"/>
        <i val="0"/>
      </font>
    </dxf>
    <dxf>
      <font>
        <b/>
        <i val="0"/>
      </font>
    </dxf>
    <dxf>
      <font>
        <b val="0"/>
        <i val="0"/>
      </font>
    </dxf>
    <dxf>
      <font>
        <b val="0"/>
        <i val="0"/>
      </font>
    </dxf>
    <dxf>
      <font>
        <b/>
        <i val="0"/>
      </font>
    </dxf>
    <dxf>
      <font>
        <b val="0"/>
        <i val="0"/>
      </font>
    </dxf>
    <dxf>
      <font>
        <b val="0"/>
        <i val="0"/>
      </font>
    </dxf>
    <dxf>
      <font>
        <b/>
        <i val="0"/>
      </font>
    </dxf>
    <dxf>
      <font>
        <b val="0"/>
        <i val="0"/>
      </font>
    </dxf>
    <dxf>
      <font>
        <b val="0"/>
        <i val="0"/>
      </font>
    </dxf>
    <dxf>
      <font>
        <b/>
        <i val="0"/>
      </font>
    </dxf>
    <dxf>
      <font>
        <b val="0"/>
        <i val="0"/>
      </font>
    </dxf>
    <dxf>
      <font>
        <b val="0"/>
        <i val="0"/>
      </font>
    </dxf>
    <dxf>
      <font>
        <b/>
        <i val="0"/>
      </font>
    </dxf>
    <dxf>
      <font>
        <b val="0"/>
        <i val="0"/>
      </font>
    </dxf>
    <dxf>
      <font>
        <b val="0"/>
        <i val="0"/>
      </font>
    </dxf>
    <dxf>
      <font>
        <b/>
        <i val="0"/>
      </font>
    </dxf>
    <dxf>
      <font>
        <b val="0"/>
        <i val="0"/>
      </font>
    </dxf>
    <dxf>
      <font>
        <b val="0"/>
        <i val="0"/>
      </font>
    </dxf>
    <dxf>
      <font>
        <b/>
        <i val="0"/>
      </font>
    </dxf>
    <dxf>
      <font>
        <b val="0"/>
        <i val="0"/>
      </font>
    </dxf>
    <dxf>
      <font>
        <b val="0"/>
        <i val="0"/>
      </font>
    </dxf>
    <dxf>
      <font>
        <b/>
        <i val="0"/>
      </font>
    </dxf>
    <dxf>
      <font>
        <b val="0"/>
        <i val="0"/>
      </font>
    </dxf>
    <dxf>
      <font>
        <b val="0"/>
        <i val="0"/>
      </font>
    </dxf>
    <dxf>
      <font>
        <b/>
        <i val="0"/>
      </font>
    </dxf>
    <dxf>
      <font>
        <b val="0"/>
        <i val="0"/>
      </font>
    </dxf>
    <dxf>
      <font>
        <b val="0"/>
        <i val="0"/>
      </font>
    </dxf>
    <dxf>
      <font>
        <b/>
        <i val="0"/>
      </font>
    </dxf>
    <dxf>
      <font>
        <b val="0"/>
        <i val="0"/>
      </font>
    </dxf>
    <dxf>
      <font>
        <b val="0"/>
        <i val="0"/>
      </font>
    </dxf>
    <dxf>
      <font>
        <b/>
        <i val="0"/>
      </font>
    </dxf>
    <dxf>
      <font>
        <b val="0"/>
        <i val="0"/>
      </font>
    </dxf>
    <dxf>
      <font>
        <b val="0"/>
        <i val="0"/>
      </font>
    </dxf>
    <dxf>
      <font>
        <b/>
        <i val="0"/>
      </font>
    </dxf>
    <dxf>
      <font>
        <b val="0"/>
        <i val="0"/>
      </font>
    </dxf>
    <dxf>
      <font>
        <b val="0"/>
        <i val="0"/>
      </font>
    </dxf>
    <dxf>
      <font>
        <b/>
        <i val="0"/>
      </font>
    </dxf>
    <dxf>
      <font>
        <b val="0"/>
        <i val="0"/>
      </font>
    </dxf>
    <dxf>
      <font>
        <b val="0"/>
        <i val="0"/>
      </font>
    </dxf>
    <dxf>
      <font>
        <b/>
        <i val="0"/>
      </font>
    </dxf>
    <dxf>
      <font>
        <b val="0"/>
        <i val="0"/>
      </font>
    </dxf>
    <dxf>
      <font>
        <b val="0"/>
        <i val="0"/>
      </font>
    </dxf>
    <dxf>
      <font>
        <b/>
        <i val="0"/>
      </font>
    </dxf>
    <dxf>
      <font>
        <b val="0"/>
        <i val="0"/>
      </font>
    </dxf>
    <dxf>
      <font>
        <b val="0"/>
        <i val="0"/>
      </font>
    </dxf>
    <dxf>
      <font>
        <b/>
        <i val="0"/>
      </font>
    </dxf>
    <dxf>
      <font>
        <b val="0"/>
        <i val="0"/>
      </font>
    </dxf>
    <dxf>
      <font>
        <b val="0"/>
        <i val="0"/>
      </font>
    </dxf>
    <dxf>
      <font>
        <b/>
        <i val="0"/>
      </font>
    </dxf>
    <dxf>
      <font>
        <b val="0"/>
        <i val="0"/>
      </font>
    </dxf>
    <dxf>
      <font>
        <b val="0"/>
        <i val="0"/>
      </font>
    </dxf>
    <dxf>
      <font>
        <b/>
        <i val="0"/>
      </font>
    </dxf>
    <dxf>
      <font>
        <b val="0"/>
        <i val="0"/>
      </font>
    </dxf>
    <dxf>
      <font>
        <b val="0"/>
        <i val="0"/>
      </font>
    </dxf>
    <dxf>
      <font>
        <b/>
        <i val="0"/>
      </font>
    </dxf>
    <dxf>
      <font>
        <b val="0"/>
        <i val="0"/>
      </font>
    </dxf>
    <dxf>
      <font>
        <b val="0"/>
        <i val="0"/>
      </font>
    </dxf>
    <dxf>
      <font>
        <b/>
        <i val="0"/>
      </font>
    </dxf>
    <dxf>
      <font>
        <b val="0"/>
        <i val="0"/>
      </font>
    </dxf>
    <dxf>
      <font>
        <b val="0"/>
        <i val="0"/>
      </font>
    </dxf>
    <dxf>
      <font>
        <b/>
        <i val="0"/>
      </font>
    </dxf>
    <dxf>
      <font>
        <b val="0"/>
        <i val="0"/>
      </font>
    </dxf>
    <dxf>
      <font>
        <b val="0"/>
        <i val="0"/>
      </font>
    </dxf>
    <dxf>
      <font>
        <b/>
        <i val="0"/>
      </font>
    </dxf>
    <dxf>
      <font>
        <b val="0"/>
        <i val="0"/>
      </font>
    </dxf>
    <dxf>
      <font>
        <b val="0"/>
        <i val="0"/>
      </font>
    </dxf>
    <dxf>
      <font>
        <b/>
        <i val="0"/>
      </font>
    </dxf>
    <dxf>
      <font>
        <b val="0"/>
        <i val="0"/>
      </font>
    </dxf>
    <dxf>
      <font>
        <b val="0"/>
        <i val="0"/>
      </font>
    </dxf>
    <dxf>
      <font>
        <b/>
        <i val="0"/>
      </font>
    </dxf>
    <dxf>
      <font>
        <b val="0"/>
        <i val="0"/>
      </font>
    </dxf>
    <dxf>
      <font>
        <b val="0"/>
        <i val="0"/>
      </font>
    </dxf>
    <dxf>
      <font>
        <b/>
        <i val="0"/>
      </font>
    </dxf>
    <dxf>
      <font>
        <b val="0"/>
        <i val="0"/>
      </font>
    </dxf>
    <dxf>
      <font>
        <b val="0"/>
        <i val="0"/>
      </font>
    </dxf>
    <dxf>
      <font>
        <b/>
        <i val="0"/>
      </font>
    </dxf>
    <dxf>
      <font>
        <b val="0"/>
        <i val="0"/>
      </font>
    </dxf>
    <dxf>
      <font>
        <b val="0"/>
        <i val="0"/>
      </font>
    </dxf>
    <dxf>
      <font>
        <b/>
        <i val="0"/>
      </font>
    </dxf>
    <dxf>
      <font>
        <b val="0"/>
        <i val="0"/>
      </font>
    </dxf>
    <dxf>
      <font>
        <b val="0"/>
        <i val="0"/>
      </font>
    </dxf>
    <dxf>
      <font>
        <b/>
        <i val="0"/>
      </font>
    </dxf>
    <dxf>
      <font>
        <b val="0"/>
        <i val="0"/>
      </font>
    </dxf>
    <dxf>
      <font>
        <b val="0"/>
        <i val="0"/>
      </font>
    </dxf>
    <dxf>
      <font>
        <b/>
        <i val="0"/>
      </font>
    </dxf>
    <dxf>
      <font>
        <b val="0"/>
        <i val="0"/>
      </font>
    </dxf>
    <dxf>
      <font>
        <b val="0"/>
        <i val="0"/>
      </font>
    </dxf>
    <dxf>
      <font>
        <b/>
        <i val="0"/>
      </font>
    </dxf>
    <dxf>
      <font>
        <b val="0"/>
        <i val="0"/>
      </font>
    </dxf>
    <dxf>
      <font>
        <b val="0"/>
        <i val="0"/>
      </font>
    </dxf>
    <dxf>
      <font>
        <b/>
        <i val="0"/>
      </font>
    </dxf>
    <dxf>
      <font>
        <b val="0"/>
        <i val="0"/>
      </font>
    </dxf>
    <dxf>
      <font>
        <b val="0"/>
        <i val="0"/>
      </font>
    </dxf>
    <dxf>
      <font>
        <b/>
        <i val="0"/>
      </font>
    </dxf>
    <dxf>
      <font>
        <b val="0"/>
        <i val="0"/>
      </font>
    </dxf>
    <dxf>
      <font>
        <b val="0"/>
        <i val="0"/>
      </font>
    </dxf>
    <dxf>
      <font>
        <b/>
        <i val="0"/>
      </font>
    </dxf>
    <dxf>
      <font>
        <b val="0"/>
        <i val="0"/>
      </font>
    </dxf>
    <dxf>
      <font>
        <b val="0"/>
        <i val="0"/>
      </font>
    </dxf>
    <dxf>
      <font>
        <b/>
        <i val="0"/>
      </font>
    </dxf>
    <dxf>
      <font>
        <b val="0"/>
        <i val="0"/>
      </font>
    </dxf>
    <dxf>
      <font>
        <b val="0"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</font>
    </dxf>
    <dxf>
      <font>
        <b val="0"/>
        <i val="0"/>
      </font>
    </dxf>
    <dxf>
      <font>
        <b val="0"/>
        <i val="0"/>
      </font>
    </dxf>
    <dxf>
      <font>
        <b/>
        <i val="0"/>
      </font>
    </dxf>
    <dxf>
      <font>
        <b val="0"/>
        <i val="0"/>
      </font>
    </dxf>
    <dxf>
      <font>
        <b val="0"/>
        <i val="0"/>
      </font>
    </dxf>
    <dxf>
      <font>
        <b/>
        <i val="0"/>
      </font>
    </dxf>
    <dxf>
      <font>
        <b val="0"/>
        <i val="0"/>
      </font>
    </dxf>
    <dxf>
      <font>
        <b val="0"/>
        <i val="0"/>
      </font>
    </dxf>
    <dxf>
      <font>
        <b/>
        <i val="0"/>
      </font>
    </dxf>
    <dxf>
      <font>
        <b val="0"/>
        <i val="0"/>
      </font>
    </dxf>
    <dxf>
      <font>
        <b val="0"/>
        <i val="0"/>
      </font>
    </dxf>
    <dxf>
      <font>
        <color rgb="FF9C0006"/>
      </font>
      <fill>
        <patternFill>
          <bgColor rgb="FFFFC7CE"/>
        </patternFill>
      </fill>
    </dxf>
    <dxf>
      <font>
        <b/>
        <i val="0"/>
      </font>
    </dxf>
    <dxf>
      <font>
        <b val="0"/>
        <i val="0"/>
      </font>
    </dxf>
    <dxf>
      <font>
        <b val="0"/>
        <i val="0"/>
      </font>
    </dxf>
    <dxf>
      <font>
        <b/>
        <i val="0"/>
      </font>
    </dxf>
    <dxf>
      <font>
        <b val="0"/>
        <i val="0"/>
      </font>
    </dxf>
    <dxf>
      <font>
        <b val="0"/>
        <i val="0"/>
      </font>
    </dxf>
    <dxf>
      <font>
        <color rgb="FF9C0006"/>
      </font>
      <fill>
        <patternFill>
          <bgColor rgb="FFFFC7CE"/>
        </patternFill>
      </fill>
    </dxf>
    <dxf>
      <font>
        <b/>
        <i val="0"/>
      </font>
    </dxf>
    <dxf>
      <font>
        <b val="0"/>
        <i val="0"/>
      </font>
    </dxf>
    <dxf>
      <font>
        <b val="0"/>
        <i val="0"/>
      </font>
    </dxf>
    <dxf>
      <font>
        <b/>
        <i val="0"/>
      </font>
    </dxf>
    <dxf>
      <font>
        <b val="0"/>
        <i val="0"/>
      </font>
    </dxf>
    <dxf>
      <font>
        <b val="0"/>
        <i val="0"/>
      </font>
    </dxf>
    <dxf>
      <font>
        <color rgb="FF9C0006"/>
      </font>
      <fill>
        <patternFill>
          <bgColor rgb="FFFFC7CE"/>
        </patternFill>
      </fill>
    </dxf>
    <dxf>
      <font>
        <b/>
        <i val="0"/>
      </font>
    </dxf>
    <dxf>
      <font>
        <b val="0"/>
        <i val="0"/>
      </font>
    </dxf>
    <dxf>
      <font>
        <b val="0"/>
        <i val="0"/>
      </font>
    </dxf>
    <dxf>
      <font>
        <b/>
        <i val="0"/>
      </font>
    </dxf>
    <dxf>
      <font>
        <b val="0"/>
        <i val="0"/>
      </font>
    </dxf>
    <dxf>
      <font>
        <b val="0"/>
        <i val="0"/>
      </font>
    </dxf>
    <dxf>
      <font>
        <b/>
        <i val="0"/>
      </font>
    </dxf>
    <dxf>
      <font>
        <b val="0"/>
        <i val="0"/>
      </font>
    </dxf>
    <dxf>
      <font>
        <b val="0"/>
        <i val="0"/>
      </font>
    </dxf>
    <dxf>
      <font>
        <b/>
        <i val="0"/>
      </font>
    </dxf>
    <dxf>
      <font>
        <b val="0"/>
        <i val="0"/>
      </font>
    </dxf>
    <dxf>
      <font>
        <b val="0"/>
        <i val="0"/>
      </font>
    </dxf>
    <dxf>
      <font>
        <b/>
        <i val="0"/>
      </font>
    </dxf>
    <dxf>
      <font>
        <b val="0"/>
        <i val="0"/>
      </font>
    </dxf>
    <dxf>
      <font>
        <b val="0"/>
        <i val="0"/>
      </font>
    </dxf>
    <dxf>
      <font>
        <b/>
        <i val="0"/>
      </font>
    </dxf>
    <dxf>
      <font>
        <b val="0"/>
        <i val="0"/>
      </font>
    </dxf>
    <dxf>
      <font>
        <b val="0"/>
        <i val="0"/>
      </font>
    </dxf>
    <dxf>
      <font>
        <b/>
        <i val="0"/>
      </font>
    </dxf>
    <dxf>
      <font>
        <b val="0"/>
        <i val="0"/>
      </font>
    </dxf>
    <dxf>
      <font>
        <b val="0"/>
        <i val="0"/>
      </font>
    </dxf>
    <dxf>
      <font>
        <b/>
        <i val="0"/>
      </font>
    </dxf>
    <dxf>
      <font>
        <b val="0"/>
        <i val="0"/>
      </font>
    </dxf>
    <dxf>
      <font>
        <b val="0"/>
        <i val="0"/>
      </font>
    </dxf>
    <dxf>
      <font>
        <b/>
        <i val="0"/>
      </font>
    </dxf>
    <dxf>
      <font>
        <b val="0"/>
        <i val="0"/>
      </font>
    </dxf>
    <dxf>
      <font>
        <b val="0"/>
        <i val="0"/>
      </font>
    </dxf>
    <dxf>
      <font>
        <b/>
        <i val="0"/>
      </font>
    </dxf>
    <dxf>
      <font>
        <b val="0"/>
        <i val="0"/>
      </font>
    </dxf>
    <dxf>
      <font>
        <b val="0"/>
        <i val="0"/>
      </font>
    </dxf>
    <dxf>
      <font>
        <b/>
        <i val="0"/>
      </font>
    </dxf>
    <dxf>
      <font>
        <b val="0"/>
        <i val="0"/>
      </font>
    </dxf>
    <dxf>
      <font>
        <b val="0"/>
        <i val="0"/>
      </font>
    </dxf>
    <dxf>
      <font>
        <b/>
        <i val="0"/>
      </font>
    </dxf>
    <dxf>
      <font>
        <b val="0"/>
        <i val="0"/>
      </font>
    </dxf>
    <dxf>
      <font>
        <b val="0"/>
        <i val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3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4.xml"/></Relationships>
</file>

<file path=xl/charts/_rels/chart5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5.xml"/></Relationships>
</file>

<file path=xl/charts/_rels/chart6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6.xml"/></Relationships>
</file>

<file path=xl/charts/_rels/chart7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7.xml"/></Relationships>
</file>

<file path=xl/charts/_rels/chart8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8.xml"/></Relationships>
</file>

<file path=xl/charts/_rels/chart9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9.xml"/></Relationships>
</file>

<file path=xl/charts/_rels/chart10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0.xml"/></Relationships>
</file>

<file path=xl/charts/_rels/chart1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1.xml"/></Relationships>
</file>

<file path=xl/charts/_rels/chart12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2.xml"/></Relationships>
</file>

<file path=xl/charts/_rels/chart13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3.xml"/></Relationships>
</file>

<file path=xl/charts/_rels/chart14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4.xml"/></Relationships>
</file>

<file path=xl/charts/_rels/chart15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5.xml"/></Relationships>
</file>

<file path=xl/charts/_rels/chart16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6.xml"/></Relationships>
</file>

<file path=xl/charts/_rels/chart17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7.xml"/></Relationships>
</file>

<file path=xl/charts/_rels/chart18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8.xml"/></Relationships>
</file>

<file path=xl/charts/_rels/chart19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9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1600">
                <a:latin typeface="+mn-lt"/>
              </a:defRPr>
            </a:pPr>
            <a:r>
              <a:rPr lang="en-US" sz="1600"/>
              <a:t>MW-6 - Benzene</a:t>
            </a:r>
          </a:p>
        </c:rich>
      </c:tx>
      <c:layout>
        <c:manualLayout>
          <c:xMode val="edge"/>
          <c:yMode val="edge"/>
          <c:x val="0.35868599846007282"/>
          <c:y val="1.4423507740665345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5126175453233956"/>
          <c:y val="0.11136488844608206"/>
          <c:w val="0.74796960694264769"/>
          <c:h val="0.64614658190650964"/>
        </c:manualLayout>
      </c:layout>
      <c:scatterChart>
        <c:scatterStyle val="smoothMarker"/>
        <c:varyColors val="0"/>
        <c:ser>
          <c:idx val="0"/>
          <c:order val="0"/>
          <c:tx>
            <c:v>Benzene</c:v>
          </c:tx>
          <c:spPr>
            <a:ln w="25400">
              <a:solidFill>
                <a:srgbClr val="4F81BD"/>
              </a:solidFill>
            </a:ln>
          </c:spPr>
          <c:marker>
            <c:symbol val="none"/>
          </c:marker>
          <c:xVal>
            <c:numRef>
              <c:f>('Graphing data for Mw12_ 16_6'!$B$190:$B$253,'Graphing data for Mw12_ 16_6'!$B$254,'Graphing data for Mw12_ 16_6'!$B$255,'Graphing data for Mw12_ 16_6'!$B$256)</c:f>
              <c:numCache>
                <c:formatCode>mm/dd/yy;@</c:formatCode>
                <c:ptCount val="67"/>
                <c:pt idx="0">
                  <c:v>38177</c:v>
                </c:pt>
                <c:pt idx="1">
                  <c:v>38190</c:v>
                </c:pt>
                <c:pt idx="2">
                  <c:v>38202</c:v>
                </c:pt>
                <c:pt idx="3">
                  <c:v>38245</c:v>
                </c:pt>
                <c:pt idx="4">
                  <c:v>38274</c:v>
                </c:pt>
                <c:pt idx="5">
                  <c:v>38301</c:v>
                </c:pt>
                <c:pt idx="7">
                  <c:v>38335</c:v>
                </c:pt>
                <c:pt idx="9">
                  <c:v>38365</c:v>
                </c:pt>
                <c:pt idx="10">
                  <c:v>38392</c:v>
                </c:pt>
                <c:pt idx="11">
                  <c:v>38419</c:v>
                </c:pt>
                <c:pt idx="12">
                  <c:v>38454</c:v>
                </c:pt>
                <c:pt idx="13">
                  <c:v>38482</c:v>
                </c:pt>
                <c:pt idx="14">
                  <c:v>38511</c:v>
                </c:pt>
                <c:pt idx="15">
                  <c:v>38511</c:v>
                </c:pt>
                <c:pt idx="17">
                  <c:v>38545</c:v>
                </c:pt>
                <c:pt idx="18">
                  <c:v>38573</c:v>
                </c:pt>
                <c:pt idx="20">
                  <c:v>38607</c:v>
                </c:pt>
                <c:pt idx="22">
                  <c:v>38636</c:v>
                </c:pt>
                <c:pt idx="23">
                  <c:v>38664</c:v>
                </c:pt>
                <c:pt idx="26">
                  <c:v>38693</c:v>
                </c:pt>
                <c:pt idx="27">
                  <c:v>38728</c:v>
                </c:pt>
                <c:pt idx="28">
                  <c:v>38762</c:v>
                </c:pt>
                <c:pt idx="31">
                  <c:v>38791</c:v>
                </c:pt>
                <c:pt idx="32">
                  <c:v>38819</c:v>
                </c:pt>
                <c:pt idx="35">
                  <c:v>38846</c:v>
                </c:pt>
                <c:pt idx="36">
                  <c:v>38880</c:v>
                </c:pt>
                <c:pt idx="38">
                  <c:v>38967</c:v>
                </c:pt>
                <c:pt idx="40">
                  <c:v>39056</c:v>
                </c:pt>
                <c:pt idx="41">
                  <c:v>39154</c:v>
                </c:pt>
                <c:pt idx="42">
                  <c:v>39253</c:v>
                </c:pt>
                <c:pt idx="43">
                  <c:v>39337</c:v>
                </c:pt>
                <c:pt idx="45">
                  <c:v>39433</c:v>
                </c:pt>
                <c:pt idx="47">
                  <c:v>39510</c:v>
                </c:pt>
                <c:pt idx="48">
                  <c:v>39616</c:v>
                </c:pt>
                <c:pt idx="49">
                  <c:v>39721</c:v>
                </c:pt>
                <c:pt idx="50">
                  <c:v>39721</c:v>
                </c:pt>
                <c:pt idx="51">
                  <c:v>39791</c:v>
                </c:pt>
                <c:pt idx="52">
                  <c:v>39888</c:v>
                </c:pt>
                <c:pt idx="53">
                  <c:v>39979</c:v>
                </c:pt>
                <c:pt idx="54">
                  <c:v>40072</c:v>
                </c:pt>
                <c:pt idx="55">
                  <c:v>40162</c:v>
                </c:pt>
                <c:pt idx="56">
                  <c:v>40266</c:v>
                </c:pt>
                <c:pt idx="57">
                  <c:v>40357</c:v>
                </c:pt>
                <c:pt idx="58">
                  <c:v>40448</c:v>
                </c:pt>
                <c:pt idx="59">
                  <c:v>40526</c:v>
                </c:pt>
                <c:pt idx="60">
                  <c:v>40631</c:v>
                </c:pt>
                <c:pt idx="61">
                  <c:v>40714</c:v>
                </c:pt>
                <c:pt idx="62">
                  <c:v>40801</c:v>
                </c:pt>
                <c:pt idx="63">
                  <c:v>40884</c:v>
                </c:pt>
                <c:pt idx="64">
                  <c:v>40997</c:v>
                </c:pt>
                <c:pt idx="65">
                  <c:v>41080</c:v>
                </c:pt>
                <c:pt idx="66">
                  <c:v>41171</c:v>
                </c:pt>
              </c:numCache>
            </c:numRef>
          </c:xVal>
          <c:yVal>
            <c:numRef>
              <c:f>('Graphing data for Mw12_ 16_6'!$D$190:$D$253,'Graphing data for Mw12_ 16_6'!$D$254,'Graphing data for Mw12_ 16_6'!$D$255,'Graphing data for Mw12_ 16_6'!$D$256)</c:f>
              <c:numCache>
                <c:formatCode>General</c:formatCode>
                <c:ptCount val="67"/>
                <c:pt idx="0">
                  <c:v>1.1000000000000001E-3</c:v>
                </c:pt>
                <c:pt idx="1">
                  <c:v>2.3E-5</c:v>
                </c:pt>
                <c:pt idx="2">
                  <c:v>1.5E-3</c:v>
                </c:pt>
                <c:pt idx="3">
                  <c:v>1E-3</c:v>
                </c:pt>
                <c:pt idx="4">
                  <c:v>1E-3</c:v>
                </c:pt>
                <c:pt idx="5">
                  <c:v>1E-3</c:v>
                </c:pt>
                <c:pt idx="7">
                  <c:v>1E-3</c:v>
                </c:pt>
                <c:pt idx="9">
                  <c:v>1E-3</c:v>
                </c:pt>
                <c:pt idx="10">
                  <c:v>1E-3</c:v>
                </c:pt>
                <c:pt idx="11">
                  <c:v>3.0999999999999999E-3</c:v>
                </c:pt>
                <c:pt idx="12">
                  <c:v>6.4999999999999997E-3</c:v>
                </c:pt>
                <c:pt idx="13">
                  <c:v>1E-3</c:v>
                </c:pt>
                <c:pt idx="14">
                  <c:v>1.2999999999999999E-3</c:v>
                </c:pt>
                <c:pt idx="15">
                  <c:v>2.5000000000000001E-3</c:v>
                </c:pt>
                <c:pt idx="17">
                  <c:v>1E-3</c:v>
                </c:pt>
                <c:pt idx="18">
                  <c:v>1E-3</c:v>
                </c:pt>
                <c:pt idx="20">
                  <c:v>2E-3</c:v>
                </c:pt>
                <c:pt idx="22">
                  <c:v>4.3E-3</c:v>
                </c:pt>
                <c:pt idx="23">
                  <c:v>3.7000000000000002E-3</c:v>
                </c:pt>
                <c:pt idx="26">
                  <c:v>1.6000000000000001E-3</c:v>
                </c:pt>
                <c:pt idx="27">
                  <c:v>1E-3</c:v>
                </c:pt>
                <c:pt idx="28">
                  <c:v>5.9999999999999995E-4</c:v>
                </c:pt>
                <c:pt idx="31">
                  <c:v>1E-3</c:v>
                </c:pt>
                <c:pt idx="32">
                  <c:v>1.1000000000000001E-3</c:v>
                </c:pt>
                <c:pt idx="35">
                  <c:v>1E-3</c:v>
                </c:pt>
                <c:pt idx="36">
                  <c:v>1E-3</c:v>
                </c:pt>
                <c:pt idx="38">
                  <c:v>1E-3</c:v>
                </c:pt>
                <c:pt idx="40">
                  <c:v>1E-3</c:v>
                </c:pt>
                <c:pt idx="41">
                  <c:v>1E-3</c:v>
                </c:pt>
                <c:pt idx="42">
                  <c:v>1E-3</c:v>
                </c:pt>
                <c:pt idx="43">
                  <c:v>1E-3</c:v>
                </c:pt>
                <c:pt idx="45">
                  <c:v>1E-3</c:v>
                </c:pt>
                <c:pt idx="47">
                  <c:v>1E-3</c:v>
                </c:pt>
                <c:pt idx="48">
                  <c:v>1E-3</c:v>
                </c:pt>
                <c:pt idx="49">
                  <c:v>1E-3</c:v>
                </c:pt>
                <c:pt idx="50">
                  <c:v>1E-3</c:v>
                </c:pt>
                <c:pt idx="51">
                  <c:v>1E-3</c:v>
                </c:pt>
                <c:pt idx="52">
                  <c:v>1E-3</c:v>
                </c:pt>
                <c:pt idx="53">
                  <c:v>1E-3</c:v>
                </c:pt>
                <c:pt idx="54">
                  <c:v>1E-3</c:v>
                </c:pt>
                <c:pt idx="55">
                  <c:v>1E-3</c:v>
                </c:pt>
                <c:pt idx="56">
                  <c:v>1E-3</c:v>
                </c:pt>
                <c:pt idx="57">
                  <c:v>1E-3</c:v>
                </c:pt>
                <c:pt idx="58">
                  <c:v>1E-3</c:v>
                </c:pt>
                <c:pt idx="59">
                  <c:v>1E-3</c:v>
                </c:pt>
                <c:pt idx="60">
                  <c:v>5.0000000000000001E-4</c:v>
                </c:pt>
                <c:pt idx="61">
                  <c:v>2.0000000000000001E-4</c:v>
                </c:pt>
                <c:pt idx="62">
                  <c:v>1E-3</c:v>
                </c:pt>
                <c:pt idx="63">
                  <c:v>1E-3</c:v>
                </c:pt>
                <c:pt idx="64">
                  <c:v>1E-3</c:v>
                </c:pt>
                <c:pt idx="65">
                  <c:v>1E-3</c:v>
                </c:pt>
                <c:pt idx="66">
                  <c:v>1E-3</c:v>
                </c:pt>
              </c:numCache>
            </c:numRef>
          </c:yVal>
          <c:smooth val="1"/>
        </c:ser>
        <c:ser>
          <c:idx val="1"/>
          <c:order val="1"/>
          <c:tx>
            <c:v>Remedation System Started</c:v>
          </c:tx>
          <c:spPr>
            <a:ln>
              <a:solidFill>
                <a:srgbClr val="92D050"/>
              </a:solidFill>
            </a:ln>
          </c:spPr>
          <c:marker>
            <c:symbol val="none"/>
          </c:marker>
          <c:xVal>
            <c:numRef>
              <c:f>'Hist '!$R$3:$R$4</c:f>
              <c:numCache>
                <c:formatCode>m/d/yyyy</c:formatCode>
                <c:ptCount val="2"/>
                <c:pt idx="0">
                  <c:v>38534</c:v>
                </c:pt>
                <c:pt idx="1">
                  <c:v>38534</c:v>
                </c:pt>
              </c:numCache>
            </c:numRef>
          </c:xVal>
          <c:yVal>
            <c:numRef>
              <c:f>'Hist '!$S$3:$S$4</c:f>
              <c:numCache>
                <c:formatCode>General</c:formatCode>
                <c:ptCount val="2"/>
                <c:pt idx="0">
                  <c:v>1E-4</c:v>
                </c:pt>
                <c:pt idx="1">
                  <c:v>30</c:v>
                </c:pt>
              </c:numCache>
            </c:numRef>
          </c:yVal>
          <c:smooth val="1"/>
        </c:ser>
        <c:ser>
          <c:idx val="2"/>
          <c:order val="2"/>
          <c:tx>
            <c:v>MCL</c:v>
          </c:tx>
          <c:spPr>
            <a:ln w="19050"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('Hist '!$P$2,'Hist '!$P$48)</c:f>
              <c:numCache>
                <c:formatCode>m/d/yyyy</c:formatCode>
                <c:ptCount val="2"/>
                <c:pt idx="0">
                  <c:v>37811</c:v>
                </c:pt>
                <c:pt idx="1">
                  <c:v>42724</c:v>
                </c:pt>
              </c:numCache>
            </c:numRef>
          </c:xVal>
          <c:yVal>
            <c:numRef>
              <c:f>('Hist '!$O$2,'Hist '!$O$48)</c:f>
              <c:numCache>
                <c:formatCode>General</c:formatCode>
                <c:ptCount val="2"/>
                <c:pt idx="0">
                  <c:v>5.0000000000000001E-3</c:v>
                </c:pt>
                <c:pt idx="1">
                  <c:v>5.0000000000000001E-3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8531712"/>
        <c:axId val="48542080"/>
      </c:scatterChart>
      <c:valAx>
        <c:axId val="48531712"/>
        <c:scaling>
          <c:orientation val="minMax"/>
          <c:max val="41240"/>
          <c:min val="38150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Date</a:t>
                </a:r>
              </a:p>
            </c:rich>
          </c:tx>
          <c:layout>
            <c:manualLayout>
              <c:xMode val="edge"/>
              <c:yMode val="edge"/>
              <c:x val="0.47760501783319981"/>
              <c:y val="0.88655931715288039"/>
            </c:manualLayout>
          </c:layout>
          <c:overlay val="0"/>
        </c:title>
        <c:numFmt formatCode="mm/dd/yy;@" sourceLinked="1"/>
        <c:majorTickMark val="out"/>
        <c:minorTickMark val="none"/>
        <c:tickLblPos val="nextTo"/>
        <c:txPr>
          <a:bodyPr rot="-3300000"/>
          <a:lstStyle/>
          <a:p>
            <a:pPr>
              <a:defRPr sz="900" baseline="0">
                <a:latin typeface="+mn-lt"/>
              </a:defRPr>
            </a:pPr>
            <a:endParaRPr lang="en-US"/>
          </a:p>
        </c:txPr>
        <c:crossAx val="48542080"/>
        <c:crosses val="autoZero"/>
        <c:crossBetween val="midCat"/>
      </c:valAx>
      <c:valAx>
        <c:axId val="48542080"/>
        <c:scaling>
          <c:orientation val="minMax"/>
          <c:max val="5.000000000000001E-2"/>
          <c:min val="0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 sz="1200" b="1"/>
                </a:pPr>
                <a:r>
                  <a:rPr lang="en-US" sz="1200" b="1"/>
                  <a:t>Benzene (mg/l)</a:t>
                </a:r>
              </a:p>
            </c:rich>
          </c:tx>
          <c:layout>
            <c:manualLayout>
              <c:xMode val="edge"/>
              <c:yMode val="edge"/>
              <c:x val="1.2375472933432986E-2"/>
              <c:y val="0.30556458731716052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900"/>
            </a:pPr>
            <a:endParaRPr lang="en-US"/>
          </a:p>
        </c:txPr>
        <c:crossAx val="48531712"/>
        <c:crosses val="autoZero"/>
        <c:crossBetween val="midCat"/>
      </c:valAx>
      <c:spPr>
        <a:solidFill>
          <a:sysClr val="windowText" lastClr="000000">
            <a:alpha val="50000"/>
          </a:sysClr>
        </a:solidFill>
      </c:spPr>
    </c:plotArea>
    <c:legend>
      <c:legendPos val="b"/>
      <c:legendEntry>
        <c:idx val="0"/>
        <c:txPr>
          <a:bodyPr/>
          <a:lstStyle/>
          <a:p>
            <a:pPr>
              <a:defRPr sz="1010" baseline="0"/>
            </a:pPr>
            <a:endParaRPr lang="en-US"/>
          </a:p>
        </c:txPr>
      </c:legendEntry>
      <c:overlay val="0"/>
      <c:spPr>
        <a:ln w="3175"/>
      </c:spPr>
    </c:legend>
    <c:plotVisOnly val="1"/>
    <c:dispBlanksAs val="span"/>
    <c:showDLblsOverMax val="0"/>
  </c:chart>
  <c:spPr>
    <a:solidFill>
      <a:srgbClr val="EEECE1">
        <a:lumMod val="75000"/>
      </a:srgbClr>
    </a:solidFill>
    <a:ln w="25400"/>
  </c:spPr>
  <c:printSettings>
    <c:headerFooter/>
    <c:pageMargins b="0.75000000000000189" l="0.70000000000000095" r="0.70000000000000095" t="0.75000000000000189" header="0.30000000000000032" footer="0.30000000000000032"/>
    <c:pageSetup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1600">
                <a:latin typeface="+mn-lt"/>
              </a:defRPr>
            </a:pPr>
            <a:r>
              <a:rPr lang="en-US" sz="1600"/>
              <a:t>MW-12 - Benzene</a:t>
            </a:r>
          </a:p>
        </c:rich>
      </c:tx>
      <c:layout>
        <c:manualLayout>
          <c:xMode val="edge"/>
          <c:yMode val="edge"/>
          <c:x val="0.35868599846007282"/>
          <c:y val="1.4423507740665352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512617545323397"/>
          <c:y val="9.1162857532202615E-2"/>
          <c:w val="0.76862364422869645"/>
          <c:h val="0.66634861282038915"/>
        </c:manualLayout>
      </c:layout>
      <c:scatterChart>
        <c:scatterStyle val="smoothMarker"/>
        <c:varyColors val="0"/>
        <c:ser>
          <c:idx val="0"/>
          <c:order val="0"/>
          <c:tx>
            <c:v>Benzene</c:v>
          </c:tx>
          <c:spPr>
            <a:ln w="25400">
              <a:solidFill>
                <a:srgbClr val="4F81BD"/>
              </a:solidFill>
            </a:ln>
          </c:spPr>
          <c:marker>
            <c:symbol val="none"/>
          </c:marker>
          <c:xVal>
            <c:numRef>
              <c:f>('Graphing data for Mw12_ 16_6'!$B$522:$B$577,'Graphing data for Mw12_ 16_6'!$B$578,'Graphing data for Mw12_ 16_6'!$B$579)</c:f>
              <c:numCache>
                <c:formatCode>mm/dd/yy;@</c:formatCode>
                <c:ptCount val="58"/>
                <c:pt idx="0">
                  <c:v>38177</c:v>
                </c:pt>
                <c:pt idx="1">
                  <c:v>38190</c:v>
                </c:pt>
                <c:pt idx="2">
                  <c:v>38202</c:v>
                </c:pt>
                <c:pt idx="3">
                  <c:v>38245</c:v>
                </c:pt>
                <c:pt idx="4">
                  <c:v>38273</c:v>
                </c:pt>
                <c:pt idx="5">
                  <c:v>38300</c:v>
                </c:pt>
                <c:pt idx="6">
                  <c:v>38334</c:v>
                </c:pt>
                <c:pt idx="7">
                  <c:v>38364</c:v>
                </c:pt>
                <c:pt idx="8">
                  <c:v>38392</c:v>
                </c:pt>
                <c:pt idx="9">
                  <c:v>38419</c:v>
                </c:pt>
                <c:pt idx="10">
                  <c:v>38454</c:v>
                </c:pt>
                <c:pt idx="11">
                  <c:v>38481</c:v>
                </c:pt>
                <c:pt idx="12">
                  <c:v>38511</c:v>
                </c:pt>
                <c:pt idx="13">
                  <c:v>38544</c:v>
                </c:pt>
                <c:pt idx="14">
                  <c:v>38572</c:v>
                </c:pt>
                <c:pt idx="15">
                  <c:v>38607</c:v>
                </c:pt>
                <c:pt idx="16">
                  <c:v>38636</c:v>
                </c:pt>
                <c:pt idx="17">
                  <c:v>38663</c:v>
                </c:pt>
                <c:pt idx="18">
                  <c:v>38694</c:v>
                </c:pt>
                <c:pt idx="19">
                  <c:v>38727</c:v>
                </c:pt>
                <c:pt idx="20">
                  <c:v>38762</c:v>
                </c:pt>
                <c:pt idx="21">
                  <c:v>38791</c:v>
                </c:pt>
                <c:pt idx="22">
                  <c:v>38818</c:v>
                </c:pt>
                <c:pt idx="23">
                  <c:v>38847</c:v>
                </c:pt>
                <c:pt idx="24">
                  <c:v>38880</c:v>
                </c:pt>
                <c:pt idx="25">
                  <c:v>38966</c:v>
                </c:pt>
                <c:pt idx="26">
                  <c:v>39057</c:v>
                </c:pt>
                <c:pt idx="27">
                  <c:v>39154</c:v>
                </c:pt>
                <c:pt idx="28">
                  <c:v>39254</c:v>
                </c:pt>
                <c:pt idx="29">
                  <c:v>39337</c:v>
                </c:pt>
                <c:pt idx="30">
                  <c:v>39434</c:v>
                </c:pt>
                <c:pt idx="31">
                  <c:v>39512</c:v>
                </c:pt>
                <c:pt idx="32">
                  <c:v>39616</c:v>
                </c:pt>
                <c:pt idx="33">
                  <c:v>39721</c:v>
                </c:pt>
                <c:pt idx="34">
                  <c:v>39791</c:v>
                </c:pt>
                <c:pt idx="35">
                  <c:v>39889</c:v>
                </c:pt>
                <c:pt idx="36">
                  <c:v>39979</c:v>
                </c:pt>
                <c:pt idx="37">
                  <c:v>40072</c:v>
                </c:pt>
                <c:pt idx="38">
                  <c:v>40162</c:v>
                </c:pt>
                <c:pt idx="39">
                  <c:v>40266</c:v>
                </c:pt>
                <c:pt idx="40">
                  <c:v>40357</c:v>
                </c:pt>
                <c:pt idx="41">
                  <c:v>40448</c:v>
                </c:pt>
                <c:pt idx="42">
                  <c:v>40525</c:v>
                </c:pt>
                <c:pt idx="43">
                  <c:v>40631</c:v>
                </c:pt>
                <c:pt idx="44">
                  <c:v>40715</c:v>
                </c:pt>
                <c:pt idx="45">
                  <c:v>40801</c:v>
                </c:pt>
                <c:pt idx="46">
                  <c:v>40884</c:v>
                </c:pt>
                <c:pt idx="47">
                  <c:v>40997</c:v>
                </c:pt>
                <c:pt idx="48">
                  <c:v>41080</c:v>
                </c:pt>
                <c:pt idx="49">
                  <c:v>41170</c:v>
                </c:pt>
                <c:pt idx="50">
                  <c:v>41270</c:v>
                </c:pt>
                <c:pt idx="51">
                  <c:v>41380</c:v>
                </c:pt>
                <c:pt idx="52">
                  <c:v>41485</c:v>
                </c:pt>
                <c:pt idx="53">
                  <c:v>41564</c:v>
                </c:pt>
                <c:pt idx="54">
                  <c:v>41652</c:v>
                </c:pt>
                <c:pt idx="55">
                  <c:v>41753</c:v>
                </c:pt>
                <c:pt idx="56">
                  <c:v>41841</c:v>
                </c:pt>
                <c:pt idx="57">
                  <c:v>41933</c:v>
                </c:pt>
              </c:numCache>
            </c:numRef>
          </c:xVal>
          <c:yVal>
            <c:numRef>
              <c:f>('Graphing data for Mw12_ 16_6'!$D$522:$D$577,'Graphing data for Mw12_ 16_6'!$D$578,'Graphing data for Mw12_ 16_6'!$D$579)</c:f>
              <c:numCache>
                <c:formatCode>General</c:formatCode>
                <c:ptCount val="58"/>
                <c:pt idx="0">
                  <c:v>8.5999999999999998E-4</c:v>
                </c:pt>
                <c:pt idx="1">
                  <c:v>2E-3</c:v>
                </c:pt>
                <c:pt idx="2">
                  <c:v>4.5999999999999999E-3</c:v>
                </c:pt>
                <c:pt idx="3">
                  <c:v>2.7000000000000001E-3</c:v>
                </c:pt>
                <c:pt idx="4">
                  <c:v>1E-3</c:v>
                </c:pt>
                <c:pt idx="5">
                  <c:v>1E-3</c:v>
                </c:pt>
                <c:pt idx="6">
                  <c:v>1E-3</c:v>
                </c:pt>
                <c:pt idx="7">
                  <c:v>1E-3</c:v>
                </c:pt>
                <c:pt idx="8">
                  <c:v>1E-3</c:v>
                </c:pt>
                <c:pt idx="9">
                  <c:v>1E-3</c:v>
                </c:pt>
                <c:pt idx="10">
                  <c:v>1E-3</c:v>
                </c:pt>
                <c:pt idx="11">
                  <c:v>1E-3</c:v>
                </c:pt>
                <c:pt idx="12">
                  <c:v>1E-3</c:v>
                </c:pt>
                <c:pt idx="13">
                  <c:v>3.8E-3</c:v>
                </c:pt>
                <c:pt idx="14">
                  <c:v>7.0999999999999995E-3</c:v>
                </c:pt>
                <c:pt idx="15">
                  <c:v>8.4000000000000012E-3</c:v>
                </c:pt>
                <c:pt idx="16">
                  <c:v>1E-3</c:v>
                </c:pt>
                <c:pt idx="17">
                  <c:v>1E-3</c:v>
                </c:pt>
                <c:pt idx="18">
                  <c:v>1E-3</c:v>
                </c:pt>
                <c:pt idx="19">
                  <c:v>1E-3</c:v>
                </c:pt>
                <c:pt idx="20">
                  <c:v>5.9999999999999995E-4</c:v>
                </c:pt>
                <c:pt idx="21">
                  <c:v>1E-3</c:v>
                </c:pt>
                <c:pt idx="22">
                  <c:v>1E-3</c:v>
                </c:pt>
                <c:pt idx="23">
                  <c:v>1E-3</c:v>
                </c:pt>
                <c:pt idx="24">
                  <c:v>1.1999999999999999E-3</c:v>
                </c:pt>
                <c:pt idx="25">
                  <c:v>5.3E-3</c:v>
                </c:pt>
                <c:pt idx="26">
                  <c:v>1E-3</c:v>
                </c:pt>
                <c:pt idx="27">
                  <c:v>1E-3</c:v>
                </c:pt>
                <c:pt idx="28">
                  <c:v>1E-3</c:v>
                </c:pt>
                <c:pt idx="29">
                  <c:v>5.4000000000000003E-3</c:v>
                </c:pt>
                <c:pt idx="30">
                  <c:v>1E-3</c:v>
                </c:pt>
                <c:pt idx="31">
                  <c:v>1E-3</c:v>
                </c:pt>
                <c:pt idx="32">
                  <c:v>1E-3</c:v>
                </c:pt>
                <c:pt idx="33">
                  <c:v>2.3999999999999998E-3</c:v>
                </c:pt>
                <c:pt idx="34">
                  <c:v>1E-3</c:v>
                </c:pt>
                <c:pt idx="35">
                  <c:v>1E-3</c:v>
                </c:pt>
                <c:pt idx="36">
                  <c:v>1E-3</c:v>
                </c:pt>
                <c:pt idx="37">
                  <c:v>1E-3</c:v>
                </c:pt>
                <c:pt idx="38">
                  <c:v>1E-3</c:v>
                </c:pt>
                <c:pt idx="39">
                  <c:v>1E-3</c:v>
                </c:pt>
                <c:pt idx="40">
                  <c:v>1E-3</c:v>
                </c:pt>
                <c:pt idx="41">
                  <c:v>1E-3</c:v>
                </c:pt>
                <c:pt idx="43">
                  <c:v>5.0000000000000001E-4</c:v>
                </c:pt>
                <c:pt idx="44">
                  <c:v>2.0000000000000001E-4</c:v>
                </c:pt>
                <c:pt idx="45">
                  <c:v>1E-3</c:v>
                </c:pt>
                <c:pt idx="46">
                  <c:v>1E-3</c:v>
                </c:pt>
                <c:pt idx="47">
                  <c:v>1E-3</c:v>
                </c:pt>
                <c:pt idx="48">
                  <c:v>1E-3</c:v>
                </c:pt>
                <c:pt idx="49">
                  <c:v>1E-3</c:v>
                </c:pt>
                <c:pt idx="50">
                  <c:v>1E-3</c:v>
                </c:pt>
                <c:pt idx="51">
                  <c:v>1E-3</c:v>
                </c:pt>
                <c:pt idx="52">
                  <c:v>1E-3</c:v>
                </c:pt>
                <c:pt idx="53">
                  <c:v>1E-3</c:v>
                </c:pt>
                <c:pt idx="54">
                  <c:v>1E-3</c:v>
                </c:pt>
                <c:pt idx="55">
                  <c:v>1E-3</c:v>
                </c:pt>
                <c:pt idx="56">
                  <c:v>1E-3</c:v>
                </c:pt>
                <c:pt idx="57">
                  <c:v>1E-3</c:v>
                </c:pt>
              </c:numCache>
            </c:numRef>
          </c:yVal>
          <c:smooth val="1"/>
        </c:ser>
        <c:ser>
          <c:idx val="1"/>
          <c:order val="1"/>
          <c:tx>
            <c:v>Remedation System Started</c:v>
          </c:tx>
          <c:spPr>
            <a:ln>
              <a:solidFill>
                <a:srgbClr val="92D050"/>
              </a:solidFill>
            </a:ln>
          </c:spPr>
          <c:marker>
            <c:symbol val="none"/>
          </c:marker>
          <c:xVal>
            <c:numRef>
              <c:f>'Hist '!$R$3:$R$4</c:f>
              <c:numCache>
                <c:formatCode>m/d/yyyy</c:formatCode>
                <c:ptCount val="2"/>
                <c:pt idx="0">
                  <c:v>38534</c:v>
                </c:pt>
                <c:pt idx="1">
                  <c:v>38534</c:v>
                </c:pt>
              </c:numCache>
            </c:numRef>
          </c:xVal>
          <c:yVal>
            <c:numRef>
              <c:f>'Hist '!$S$3:$S$4</c:f>
              <c:numCache>
                <c:formatCode>General</c:formatCode>
                <c:ptCount val="2"/>
                <c:pt idx="0">
                  <c:v>1E-4</c:v>
                </c:pt>
                <c:pt idx="1">
                  <c:v>30</c:v>
                </c:pt>
              </c:numCache>
            </c:numRef>
          </c:yVal>
          <c:smooth val="1"/>
        </c:ser>
        <c:ser>
          <c:idx val="2"/>
          <c:order val="2"/>
          <c:tx>
            <c:v>MCL</c:v>
          </c:tx>
          <c:spPr>
            <a:ln w="19050"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('Hist '!$P$2,'Hist '!$P$48)</c:f>
              <c:numCache>
                <c:formatCode>m/d/yyyy</c:formatCode>
                <c:ptCount val="2"/>
                <c:pt idx="0">
                  <c:v>37811</c:v>
                </c:pt>
                <c:pt idx="1">
                  <c:v>42724</c:v>
                </c:pt>
              </c:numCache>
            </c:numRef>
          </c:xVal>
          <c:yVal>
            <c:numRef>
              <c:f>('Hist '!$O$2,'Hist '!$O$48)</c:f>
              <c:numCache>
                <c:formatCode>General</c:formatCode>
                <c:ptCount val="2"/>
                <c:pt idx="0">
                  <c:v>5.0000000000000001E-3</c:v>
                </c:pt>
                <c:pt idx="1">
                  <c:v>5.0000000000000001E-3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2611712"/>
        <c:axId val="76808192"/>
      </c:scatterChart>
      <c:valAx>
        <c:axId val="72611712"/>
        <c:scaling>
          <c:orientation val="minMax"/>
          <c:max val="42150"/>
          <c:min val="38150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Date</a:t>
                </a:r>
              </a:p>
            </c:rich>
          </c:tx>
          <c:layout>
            <c:manualLayout>
              <c:xMode val="edge"/>
              <c:yMode val="edge"/>
              <c:x val="0.48556961573704793"/>
              <c:y val="0.88081391068773107"/>
            </c:manualLayout>
          </c:layout>
          <c:overlay val="0"/>
        </c:title>
        <c:numFmt formatCode="mm/dd/yy;@" sourceLinked="1"/>
        <c:majorTickMark val="out"/>
        <c:minorTickMark val="none"/>
        <c:tickLblPos val="nextTo"/>
        <c:txPr>
          <a:bodyPr rot="-3300000"/>
          <a:lstStyle/>
          <a:p>
            <a:pPr>
              <a:defRPr sz="900" baseline="0">
                <a:latin typeface="+mn-lt"/>
              </a:defRPr>
            </a:pPr>
            <a:endParaRPr lang="en-US"/>
          </a:p>
        </c:txPr>
        <c:crossAx val="76808192"/>
        <c:crosses val="autoZero"/>
        <c:crossBetween val="midCat"/>
      </c:valAx>
      <c:valAx>
        <c:axId val="76808192"/>
        <c:scaling>
          <c:orientation val="minMax"/>
          <c:max val="5.000000000000001E-2"/>
          <c:min val="0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 sz="1200" b="1"/>
                </a:pPr>
                <a:r>
                  <a:rPr lang="en-US" sz="1200" b="1"/>
                  <a:t>Benzene (mg/l)</a:t>
                </a:r>
              </a:p>
            </c:rich>
          </c:tx>
          <c:layout>
            <c:manualLayout>
              <c:xMode val="edge"/>
              <c:yMode val="edge"/>
              <c:x val="1.2375472933432986E-2"/>
              <c:y val="0.3055645873171608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900"/>
            </a:pPr>
            <a:endParaRPr lang="en-US"/>
          </a:p>
        </c:txPr>
        <c:crossAx val="72611712"/>
        <c:crosses val="autoZero"/>
        <c:crossBetween val="midCat"/>
      </c:valAx>
      <c:spPr>
        <a:solidFill>
          <a:sysClr val="windowText" lastClr="000000">
            <a:alpha val="50000"/>
          </a:sysClr>
        </a:solidFill>
      </c:spPr>
    </c:plotArea>
    <c:legend>
      <c:legendPos val="b"/>
      <c:legendEntry>
        <c:idx val="0"/>
        <c:txPr>
          <a:bodyPr/>
          <a:lstStyle/>
          <a:p>
            <a:pPr>
              <a:defRPr sz="1010" baseline="0"/>
            </a:pPr>
            <a:endParaRPr lang="en-US"/>
          </a:p>
        </c:txPr>
      </c:legendEntry>
      <c:overlay val="0"/>
      <c:spPr>
        <a:ln w="3175"/>
      </c:spPr>
    </c:legend>
    <c:plotVisOnly val="1"/>
    <c:dispBlanksAs val="span"/>
    <c:showDLblsOverMax val="0"/>
  </c:chart>
  <c:spPr>
    <a:solidFill>
      <a:srgbClr val="EEECE1">
        <a:lumMod val="75000"/>
      </a:srgbClr>
    </a:solidFill>
    <a:ln w="25400"/>
  </c:spPr>
  <c:printSettings>
    <c:headerFooter/>
    <c:pageMargins b="0.75000000000000211" l="0.70000000000000095" r="0.70000000000000095" t="0.75000000000000211" header="0.30000000000000032" footer="0.30000000000000032"/>
    <c:pageSetup orientation="landscape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1600">
                <a:latin typeface="+mn-lt"/>
              </a:defRPr>
            </a:pPr>
            <a:r>
              <a:rPr lang="en-US" sz="1600"/>
              <a:t>MW-16 - Benzene</a:t>
            </a:r>
          </a:p>
        </c:rich>
      </c:tx>
      <c:layout>
        <c:manualLayout>
          <c:xMode val="edge"/>
          <c:yMode val="edge"/>
          <c:x val="0.35868599846007282"/>
          <c:y val="1.4423507740665352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512617545323397"/>
          <c:y val="9.1162857532202615E-2"/>
          <c:w val="0.76862364422869645"/>
          <c:h val="0.66634861282038915"/>
        </c:manualLayout>
      </c:layout>
      <c:scatterChart>
        <c:scatterStyle val="smoothMarker"/>
        <c:varyColors val="0"/>
        <c:ser>
          <c:idx val="0"/>
          <c:order val="0"/>
          <c:tx>
            <c:v>Benzene</c:v>
          </c:tx>
          <c:spPr>
            <a:ln w="25400">
              <a:solidFill>
                <a:srgbClr val="4F81BD"/>
              </a:solidFill>
            </a:ln>
          </c:spPr>
          <c:marker>
            <c:symbol val="none"/>
          </c:marker>
          <c:xVal>
            <c:numRef>
              <c:f>('Graphing data for Mw12_ 16_6'!$B$692:$B$745,'Graphing data for Mw12_ 16_6'!$B$746,'Graphing data for Mw12_ 16_6'!$B$747,'Graphing data for Mw12_ 16_6'!$B$748)</c:f>
              <c:numCache>
                <c:formatCode>mm/dd/yy;@</c:formatCode>
                <c:ptCount val="57"/>
                <c:pt idx="0">
                  <c:v>38251</c:v>
                </c:pt>
                <c:pt idx="1">
                  <c:v>38273</c:v>
                </c:pt>
                <c:pt idx="2">
                  <c:v>38300</c:v>
                </c:pt>
                <c:pt idx="3">
                  <c:v>38335</c:v>
                </c:pt>
                <c:pt idx="4">
                  <c:v>38364</c:v>
                </c:pt>
                <c:pt idx="5">
                  <c:v>38392</c:v>
                </c:pt>
                <c:pt idx="7">
                  <c:v>38419</c:v>
                </c:pt>
                <c:pt idx="9">
                  <c:v>38454</c:v>
                </c:pt>
                <c:pt idx="10">
                  <c:v>38481</c:v>
                </c:pt>
                <c:pt idx="11">
                  <c:v>38511</c:v>
                </c:pt>
                <c:pt idx="12">
                  <c:v>38545</c:v>
                </c:pt>
                <c:pt idx="13">
                  <c:v>38573</c:v>
                </c:pt>
                <c:pt idx="14">
                  <c:v>38607</c:v>
                </c:pt>
                <c:pt idx="15">
                  <c:v>38636</c:v>
                </c:pt>
                <c:pt idx="16">
                  <c:v>38664</c:v>
                </c:pt>
                <c:pt idx="17">
                  <c:v>38693</c:v>
                </c:pt>
                <c:pt idx="18">
                  <c:v>38728</c:v>
                </c:pt>
                <c:pt idx="19">
                  <c:v>38762</c:v>
                </c:pt>
                <c:pt idx="20">
                  <c:v>38791</c:v>
                </c:pt>
                <c:pt idx="21">
                  <c:v>38819</c:v>
                </c:pt>
                <c:pt idx="22">
                  <c:v>38846</c:v>
                </c:pt>
                <c:pt idx="23">
                  <c:v>38880</c:v>
                </c:pt>
                <c:pt idx="24">
                  <c:v>38967</c:v>
                </c:pt>
                <c:pt idx="25">
                  <c:v>39056</c:v>
                </c:pt>
                <c:pt idx="26">
                  <c:v>39154</c:v>
                </c:pt>
                <c:pt idx="27">
                  <c:v>39253</c:v>
                </c:pt>
                <c:pt idx="28">
                  <c:v>39337</c:v>
                </c:pt>
                <c:pt idx="29">
                  <c:v>39434</c:v>
                </c:pt>
                <c:pt idx="30">
                  <c:v>39511</c:v>
                </c:pt>
                <c:pt idx="31">
                  <c:v>39616</c:v>
                </c:pt>
                <c:pt idx="32">
                  <c:v>39721</c:v>
                </c:pt>
                <c:pt idx="33">
                  <c:v>39791</c:v>
                </c:pt>
                <c:pt idx="34">
                  <c:v>39888</c:v>
                </c:pt>
                <c:pt idx="35">
                  <c:v>39979</c:v>
                </c:pt>
                <c:pt idx="36">
                  <c:v>40072</c:v>
                </c:pt>
                <c:pt idx="37">
                  <c:v>40072</c:v>
                </c:pt>
                <c:pt idx="38">
                  <c:v>40162</c:v>
                </c:pt>
                <c:pt idx="40">
                  <c:v>40267</c:v>
                </c:pt>
                <c:pt idx="42">
                  <c:v>40357</c:v>
                </c:pt>
                <c:pt idx="43">
                  <c:v>40380</c:v>
                </c:pt>
                <c:pt idx="46">
                  <c:v>40448</c:v>
                </c:pt>
                <c:pt idx="47">
                  <c:v>40526</c:v>
                </c:pt>
                <c:pt idx="49">
                  <c:v>40631</c:v>
                </c:pt>
                <c:pt idx="51">
                  <c:v>40714</c:v>
                </c:pt>
                <c:pt idx="52">
                  <c:v>40801</c:v>
                </c:pt>
                <c:pt idx="53">
                  <c:v>40884</c:v>
                </c:pt>
                <c:pt idx="54">
                  <c:v>40997</c:v>
                </c:pt>
                <c:pt idx="55">
                  <c:v>41080</c:v>
                </c:pt>
                <c:pt idx="56">
                  <c:v>41170</c:v>
                </c:pt>
              </c:numCache>
            </c:numRef>
          </c:xVal>
          <c:yVal>
            <c:numRef>
              <c:f>('Graphing data for Mw12_ 16_6'!$D$692:$D$745,'Graphing data for Mw12_ 16_6'!$D$746,'Graphing data for Mw12_ 16_6'!$D$747,'Graphing data for Mw12_ 16_6'!$D$748)</c:f>
              <c:numCache>
                <c:formatCode>General</c:formatCode>
                <c:ptCount val="57"/>
                <c:pt idx="0">
                  <c:v>9.4999999999999998E-3</c:v>
                </c:pt>
                <c:pt idx="1">
                  <c:v>4.7000000000000002E-3</c:v>
                </c:pt>
                <c:pt idx="2">
                  <c:v>2.7000000000000001E-3</c:v>
                </c:pt>
                <c:pt idx="3">
                  <c:v>4.9000000000000007E-3</c:v>
                </c:pt>
                <c:pt idx="4">
                  <c:v>7.6E-3</c:v>
                </c:pt>
                <c:pt idx="5">
                  <c:v>6.1999999999999998E-3</c:v>
                </c:pt>
                <c:pt idx="7">
                  <c:v>6.3E-3</c:v>
                </c:pt>
                <c:pt idx="9">
                  <c:v>1.4E-3</c:v>
                </c:pt>
                <c:pt idx="10">
                  <c:v>1.9E-3</c:v>
                </c:pt>
                <c:pt idx="11">
                  <c:v>1.6999999999999999E-3</c:v>
                </c:pt>
                <c:pt idx="12">
                  <c:v>4.0000000000000001E-3</c:v>
                </c:pt>
                <c:pt idx="13">
                  <c:v>1.2E-2</c:v>
                </c:pt>
                <c:pt idx="14">
                  <c:v>6.4000000000000003E-3</c:v>
                </c:pt>
                <c:pt idx="15">
                  <c:v>2.8E-3</c:v>
                </c:pt>
                <c:pt idx="16">
                  <c:v>4.0999999999999995E-3</c:v>
                </c:pt>
                <c:pt idx="17">
                  <c:v>3.3999999999999998E-3</c:v>
                </c:pt>
                <c:pt idx="18">
                  <c:v>2.1000000000000003E-3</c:v>
                </c:pt>
                <c:pt idx="19">
                  <c:v>5.0000000000000001E-4</c:v>
                </c:pt>
                <c:pt idx="20">
                  <c:v>1E-3</c:v>
                </c:pt>
                <c:pt idx="21">
                  <c:v>1E-3</c:v>
                </c:pt>
                <c:pt idx="22">
                  <c:v>1E-3</c:v>
                </c:pt>
                <c:pt idx="23">
                  <c:v>1E-3</c:v>
                </c:pt>
                <c:pt idx="24">
                  <c:v>3.7000000000000002E-3</c:v>
                </c:pt>
                <c:pt idx="25">
                  <c:v>1E-3</c:v>
                </c:pt>
                <c:pt idx="26">
                  <c:v>1E-3</c:v>
                </c:pt>
                <c:pt idx="27">
                  <c:v>1E-3</c:v>
                </c:pt>
                <c:pt idx="28">
                  <c:v>1E-3</c:v>
                </c:pt>
                <c:pt idx="29">
                  <c:v>1E-3</c:v>
                </c:pt>
                <c:pt idx="30">
                  <c:v>1E-3</c:v>
                </c:pt>
                <c:pt idx="31">
                  <c:v>1E-3</c:v>
                </c:pt>
                <c:pt idx="32">
                  <c:v>1E-3</c:v>
                </c:pt>
                <c:pt idx="33">
                  <c:v>1E-3</c:v>
                </c:pt>
                <c:pt idx="34">
                  <c:v>1E-3</c:v>
                </c:pt>
                <c:pt idx="35">
                  <c:v>1E-3</c:v>
                </c:pt>
                <c:pt idx="36">
                  <c:v>1E-3</c:v>
                </c:pt>
                <c:pt idx="37">
                  <c:v>1E-3</c:v>
                </c:pt>
                <c:pt idx="38">
                  <c:v>1E-3</c:v>
                </c:pt>
                <c:pt idx="40">
                  <c:v>1E-3</c:v>
                </c:pt>
                <c:pt idx="42">
                  <c:v>1E-3</c:v>
                </c:pt>
                <c:pt idx="43">
                  <c:v>1E-3</c:v>
                </c:pt>
                <c:pt idx="46">
                  <c:v>1E-3</c:v>
                </c:pt>
                <c:pt idx="47">
                  <c:v>1E-3</c:v>
                </c:pt>
                <c:pt idx="49">
                  <c:v>5.0000000000000001E-4</c:v>
                </c:pt>
                <c:pt idx="51">
                  <c:v>2.0000000000000001E-4</c:v>
                </c:pt>
                <c:pt idx="52">
                  <c:v>1E-3</c:v>
                </c:pt>
                <c:pt idx="53">
                  <c:v>1E-3</c:v>
                </c:pt>
                <c:pt idx="54">
                  <c:v>1E-3</c:v>
                </c:pt>
                <c:pt idx="55">
                  <c:v>1E-3</c:v>
                </c:pt>
                <c:pt idx="56">
                  <c:v>1E-3</c:v>
                </c:pt>
              </c:numCache>
            </c:numRef>
          </c:yVal>
          <c:smooth val="1"/>
        </c:ser>
        <c:ser>
          <c:idx val="1"/>
          <c:order val="1"/>
          <c:tx>
            <c:v>Remedation System Started</c:v>
          </c:tx>
          <c:spPr>
            <a:ln>
              <a:solidFill>
                <a:srgbClr val="92D050"/>
              </a:solidFill>
            </a:ln>
          </c:spPr>
          <c:marker>
            <c:symbol val="none"/>
          </c:marker>
          <c:xVal>
            <c:numRef>
              <c:f>'Hist '!$R$3:$R$4</c:f>
              <c:numCache>
                <c:formatCode>m/d/yyyy</c:formatCode>
                <c:ptCount val="2"/>
                <c:pt idx="0">
                  <c:v>38534</c:v>
                </c:pt>
                <c:pt idx="1">
                  <c:v>38534</c:v>
                </c:pt>
              </c:numCache>
            </c:numRef>
          </c:xVal>
          <c:yVal>
            <c:numRef>
              <c:f>'Hist '!$S$3:$S$4</c:f>
              <c:numCache>
                <c:formatCode>General</c:formatCode>
                <c:ptCount val="2"/>
                <c:pt idx="0">
                  <c:v>1E-4</c:v>
                </c:pt>
                <c:pt idx="1">
                  <c:v>30</c:v>
                </c:pt>
              </c:numCache>
            </c:numRef>
          </c:yVal>
          <c:smooth val="1"/>
        </c:ser>
        <c:ser>
          <c:idx val="2"/>
          <c:order val="2"/>
          <c:tx>
            <c:v>MCL</c:v>
          </c:tx>
          <c:spPr>
            <a:ln w="19050"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('Hist '!$P$2,'Hist '!$P$48)</c:f>
              <c:numCache>
                <c:formatCode>m/d/yyyy</c:formatCode>
                <c:ptCount val="2"/>
                <c:pt idx="0">
                  <c:v>37811</c:v>
                </c:pt>
                <c:pt idx="1">
                  <c:v>42724</c:v>
                </c:pt>
              </c:numCache>
            </c:numRef>
          </c:xVal>
          <c:yVal>
            <c:numRef>
              <c:f>('Hist '!$O$2,'Hist '!$O$48)</c:f>
              <c:numCache>
                <c:formatCode>General</c:formatCode>
                <c:ptCount val="2"/>
                <c:pt idx="0">
                  <c:v>5.0000000000000001E-3</c:v>
                </c:pt>
                <c:pt idx="1">
                  <c:v>5.0000000000000001E-3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0836736"/>
        <c:axId val="110863488"/>
      </c:scatterChart>
      <c:valAx>
        <c:axId val="110836736"/>
        <c:scaling>
          <c:orientation val="minMax"/>
          <c:max val="41240"/>
          <c:min val="38210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Date</a:t>
                </a:r>
              </a:p>
            </c:rich>
          </c:tx>
          <c:layout>
            <c:manualLayout>
              <c:xMode val="edge"/>
              <c:yMode val="edge"/>
              <c:x val="0.50406357407394597"/>
              <c:y val="0.87781531954487158"/>
            </c:manualLayout>
          </c:layout>
          <c:overlay val="0"/>
        </c:title>
        <c:numFmt formatCode="mm/dd/yy;@" sourceLinked="1"/>
        <c:majorTickMark val="out"/>
        <c:minorTickMark val="none"/>
        <c:tickLblPos val="nextTo"/>
        <c:txPr>
          <a:bodyPr rot="-3300000"/>
          <a:lstStyle/>
          <a:p>
            <a:pPr>
              <a:defRPr sz="900" baseline="0">
                <a:latin typeface="+mn-lt"/>
              </a:defRPr>
            </a:pPr>
            <a:endParaRPr lang="en-US"/>
          </a:p>
        </c:txPr>
        <c:crossAx val="110863488"/>
        <c:crosses val="autoZero"/>
        <c:crossBetween val="midCat"/>
      </c:valAx>
      <c:valAx>
        <c:axId val="110863488"/>
        <c:scaling>
          <c:orientation val="minMax"/>
          <c:max val="5.000000000000001E-2"/>
          <c:min val="0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 sz="1200" b="1"/>
                </a:pPr>
                <a:r>
                  <a:rPr lang="en-US" sz="1200" b="1"/>
                  <a:t>Benzene (mg/l)</a:t>
                </a:r>
              </a:p>
            </c:rich>
          </c:tx>
          <c:layout>
            <c:manualLayout>
              <c:xMode val="edge"/>
              <c:yMode val="edge"/>
              <c:x val="1.2375472933432986E-2"/>
              <c:y val="0.3055645873171608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900"/>
            </a:pPr>
            <a:endParaRPr lang="en-US"/>
          </a:p>
        </c:txPr>
        <c:crossAx val="110836736"/>
        <c:crosses val="autoZero"/>
        <c:crossBetween val="midCat"/>
      </c:valAx>
      <c:spPr>
        <a:solidFill>
          <a:sysClr val="windowText" lastClr="000000">
            <a:alpha val="50000"/>
          </a:sysClr>
        </a:solidFill>
      </c:spPr>
    </c:plotArea>
    <c:legend>
      <c:legendPos val="b"/>
      <c:legendEntry>
        <c:idx val="0"/>
        <c:txPr>
          <a:bodyPr/>
          <a:lstStyle/>
          <a:p>
            <a:pPr>
              <a:defRPr sz="1010" baseline="0"/>
            </a:pPr>
            <a:endParaRPr lang="en-US"/>
          </a:p>
        </c:txPr>
      </c:legendEntry>
      <c:overlay val="0"/>
      <c:spPr>
        <a:ln w="3175"/>
      </c:spPr>
    </c:legend>
    <c:plotVisOnly val="1"/>
    <c:dispBlanksAs val="span"/>
    <c:showDLblsOverMax val="0"/>
  </c:chart>
  <c:spPr>
    <a:solidFill>
      <a:srgbClr val="EEECE1">
        <a:lumMod val="75000"/>
      </a:srgbClr>
    </a:solidFill>
    <a:ln w="25400"/>
  </c:spPr>
  <c:printSettings>
    <c:headerFooter/>
    <c:pageMargins b="0.75000000000000211" l="0.70000000000000095" r="0.70000000000000095" t="0.75000000000000211" header="0.30000000000000032" footer="0.30000000000000032"/>
    <c:pageSetup orientation="landscape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1600">
                <a:latin typeface="+mn-lt"/>
              </a:defRPr>
            </a:pPr>
            <a:r>
              <a:rPr lang="en-US" sz="1600"/>
              <a:t>MW-01 - Benzene</a:t>
            </a:r>
          </a:p>
        </c:rich>
      </c:tx>
      <c:layout>
        <c:manualLayout>
          <c:xMode val="edge"/>
          <c:yMode val="edge"/>
          <c:x val="0.35868599846007282"/>
          <c:y val="1.4423507740665337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5126175453233945"/>
          <c:y val="0.10463087814145558"/>
          <c:w val="0.77550832332404596"/>
          <c:h val="0.65288059221113615"/>
        </c:manualLayout>
      </c:layout>
      <c:scatterChart>
        <c:scatterStyle val="smoothMarker"/>
        <c:varyColors val="0"/>
        <c:ser>
          <c:idx val="0"/>
          <c:order val="0"/>
          <c:tx>
            <c:v>Benzene</c:v>
          </c:tx>
          <c:spPr>
            <a:ln w="25400">
              <a:solidFill>
                <a:srgbClr val="4F81BD"/>
              </a:solidFill>
            </a:ln>
          </c:spPr>
          <c:marker>
            <c:symbol val="none"/>
          </c:marker>
          <c:xVal>
            <c:numRef>
              <c:f>('Hist '!$B$2:$B$50,'Hist '!$B$51,'Hist '!$B$52,'Hist '!$B$53,'Hist '!$B$54:$B$57,'Hist '!$B$59,'Hist '!$B$59,'Hist '!$B$59,'Hist '!$B$58,'Hist '!$B$59,'Hist '!$B$59)</c:f>
              <c:numCache>
                <c:formatCode>mm/dd/yy;@</c:formatCode>
                <c:ptCount val="62"/>
                <c:pt idx="0">
                  <c:v>38177</c:v>
                </c:pt>
                <c:pt idx="1">
                  <c:v>38190</c:v>
                </c:pt>
                <c:pt idx="2">
                  <c:v>38202</c:v>
                </c:pt>
                <c:pt idx="3">
                  <c:v>38218</c:v>
                </c:pt>
                <c:pt idx="4">
                  <c:v>38245</c:v>
                </c:pt>
                <c:pt idx="5">
                  <c:v>38273</c:v>
                </c:pt>
                <c:pt idx="6">
                  <c:v>38300</c:v>
                </c:pt>
                <c:pt idx="7">
                  <c:v>38335</c:v>
                </c:pt>
                <c:pt idx="8">
                  <c:v>38364</c:v>
                </c:pt>
                <c:pt idx="9">
                  <c:v>38392</c:v>
                </c:pt>
                <c:pt idx="10">
                  <c:v>38419</c:v>
                </c:pt>
                <c:pt idx="11">
                  <c:v>38454</c:v>
                </c:pt>
                <c:pt idx="12">
                  <c:v>38482</c:v>
                </c:pt>
                <c:pt idx="13">
                  <c:v>38511</c:v>
                </c:pt>
                <c:pt idx="14">
                  <c:v>38545</c:v>
                </c:pt>
                <c:pt idx="15">
                  <c:v>38573</c:v>
                </c:pt>
                <c:pt idx="16">
                  <c:v>38607</c:v>
                </c:pt>
                <c:pt idx="17">
                  <c:v>38636</c:v>
                </c:pt>
                <c:pt idx="18">
                  <c:v>38664</c:v>
                </c:pt>
                <c:pt idx="19">
                  <c:v>38694</c:v>
                </c:pt>
                <c:pt idx="20">
                  <c:v>38728</c:v>
                </c:pt>
                <c:pt idx="21">
                  <c:v>38791</c:v>
                </c:pt>
                <c:pt idx="22">
                  <c:v>38819</c:v>
                </c:pt>
                <c:pt idx="23">
                  <c:v>38846</c:v>
                </c:pt>
                <c:pt idx="24">
                  <c:v>38880</c:v>
                </c:pt>
                <c:pt idx="25">
                  <c:v>38967</c:v>
                </c:pt>
                <c:pt idx="26">
                  <c:v>39056</c:v>
                </c:pt>
                <c:pt idx="27">
                  <c:v>39154</c:v>
                </c:pt>
                <c:pt idx="28">
                  <c:v>39253</c:v>
                </c:pt>
                <c:pt idx="29">
                  <c:v>39336</c:v>
                </c:pt>
                <c:pt idx="30">
                  <c:v>39336</c:v>
                </c:pt>
                <c:pt idx="31">
                  <c:v>39434</c:v>
                </c:pt>
                <c:pt idx="32">
                  <c:v>39511</c:v>
                </c:pt>
                <c:pt idx="33">
                  <c:v>39616</c:v>
                </c:pt>
                <c:pt idx="34">
                  <c:v>39721</c:v>
                </c:pt>
                <c:pt idx="35">
                  <c:v>39791</c:v>
                </c:pt>
                <c:pt idx="36">
                  <c:v>39889</c:v>
                </c:pt>
                <c:pt idx="37">
                  <c:v>39979</c:v>
                </c:pt>
                <c:pt idx="38">
                  <c:v>40072</c:v>
                </c:pt>
                <c:pt idx="39">
                  <c:v>40162</c:v>
                </c:pt>
                <c:pt idx="40">
                  <c:v>40266</c:v>
                </c:pt>
                <c:pt idx="41">
                  <c:v>40357</c:v>
                </c:pt>
                <c:pt idx="42">
                  <c:v>40380</c:v>
                </c:pt>
                <c:pt idx="43">
                  <c:v>40448</c:v>
                </c:pt>
                <c:pt idx="44">
                  <c:v>40526</c:v>
                </c:pt>
                <c:pt idx="45">
                  <c:v>40631</c:v>
                </c:pt>
                <c:pt idx="46">
                  <c:v>40714</c:v>
                </c:pt>
                <c:pt idx="47">
                  <c:v>40801</c:v>
                </c:pt>
                <c:pt idx="48">
                  <c:v>40884</c:v>
                </c:pt>
                <c:pt idx="49">
                  <c:v>40997</c:v>
                </c:pt>
                <c:pt idx="50">
                  <c:v>41080</c:v>
                </c:pt>
                <c:pt idx="51">
                  <c:v>41170</c:v>
                </c:pt>
                <c:pt idx="52">
                  <c:v>41263</c:v>
                </c:pt>
                <c:pt idx="53">
                  <c:v>41270</c:v>
                </c:pt>
                <c:pt idx="54">
                  <c:v>41277</c:v>
                </c:pt>
                <c:pt idx="55">
                  <c:v>41284</c:v>
                </c:pt>
                <c:pt idx="56">
                  <c:v>41345</c:v>
                </c:pt>
                <c:pt idx="57">
                  <c:v>41345</c:v>
                </c:pt>
                <c:pt idx="58">
                  <c:v>41345</c:v>
                </c:pt>
                <c:pt idx="59">
                  <c:v>41319</c:v>
                </c:pt>
                <c:pt idx="60">
                  <c:v>41345</c:v>
                </c:pt>
                <c:pt idx="61">
                  <c:v>41345</c:v>
                </c:pt>
              </c:numCache>
            </c:numRef>
          </c:xVal>
          <c:yVal>
            <c:numRef>
              <c:f>('Hist '!$C$2:$C$50,'Hist '!$C$51,'Hist '!$C$52,'Hist '!$C$53,'Hist '!$C$54:$C$57,'Hist '!$C$59,'Hist '!$C$58)</c:f>
              <c:numCache>
                <c:formatCode>General</c:formatCode>
                <c:ptCount val="58"/>
                <c:pt idx="0">
                  <c:v>0.22</c:v>
                </c:pt>
                <c:pt idx="1">
                  <c:v>0.47</c:v>
                </c:pt>
                <c:pt idx="2">
                  <c:v>0.46</c:v>
                </c:pt>
                <c:pt idx="3">
                  <c:v>0</c:v>
                </c:pt>
                <c:pt idx="4">
                  <c:v>0.33</c:v>
                </c:pt>
                <c:pt idx="5">
                  <c:v>0.19</c:v>
                </c:pt>
                <c:pt idx="6">
                  <c:v>8.7999999999999995E-2</c:v>
                </c:pt>
                <c:pt idx="7">
                  <c:v>3.5000000000000003E-2</c:v>
                </c:pt>
                <c:pt idx="8">
                  <c:v>0.01</c:v>
                </c:pt>
                <c:pt idx="9">
                  <c:v>1.4E-2</c:v>
                </c:pt>
                <c:pt idx="10">
                  <c:v>4.7999999999999996E-3</c:v>
                </c:pt>
                <c:pt idx="11">
                  <c:v>1E-3</c:v>
                </c:pt>
                <c:pt idx="12">
                  <c:v>1E-3</c:v>
                </c:pt>
                <c:pt idx="13">
                  <c:v>1E-3</c:v>
                </c:pt>
                <c:pt idx="14">
                  <c:v>1E-3</c:v>
                </c:pt>
                <c:pt idx="15">
                  <c:v>1E-3</c:v>
                </c:pt>
                <c:pt idx="16">
                  <c:v>1E-3</c:v>
                </c:pt>
                <c:pt idx="17">
                  <c:v>1E-3</c:v>
                </c:pt>
                <c:pt idx="18">
                  <c:v>1E-3</c:v>
                </c:pt>
                <c:pt idx="19">
                  <c:v>1E-3</c:v>
                </c:pt>
                <c:pt idx="20">
                  <c:v>1E-3</c:v>
                </c:pt>
                <c:pt idx="21">
                  <c:v>1E-3</c:v>
                </c:pt>
                <c:pt idx="22">
                  <c:v>1E-3</c:v>
                </c:pt>
                <c:pt idx="23">
                  <c:v>1E-3</c:v>
                </c:pt>
                <c:pt idx="24">
                  <c:v>1E-3</c:v>
                </c:pt>
                <c:pt idx="25">
                  <c:v>1E-3</c:v>
                </c:pt>
                <c:pt idx="26">
                  <c:v>1E-3</c:v>
                </c:pt>
                <c:pt idx="27">
                  <c:v>1E-3</c:v>
                </c:pt>
                <c:pt idx="28">
                  <c:v>1E-3</c:v>
                </c:pt>
                <c:pt idx="29">
                  <c:v>1E-3</c:v>
                </c:pt>
                <c:pt idx="30">
                  <c:v>1E-3</c:v>
                </c:pt>
                <c:pt idx="31">
                  <c:v>1E-3</c:v>
                </c:pt>
                <c:pt idx="32">
                  <c:v>1E-3</c:v>
                </c:pt>
                <c:pt idx="33">
                  <c:v>1E-3</c:v>
                </c:pt>
                <c:pt idx="34">
                  <c:v>1E-3</c:v>
                </c:pt>
                <c:pt idx="35">
                  <c:v>1E-3</c:v>
                </c:pt>
                <c:pt idx="36">
                  <c:v>1E-3</c:v>
                </c:pt>
                <c:pt idx="37">
                  <c:v>1E-3</c:v>
                </c:pt>
                <c:pt idx="38">
                  <c:v>1E-3</c:v>
                </c:pt>
                <c:pt idx="39">
                  <c:v>1E-3</c:v>
                </c:pt>
                <c:pt idx="40">
                  <c:v>1E-3</c:v>
                </c:pt>
                <c:pt idx="41">
                  <c:v>1E-3</c:v>
                </c:pt>
                <c:pt idx="42">
                  <c:v>1E-3</c:v>
                </c:pt>
                <c:pt idx="43">
                  <c:v>1E-3</c:v>
                </c:pt>
                <c:pt idx="44">
                  <c:v>1E-3</c:v>
                </c:pt>
                <c:pt idx="45">
                  <c:v>1E-3</c:v>
                </c:pt>
                <c:pt idx="46">
                  <c:v>1E-3</c:v>
                </c:pt>
                <c:pt idx="47">
                  <c:v>1E-3</c:v>
                </c:pt>
                <c:pt idx="48">
                  <c:v>1E-3</c:v>
                </c:pt>
                <c:pt idx="49">
                  <c:v>1E-3</c:v>
                </c:pt>
                <c:pt idx="50">
                  <c:v>1E-3</c:v>
                </c:pt>
                <c:pt idx="51">
                  <c:v>1E-3</c:v>
                </c:pt>
                <c:pt idx="52">
                  <c:v>1E-3</c:v>
                </c:pt>
                <c:pt idx="53">
                  <c:v>1E-3</c:v>
                </c:pt>
                <c:pt idx="54">
                  <c:v>1E-3</c:v>
                </c:pt>
                <c:pt idx="55">
                  <c:v>1E-3</c:v>
                </c:pt>
                <c:pt idx="56">
                  <c:v>1E-3</c:v>
                </c:pt>
                <c:pt idx="57">
                  <c:v>1E-3</c:v>
                </c:pt>
              </c:numCache>
            </c:numRef>
          </c:yVal>
          <c:smooth val="1"/>
        </c:ser>
        <c:ser>
          <c:idx val="1"/>
          <c:order val="1"/>
          <c:tx>
            <c:v>MCL</c:v>
          </c:tx>
          <c:spPr>
            <a:ln w="6350"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('Hist '!$P$2,'Hist '!$P$48)</c:f>
              <c:numCache>
                <c:formatCode>m/d/yyyy</c:formatCode>
                <c:ptCount val="2"/>
                <c:pt idx="0">
                  <c:v>37811</c:v>
                </c:pt>
                <c:pt idx="1">
                  <c:v>42724</c:v>
                </c:pt>
              </c:numCache>
            </c:numRef>
          </c:xVal>
          <c:yVal>
            <c:numRef>
              <c:f>('Hist '!$O$2,'Hist '!$O$48)</c:f>
              <c:numCache>
                <c:formatCode>General</c:formatCode>
                <c:ptCount val="2"/>
                <c:pt idx="0">
                  <c:v>5.0000000000000001E-3</c:v>
                </c:pt>
                <c:pt idx="1">
                  <c:v>5.0000000000000001E-3</c:v>
                </c:pt>
              </c:numCache>
            </c:numRef>
          </c:yVal>
          <c:smooth val="1"/>
        </c:ser>
        <c:ser>
          <c:idx val="2"/>
          <c:order val="2"/>
          <c:tx>
            <c:v>Remedation System Started</c:v>
          </c:tx>
          <c:spPr>
            <a:ln>
              <a:solidFill>
                <a:srgbClr val="92D050"/>
              </a:solidFill>
            </a:ln>
          </c:spPr>
          <c:marker>
            <c:symbol val="none"/>
          </c:marker>
          <c:xVal>
            <c:numRef>
              <c:f>'Hist '!$R$3:$R$4</c:f>
              <c:numCache>
                <c:formatCode>m/d/yyyy</c:formatCode>
                <c:ptCount val="2"/>
                <c:pt idx="0">
                  <c:v>38534</c:v>
                </c:pt>
                <c:pt idx="1">
                  <c:v>38534</c:v>
                </c:pt>
              </c:numCache>
            </c:numRef>
          </c:xVal>
          <c:yVal>
            <c:numRef>
              <c:f>'Hist '!$S$3:$S$4</c:f>
              <c:numCache>
                <c:formatCode>General</c:formatCode>
                <c:ptCount val="2"/>
                <c:pt idx="0">
                  <c:v>1E-4</c:v>
                </c:pt>
                <c:pt idx="1">
                  <c:v>30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0446336"/>
        <c:axId val="120788480"/>
      </c:scatterChart>
      <c:valAx>
        <c:axId val="120446336"/>
        <c:scaling>
          <c:orientation val="minMax"/>
          <c:max val="41650"/>
          <c:min val="38150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Date</a:t>
                </a:r>
              </a:p>
            </c:rich>
          </c:tx>
          <c:layout>
            <c:manualLayout>
              <c:xMode val="edge"/>
              <c:yMode val="edge"/>
              <c:x val="0.45882898655897414"/>
              <c:y val="0.88116168570836217"/>
            </c:manualLayout>
          </c:layout>
          <c:overlay val="0"/>
        </c:title>
        <c:numFmt formatCode="mm/dd/yy;@" sourceLinked="1"/>
        <c:majorTickMark val="out"/>
        <c:minorTickMark val="none"/>
        <c:tickLblPos val="nextTo"/>
        <c:txPr>
          <a:bodyPr rot="-3300000"/>
          <a:lstStyle/>
          <a:p>
            <a:pPr>
              <a:defRPr sz="900" baseline="0">
                <a:latin typeface="+mn-lt"/>
              </a:defRPr>
            </a:pPr>
            <a:endParaRPr lang="en-US"/>
          </a:p>
        </c:txPr>
        <c:crossAx val="120788480"/>
        <c:crosses val="autoZero"/>
        <c:crossBetween val="midCat"/>
      </c:valAx>
      <c:valAx>
        <c:axId val="120788480"/>
        <c:scaling>
          <c:orientation val="minMax"/>
          <c:max val="0.60000000000000009"/>
          <c:min val="1.0000000000000002E-3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 sz="1200" b="1"/>
                </a:pPr>
                <a:r>
                  <a:rPr lang="en-US" sz="1200" b="1"/>
                  <a:t>Benzene (mg/l)</a:t>
                </a:r>
              </a:p>
            </c:rich>
          </c:tx>
          <c:layout>
            <c:manualLayout>
              <c:xMode val="edge"/>
              <c:yMode val="edge"/>
              <c:x val="1.2375472933432986E-2"/>
              <c:y val="0.3055645873171603"/>
            </c:manualLayout>
          </c:layout>
          <c:overlay val="0"/>
        </c:title>
        <c:numFmt formatCode="#,##0.00" sourceLinked="0"/>
        <c:majorTickMark val="out"/>
        <c:minorTickMark val="none"/>
        <c:tickLblPos val="nextTo"/>
        <c:spPr>
          <a:noFill/>
          <a:ln>
            <a:solidFill>
              <a:srgbClr val="F79646">
                <a:lumMod val="50000"/>
              </a:srgbClr>
            </a:solidFill>
          </a:ln>
        </c:spPr>
        <c:txPr>
          <a:bodyPr/>
          <a:lstStyle/>
          <a:p>
            <a:pPr>
              <a:defRPr sz="900"/>
            </a:pPr>
            <a:endParaRPr lang="en-US"/>
          </a:p>
        </c:txPr>
        <c:crossAx val="120446336"/>
        <c:crosses val="autoZero"/>
        <c:crossBetween val="midCat"/>
        <c:majorUnit val="5.000000000000001E-2"/>
        <c:minorUnit val="2.0000000000000004E-2"/>
      </c:valAx>
      <c:spPr>
        <a:solidFill>
          <a:sysClr val="windowText" lastClr="000000">
            <a:alpha val="50000"/>
          </a:sysClr>
        </a:solidFill>
        <a:effectLst>
          <a:innerShdw>
            <a:sysClr val="window" lastClr="FFFFFF">
              <a:lumMod val="50000"/>
            </a:sysClr>
          </a:innerShdw>
        </a:effectLst>
      </c:spPr>
    </c:plotArea>
    <c:legend>
      <c:legendPos val="b"/>
      <c:legendEntry>
        <c:idx val="0"/>
        <c:txPr>
          <a:bodyPr/>
          <a:lstStyle/>
          <a:p>
            <a:pPr>
              <a:defRPr sz="1010" baseline="0"/>
            </a:pPr>
            <a:endParaRPr lang="en-US"/>
          </a:p>
        </c:txPr>
      </c:legendEntry>
      <c:overlay val="0"/>
      <c:spPr>
        <a:ln w="3175"/>
      </c:spPr>
    </c:legend>
    <c:plotVisOnly val="1"/>
    <c:dispBlanksAs val="span"/>
    <c:showDLblsOverMax val="0"/>
  </c:chart>
  <c:spPr>
    <a:solidFill>
      <a:srgbClr val="EEECE1">
        <a:lumMod val="75000"/>
      </a:srgbClr>
    </a:solidFill>
    <a:ln w="25400"/>
  </c:spPr>
  <c:printSettings>
    <c:headerFooter/>
    <c:pageMargins b="0.75000000000000167" l="0.70000000000000095" r="0.70000000000000095" t="0.75000000000000167" header="0.30000000000000032" footer="0.30000000000000032"/>
    <c:pageSetup orientation="landscape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1800">
                <a:latin typeface="+mn-lt"/>
              </a:defRPr>
            </a:pPr>
            <a:r>
              <a:rPr lang="en-US" sz="1600"/>
              <a:t>MW-01 - Methane</a:t>
            </a:r>
          </a:p>
        </c:rich>
      </c:tx>
      <c:layout>
        <c:manualLayout>
          <c:xMode val="edge"/>
          <c:yMode val="edge"/>
          <c:x val="0.35719336287783332"/>
          <c:y val="9.023054176275469E-3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537508293792292"/>
          <c:y val="0.1113038178934757"/>
          <c:w val="0.75580178983651136"/>
          <c:h val="0.64174821155271156"/>
        </c:manualLayout>
      </c:layout>
      <c:scatterChart>
        <c:scatterStyle val="smoothMarker"/>
        <c:varyColors val="0"/>
        <c:ser>
          <c:idx val="0"/>
          <c:order val="0"/>
          <c:tx>
            <c:v>Methane</c:v>
          </c:tx>
          <c:spPr>
            <a:ln w="25400">
              <a:solidFill>
                <a:srgbClr val="F79646"/>
              </a:solidFill>
            </a:ln>
          </c:spPr>
          <c:marker>
            <c:symbol val="none"/>
          </c:marker>
          <c:xVal>
            <c:numRef>
              <c:f>('Hist '!$B$2:$B$50,'Hist '!$B$51)</c:f>
              <c:numCache>
                <c:formatCode>mm/dd/yy;@</c:formatCode>
                <c:ptCount val="50"/>
                <c:pt idx="0">
                  <c:v>38177</c:v>
                </c:pt>
                <c:pt idx="1">
                  <c:v>38190</c:v>
                </c:pt>
                <c:pt idx="2">
                  <c:v>38202</c:v>
                </c:pt>
                <c:pt idx="3">
                  <c:v>38218</c:v>
                </c:pt>
                <c:pt idx="4">
                  <c:v>38245</c:v>
                </c:pt>
                <c:pt idx="5">
                  <c:v>38273</c:v>
                </c:pt>
                <c:pt idx="6">
                  <c:v>38300</c:v>
                </c:pt>
                <c:pt idx="7">
                  <c:v>38335</c:v>
                </c:pt>
                <c:pt idx="8">
                  <c:v>38364</c:v>
                </c:pt>
                <c:pt idx="9">
                  <c:v>38392</c:v>
                </c:pt>
                <c:pt idx="10">
                  <c:v>38419</c:v>
                </c:pt>
                <c:pt idx="11">
                  <c:v>38454</c:v>
                </c:pt>
                <c:pt idx="12">
                  <c:v>38482</c:v>
                </c:pt>
                <c:pt idx="13">
                  <c:v>38511</c:v>
                </c:pt>
                <c:pt idx="14">
                  <c:v>38545</c:v>
                </c:pt>
                <c:pt idx="15">
                  <c:v>38573</c:v>
                </c:pt>
                <c:pt idx="16">
                  <c:v>38607</c:v>
                </c:pt>
                <c:pt idx="17">
                  <c:v>38636</c:v>
                </c:pt>
                <c:pt idx="18">
                  <c:v>38664</c:v>
                </c:pt>
                <c:pt idx="19">
                  <c:v>38694</c:v>
                </c:pt>
                <c:pt idx="20">
                  <c:v>38728</c:v>
                </c:pt>
                <c:pt idx="21">
                  <c:v>38791</c:v>
                </c:pt>
                <c:pt idx="22">
                  <c:v>38819</c:v>
                </c:pt>
                <c:pt idx="23">
                  <c:v>38846</c:v>
                </c:pt>
                <c:pt idx="24">
                  <c:v>38880</c:v>
                </c:pt>
                <c:pt idx="25">
                  <c:v>38967</c:v>
                </c:pt>
                <c:pt idx="26">
                  <c:v>39056</c:v>
                </c:pt>
                <c:pt idx="27">
                  <c:v>39154</c:v>
                </c:pt>
                <c:pt idx="28">
                  <c:v>39253</c:v>
                </c:pt>
                <c:pt idx="29">
                  <c:v>39336</c:v>
                </c:pt>
                <c:pt idx="30">
                  <c:v>39336</c:v>
                </c:pt>
                <c:pt idx="31">
                  <c:v>39434</c:v>
                </c:pt>
                <c:pt idx="32">
                  <c:v>39511</c:v>
                </c:pt>
                <c:pt idx="33">
                  <c:v>39616</c:v>
                </c:pt>
                <c:pt idx="34">
                  <c:v>39721</c:v>
                </c:pt>
                <c:pt idx="35">
                  <c:v>39791</c:v>
                </c:pt>
                <c:pt idx="36">
                  <c:v>39889</c:v>
                </c:pt>
                <c:pt idx="37">
                  <c:v>39979</c:v>
                </c:pt>
                <c:pt idx="38">
                  <c:v>40072</c:v>
                </c:pt>
                <c:pt idx="39">
                  <c:v>40162</c:v>
                </c:pt>
                <c:pt idx="40">
                  <c:v>40266</c:v>
                </c:pt>
                <c:pt idx="41">
                  <c:v>40357</c:v>
                </c:pt>
                <c:pt idx="42">
                  <c:v>40380</c:v>
                </c:pt>
                <c:pt idx="43">
                  <c:v>40448</c:v>
                </c:pt>
                <c:pt idx="44">
                  <c:v>40526</c:v>
                </c:pt>
                <c:pt idx="45">
                  <c:v>40631</c:v>
                </c:pt>
                <c:pt idx="46">
                  <c:v>40714</c:v>
                </c:pt>
                <c:pt idx="47">
                  <c:v>40801</c:v>
                </c:pt>
                <c:pt idx="48">
                  <c:v>40884</c:v>
                </c:pt>
                <c:pt idx="49">
                  <c:v>40997</c:v>
                </c:pt>
              </c:numCache>
            </c:numRef>
          </c:xVal>
          <c:yVal>
            <c:numRef>
              <c:f>('Hist '!$G$2:$G$50,'Hist '!$G$51)</c:f>
              <c:numCache>
                <c:formatCode>General</c:formatCode>
                <c:ptCount val="50"/>
                <c:pt idx="0">
                  <c:v>11</c:v>
                </c:pt>
                <c:pt idx="1">
                  <c:v>9.9</c:v>
                </c:pt>
                <c:pt idx="2">
                  <c:v>6</c:v>
                </c:pt>
                <c:pt idx="4">
                  <c:v>8.6</c:v>
                </c:pt>
                <c:pt idx="5">
                  <c:v>7.4</c:v>
                </c:pt>
                <c:pt idx="6">
                  <c:v>5.3</c:v>
                </c:pt>
                <c:pt idx="7">
                  <c:v>5.9</c:v>
                </c:pt>
                <c:pt idx="8">
                  <c:v>4.7</c:v>
                </c:pt>
                <c:pt idx="9">
                  <c:v>2.9</c:v>
                </c:pt>
                <c:pt idx="10">
                  <c:v>2.6</c:v>
                </c:pt>
                <c:pt idx="11">
                  <c:v>0.38</c:v>
                </c:pt>
                <c:pt idx="12">
                  <c:v>0.38</c:v>
                </c:pt>
                <c:pt idx="13">
                  <c:v>8.0000000000000004E-4</c:v>
                </c:pt>
                <c:pt idx="14">
                  <c:v>8.0000000000000004E-4</c:v>
                </c:pt>
                <c:pt idx="15">
                  <c:v>0.11</c:v>
                </c:pt>
                <c:pt idx="16">
                  <c:v>6.8000000000000005E-2</c:v>
                </c:pt>
                <c:pt idx="17">
                  <c:v>0.17</c:v>
                </c:pt>
                <c:pt idx="18">
                  <c:v>0.12</c:v>
                </c:pt>
                <c:pt idx="19">
                  <c:v>8.5999999999999993E-2</c:v>
                </c:pt>
                <c:pt idx="20">
                  <c:v>5.5E-2</c:v>
                </c:pt>
                <c:pt idx="21">
                  <c:v>8.6E-3</c:v>
                </c:pt>
                <c:pt idx="22">
                  <c:v>8.0000000000000004E-4</c:v>
                </c:pt>
                <c:pt idx="23">
                  <c:v>8.0000000000000004E-4</c:v>
                </c:pt>
                <c:pt idx="24">
                  <c:v>1.0999999999999999E-2</c:v>
                </c:pt>
                <c:pt idx="25">
                  <c:v>0.15</c:v>
                </c:pt>
                <c:pt idx="26">
                  <c:v>8.4999999999999995E-4</c:v>
                </c:pt>
                <c:pt idx="27">
                  <c:v>2.3E-3</c:v>
                </c:pt>
                <c:pt idx="28">
                  <c:v>8.0000000000000004E-4</c:v>
                </c:pt>
                <c:pt idx="29">
                  <c:v>1.44E-4</c:v>
                </c:pt>
                <c:pt idx="30">
                  <c:v>1E-3</c:v>
                </c:pt>
                <c:pt idx="31">
                  <c:v>2.2000000000000001E-3</c:v>
                </c:pt>
                <c:pt idx="32">
                  <c:v>8.0000000000000004E-4</c:v>
                </c:pt>
                <c:pt idx="33">
                  <c:v>8.0000000000000004E-4</c:v>
                </c:pt>
                <c:pt idx="34">
                  <c:v>8.0000000000000004E-4</c:v>
                </c:pt>
                <c:pt idx="35">
                  <c:v>0.18</c:v>
                </c:pt>
                <c:pt idx="36">
                  <c:v>6.4999999999999997E-3</c:v>
                </c:pt>
                <c:pt idx="37">
                  <c:v>8.0000000000000004E-4</c:v>
                </c:pt>
                <c:pt idx="38">
                  <c:v>2.2000000000000001E-3</c:v>
                </c:pt>
                <c:pt idx="39">
                  <c:v>1.9E-2</c:v>
                </c:pt>
                <c:pt idx="40">
                  <c:v>8.0000000000000004E-4</c:v>
                </c:pt>
                <c:pt idx="41">
                  <c:v>8.0000000000000004E-4</c:v>
                </c:pt>
                <c:pt idx="43" formatCode="0.0000">
                  <c:v>0.02</c:v>
                </c:pt>
                <c:pt idx="44" formatCode="0.00000">
                  <c:v>2.7599999999999999E-3</c:v>
                </c:pt>
                <c:pt idx="45">
                  <c:v>8.0000000000000004E-4</c:v>
                </c:pt>
                <c:pt idx="46">
                  <c:v>8.0000000000000004E-4</c:v>
                </c:pt>
                <c:pt idx="47">
                  <c:v>0.01</c:v>
                </c:pt>
                <c:pt idx="48">
                  <c:v>0.01</c:v>
                </c:pt>
                <c:pt idx="49">
                  <c:v>0</c:v>
                </c:pt>
              </c:numCache>
            </c:numRef>
          </c:yVal>
          <c:smooth val="1"/>
        </c:ser>
        <c:ser>
          <c:idx val="1"/>
          <c:order val="1"/>
          <c:tx>
            <c:v>Remedation System Started</c:v>
          </c:tx>
          <c:spPr>
            <a:ln>
              <a:solidFill>
                <a:srgbClr val="92D050"/>
              </a:solidFill>
            </a:ln>
          </c:spPr>
          <c:marker>
            <c:symbol val="none"/>
          </c:marker>
          <c:xVal>
            <c:numRef>
              <c:f>'Hist '!$R$3:$R$4</c:f>
              <c:numCache>
                <c:formatCode>m/d/yyyy</c:formatCode>
                <c:ptCount val="2"/>
                <c:pt idx="0">
                  <c:v>38534</c:v>
                </c:pt>
                <c:pt idx="1">
                  <c:v>38534</c:v>
                </c:pt>
              </c:numCache>
            </c:numRef>
          </c:xVal>
          <c:yVal>
            <c:numRef>
              <c:f>'Hist '!$S$3:$S$4</c:f>
              <c:numCache>
                <c:formatCode>General</c:formatCode>
                <c:ptCount val="2"/>
                <c:pt idx="0">
                  <c:v>1E-4</c:v>
                </c:pt>
                <c:pt idx="1">
                  <c:v>30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0045824"/>
        <c:axId val="110052096"/>
      </c:scatterChart>
      <c:valAx>
        <c:axId val="110045824"/>
        <c:scaling>
          <c:orientation val="minMax"/>
          <c:max val="41500"/>
          <c:min val="38150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Date</a:t>
                </a:r>
              </a:p>
            </c:rich>
          </c:tx>
          <c:layout>
            <c:manualLayout>
              <c:xMode val="edge"/>
              <c:yMode val="edge"/>
              <c:x val="0.45702233004007031"/>
              <c:y val="0.86428908787456982"/>
            </c:manualLayout>
          </c:layout>
          <c:overlay val="0"/>
        </c:title>
        <c:numFmt formatCode="mm/dd/yy;@" sourceLinked="1"/>
        <c:majorTickMark val="out"/>
        <c:minorTickMark val="none"/>
        <c:tickLblPos val="nextTo"/>
        <c:txPr>
          <a:bodyPr rot="-3300000"/>
          <a:lstStyle/>
          <a:p>
            <a:pPr>
              <a:defRPr sz="900" baseline="0">
                <a:latin typeface="+mn-lt"/>
              </a:defRPr>
            </a:pPr>
            <a:endParaRPr lang="en-US"/>
          </a:p>
        </c:txPr>
        <c:crossAx val="110052096"/>
        <c:crosses val="autoZero"/>
        <c:crossBetween val="midCat"/>
      </c:valAx>
      <c:valAx>
        <c:axId val="110052096"/>
        <c:scaling>
          <c:orientation val="minMax"/>
          <c:max val="12"/>
          <c:min val="1.0000000000000003E-4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 sz="1200" b="1">
                    <a:latin typeface="+mn-lt"/>
                  </a:defRPr>
                </a:pPr>
                <a:r>
                  <a:rPr lang="en-US" b="1"/>
                  <a:t>Methane (mg/L)</a:t>
                </a:r>
              </a:p>
            </c:rich>
          </c:tx>
          <c:layout>
            <c:manualLayout>
              <c:xMode val="edge"/>
              <c:yMode val="edge"/>
              <c:x val="4.007571342738785E-3"/>
              <c:y val="0.27372488729146327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baseline="0"/>
            </a:pPr>
            <a:endParaRPr lang="en-US"/>
          </a:p>
        </c:txPr>
        <c:crossAx val="110045824"/>
        <c:crosses val="autoZero"/>
        <c:crossBetween val="midCat"/>
        <c:majorUnit val="2"/>
        <c:minorUnit val="1"/>
      </c:valAx>
      <c:spPr>
        <a:solidFill>
          <a:sysClr val="windowText" lastClr="000000">
            <a:alpha val="50000"/>
          </a:sysClr>
        </a:solidFill>
      </c:spPr>
    </c:plotArea>
    <c:legend>
      <c:legendPos val="b"/>
      <c:legendEntry>
        <c:idx val="0"/>
        <c:txPr>
          <a:bodyPr/>
          <a:lstStyle/>
          <a:p>
            <a:pPr>
              <a:defRPr sz="1010" baseline="0"/>
            </a:pPr>
            <a:endParaRPr lang="en-US"/>
          </a:p>
        </c:txPr>
      </c:legendEntry>
      <c:overlay val="0"/>
      <c:spPr>
        <a:ln w="3175"/>
      </c:spPr>
    </c:legend>
    <c:plotVisOnly val="1"/>
    <c:dispBlanksAs val="span"/>
    <c:showDLblsOverMax val="0"/>
  </c:chart>
  <c:spPr>
    <a:solidFill>
      <a:srgbClr val="EEECE1">
        <a:lumMod val="75000"/>
      </a:srgbClr>
    </a:solidFill>
    <a:ln w="25400"/>
  </c:spPr>
  <c:printSettings>
    <c:headerFooter/>
    <c:pageMargins b="0.75000000000000244" l="0.70000000000000062" r="0.70000000000000062" t="0.75000000000000244" header="0.30000000000000032" footer="0.3000000000000003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1600">
                <a:latin typeface="+mn-lt"/>
              </a:defRPr>
            </a:pPr>
            <a:r>
              <a:rPr lang="en-US" sz="1600"/>
              <a:t>MW-02 - Benzene</a:t>
            </a:r>
          </a:p>
        </c:rich>
      </c:tx>
      <c:layout>
        <c:manualLayout>
          <c:xMode val="edge"/>
          <c:yMode val="edge"/>
          <c:x val="0.35868599846007276"/>
          <c:y val="1.4423507740665328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5126175453233931"/>
          <c:y val="9.7896867836829105E-2"/>
          <c:w val="0.76173896513334682"/>
          <c:h val="0.65961460251576265"/>
        </c:manualLayout>
      </c:layout>
      <c:scatterChart>
        <c:scatterStyle val="smoothMarker"/>
        <c:varyColors val="0"/>
        <c:ser>
          <c:idx val="0"/>
          <c:order val="0"/>
          <c:tx>
            <c:v>Benzene</c:v>
          </c:tx>
          <c:spPr>
            <a:ln w="25400">
              <a:solidFill>
                <a:srgbClr val="4F81BD"/>
              </a:solidFill>
            </a:ln>
          </c:spPr>
          <c:marker>
            <c:symbol val="none"/>
          </c:marker>
          <c:xVal>
            <c:numRef>
              <c:f>'Hist '!$B$61:$B$130</c:f>
              <c:numCache>
                <c:formatCode>mm/dd/yy;@</c:formatCode>
                <c:ptCount val="70"/>
                <c:pt idx="0">
                  <c:v>38177</c:v>
                </c:pt>
                <c:pt idx="1">
                  <c:v>38190</c:v>
                </c:pt>
                <c:pt idx="2">
                  <c:v>38202</c:v>
                </c:pt>
                <c:pt idx="3">
                  <c:v>38218</c:v>
                </c:pt>
                <c:pt idx="4">
                  <c:v>38245</c:v>
                </c:pt>
                <c:pt idx="5">
                  <c:v>38273</c:v>
                </c:pt>
                <c:pt idx="6">
                  <c:v>38300</c:v>
                </c:pt>
                <c:pt idx="7">
                  <c:v>38334</c:v>
                </c:pt>
                <c:pt idx="8">
                  <c:v>38364</c:v>
                </c:pt>
                <c:pt idx="9">
                  <c:v>38392</c:v>
                </c:pt>
                <c:pt idx="10">
                  <c:v>38419</c:v>
                </c:pt>
                <c:pt idx="11">
                  <c:v>38454</c:v>
                </c:pt>
                <c:pt idx="12">
                  <c:v>38481</c:v>
                </c:pt>
                <c:pt idx="13">
                  <c:v>38511</c:v>
                </c:pt>
                <c:pt idx="14">
                  <c:v>38545</c:v>
                </c:pt>
                <c:pt idx="15">
                  <c:v>38573</c:v>
                </c:pt>
                <c:pt idx="16">
                  <c:v>38607</c:v>
                </c:pt>
                <c:pt idx="17">
                  <c:v>38636</c:v>
                </c:pt>
                <c:pt idx="18">
                  <c:v>38663</c:v>
                </c:pt>
                <c:pt idx="19">
                  <c:v>38693</c:v>
                </c:pt>
                <c:pt idx="20">
                  <c:v>38728</c:v>
                </c:pt>
                <c:pt idx="21">
                  <c:v>38762</c:v>
                </c:pt>
                <c:pt idx="22">
                  <c:v>38791</c:v>
                </c:pt>
                <c:pt idx="23">
                  <c:v>38819</c:v>
                </c:pt>
                <c:pt idx="24">
                  <c:v>38846</c:v>
                </c:pt>
                <c:pt idx="25">
                  <c:v>38880</c:v>
                </c:pt>
                <c:pt idx="26">
                  <c:v>38967</c:v>
                </c:pt>
                <c:pt idx="27">
                  <c:v>39056</c:v>
                </c:pt>
                <c:pt idx="28">
                  <c:v>39153</c:v>
                </c:pt>
                <c:pt idx="29">
                  <c:v>39253</c:v>
                </c:pt>
                <c:pt idx="30">
                  <c:v>39337</c:v>
                </c:pt>
                <c:pt idx="31">
                  <c:v>39434</c:v>
                </c:pt>
                <c:pt idx="32">
                  <c:v>39510</c:v>
                </c:pt>
                <c:pt idx="33">
                  <c:v>39616</c:v>
                </c:pt>
                <c:pt idx="34">
                  <c:v>39722</c:v>
                </c:pt>
                <c:pt idx="35">
                  <c:v>39792</c:v>
                </c:pt>
                <c:pt idx="36">
                  <c:v>39889</c:v>
                </c:pt>
                <c:pt idx="37">
                  <c:v>39979</c:v>
                </c:pt>
                <c:pt idx="38">
                  <c:v>40072</c:v>
                </c:pt>
                <c:pt idx="39">
                  <c:v>40162</c:v>
                </c:pt>
                <c:pt idx="40">
                  <c:v>40267</c:v>
                </c:pt>
                <c:pt idx="41">
                  <c:v>40357</c:v>
                </c:pt>
                <c:pt idx="42">
                  <c:v>40380</c:v>
                </c:pt>
                <c:pt idx="43">
                  <c:v>40448</c:v>
                </c:pt>
                <c:pt idx="44">
                  <c:v>40526</c:v>
                </c:pt>
                <c:pt idx="45">
                  <c:v>40631</c:v>
                </c:pt>
                <c:pt idx="46">
                  <c:v>40714</c:v>
                </c:pt>
                <c:pt idx="47">
                  <c:v>40801</c:v>
                </c:pt>
                <c:pt idx="48">
                  <c:v>40884</c:v>
                </c:pt>
                <c:pt idx="49" formatCode="m/d/yyyy">
                  <c:v>40997</c:v>
                </c:pt>
                <c:pt idx="50" formatCode="m/d/yyyy">
                  <c:v>41080</c:v>
                </c:pt>
                <c:pt idx="51" formatCode="m/d/yyyy">
                  <c:v>41171</c:v>
                </c:pt>
                <c:pt idx="52" formatCode="m/d/yyyy">
                  <c:v>41263</c:v>
                </c:pt>
                <c:pt idx="53" formatCode="m/d/yyyy">
                  <c:v>41270</c:v>
                </c:pt>
                <c:pt idx="54" formatCode="m/d/yyyy">
                  <c:v>41277</c:v>
                </c:pt>
                <c:pt idx="55" formatCode="m/d/yyyy">
                  <c:v>41284</c:v>
                </c:pt>
                <c:pt idx="56" formatCode="m/d/yyyy">
                  <c:v>41319</c:v>
                </c:pt>
                <c:pt idx="57" formatCode="m/d/yyyy">
                  <c:v>41345</c:v>
                </c:pt>
                <c:pt idx="58" formatCode="m/d/yyyy">
                  <c:v>41380</c:v>
                </c:pt>
                <c:pt idx="59" formatCode="m/d/yyyy">
                  <c:v>41485</c:v>
                </c:pt>
                <c:pt idx="60" formatCode="m/d/yyyy">
                  <c:v>41564</c:v>
                </c:pt>
                <c:pt idx="61" formatCode="m/d/yyyy">
                  <c:v>41652</c:v>
                </c:pt>
                <c:pt idx="62" formatCode="m/d/yyyy">
                  <c:v>41753</c:v>
                </c:pt>
                <c:pt idx="63" formatCode="m/d/yyyy">
                  <c:v>41841</c:v>
                </c:pt>
                <c:pt idx="64" formatCode="m/d/yyyy">
                  <c:v>41933</c:v>
                </c:pt>
                <c:pt idx="65" formatCode="m/d/yyyy">
                  <c:v>42017</c:v>
                </c:pt>
                <c:pt idx="66" formatCode="m/d/yyyy">
                  <c:v>42108</c:v>
                </c:pt>
                <c:pt idx="67" formatCode="m/d/yyyy">
                  <c:v>42200</c:v>
                </c:pt>
                <c:pt idx="68" formatCode="m/d/yyyy">
                  <c:v>42291</c:v>
                </c:pt>
                <c:pt idx="69" formatCode="m/d/yyyy">
                  <c:v>42396</c:v>
                </c:pt>
              </c:numCache>
            </c:numRef>
          </c:xVal>
          <c:yVal>
            <c:numRef>
              <c:f>'Hist '!$C$61:$C$130</c:f>
              <c:numCache>
                <c:formatCode>General</c:formatCode>
                <c:ptCount val="70"/>
                <c:pt idx="0">
                  <c:v>0.24</c:v>
                </c:pt>
                <c:pt idx="1">
                  <c:v>0.24</c:v>
                </c:pt>
                <c:pt idx="2">
                  <c:v>0.42</c:v>
                </c:pt>
                <c:pt idx="3">
                  <c:v>0</c:v>
                </c:pt>
                <c:pt idx="4">
                  <c:v>0.34</c:v>
                </c:pt>
                <c:pt idx="5">
                  <c:v>0.37</c:v>
                </c:pt>
                <c:pt idx="6">
                  <c:v>0.39</c:v>
                </c:pt>
                <c:pt idx="7">
                  <c:v>0.27</c:v>
                </c:pt>
                <c:pt idx="8">
                  <c:v>0.37</c:v>
                </c:pt>
                <c:pt idx="9">
                  <c:v>0.42</c:v>
                </c:pt>
                <c:pt idx="10">
                  <c:v>0.28000000000000003</c:v>
                </c:pt>
                <c:pt idx="11">
                  <c:v>0.36</c:v>
                </c:pt>
                <c:pt idx="12">
                  <c:v>0.33</c:v>
                </c:pt>
                <c:pt idx="13">
                  <c:v>9.8000000000000004E-2</c:v>
                </c:pt>
                <c:pt idx="14">
                  <c:v>0.18</c:v>
                </c:pt>
                <c:pt idx="15">
                  <c:v>0.43</c:v>
                </c:pt>
                <c:pt idx="16">
                  <c:v>0.27</c:v>
                </c:pt>
                <c:pt idx="17">
                  <c:v>0.35</c:v>
                </c:pt>
                <c:pt idx="18">
                  <c:v>0.28999999999999998</c:v>
                </c:pt>
                <c:pt idx="19">
                  <c:v>0.27</c:v>
                </c:pt>
                <c:pt idx="20">
                  <c:v>0.34</c:v>
                </c:pt>
                <c:pt idx="21">
                  <c:v>0.219</c:v>
                </c:pt>
                <c:pt idx="22">
                  <c:v>0.2</c:v>
                </c:pt>
                <c:pt idx="23">
                  <c:v>0.21</c:v>
                </c:pt>
                <c:pt idx="24">
                  <c:v>0.24</c:v>
                </c:pt>
                <c:pt idx="25">
                  <c:v>0.28000000000000003</c:v>
                </c:pt>
                <c:pt idx="26">
                  <c:v>0.24</c:v>
                </c:pt>
                <c:pt idx="27">
                  <c:v>0.26</c:v>
                </c:pt>
                <c:pt idx="28">
                  <c:v>0.23</c:v>
                </c:pt>
                <c:pt idx="29">
                  <c:v>0.22</c:v>
                </c:pt>
                <c:pt idx="30">
                  <c:v>0.26</c:v>
                </c:pt>
                <c:pt idx="31">
                  <c:v>0.18</c:v>
                </c:pt>
                <c:pt idx="32">
                  <c:v>0.12</c:v>
                </c:pt>
                <c:pt idx="33">
                  <c:v>0.23</c:v>
                </c:pt>
                <c:pt idx="34">
                  <c:v>0.16</c:v>
                </c:pt>
                <c:pt idx="35">
                  <c:v>0.14000000000000001</c:v>
                </c:pt>
                <c:pt idx="36">
                  <c:v>9.2999999999999999E-2</c:v>
                </c:pt>
                <c:pt idx="37">
                  <c:v>0.11</c:v>
                </c:pt>
                <c:pt idx="38">
                  <c:v>0.16</c:v>
                </c:pt>
                <c:pt idx="39" formatCode="0.00">
                  <c:v>0.11</c:v>
                </c:pt>
                <c:pt idx="40" formatCode="0.00">
                  <c:v>8.77E-2</c:v>
                </c:pt>
                <c:pt idx="41" formatCode="0.00">
                  <c:v>7.1999999999999995E-2</c:v>
                </c:pt>
                <c:pt idx="42" formatCode="0.00">
                  <c:v>0.14399999999999999</c:v>
                </c:pt>
                <c:pt idx="43" formatCode="0.00">
                  <c:v>6.7699999999999996E-2</c:v>
                </c:pt>
                <c:pt idx="44" formatCode="0.00">
                  <c:v>7.690000000000001E-2</c:v>
                </c:pt>
                <c:pt idx="45" formatCode="0.00">
                  <c:v>5.7500000000000002E-2</c:v>
                </c:pt>
                <c:pt idx="46" formatCode="0.00">
                  <c:v>8.6599999999999996E-2</c:v>
                </c:pt>
                <c:pt idx="47" formatCode="0.00">
                  <c:v>0.13</c:v>
                </c:pt>
                <c:pt idx="48" formatCode="0.00">
                  <c:v>2.7E-2</c:v>
                </c:pt>
                <c:pt idx="49">
                  <c:v>9.6000000000000002E-2</c:v>
                </c:pt>
                <c:pt idx="50">
                  <c:v>0.1</c:v>
                </c:pt>
                <c:pt idx="51">
                  <c:v>4.3999999999999997E-2</c:v>
                </c:pt>
                <c:pt idx="52">
                  <c:v>5.6000000000000001E-2</c:v>
                </c:pt>
                <c:pt idx="53">
                  <c:v>5.8000000000000003E-2</c:v>
                </c:pt>
                <c:pt idx="54">
                  <c:v>5.1999999999999998E-2</c:v>
                </c:pt>
                <c:pt idx="55">
                  <c:v>5.6000000000000001E-2</c:v>
                </c:pt>
                <c:pt idx="56">
                  <c:v>5.7000000000000002E-2</c:v>
                </c:pt>
                <c:pt idx="57">
                  <c:v>6.2E-2</c:v>
                </c:pt>
                <c:pt idx="58">
                  <c:v>1.7999999999999999E-2</c:v>
                </c:pt>
                <c:pt idx="59">
                  <c:v>1.7999999999999999E-2</c:v>
                </c:pt>
                <c:pt idx="60">
                  <c:v>2.7E-2</c:v>
                </c:pt>
                <c:pt idx="61">
                  <c:v>0.02</c:v>
                </c:pt>
                <c:pt idx="62">
                  <c:v>1.2999999999999999E-2</c:v>
                </c:pt>
                <c:pt idx="63">
                  <c:v>4.1000000000000002E-2</c:v>
                </c:pt>
                <c:pt idx="64">
                  <c:v>5.2999999999999999E-2</c:v>
                </c:pt>
                <c:pt idx="65">
                  <c:v>0.03</c:v>
                </c:pt>
                <c:pt idx="66">
                  <c:v>0.36</c:v>
                </c:pt>
                <c:pt idx="67">
                  <c:v>5.3999999999999999E-2</c:v>
                </c:pt>
                <c:pt idx="68">
                  <c:v>7.0300000000000001E-2</c:v>
                </c:pt>
                <c:pt idx="69">
                  <c:v>3.6299999999999999E-2</c:v>
                </c:pt>
              </c:numCache>
            </c:numRef>
          </c:yVal>
          <c:smooth val="1"/>
        </c:ser>
        <c:ser>
          <c:idx val="1"/>
          <c:order val="1"/>
          <c:tx>
            <c:v>MCL</c:v>
          </c:tx>
          <c:spPr>
            <a:ln w="19050"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('Hist '!$P$2,'Hist '!$P$48)</c:f>
              <c:numCache>
                <c:formatCode>m/d/yyyy</c:formatCode>
                <c:ptCount val="2"/>
                <c:pt idx="0">
                  <c:v>37811</c:v>
                </c:pt>
                <c:pt idx="1">
                  <c:v>42724</c:v>
                </c:pt>
              </c:numCache>
            </c:numRef>
          </c:xVal>
          <c:yVal>
            <c:numRef>
              <c:f>('Hist '!$O$2,'Hist '!$O$48)</c:f>
              <c:numCache>
                <c:formatCode>General</c:formatCode>
                <c:ptCount val="2"/>
                <c:pt idx="0">
                  <c:v>5.0000000000000001E-3</c:v>
                </c:pt>
                <c:pt idx="1">
                  <c:v>5.0000000000000001E-3</c:v>
                </c:pt>
              </c:numCache>
            </c:numRef>
          </c:yVal>
          <c:smooth val="1"/>
        </c:ser>
        <c:ser>
          <c:idx val="2"/>
          <c:order val="2"/>
          <c:tx>
            <c:v>Remedation System Started</c:v>
          </c:tx>
          <c:marker>
            <c:symbol val="none"/>
          </c:marker>
          <c:xVal>
            <c:numRef>
              <c:f>'Hist '!$S$61:$S$62</c:f>
              <c:numCache>
                <c:formatCode>m/d/yyyy</c:formatCode>
                <c:ptCount val="2"/>
                <c:pt idx="0">
                  <c:v>38534</c:v>
                </c:pt>
                <c:pt idx="1">
                  <c:v>38534</c:v>
                </c:pt>
              </c:numCache>
            </c:numRef>
          </c:xVal>
          <c:yVal>
            <c:numRef>
              <c:f>'Hist '!$T$61:$T$62</c:f>
              <c:numCache>
                <c:formatCode>General</c:formatCode>
                <c:ptCount val="2"/>
                <c:pt idx="0">
                  <c:v>1E-4</c:v>
                </c:pt>
                <c:pt idx="1">
                  <c:v>1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0752896"/>
        <c:axId val="110089728"/>
      </c:scatterChart>
      <c:valAx>
        <c:axId val="50752896"/>
        <c:scaling>
          <c:orientation val="minMax"/>
          <c:max val="42660"/>
          <c:min val="38150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Date</a:t>
                </a:r>
              </a:p>
            </c:rich>
          </c:tx>
          <c:layout>
            <c:manualLayout>
              <c:xMode val="edge"/>
              <c:yMode val="edge"/>
              <c:x val="0.47046752753465065"/>
              <c:y val="0.877441277574314"/>
            </c:manualLayout>
          </c:layout>
          <c:overlay val="0"/>
        </c:title>
        <c:numFmt formatCode="mm/dd/yy;@" sourceLinked="1"/>
        <c:majorTickMark val="out"/>
        <c:minorTickMark val="none"/>
        <c:tickLblPos val="nextTo"/>
        <c:txPr>
          <a:bodyPr rot="-3300000"/>
          <a:lstStyle/>
          <a:p>
            <a:pPr>
              <a:defRPr sz="900" baseline="0">
                <a:latin typeface="+mn-lt"/>
              </a:defRPr>
            </a:pPr>
            <a:endParaRPr lang="en-US"/>
          </a:p>
        </c:txPr>
        <c:crossAx val="110089728"/>
        <c:crosses val="autoZero"/>
        <c:crossBetween val="midCat"/>
      </c:valAx>
      <c:valAx>
        <c:axId val="110089728"/>
        <c:scaling>
          <c:orientation val="minMax"/>
          <c:max val="0.60000000000000009"/>
          <c:min val="0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 sz="1200" b="1"/>
                </a:pPr>
                <a:r>
                  <a:rPr lang="en-US" sz="1200" b="1"/>
                  <a:t>Benzene (mg/l)</a:t>
                </a:r>
              </a:p>
            </c:rich>
          </c:tx>
          <c:layout>
            <c:manualLayout>
              <c:xMode val="edge"/>
              <c:yMode val="edge"/>
              <c:x val="1.2375472933432986E-2"/>
              <c:y val="0.30556458731716002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900"/>
            </a:pPr>
            <a:endParaRPr lang="en-US"/>
          </a:p>
        </c:txPr>
        <c:crossAx val="50752896"/>
        <c:crosses val="autoZero"/>
        <c:crossBetween val="midCat"/>
      </c:valAx>
      <c:spPr>
        <a:solidFill>
          <a:sysClr val="windowText" lastClr="000000">
            <a:alpha val="50000"/>
          </a:sysClr>
        </a:solidFill>
      </c:spPr>
    </c:plotArea>
    <c:legend>
      <c:legendPos val="b"/>
      <c:legendEntry>
        <c:idx val="0"/>
        <c:txPr>
          <a:bodyPr/>
          <a:lstStyle/>
          <a:p>
            <a:pPr>
              <a:defRPr sz="1010" baseline="0"/>
            </a:pPr>
            <a:endParaRPr lang="en-US"/>
          </a:p>
        </c:txPr>
      </c:legendEntry>
      <c:layout/>
      <c:overlay val="0"/>
      <c:spPr>
        <a:ln w="3175"/>
      </c:spPr>
    </c:legend>
    <c:plotVisOnly val="1"/>
    <c:dispBlanksAs val="span"/>
    <c:showDLblsOverMax val="0"/>
  </c:chart>
  <c:spPr>
    <a:solidFill>
      <a:srgbClr val="EEECE1">
        <a:lumMod val="75000"/>
      </a:srgbClr>
    </a:solidFill>
    <a:ln w="25400"/>
  </c:spPr>
  <c:printSettings>
    <c:headerFooter/>
    <c:pageMargins b="0.75000000000000144" l="0.70000000000000095" r="0.70000000000000095" t="0.75000000000000144" header="0.30000000000000021" footer="0.30000000000000021"/>
    <c:pageSetup orientation="landscape"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1600"/>
            </a:pPr>
            <a:r>
              <a:rPr lang="en-US" sz="1600"/>
              <a:t>MW-02 - Methane</a:t>
            </a:r>
          </a:p>
        </c:rich>
      </c:tx>
      <c:layout>
        <c:manualLayout>
          <c:xMode val="edge"/>
          <c:yMode val="edge"/>
          <c:x val="0.35719336287783326"/>
          <c:y val="9.0230541762754655E-3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537508293792284"/>
          <c:y val="0.1113038178934757"/>
          <c:w val="0.7466222143918757"/>
          <c:h val="0.64174821155271156"/>
        </c:manualLayout>
      </c:layout>
      <c:scatterChart>
        <c:scatterStyle val="smoothMarker"/>
        <c:varyColors val="0"/>
        <c:ser>
          <c:idx val="0"/>
          <c:order val="0"/>
          <c:tx>
            <c:v>Methane</c:v>
          </c:tx>
          <c:spPr>
            <a:ln w="25400">
              <a:solidFill>
                <a:srgbClr val="F79646"/>
              </a:solidFill>
            </a:ln>
          </c:spPr>
          <c:marker>
            <c:symbol val="none"/>
          </c:marker>
          <c:xVal>
            <c:numRef>
              <c:f>'Hist '!$B$61:$B$130</c:f>
              <c:numCache>
                <c:formatCode>mm/dd/yy;@</c:formatCode>
                <c:ptCount val="70"/>
                <c:pt idx="0">
                  <c:v>38177</c:v>
                </c:pt>
                <c:pt idx="1">
                  <c:v>38190</c:v>
                </c:pt>
                <c:pt idx="2">
                  <c:v>38202</c:v>
                </c:pt>
                <c:pt idx="3">
                  <c:v>38218</c:v>
                </c:pt>
                <c:pt idx="4">
                  <c:v>38245</c:v>
                </c:pt>
                <c:pt idx="5">
                  <c:v>38273</c:v>
                </c:pt>
                <c:pt idx="6">
                  <c:v>38300</c:v>
                </c:pt>
                <c:pt idx="7">
                  <c:v>38334</c:v>
                </c:pt>
                <c:pt idx="8">
                  <c:v>38364</c:v>
                </c:pt>
                <c:pt idx="9">
                  <c:v>38392</c:v>
                </c:pt>
                <c:pt idx="10">
                  <c:v>38419</c:v>
                </c:pt>
                <c:pt idx="11">
                  <c:v>38454</c:v>
                </c:pt>
                <c:pt idx="12">
                  <c:v>38481</c:v>
                </c:pt>
                <c:pt idx="13">
                  <c:v>38511</c:v>
                </c:pt>
                <c:pt idx="14">
                  <c:v>38545</c:v>
                </c:pt>
                <c:pt idx="15">
                  <c:v>38573</c:v>
                </c:pt>
                <c:pt idx="16">
                  <c:v>38607</c:v>
                </c:pt>
                <c:pt idx="17">
                  <c:v>38636</c:v>
                </c:pt>
                <c:pt idx="18">
                  <c:v>38663</c:v>
                </c:pt>
                <c:pt idx="19">
                  <c:v>38693</c:v>
                </c:pt>
                <c:pt idx="20">
                  <c:v>38728</c:v>
                </c:pt>
                <c:pt idx="21">
                  <c:v>38762</c:v>
                </c:pt>
                <c:pt idx="22">
                  <c:v>38791</c:v>
                </c:pt>
                <c:pt idx="23">
                  <c:v>38819</c:v>
                </c:pt>
                <c:pt idx="24">
                  <c:v>38846</c:v>
                </c:pt>
                <c:pt idx="25">
                  <c:v>38880</c:v>
                </c:pt>
                <c:pt idx="26">
                  <c:v>38967</c:v>
                </c:pt>
                <c:pt idx="27">
                  <c:v>39056</c:v>
                </c:pt>
                <c:pt idx="28">
                  <c:v>39153</c:v>
                </c:pt>
                <c:pt idx="29">
                  <c:v>39253</c:v>
                </c:pt>
                <c:pt idx="30">
                  <c:v>39337</c:v>
                </c:pt>
                <c:pt idx="31">
                  <c:v>39434</c:v>
                </c:pt>
                <c:pt idx="32">
                  <c:v>39510</c:v>
                </c:pt>
                <c:pt idx="33">
                  <c:v>39616</c:v>
                </c:pt>
                <c:pt idx="34">
                  <c:v>39722</c:v>
                </c:pt>
                <c:pt idx="35">
                  <c:v>39792</c:v>
                </c:pt>
                <c:pt idx="36">
                  <c:v>39889</c:v>
                </c:pt>
                <c:pt idx="37">
                  <c:v>39979</c:v>
                </c:pt>
                <c:pt idx="38">
                  <c:v>40072</c:v>
                </c:pt>
                <c:pt idx="39">
                  <c:v>40162</c:v>
                </c:pt>
                <c:pt idx="40">
                  <c:v>40267</c:v>
                </c:pt>
                <c:pt idx="41">
                  <c:v>40357</c:v>
                </c:pt>
                <c:pt idx="42">
                  <c:v>40380</c:v>
                </c:pt>
                <c:pt idx="43">
                  <c:v>40448</c:v>
                </c:pt>
                <c:pt idx="44">
                  <c:v>40526</c:v>
                </c:pt>
                <c:pt idx="45">
                  <c:v>40631</c:v>
                </c:pt>
                <c:pt idx="46">
                  <c:v>40714</c:v>
                </c:pt>
                <c:pt idx="47">
                  <c:v>40801</c:v>
                </c:pt>
                <c:pt idx="48">
                  <c:v>40884</c:v>
                </c:pt>
                <c:pt idx="49" formatCode="m/d/yyyy">
                  <c:v>40997</c:v>
                </c:pt>
                <c:pt idx="50" formatCode="m/d/yyyy">
                  <c:v>41080</c:v>
                </c:pt>
                <c:pt idx="51" formatCode="m/d/yyyy">
                  <c:v>41171</c:v>
                </c:pt>
                <c:pt idx="52" formatCode="m/d/yyyy">
                  <c:v>41263</c:v>
                </c:pt>
                <c:pt idx="53" formatCode="m/d/yyyy">
                  <c:v>41270</c:v>
                </c:pt>
                <c:pt idx="54" formatCode="m/d/yyyy">
                  <c:v>41277</c:v>
                </c:pt>
                <c:pt idx="55" formatCode="m/d/yyyy">
                  <c:v>41284</c:v>
                </c:pt>
                <c:pt idx="56" formatCode="m/d/yyyy">
                  <c:v>41319</c:v>
                </c:pt>
                <c:pt idx="57" formatCode="m/d/yyyy">
                  <c:v>41345</c:v>
                </c:pt>
                <c:pt idx="58" formatCode="m/d/yyyy">
                  <c:v>41380</c:v>
                </c:pt>
                <c:pt idx="59" formatCode="m/d/yyyy">
                  <c:v>41485</c:v>
                </c:pt>
                <c:pt idx="60" formatCode="m/d/yyyy">
                  <c:v>41564</c:v>
                </c:pt>
                <c:pt idx="61" formatCode="m/d/yyyy">
                  <c:v>41652</c:v>
                </c:pt>
                <c:pt idx="62" formatCode="m/d/yyyy">
                  <c:v>41753</c:v>
                </c:pt>
                <c:pt idx="63" formatCode="m/d/yyyy">
                  <c:v>41841</c:v>
                </c:pt>
                <c:pt idx="64" formatCode="m/d/yyyy">
                  <c:v>41933</c:v>
                </c:pt>
                <c:pt idx="65" formatCode="m/d/yyyy">
                  <c:v>42017</c:v>
                </c:pt>
                <c:pt idx="66" formatCode="m/d/yyyy">
                  <c:v>42108</c:v>
                </c:pt>
                <c:pt idx="67" formatCode="m/d/yyyy">
                  <c:v>42200</c:v>
                </c:pt>
                <c:pt idx="68" formatCode="m/d/yyyy">
                  <c:v>42291</c:v>
                </c:pt>
                <c:pt idx="69" formatCode="m/d/yyyy">
                  <c:v>42396</c:v>
                </c:pt>
              </c:numCache>
            </c:numRef>
          </c:xVal>
          <c:yVal>
            <c:numRef>
              <c:f>'Hist '!$G$61:$G$130</c:f>
              <c:numCache>
                <c:formatCode>General</c:formatCode>
                <c:ptCount val="70"/>
                <c:pt idx="0">
                  <c:v>12</c:v>
                </c:pt>
                <c:pt idx="1">
                  <c:v>12</c:v>
                </c:pt>
                <c:pt idx="2">
                  <c:v>4.4000000000000004</c:v>
                </c:pt>
                <c:pt idx="4">
                  <c:v>11</c:v>
                </c:pt>
                <c:pt idx="5">
                  <c:v>5.8</c:v>
                </c:pt>
                <c:pt idx="6">
                  <c:v>3.3</c:v>
                </c:pt>
                <c:pt idx="7">
                  <c:v>3.8</c:v>
                </c:pt>
                <c:pt idx="8">
                  <c:v>6.9</c:v>
                </c:pt>
                <c:pt idx="9">
                  <c:v>3</c:v>
                </c:pt>
                <c:pt idx="10">
                  <c:v>4.4000000000000004</c:v>
                </c:pt>
                <c:pt idx="11">
                  <c:v>6.8</c:v>
                </c:pt>
                <c:pt idx="12">
                  <c:v>5.9</c:v>
                </c:pt>
                <c:pt idx="13">
                  <c:v>6.4</c:v>
                </c:pt>
                <c:pt idx="14">
                  <c:v>3.8</c:v>
                </c:pt>
                <c:pt idx="15">
                  <c:v>7.3</c:v>
                </c:pt>
                <c:pt idx="16">
                  <c:v>4.9000000000000004</c:v>
                </c:pt>
                <c:pt idx="17">
                  <c:v>5.9</c:v>
                </c:pt>
                <c:pt idx="18">
                  <c:v>3.5</c:v>
                </c:pt>
                <c:pt idx="19">
                  <c:v>5.0999999999999996</c:v>
                </c:pt>
                <c:pt idx="20">
                  <c:v>9</c:v>
                </c:pt>
                <c:pt idx="21">
                  <c:v>9.3000000000000007</c:v>
                </c:pt>
                <c:pt idx="22">
                  <c:v>1.2999999999999999E-2</c:v>
                </c:pt>
                <c:pt idx="23">
                  <c:v>7.3</c:v>
                </c:pt>
                <c:pt idx="24">
                  <c:v>4.0999999999999996</c:v>
                </c:pt>
                <c:pt idx="25">
                  <c:v>12</c:v>
                </c:pt>
                <c:pt idx="26">
                  <c:v>7.1</c:v>
                </c:pt>
                <c:pt idx="27">
                  <c:v>6.7</c:v>
                </c:pt>
                <c:pt idx="28">
                  <c:v>7.8</c:v>
                </c:pt>
                <c:pt idx="29">
                  <c:v>6.1</c:v>
                </c:pt>
                <c:pt idx="30">
                  <c:v>3.5</c:v>
                </c:pt>
                <c:pt idx="31">
                  <c:v>7.4</c:v>
                </c:pt>
                <c:pt idx="32">
                  <c:v>5.8</c:v>
                </c:pt>
                <c:pt idx="33">
                  <c:v>6.6</c:v>
                </c:pt>
                <c:pt idx="34">
                  <c:v>4.7</c:v>
                </c:pt>
                <c:pt idx="35">
                  <c:v>7.3</c:v>
                </c:pt>
                <c:pt idx="36">
                  <c:v>6.1</c:v>
                </c:pt>
                <c:pt idx="37">
                  <c:v>8.3000000000000007</c:v>
                </c:pt>
                <c:pt idx="38">
                  <c:v>7.5</c:v>
                </c:pt>
                <c:pt idx="39">
                  <c:v>9.1</c:v>
                </c:pt>
                <c:pt idx="40">
                  <c:v>7.49</c:v>
                </c:pt>
                <c:pt idx="41">
                  <c:v>8.7100000000000009</c:v>
                </c:pt>
                <c:pt idx="43">
                  <c:v>5.77</c:v>
                </c:pt>
                <c:pt idx="44">
                  <c:v>7.04</c:v>
                </c:pt>
                <c:pt idx="45" formatCode="0.00">
                  <c:v>8.1999999999999993</c:v>
                </c:pt>
                <c:pt idx="46">
                  <c:v>8.1300000000000008</c:v>
                </c:pt>
                <c:pt idx="47">
                  <c:v>8</c:v>
                </c:pt>
                <c:pt idx="48">
                  <c:v>7.2</c:v>
                </c:pt>
                <c:pt idx="49">
                  <c:v>11</c:v>
                </c:pt>
                <c:pt idx="50">
                  <c:v>11</c:v>
                </c:pt>
                <c:pt idx="51">
                  <c:v>5.6</c:v>
                </c:pt>
                <c:pt idx="53">
                  <c:v>5.3</c:v>
                </c:pt>
                <c:pt idx="58">
                  <c:v>2.6</c:v>
                </c:pt>
                <c:pt idx="59">
                  <c:v>1.6</c:v>
                </c:pt>
                <c:pt idx="60">
                  <c:v>3.4</c:v>
                </c:pt>
                <c:pt idx="61">
                  <c:v>2.2999999999999998</c:v>
                </c:pt>
                <c:pt idx="62">
                  <c:v>1.6</c:v>
                </c:pt>
                <c:pt idx="63">
                  <c:v>5.6</c:v>
                </c:pt>
                <c:pt idx="64">
                  <c:v>14</c:v>
                </c:pt>
                <c:pt idx="65">
                  <c:v>7.2</c:v>
                </c:pt>
                <c:pt idx="66">
                  <c:v>0.36</c:v>
                </c:pt>
                <c:pt idx="67">
                  <c:v>12</c:v>
                </c:pt>
                <c:pt idx="68">
                  <c:v>13.7</c:v>
                </c:pt>
                <c:pt idx="69">
                  <c:v>12.9</c:v>
                </c:pt>
              </c:numCache>
            </c:numRef>
          </c:yVal>
          <c:smooth val="1"/>
        </c:ser>
        <c:ser>
          <c:idx val="1"/>
          <c:order val="1"/>
          <c:tx>
            <c:v>Remedation System Started</c:v>
          </c:tx>
          <c:spPr>
            <a:ln>
              <a:solidFill>
                <a:srgbClr val="92D050"/>
              </a:solidFill>
            </a:ln>
          </c:spPr>
          <c:marker>
            <c:symbol val="none"/>
          </c:marker>
          <c:xVal>
            <c:numRef>
              <c:f>'Hist '!$S$65:$S$66</c:f>
              <c:numCache>
                <c:formatCode>m/d/yyyy</c:formatCode>
                <c:ptCount val="2"/>
                <c:pt idx="0">
                  <c:v>38534</c:v>
                </c:pt>
                <c:pt idx="1">
                  <c:v>38534</c:v>
                </c:pt>
              </c:numCache>
            </c:numRef>
          </c:xVal>
          <c:yVal>
            <c:numRef>
              <c:f>'Hist '!$T$65:$T$66</c:f>
              <c:numCache>
                <c:formatCode>General</c:formatCode>
                <c:ptCount val="2"/>
                <c:pt idx="0">
                  <c:v>1E-4</c:v>
                </c:pt>
                <c:pt idx="1">
                  <c:v>13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0623872"/>
        <c:axId val="120625792"/>
      </c:scatterChart>
      <c:valAx>
        <c:axId val="120623872"/>
        <c:scaling>
          <c:orientation val="minMax"/>
          <c:max val="42660"/>
          <c:min val="38150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Date</a:t>
                </a:r>
              </a:p>
            </c:rich>
          </c:tx>
          <c:layout>
            <c:manualLayout>
              <c:xMode val="edge"/>
              <c:yMode val="edge"/>
              <c:x val="0.45698781628200091"/>
              <c:y val="0.84318090845504468"/>
            </c:manualLayout>
          </c:layout>
          <c:overlay val="0"/>
        </c:title>
        <c:numFmt formatCode="mm/dd/yy;@" sourceLinked="1"/>
        <c:majorTickMark val="out"/>
        <c:minorTickMark val="none"/>
        <c:tickLblPos val="nextTo"/>
        <c:txPr>
          <a:bodyPr rot="-3300000"/>
          <a:lstStyle/>
          <a:p>
            <a:pPr>
              <a:defRPr/>
            </a:pPr>
            <a:endParaRPr lang="en-US"/>
          </a:p>
        </c:txPr>
        <c:crossAx val="120625792"/>
        <c:crosses val="autoZero"/>
        <c:crossBetween val="midCat"/>
      </c:valAx>
      <c:valAx>
        <c:axId val="120625792"/>
        <c:scaling>
          <c:orientation val="minMax"/>
          <c:max val="15"/>
          <c:min val="0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 sz="1200" b="1"/>
                </a:pPr>
                <a:r>
                  <a:rPr lang="en-US" sz="1200" b="1"/>
                  <a:t>Methane (mg/L)</a:t>
                </a:r>
              </a:p>
            </c:rich>
          </c:tx>
          <c:layout>
            <c:manualLayout>
              <c:xMode val="edge"/>
              <c:yMode val="edge"/>
              <c:x val="2.9251343582052274E-2"/>
              <c:y val="0.27372501514233799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20623872"/>
        <c:crosses val="autoZero"/>
        <c:crossBetween val="midCat"/>
      </c:valAx>
      <c:spPr>
        <a:solidFill>
          <a:sysClr val="windowText" lastClr="000000">
            <a:alpha val="50000"/>
          </a:sysClr>
        </a:solidFill>
      </c:spPr>
    </c:plotArea>
    <c:legend>
      <c:legendPos val="b"/>
      <c:layout/>
      <c:overlay val="0"/>
      <c:spPr>
        <a:ln w="3175"/>
      </c:spPr>
    </c:legend>
    <c:plotVisOnly val="1"/>
    <c:dispBlanksAs val="span"/>
    <c:showDLblsOverMax val="0"/>
  </c:chart>
  <c:spPr>
    <a:solidFill>
      <a:srgbClr val="EEECE1">
        <a:lumMod val="75000"/>
      </a:srgbClr>
    </a:solidFill>
    <a:ln w="25400"/>
  </c:spPr>
  <c:txPr>
    <a:bodyPr/>
    <a:lstStyle/>
    <a:p>
      <a:pPr>
        <a:defRPr sz="900" baseline="0"/>
      </a:pPr>
      <a:endParaRPr lang="en-US"/>
    </a:p>
  </c:txPr>
  <c:printSettings>
    <c:headerFooter/>
    <c:pageMargins b="0.75000000000000222" l="0.70000000000000062" r="0.70000000000000062" t="0.75000000000000222" header="0.30000000000000032" footer="0.30000000000000032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1600">
                <a:latin typeface="+mn-lt"/>
              </a:defRPr>
            </a:pPr>
            <a:r>
              <a:rPr lang="en-US" sz="1600"/>
              <a:t>MW-04 - Benzene</a:t>
            </a:r>
          </a:p>
        </c:rich>
      </c:tx>
      <c:layout>
        <c:manualLayout>
          <c:xMode val="edge"/>
          <c:yMode val="edge"/>
          <c:x val="0.35868599846007282"/>
          <c:y val="1.4423507740665337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5126175453233945"/>
          <c:y val="0.10463087814145558"/>
          <c:w val="0.75485428603799731"/>
          <c:h val="0.65288059221113615"/>
        </c:manualLayout>
      </c:layout>
      <c:scatterChart>
        <c:scatterStyle val="smoothMarker"/>
        <c:varyColors val="0"/>
        <c:ser>
          <c:idx val="0"/>
          <c:order val="0"/>
          <c:tx>
            <c:v>Benzene</c:v>
          </c:tx>
          <c:spPr>
            <a:ln w="25400">
              <a:solidFill>
                <a:srgbClr val="4F81BD"/>
              </a:solidFill>
            </a:ln>
          </c:spPr>
          <c:marker>
            <c:symbol val="none"/>
          </c:marker>
          <c:xVal>
            <c:numRef>
              <c:f>'Hist '!$B$132:$B$288</c:f>
              <c:numCache>
                <c:formatCode>mm/dd/yy;@</c:formatCode>
                <c:ptCount val="94"/>
                <c:pt idx="0">
                  <c:v>37998</c:v>
                </c:pt>
                <c:pt idx="1">
                  <c:v>38177</c:v>
                </c:pt>
                <c:pt idx="2">
                  <c:v>38190</c:v>
                </c:pt>
                <c:pt idx="3">
                  <c:v>38202</c:v>
                </c:pt>
                <c:pt idx="4">
                  <c:v>38245</c:v>
                </c:pt>
                <c:pt idx="7">
                  <c:v>38274</c:v>
                </c:pt>
                <c:pt idx="10">
                  <c:v>38300</c:v>
                </c:pt>
                <c:pt idx="11">
                  <c:v>38323</c:v>
                </c:pt>
                <c:pt idx="12">
                  <c:v>38329</c:v>
                </c:pt>
                <c:pt idx="13">
                  <c:v>38334</c:v>
                </c:pt>
                <c:pt idx="16">
                  <c:v>38364</c:v>
                </c:pt>
                <c:pt idx="18">
                  <c:v>38392</c:v>
                </c:pt>
                <c:pt idx="19">
                  <c:v>38419</c:v>
                </c:pt>
                <c:pt idx="20">
                  <c:v>38454</c:v>
                </c:pt>
                <c:pt idx="23">
                  <c:v>38481</c:v>
                </c:pt>
                <c:pt idx="25">
                  <c:v>38511</c:v>
                </c:pt>
                <c:pt idx="26">
                  <c:v>38544</c:v>
                </c:pt>
                <c:pt idx="29">
                  <c:v>38573</c:v>
                </c:pt>
                <c:pt idx="32">
                  <c:v>38607</c:v>
                </c:pt>
                <c:pt idx="33">
                  <c:v>38636</c:v>
                </c:pt>
                <c:pt idx="34">
                  <c:v>38664</c:v>
                </c:pt>
                <c:pt idx="35">
                  <c:v>38693</c:v>
                </c:pt>
                <c:pt idx="36">
                  <c:v>38727</c:v>
                </c:pt>
                <c:pt idx="39">
                  <c:v>38762</c:v>
                </c:pt>
                <c:pt idx="40">
                  <c:v>38791</c:v>
                </c:pt>
                <c:pt idx="41">
                  <c:v>38819</c:v>
                </c:pt>
                <c:pt idx="42">
                  <c:v>38846</c:v>
                </c:pt>
                <c:pt idx="43">
                  <c:v>38880</c:v>
                </c:pt>
                <c:pt idx="44">
                  <c:v>38966</c:v>
                </c:pt>
                <c:pt idx="45">
                  <c:v>39056</c:v>
                </c:pt>
                <c:pt idx="46">
                  <c:v>39153</c:v>
                </c:pt>
                <c:pt idx="49">
                  <c:v>39255</c:v>
                </c:pt>
                <c:pt idx="50">
                  <c:v>39338</c:v>
                </c:pt>
                <c:pt idx="51">
                  <c:v>39434</c:v>
                </c:pt>
                <c:pt idx="52">
                  <c:v>39511</c:v>
                </c:pt>
                <c:pt idx="53">
                  <c:v>39616</c:v>
                </c:pt>
                <c:pt idx="54">
                  <c:v>39722</c:v>
                </c:pt>
                <c:pt idx="56">
                  <c:v>39791</c:v>
                </c:pt>
                <c:pt idx="57">
                  <c:v>39888</c:v>
                </c:pt>
                <c:pt idx="60">
                  <c:v>39980</c:v>
                </c:pt>
                <c:pt idx="61">
                  <c:v>40008</c:v>
                </c:pt>
                <c:pt idx="62">
                  <c:v>40072</c:v>
                </c:pt>
                <c:pt idx="63">
                  <c:v>40162</c:v>
                </c:pt>
                <c:pt idx="64">
                  <c:v>40267</c:v>
                </c:pt>
                <c:pt idx="65">
                  <c:v>40357</c:v>
                </c:pt>
                <c:pt idx="66">
                  <c:v>40380</c:v>
                </c:pt>
                <c:pt idx="67">
                  <c:v>40448</c:v>
                </c:pt>
                <c:pt idx="68">
                  <c:v>40526</c:v>
                </c:pt>
                <c:pt idx="69">
                  <c:v>40631</c:v>
                </c:pt>
                <c:pt idx="70">
                  <c:v>40714</c:v>
                </c:pt>
                <c:pt idx="71">
                  <c:v>40801</c:v>
                </c:pt>
                <c:pt idx="72">
                  <c:v>40884</c:v>
                </c:pt>
                <c:pt idx="73" formatCode="m/d/yyyy">
                  <c:v>40997</c:v>
                </c:pt>
                <c:pt idx="74" formatCode="m/d/yyyy">
                  <c:v>41080</c:v>
                </c:pt>
                <c:pt idx="75" formatCode="m/d/yyyy">
                  <c:v>41171</c:v>
                </c:pt>
                <c:pt idx="76" formatCode="m/d/yyyy">
                  <c:v>41263</c:v>
                </c:pt>
                <c:pt idx="77" formatCode="m/d/yyyy">
                  <c:v>41270</c:v>
                </c:pt>
                <c:pt idx="78" formatCode="m/d/yyyy">
                  <c:v>41277</c:v>
                </c:pt>
                <c:pt idx="79" formatCode="m/d/yyyy">
                  <c:v>41284</c:v>
                </c:pt>
                <c:pt idx="80" formatCode="m/d/yyyy">
                  <c:v>41319</c:v>
                </c:pt>
                <c:pt idx="81" formatCode="m/d/yyyy">
                  <c:v>41345</c:v>
                </c:pt>
                <c:pt idx="82" formatCode="m/d/yyyy">
                  <c:v>41380</c:v>
                </c:pt>
                <c:pt idx="83" formatCode="m/d/yyyy">
                  <c:v>41485</c:v>
                </c:pt>
                <c:pt idx="84" formatCode="m/d/yyyy">
                  <c:v>41564</c:v>
                </c:pt>
                <c:pt idx="85" formatCode="m/d/yyyy">
                  <c:v>41652</c:v>
                </c:pt>
                <c:pt idx="86" formatCode="m/d/yyyy">
                  <c:v>41753</c:v>
                </c:pt>
                <c:pt idx="87" formatCode="m/d/yyyy">
                  <c:v>41841</c:v>
                </c:pt>
                <c:pt idx="88" formatCode="m/d/yyyy">
                  <c:v>41933</c:v>
                </c:pt>
                <c:pt idx="89" formatCode="m/d/yyyy">
                  <c:v>42017</c:v>
                </c:pt>
                <c:pt idx="90" formatCode="m/d/yyyy">
                  <c:v>42108</c:v>
                </c:pt>
                <c:pt idx="91" formatCode="m/d/yyyy">
                  <c:v>42200</c:v>
                </c:pt>
                <c:pt idx="92" formatCode="m/d/yyyy">
                  <c:v>42291</c:v>
                </c:pt>
                <c:pt idx="93" formatCode="m/d/yyyy">
                  <c:v>42390</c:v>
                </c:pt>
              </c:numCache>
            </c:numRef>
          </c:xVal>
          <c:yVal>
            <c:numRef>
              <c:f>'Hist '!$C$132:$C$288</c:f>
              <c:numCache>
                <c:formatCode>General</c:formatCode>
                <c:ptCount val="94"/>
                <c:pt idx="0">
                  <c:v>0.32</c:v>
                </c:pt>
                <c:pt idx="1">
                  <c:v>0.23</c:v>
                </c:pt>
                <c:pt idx="2">
                  <c:v>0.44</c:v>
                </c:pt>
                <c:pt idx="3">
                  <c:v>0.4</c:v>
                </c:pt>
                <c:pt idx="4">
                  <c:v>0.24</c:v>
                </c:pt>
                <c:pt idx="7">
                  <c:v>0.21</c:v>
                </c:pt>
                <c:pt idx="10">
                  <c:v>0.28999999999999998</c:v>
                </c:pt>
                <c:pt idx="11">
                  <c:v>0.28000000000000003</c:v>
                </c:pt>
                <c:pt idx="12">
                  <c:v>0.28000000000000003</c:v>
                </c:pt>
                <c:pt idx="13">
                  <c:v>0.24</c:v>
                </c:pt>
                <c:pt idx="16">
                  <c:v>0.35</c:v>
                </c:pt>
                <c:pt idx="18">
                  <c:v>0.28000000000000003</c:v>
                </c:pt>
                <c:pt idx="19">
                  <c:v>0.35</c:v>
                </c:pt>
                <c:pt idx="20">
                  <c:v>0.13</c:v>
                </c:pt>
                <c:pt idx="23">
                  <c:v>0.31</c:v>
                </c:pt>
                <c:pt idx="25">
                  <c:v>0.18</c:v>
                </c:pt>
                <c:pt idx="26">
                  <c:v>6.8999999999999997E-4</c:v>
                </c:pt>
                <c:pt idx="29">
                  <c:v>0.27</c:v>
                </c:pt>
                <c:pt idx="32">
                  <c:v>0.26</c:v>
                </c:pt>
                <c:pt idx="33">
                  <c:v>0.22</c:v>
                </c:pt>
                <c:pt idx="34">
                  <c:v>0.3</c:v>
                </c:pt>
                <c:pt idx="35">
                  <c:v>0.23</c:v>
                </c:pt>
                <c:pt idx="36">
                  <c:v>0.27</c:v>
                </c:pt>
                <c:pt idx="39">
                  <c:v>0.249</c:v>
                </c:pt>
                <c:pt idx="40">
                  <c:v>0.26</c:v>
                </c:pt>
                <c:pt idx="41">
                  <c:v>0.22</c:v>
                </c:pt>
                <c:pt idx="42">
                  <c:v>0.15</c:v>
                </c:pt>
                <c:pt idx="43">
                  <c:v>0.22</c:v>
                </c:pt>
                <c:pt idx="44">
                  <c:v>0.2</c:v>
                </c:pt>
                <c:pt idx="45">
                  <c:v>0.2</c:v>
                </c:pt>
                <c:pt idx="46">
                  <c:v>0.22</c:v>
                </c:pt>
                <c:pt idx="49">
                  <c:v>0.11</c:v>
                </c:pt>
                <c:pt idx="50">
                  <c:v>0.17</c:v>
                </c:pt>
                <c:pt idx="51">
                  <c:v>0.17</c:v>
                </c:pt>
                <c:pt idx="52">
                  <c:v>0.13</c:v>
                </c:pt>
                <c:pt idx="53">
                  <c:v>8.5000000000000006E-2</c:v>
                </c:pt>
                <c:pt idx="54">
                  <c:v>0.11</c:v>
                </c:pt>
                <c:pt idx="56">
                  <c:v>0.1</c:v>
                </c:pt>
                <c:pt idx="57">
                  <c:v>8.1000000000000003E-2</c:v>
                </c:pt>
                <c:pt idx="60">
                  <c:v>5.4000000000000003E-3</c:v>
                </c:pt>
                <c:pt idx="61">
                  <c:v>2.7E-2</c:v>
                </c:pt>
                <c:pt idx="62">
                  <c:v>0.1</c:v>
                </c:pt>
                <c:pt idx="63">
                  <c:v>3.5000000000000003E-2</c:v>
                </c:pt>
                <c:pt idx="64">
                  <c:v>2.1600000000000001E-2</c:v>
                </c:pt>
                <c:pt idx="65">
                  <c:v>5.9400000000000001E-2</c:v>
                </c:pt>
                <c:pt idx="66">
                  <c:v>4.1200000000000001E-2</c:v>
                </c:pt>
                <c:pt idx="67">
                  <c:v>1.3699999999999999E-2</c:v>
                </c:pt>
                <c:pt idx="68">
                  <c:v>2.18E-2</c:v>
                </c:pt>
                <c:pt idx="69" formatCode="0.0">
                  <c:v>2.6100000000000002E-2</c:v>
                </c:pt>
                <c:pt idx="70">
                  <c:v>1.9300000000000001E-2</c:v>
                </c:pt>
                <c:pt idx="71">
                  <c:v>5.7000000000000002E-2</c:v>
                </c:pt>
                <c:pt idx="72">
                  <c:v>3.5999999999999997E-2</c:v>
                </c:pt>
                <c:pt idx="73">
                  <c:v>3.7999999999999999E-2</c:v>
                </c:pt>
                <c:pt idx="74">
                  <c:v>9.6000000000000002E-2</c:v>
                </c:pt>
                <c:pt idx="75">
                  <c:v>4.4999999999999998E-2</c:v>
                </c:pt>
                <c:pt idx="76">
                  <c:v>4.3999999999999997E-2</c:v>
                </c:pt>
                <c:pt idx="77">
                  <c:v>4.7E-2</c:v>
                </c:pt>
                <c:pt idx="78">
                  <c:v>0.04</c:v>
                </c:pt>
                <c:pt idx="79">
                  <c:v>4.3999999999999997E-2</c:v>
                </c:pt>
                <c:pt idx="80">
                  <c:v>2.9000000000000001E-2</c:v>
                </c:pt>
                <c:pt idx="81">
                  <c:v>4.7E-2</c:v>
                </c:pt>
                <c:pt idx="82">
                  <c:v>4.2000000000000003E-2</c:v>
                </c:pt>
                <c:pt idx="83">
                  <c:v>1.0999999999999999E-2</c:v>
                </c:pt>
                <c:pt idx="84">
                  <c:v>3.1E-2</c:v>
                </c:pt>
                <c:pt idx="85">
                  <c:v>3.2000000000000001E-2</c:v>
                </c:pt>
                <c:pt idx="86">
                  <c:v>2.3E-2</c:v>
                </c:pt>
                <c:pt idx="87">
                  <c:v>3.1E-2</c:v>
                </c:pt>
                <c:pt idx="88">
                  <c:v>2.8E-3</c:v>
                </c:pt>
                <c:pt idx="89">
                  <c:v>1E-3</c:v>
                </c:pt>
                <c:pt idx="90">
                  <c:v>1E-3</c:v>
                </c:pt>
                <c:pt idx="91">
                  <c:v>1E-3</c:v>
                </c:pt>
                <c:pt idx="92">
                  <c:v>2.9000000000000001E-2</c:v>
                </c:pt>
                <c:pt idx="93">
                  <c:v>1.78E-2</c:v>
                </c:pt>
              </c:numCache>
            </c:numRef>
          </c:yVal>
          <c:smooth val="1"/>
        </c:ser>
        <c:ser>
          <c:idx val="1"/>
          <c:order val="1"/>
          <c:tx>
            <c:v>Remedation System Started</c:v>
          </c:tx>
          <c:spPr>
            <a:ln>
              <a:solidFill>
                <a:srgbClr val="92D050"/>
              </a:solidFill>
            </a:ln>
          </c:spPr>
          <c:marker>
            <c:symbol val="none"/>
          </c:marker>
          <c:xVal>
            <c:numRef>
              <c:f>'Hist '!$S$61:$S$62</c:f>
              <c:numCache>
                <c:formatCode>m/d/yyyy</c:formatCode>
                <c:ptCount val="2"/>
                <c:pt idx="0">
                  <c:v>38534</c:v>
                </c:pt>
                <c:pt idx="1">
                  <c:v>38534</c:v>
                </c:pt>
              </c:numCache>
            </c:numRef>
          </c:xVal>
          <c:yVal>
            <c:numRef>
              <c:f>'Hist '!$T$61:$T$62</c:f>
              <c:numCache>
                <c:formatCode>General</c:formatCode>
                <c:ptCount val="2"/>
                <c:pt idx="0">
                  <c:v>1E-4</c:v>
                </c:pt>
                <c:pt idx="1">
                  <c:v>1</c:v>
                </c:pt>
              </c:numCache>
            </c:numRef>
          </c:yVal>
          <c:smooth val="1"/>
        </c:ser>
        <c:ser>
          <c:idx val="2"/>
          <c:order val="2"/>
          <c:tx>
            <c:v>MCL</c:v>
          </c:tx>
          <c:spPr>
            <a:ln w="19050"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('Hist '!$P$2,'Hist '!$P$48)</c:f>
              <c:numCache>
                <c:formatCode>m/d/yyyy</c:formatCode>
                <c:ptCount val="2"/>
                <c:pt idx="0">
                  <c:v>37811</c:v>
                </c:pt>
                <c:pt idx="1">
                  <c:v>42724</c:v>
                </c:pt>
              </c:numCache>
            </c:numRef>
          </c:xVal>
          <c:yVal>
            <c:numRef>
              <c:f>('Hist '!$O$2,'Hist '!$O$48)</c:f>
              <c:numCache>
                <c:formatCode>General</c:formatCode>
                <c:ptCount val="2"/>
                <c:pt idx="0">
                  <c:v>5.0000000000000001E-3</c:v>
                </c:pt>
                <c:pt idx="1">
                  <c:v>5.0000000000000001E-3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1005952"/>
        <c:axId val="121016320"/>
      </c:scatterChart>
      <c:valAx>
        <c:axId val="121005952"/>
        <c:scaling>
          <c:orientation val="minMax"/>
          <c:max val="42660"/>
          <c:min val="38150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Date</a:t>
                </a:r>
              </a:p>
            </c:rich>
          </c:tx>
          <c:layout>
            <c:manualLayout>
              <c:xMode val="edge"/>
              <c:yMode val="edge"/>
              <c:x val="0.46932008101875905"/>
              <c:y val="0.87070726726968761"/>
            </c:manualLayout>
          </c:layout>
          <c:overlay val="0"/>
        </c:title>
        <c:numFmt formatCode="mm/dd/yy;@" sourceLinked="1"/>
        <c:majorTickMark val="out"/>
        <c:minorTickMark val="none"/>
        <c:tickLblPos val="nextTo"/>
        <c:txPr>
          <a:bodyPr rot="-3300000"/>
          <a:lstStyle/>
          <a:p>
            <a:pPr>
              <a:defRPr sz="900" baseline="0">
                <a:latin typeface="+mn-lt"/>
              </a:defRPr>
            </a:pPr>
            <a:endParaRPr lang="en-US"/>
          </a:p>
        </c:txPr>
        <c:crossAx val="121016320"/>
        <c:crosses val="autoZero"/>
        <c:crossBetween val="midCat"/>
      </c:valAx>
      <c:valAx>
        <c:axId val="121016320"/>
        <c:scaling>
          <c:orientation val="minMax"/>
          <c:max val="0.5"/>
          <c:min val="0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 sz="1200" b="1"/>
                </a:pPr>
                <a:r>
                  <a:rPr lang="en-US" sz="1200" b="1"/>
                  <a:t>Benzene (mg/l)</a:t>
                </a:r>
              </a:p>
            </c:rich>
          </c:tx>
          <c:layout>
            <c:manualLayout>
              <c:xMode val="edge"/>
              <c:yMode val="edge"/>
              <c:x val="1.2375472933432986E-2"/>
              <c:y val="0.3055645873171603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900"/>
            </a:pPr>
            <a:endParaRPr lang="en-US"/>
          </a:p>
        </c:txPr>
        <c:crossAx val="121005952"/>
        <c:crosses val="autoZero"/>
        <c:crossBetween val="midCat"/>
      </c:valAx>
      <c:spPr>
        <a:solidFill>
          <a:sysClr val="windowText" lastClr="000000">
            <a:alpha val="50000"/>
          </a:sysClr>
        </a:solidFill>
      </c:spPr>
    </c:plotArea>
    <c:legend>
      <c:legendPos val="b"/>
      <c:legendEntry>
        <c:idx val="0"/>
        <c:txPr>
          <a:bodyPr/>
          <a:lstStyle/>
          <a:p>
            <a:pPr>
              <a:defRPr sz="1010" baseline="0"/>
            </a:pPr>
            <a:endParaRPr lang="en-US"/>
          </a:p>
        </c:txPr>
      </c:legendEntry>
      <c:layout/>
      <c:overlay val="0"/>
      <c:spPr>
        <a:ln w="3175"/>
      </c:spPr>
    </c:legend>
    <c:plotVisOnly val="1"/>
    <c:dispBlanksAs val="span"/>
    <c:showDLblsOverMax val="0"/>
  </c:chart>
  <c:spPr>
    <a:solidFill>
      <a:srgbClr val="EEECE1">
        <a:lumMod val="75000"/>
      </a:srgbClr>
    </a:solidFill>
    <a:ln w="25400"/>
  </c:spPr>
  <c:printSettings>
    <c:headerFooter/>
    <c:pageMargins b="0.75000000000000167" l="0.70000000000000095" r="0.70000000000000095" t="0.75000000000000167" header="0.30000000000000032" footer="0.30000000000000032"/>
    <c:pageSetup orientation="landscape"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1800">
                <a:latin typeface="+mn-lt"/>
              </a:defRPr>
            </a:pPr>
            <a:r>
              <a:rPr lang="en-US" sz="1600"/>
              <a:t>MW-04 - Methane</a:t>
            </a:r>
          </a:p>
        </c:rich>
      </c:tx>
      <c:layout>
        <c:manualLayout>
          <c:xMode val="edge"/>
          <c:yMode val="edge"/>
          <c:x val="0.35719336287783332"/>
          <c:y val="9.023054176275469E-3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537508293792292"/>
          <c:y val="8.3159578667442294E-2"/>
          <c:w val="0.7695711530034649"/>
          <c:h val="0.66989245077874504"/>
        </c:manualLayout>
      </c:layout>
      <c:scatterChart>
        <c:scatterStyle val="smoothMarker"/>
        <c:varyColors val="0"/>
        <c:ser>
          <c:idx val="0"/>
          <c:order val="0"/>
          <c:tx>
            <c:v>Methane</c:v>
          </c:tx>
          <c:spPr>
            <a:ln w="25400">
              <a:solidFill>
                <a:srgbClr val="F79646"/>
              </a:solidFill>
            </a:ln>
          </c:spPr>
          <c:marker>
            <c:symbol val="none"/>
          </c:marker>
          <c:xVal>
            <c:numRef>
              <c:f>'Hist '!$B$132:$B$288</c:f>
              <c:numCache>
                <c:formatCode>mm/dd/yy;@</c:formatCode>
                <c:ptCount val="94"/>
                <c:pt idx="0">
                  <c:v>37998</c:v>
                </c:pt>
                <c:pt idx="1">
                  <c:v>38177</c:v>
                </c:pt>
                <c:pt idx="2">
                  <c:v>38190</c:v>
                </c:pt>
                <c:pt idx="3">
                  <c:v>38202</c:v>
                </c:pt>
                <c:pt idx="4">
                  <c:v>38245</c:v>
                </c:pt>
                <c:pt idx="7">
                  <c:v>38274</c:v>
                </c:pt>
                <c:pt idx="10">
                  <c:v>38300</c:v>
                </c:pt>
                <c:pt idx="11">
                  <c:v>38323</c:v>
                </c:pt>
                <c:pt idx="12">
                  <c:v>38329</c:v>
                </c:pt>
                <c:pt idx="13">
                  <c:v>38334</c:v>
                </c:pt>
                <c:pt idx="16">
                  <c:v>38364</c:v>
                </c:pt>
                <c:pt idx="18">
                  <c:v>38392</c:v>
                </c:pt>
                <c:pt idx="19">
                  <c:v>38419</c:v>
                </c:pt>
                <c:pt idx="20">
                  <c:v>38454</c:v>
                </c:pt>
                <c:pt idx="23">
                  <c:v>38481</c:v>
                </c:pt>
                <c:pt idx="25">
                  <c:v>38511</c:v>
                </c:pt>
                <c:pt idx="26">
                  <c:v>38544</c:v>
                </c:pt>
                <c:pt idx="29">
                  <c:v>38573</c:v>
                </c:pt>
                <c:pt idx="32">
                  <c:v>38607</c:v>
                </c:pt>
                <c:pt idx="33">
                  <c:v>38636</c:v>
                </c:pt>
                <c:pt idx="34">
                  <c:v>38664</c:v>
                </c:pt>
                <c:pt idx="35">
                  <c:v>38693</c:v>
                </c:pt>
                <c:pt idx="36">
                  <c:v>38727</c:v>
                </c:pt>
                <c:pt idx="39">
                  <c:v>38762</c:v>
                </c:pt>
                <c:pt idx="40">
                  <c:v>38791</c:v>
                </c:pt>
                <c:pt idx="41">
                  <c:v>38819</c:v>
                </c:pt>
                <c:pt idx="42">
                  <c:v>38846</c:v>
                </c:pt>
                <c:pt idx="43">
                  <c:v>38880</c:v>
                </c:pt>
                <c:pt idx="44">
                  <c:v>38966</c:v>
                </c:pt>
                <c:pt idx="45">
                  <c:v>39056</c:v>
                </c:pt>
                <c:pt idx="46">
                  <c:v>39153</c:v>
                </c:pt>
                <c:pt idx="49">
                  <c:v>39255</c:v>
                </c:pt>
                <c:pt idx="50">
                  <c:v>39338</c:v>
                </c:pt>
                <c:pt idx="51">
                  <c:v>39434</c:v>
                </c:pt>
                <c:pt idx="52">
                  <c:v>39511</c:v>
                </c:pt>
                <c:pt idx="53">
                  <c:v>39616</c:v>
                </c:pt>
                <c:pt idx="54">
                  <c:v>39722</c:v>
                </c:pt>
                <c:pt idx="56">
                  <c:v>39791</c:v>
                </c:pt>
                <c:pt idx="57">
                  <c:v>39888</c:v>
                </c:pt>
                <c:pt idx="60">
                  <c:v>39980</c:v>
                </c:pt>
                <c:pt idx="61">
                  <c:v>40008</c:v>
                </c:pt>
                <c:pt idx="62">
                  <c:v>40072</c:v>
                </c:pt>
                <c:pt idx="63">
                  <c:v>40162</c:v>
                </c:pt>
                <c:pt idx="64">
                  <c:v>40267</c:v>
                </c:pt>
                <c:pt idx="65">
                  <c:v>40357</c:v>
                </c:pt>
                <c:pt idx="66">
                  <c:v>40380</c:v>
                </c:pt>
                <c:pt idx="67">
                  <c:v>40448</c:v>
                </c:pt>
                <c:pt idx="68">
                  <c:v>40526</c:v>
                </c:pt>
                <c:pt idx="69">
                  <c:v>40631</c:v>
                </c:pt>
                <c:pt idx="70">
                  <c:v>40714</c:v>
                </c:pt>
                <c:pt idx="71">
                  <c:v>40801</c:v>
                </c:pt>
                <c:pt idx="72">
                  <c:v>40884</c:v>
                </c:pt>
                <c:pt idx="73" formatCode="m/d/yyyy">
                  <c:v>40997</c:v>
                </c:pt>
                <c:pt idx="74" formatCode="m/d/yyyy">
                  <c:v>41080</c:v>
                </c:pt>
                <c:pt idx="75" formatCode="m/d/yyyy">
                  <c:v>41171</c:v>
                </c:pt>
                <c:pt idx="76" formatCode="m/d/yyyy">
                  <c:v>41263</c:v>
                </c:pt>
                <c:pt idx="77" formatCode="m/d/yyyy">
                  <c:v>41270</c:v>
                </c:pt>
                <c:pt idx="78" formatCode="m/d/yyyy">
                  <c:v>41277</c:v>
                </c:pt>
                <c:pt idx="79" formatCode="m/d/yyyy">
                  <c:v>41284</c:v>
                </c:pt>
                <c:pt idx="80" formatCode="m/d/yyyy">
                  <c:v>41319</c:v>
                </c:pt>
                <c:pt idx="81" formatCode="m/d/yyyy">
                  <c:v>41345</c:v>
                </c:pt>
                <c:pt idx="82" formatCode="m/d/yyyy">
                  <c:v>41380</c:v>
                </c:pt>
                <c:pt idx="83" formatCode="m/d/yyyy">
                  <c:v>41485</c:v>
                </c:pt>
                <c:pt idx="84" formatCode="m/d/yyyy">
                  <c:v>41564</c:v>
                </c:pt>
                <c:pt idx="85" formatCode="m/d/yyyy">
                  <c:v>41652</c:v>
                </c:pt>
                <c:pt idx="86" formatCode="m/d/yyyy">
                  <c:v>41753</c:v>
                </c:pt>
                <c:pt idx="87" formatCode="m/d/yyyy">
                  <c:v>41841</c:v>
                </c:pt>
                <c:pt idx="88" formatCode="m/d/yyyy">
                  <c:v>41933</c:v>
                </c:pt>
                <c:pt idx="89" formatCode="m/d/yyyy">
                  <c:v>42017</c:v>
                </c:pt>
                <c:pt idx="90" formatCode="m/d/yyyy">
                  <c:v>42108</c:v>
                </c:pt>
                <c:pt idx="91" formatCode="m/d/yyyy">
                  <c:v>42200</c:v>
                </c:pt>
                <c:pt idx="92" formatCode="m/d/yyyy">
                  <c:v>42291</c:v>
                </c:pt>
                <c:pt idx="93" formatCode="m/d/yyyy">
                  <c:v>42390</c:v>
                </c:pt>
              </c:numCache>
            </c:numRef>
          </c:xVal>
          <c:yVal>
            <c:numRef>
              <c:f>'Hist '!$G$132:$G$288</c:f>
              <c:numCache>
                <c:formatCode>General</c:formatCode>
                <c:ptCount val="94"/>
                <c:pt idx="0">
                  <c:v>6.1</c:v>
                </c:pt>
                <c:pt idx="1">
                  <c:v>11</c:v>
                </c:pt>
                <c:pt idx="2">
                  <c:v>11</c:v>
                </c:pt>
                <c:pt idx="3">
                  <c:v>6.7</c:v>
                </c:pt>
                <c:pt idx="4">
                  <c:v>27</c:v>
                </c:pt>
                <c:pt idx="7">
                  <c:v>4.4000000000000004</c:v>
                </c:pt>
                <c:pt idx="10">
                  <c:v>9.1</c:v>
                </c:pt>
                <c:pt idx="11">
                  <c:v>14</c:v>
                </c:pt>
                <c:pt idx="12">
                  <c:v>17</c:v>
                </c:pt>
                <c:pt idx="13">
                  <c:v>7.8</c:v>
                </c:pt>
                <c:pt idx="16">
                  <c:v>14</c:v>
                </c:pt>
                <c:pt idx="18">
                  <c:v>10</c:v>
                </c:pt>
                <c:pt idx="19">
                  <c:v>9.8000000000000007</c:v>
                </c:pt>
                <c:pt idx="20">
                  <c:v>8.9</c:v>
                </c:pt>
                <c:pt idx="23">
                  <c:v>10</c:v>
                </c:pt>
                <c:pt idx="25">
                  <c:v>12</c:v>
                </c:pt>
                <c:pt idx="26">
                  <c:v>1</c:v>
                </c:pt>
                <c:pt idx="29">
                  <c:v>8.3000000000000007</c:v>
                </c:pt>
                <c:pt idx="32">
                  <c:v>8.8000000000000007</c:v>
                </c:pt>
                <c:pt idx="33">
                  <c:v>7.3</c:v>
                </c:pt>
                <c:pt idx="34">
                  <c:v>8.1999999999999993</c:v>
                </c:pt>
                <c:pt idx="35">
                  <c:v>8.6</c:v>
                </c:pt>
                <c:pt idx="36">
                  <c:v>8.5</c:v>
                </c:pt>
                <c:pt idx="39">
                  <c:v>8.8000000000000007</c:v>
                </c:pt>
                <c:pt idx="40">
                  <c:v>14</c:v>
                </c:pt>
                <c:pt idx="41">
                  <c:v>9.3000000000000007</c:v>
                </c:pt>
                <c:pt idx="42">
                  <c:v>3.7</c:v>
                </c:pt>
                <c:pt idx="43">
                  <c:v>9.1999999999999993</c:v>
                </c:pt>
                <c:pt idx="44">
                  <c:v>10</c:v>
                </c:pt>
                <c:pt idx="45">
                  <c:v>10</c:v>
                </c:pt>
                <c:pt idx="46">
                  <c:v>9.8000000000000007</c:v>
                </c:pt>
                <c:pt idx="49">
                  <c:v>6.4</c:v>
                </c:pt>
                <c:pt idx="50">
                  <c:v>5.6</c:v>
                </c:pt>
                <c:pt idx="51">
                  <c:v>8.4</c:v>
                </c:pt>
                <c:pt idx="52">
                  <c:v>8.5</c:v>
                </c:pt>
                <c:pt idx="53">
                  <c:v>3.7</c:v>
                </c:pt>
                <c:pt idx="54">
                  <c:v>6.2</c:v>
                </c:pt>
                <c:pt idx="56">
                  <c:v>8.6</c:v>
                </c:pt>
                <c:pt idx="57">
                  <c:v>9.1999999999999993</c:v>
                </c:pt>
                <c:pt idx="60">
                  <c:v>6.8</c:v>
                </c:pt>
                <c:pt idx="61">
                  <c:v>10</c:v>
                </c:pt>
                <c:pt idx="62">
                  <c:v>8.1</c:v>
                </c:pt>
                <c:pt idx="63">
                  <c:v>8.8000000000000007</c:v>
                </c:pt>
                <c:pt idx="64">
                  <c:v>6.28</c:v>
                </c:pt>
                <c:pt idx="65">
                  <c:v>8.35</c:v>
                </c:pt>
                <c:pt idx="67">
                  <c:v>5.07</c:v>
                </c:pt>
                <c:pt idx="68">
                  <c:v>3.2</c:v>
                </c:pt>
                <c:pt idx="69">
                  <c:v>5.37</c:v>
                </c:pt>
                <c:pt idx="70">
                  <c:v>7.55</c:v>
                </c:pt>
                <c:pt idx="71">
                  <c:v>16</c:v>
                </c:pt>
                <c:pt idx="72">
                  <c:v>4.7</c:v>
                </c:pt>
                <c:pt idx="73">
                  <c:v>4.4000000000000004</c:v>
                </c:pt>
                <c:pt idx="74">
                  <c:v>8.6</c:v>
                </c:pt>
                <c:pt idx="75">
                  <c:v>8.1999999999999993</c:v>
                </c:pt>
                <c:pt idx="77">
                  <c:v>7.6</c:v>
                </c:pt>
                <c:pt idx="82">
                  <c:v>2.8</c:v>
                </c:pt>
                <c:pt idx="83">
                  <c:v>1.3</c:v>
                </c:pt>
                <c:pt idx="84">
                  <c:v>3.8</c:v>
                </c:pt>
                <c:pt idx="85">
                  <c:v>4</c:v>
                </c:pt>
                <c:pt idx="86">
                  <c:v>2.4</c:v>
                </c:pt>
                <c:pt idx="87">
                  <c:v>5.2</c:v>
                </c:pt>
                <c:pt idx="88">
                  <c:v>2.6</c:v>
                </c:pt>
                <c:pt idx="89">
                  <c:v>1</c:v>
                </c:pt>
                <c:pt idx="90">
                  <c:v>0.41</c:v>
                </c:pt>
                <c:pt idx="91">
                  <c:v>0.94</c:v>
                </c:pt>
                <c:pt idx="92">
                  <c:v>12.2</c:v>
                </c:pt>
                <c:pt idx="93">
                  <c:v>12.5</c:v>
                </c:pt>
              </c:numCache>
            </c:numRef>
          </c:yVal>
          <c:smooth val="1"/>
        </c:ser>
        <c:ser>
          <c:idx val="1"/>
          <c:order val="1"/>
          <c:tx>
            <c:v>Remedation System Started</c:v>
          </c:tx>
          <c:spPr>
            <a:ln>
              <a:solidFill>
                <a:srgbClr val="92D050"/>
              </a:solidFill>
            </a:ln>
          </c:spPr>
          <c:marker>
            <c:symbol val="none"/>
          </c:marker>
          <c:xVal>
            <c:numRef>
              <c:f>'Hist '!$R$3:$R$4</c:f>
              <c:numCache>
                <c:formatCode>m/d/yyyy</c:formatCode>
                <c:ptCount val="2"/>
                <c:pt idx="0">
                  <c:v>38534</c:v>
                </c:pt>
                <c:pt idx="1">
                  <c:v>38534</c:v>
                </c:pt>
              </c:numCache>
            </c:numRef>
          </c:xVal>
          <c:yVal>
            <c:numRef>
              <c:f>'Hist '!$S$3:$S$4</c:f>
              <c:numCache>
                <c:formatCode>General</c:formatCode>
                <c:ptCount val="2"/>
                <c:pt idx="0">
                  <c:v>1E-4</c:v>
                </c:pt>
                <c:pt idx="1">
                  <c:v>30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1465088"/>
        <c:axId val="121471360"/>
      </c:scatterChart>
      <c:valAx>
        <c:axId val="121465088"/>
        <c:scaling>
          <c:orientation val="minMax"/>
          <c:max val="42660"/>
          <c:min val="37950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Date</a:t>
                </a:r>
              </a:p>
            </c:rich>
          </c:tx>
          <c:layout>
            <c:manualLayout>
              <c:xMode val="edge"/>
              <c:yMode val="edge"/>
              <c:x val="0.47997126865165951"/>
              <c:y val="0.87132514768107816"/>
            </c:manualLayout>
          </c:layout>
          <c:overlay val="0"/>
        </c:title>
        <c:numFmt formatCode="mm/dd/yy;@" sourceLinked="1"/>
        <c:majorTickMark val="out"/>
        <c:minorTickMark val="none"/>
        <c:tickLblPos val="nextTo"/>
        <c:txPr>
          <a:bodyPr rot="-3300000"/>
          <a:lstStyle/>
          <a:p>
            <a:pPr>
              <a:defRPr sz="900" baseline="0">
                <a:latin typeface="+mn-lt"/>
              </a:defRPr>
            </a:pPr>
            <a:endParaRPr lang="en-US"/>
          </a:p>
        </c:txPr>
        <c:crossAx val="121471360"/>
        <c:crosses val="autoZero"/>
        <c:crossBetween val="midCat"/>
      </c:valAx>
      <c:valAx>
        <c:axId val="121471360"/>
        <c:scaling>
          <c:orientation val="minMax"/>
          <c:max val="30"/>
          <c:min val="0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 sz="1200" b="1">
                    <a:latin typeface="+mn-lt"/>
                  </a:defRPr>
                </a:pPr>
                <a:r>
                  <a:rPr lang="en-US" b="1"/>
                  <a:t>Methane (mg/L)</a:t>
                </a:r>
              </a:p>
            </c:rich>
          </c:tx>
          <c:layout>
            <c:manualLayout>
              <c:xMode val="edge"/>
              <c:yMode val="edge"/>
              <c:x val="2.9251343582052291E-2"/>
              <c:y val="0.27372501514233799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21465088"/>
        <c:crosses val="autoZero"/>
        <c:crossBetween val="midCat"/>
      </c:valAx>
      <c:spPr>
        <a:solidFill>
          <a:sysClr val="windowText" lastClr="000000">
            <a:alpha val="50000"/>
          </a:sysClr>
        </a:solidFill>
      </c:spPr>
    </c:plotArea>
    <c:legend>
      <c:legendPos val="b"/>
      <c:legendEntry>
        <c:idx val="0"/>
        <c:txPr>
          <a:bodyPr/>
          <a:lstStyle/>
          <a:p>
            <a:pPr>
              <a:defRPr sz="1010" baseline="0"/>
            </a:pPr>
            <a:endParaRPr lang="en-US"/>
          </a:p>
        </c:txPr>
      </c:legendEntry>
      <c:layout/>
      <c:overlay val="0"/>
      <c:spPr>
        <a:ln w="3175"/>
      </c:spPr>
    </c:legend>
    <c:plotVisOnly val="1"/>
    <c:dispBlanksAs val="span"/>
    <c:showDLblsOverMax val="0"/>
  </c:chart>
  <c:spPr>
    <a:solidFill>
      <a:srgbClr val="EEECE1">
        <a:lumMod val="75000"/>
      </a:srgbClr>
    </a:solidFill>
    <a:ln w="25400"/>
  </c:spPr>
  <c:printSettings>
    <c:headerFooter/>
    <c:pageMargins b="0.75000000000000244" l="0.70000000000000062" r="0.70000000000000062" t="0.75000000000000244" header="0.30000000000000032" footer="0.30000000000000032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1600">
                <a:latin typeface="+mn-lt"/>
              </a:defRPr>
            </a:pPr>
            <a:r>
              <a:rPr lang="en-US" sz="1600"/>
              <a:t>MW-07 - Benzene</a:t>
            </a:r>
          </a:p>
        </c:rich>
      </c:tx>
      <c:layout>
        <c:manualLayout>
          <c:xMode val="edge"/>
          <c:yMode val="edge"/>
          <c:x val="0.35868599846007282"/>
          <c:y val="1.4423507740665337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5126175453233945"/>
          <c:y val="0.10126387298914234"/>
          <c:w val="0.75255939300621411"/>
          <c:h val="0.6562475973634494"/>
        </c:manualLayout>
      </c:layout>
      <c:scatterChart>
        <c:scatterStyle val="smoothMarker"/>
        <c:varyColors val="0"/>
        <c:ser>
          <c:idx val="0"/>
          <c:order val="0"/>
          <c:tx>
            <c:v>Benzene</c:v>
          </c:tx>
          <c:spPr>
            <a:ln w="25400">
              <a:solidFill>
                <a:srgbClr val="4F81BD"/>
              </a:solidFill>
            </a:ln>
          </c:spPr>
          <c:marker>
            <c:symbol val="none"/>
          </c:marker>
          <c:xVal>
            <c:numRef>
              <c:f>('Hist '!$B$290:$B$370,'Hist '!$B$372,'Hist '!$B$373,'Hist '!$B$374,'Hist '!$B$375)</c:f>
              <c:numCache>
                <c:formatCode>mm/dd/yy;@</c:formatCode>
                <c:ptCount val="85"/>
                <c:pt idx="0">
                  <c:v>38177</c:v>
                </c:pt>
                <c:pt idx="1">
                  <c:v>38190</c:v>
                </c:pt>
                <c:pt idx="2">
                  <c:v>38202</c:v>
                </c:pt>
                <c:pt idx="3">
                  <c:v>38245</c:v>
                </c:pt>
                <c:pt idx="4">
                  <c:v>38274</c:v>
                </c:pt>
                <c:pt idx="5">
                  <c:v>38301</c:v>
                </c:pt>
                <c:pt idx="6">
                  <c:v>38310</c:v>
                </c:pt>
                <c:pt idx="7">
                  <c:v>38314</c:v>
                </c:pt>
                <c:pt idx="8">
                  <c:v>38328</c:v>
                </c:pt>
                <c:pt idx="9">
                  <c:v>38335</c:v>
                </c:pt>
                <c:pt idx="10">
                  <c:v>38365</c:v>
                </c:pt>
                <c:pt idx="11">
                  <c:v>38392</c:v>
                </c:pt>
                <c:pt idx="12">
                  <c:v>38419</c:v>
                </c:pt>
                <c:pt idx="13">
                  <c:v>38462</c:v>
                </c:pt>
                <c:pt idx="14">
                  <c:v>38482</c:v>
                </c:pt>
                <c:pt idx="17">
                  <c:v>38511</c:v>
                </c:pt>
                <c:pt idx="18">
                  <c:v>38545</c:v>
                </c:pt>
                <c:pt idx="19">
                  <c:v>38573</c:v>
                </c:pt>
                <c:pt idx="20">
                  <c:v>38607</c:v>
                </c:pt>
                <c:pt idx="21">
                  <c:v>38636</c:v>
                </c:pt>
                <c:pt idx="24">
                  <c:v>38664</c:v>
                </c:pt>
                <c:pt idx="25">
                  <c:v>38694</c:v>
                </c:pt>
                <c:pt idx="26">
                  <c:v>38728</c:v>
                </c:pt>
                <c:pt idx="27">
                  <c:v>38762</c:v>
                </c:pt>
                <c:pt idx="28">
                  <c:v>38791</c:v>
                </c:pt>
                <c:pt idx="29">
                  <c:v>38819</c:v>
                </c:pt>
                <c:pt idx="30">
                  <c:v>38846</c:v>
                </c:pt>
                <c:pt idx="31">
                  <c:v>38880</c:v>
                </c:pt>
                <c:pt idx="32">
                  <c:v>38919</c:v>
                </c:pt>
                <c:pt idx="33">
                  <c:v>38926</c:v>
                </c:pt>
                <c:pt idx="34">
                  <c:v>38933</c:v>
                </c:pt>
                <c:pt idx="35">
                  <c:v>38940</c:v>
                </c:pt>
                <c:pt idx="36">
                  <c:v>38945</c:v>
                </c:pt>
                <c:pt idx="37">
                  <c:v>38953</c:v>
                </c:pt>
                <c:pt idx="38">
                  <c:v>38960</c:v>
                </c:pt>
                <c:pt idx="39">
                  <c:v>38967</c:v>
                </c:pt>
                <c:pt idx="41">
                  <c:v>38973</c:v>
                </c:pt>
                <c:pt idx="43">
                  <c:v>38981</c:v>
                </c:pt>
                <c:pt idx="44">
                  <c:v>38987</c:v>
                </c:pt>
                <c:pt idx="45">
                  <c:v>38996</c:v>
                </c:pt>
                <c:pt idx="46">
                  <c:v>39002</c:v>
                </c:pt>
                <c:pt idx="47">
                  <c:v>39009</c:v>
                </c:pt>
                <c:pt idx="48">
                  <c:v>39015</c:v>
                </c:pt>
                <c:pt idx="49">
                  <c:v>39022</c:v>
                </c:pt>
                <c:pt idx="50">
                  <c:v>39038</c:v>
                </c:pt>
                <c:pt idx="51">
                  <c:v>39056</c:v>
                </c:pt>
                <c:pt idx="52">
                  <c:v>39085</c:v>
                </c:pt>
                <c:pt idx="53">
                  <c:v>39099</c:v>
                </c:pt>
                <c:pt idx="54">
                  <c:v>39118</c:v>
                </c:pt>
                <c:pt idx="55">
                  <c:v>39135</c:v>
                </c:pt>
                <c:pt idx="56">
                  <c:v>39148</c:v>
                </c:pt>
                <c:pt idx="57">
                  <c:v>39154</c:v>
                </c:pt>
                <c:pt idx="58">
                  <c:v>39167</c:v>
                </c:pt>
                <c:pt idx="59">
                  <c:v>39183</c:v>
                </c:pt>
                <c:pt idx="60">
                  <c:v>39197</c:v>
                </c:pt>
                <c:pt idx="61">
                  <c:v>39210</c:v>
                </c:pt>
                <c:pt idx="64">
                  <c:v>39253</c:v>
                </c:pt>
                <c:pt idx="65">
                  <c:v>39337</c:v>
                </c:pt>
                <c:pt idx="66">
                  <c:v>39433</c:v>
                </c:pt>
                <c:pt idx="67">
                  <c:v>39510</c:v>
                </c:pt>
                <c:pt idx="68">
                  <c:v>39616</c:v>
                </c:pt>
                <c:pt idx="69">
                  <c:v>39791</c:v>
                </c:pt>
                <c:pt idx="70">
                  <c:v>39888</c:v>
                </c:pt>
                <c:pt idx="71">
                  <c:v>39979</c:v>
                </c:pt>
                <c:pt idx="72">
                  <c:v>40072</c:v>
                </c:pt>
                <c:pt idx="73">
                  <c:v>40162</c:v>
                </c:pt>
                <c:pt idx="74">
                  <c:v>40266</c:v>
                </c:pt>
                <c:pt idx="75">
                  <c:v>40357</c:v>
                </c:pt>
                <c:pt idx="76">
                  <c:v>40380</c:v>
                </c:pt>
                <c:pt idx="77">
                  <c:v>40448</c:v>
                </c:pt>
                <c:pt idx="78">
                  <c:v>40526</c:v>
                </c:pt>
                <c:pt idx="79">
                  <c:v>40631</c:v>
                </c:pt>
                <c:pt idx="80">
                  <c:v>40714</c:v>
                </c:pt>
                <c:pt idx="81">
                  <c:v>40884</c:v>
                </c:pt>
                <c:pt idx="82">
                  <c:v>40997</c:v>
                </c:pt>
                <c:pt idx="83">
                  <c:v>41080</c:v>
                </c:pt>
                <c:pt idx="84">
                  <c:v>41170</c:v>
                </c:pt>
              </c:numCache>
            </c:numRef>
          </c:xVal>
          <c:yVal>
            <c:numRef>
              <c:f>('Hist '!$C$290:$C$370,'Hist '!$C$372,'Hist '!$C$373,'Hist '!$C$374,'Hist '!$C$375)</c:f>
              <c:numCache>
                <c:formatCode>General</c:formatCode>
                <c:ptCount val="85"/>
                <c:pt idx="0">
                  <c:v>0.2</c:v>
                </c:pt>
                <c:pt idx="1">
                  <c:v>0.11</c:v>
                </c:pt>
                <c:pt idx="2">
                  <c:v>3.2000000000000001E-2</c:v>
                </c:pt>
                <c:pt idx="3">
                  <c:v>5.6000000000000001E-2</c:v>
                </c:pt>
                <c:pt idx="4">
                  <c:v>3.2000000000000001E-2</c:v>
                </c:pt>
                <c:pt idx="5">
                  <c:v>1.6E-2</c:v>
                </c:pt>
                <c:pt idx="6">
                  <c:v>1.9E-2</c:v>
                </c:pt>
                <c:pt idx="7">
                  <c:v>1.7000000000000001E-2</c:v>
                </c:pt>
                <c:pt idx="8">
                  <c:v>1E-3</c:v>
                </c:pt>
                <c:pt idx="9">
                  <c:v>0.02</c:v>
                </c:pt>
                <c:pt idx="10">
                  <c:v>1.6E-2</c:v>
                </c:pt>
                <c:pt idx="11">
                  <c:v>5.7000000000000002E-3</c:v>
                </c:pt>
                <c:pt idx="12">
                  <c:v>4.4999999999999997E-3</c:v>
                </c:pt>
                <c:pt idx="13">
                  <c:v>1E-3</c:v>
                </c:pt>
                <c:pt idx="14">
                  <c:v>1E-3</c:v>
                </c:pt>
                <c:pt idx="17">
                  <c:v>1E-3</c:v>
                </c:pt>
                <c:pt idx="18">
                  <c:v>1E-3</c:v>
                </c:pt>
                <c:pt idx="19">
                  <c:v>1E-3</c:v>
                </c:pt>
                <c:pt idx="20">
                  <c:v>1E-3</c:v>
                </c:pt>
                <c:pt idx="21">
                  <c:v>1E-3</c:v>
                </c:pt>
                <c:pt idx="24">
                  <c:v>1E-3</c:v>
                </c:pt>
                <c:pt idx="25">
                  <c:v>1E-3</c:v>
                </c:pt>
                <c:pt idx="26">
                  <c:v>1E-3</c:v>
                </c:pt>
                <c:pt idx="27">
                  <c:v>5.0000000000000001E-4</c:v>
                </c:pt>
                <c:pt idx="28">
                  <c:v>1E-3</c:v>
                </c:pt>
                <c:pt idx="29">
                  <c:v>1E-3</c:v>
                </c:pt>
                <c:pt idx="30">
                  <c:v>1E-3</c:v>
                </c:pt>
                <c:pt idx="31">
                  <c:v>1E-3</c:v>
                </c:pt>
                <c:pt idx="32">
                  <c:v>1E-3</c:v>
                </c:pt>
                <c:pt idx="33">
                  <c:v>1E-3</c:v>
                </c:pt>
                <c:pt idx="34">
                  <c:v>1E-3</c:v>
                </c:pt>
                <c:pt idx="35">
                  <c:v>1E-3</c:v>
                </c:pt>
                <c:pt idx="36">
                  <c:v>1E-3</c:v>
                </c:pt>
                <c:pt idx="37">
                  <c:v>1E-3</c:v>
                </c:pt>
                <c:pt idx="38">
                  <c:v>1E-3</c:v>
                </c:pt>
                <c:pt idx="39">
                  <c:v>1E-3</c:v>
                </c:pt>
                <c:pt idx="41">
                  <c:v>1E-3</c:v>
                </c:pt>
                <c:pt idx="43">
                  <c:v>1E-3</c:v>
                </c:pt>
                <c:pt idx="44">
                  <c:v>1E-3</c:v>
                </c:pt>
                <c:pt idx="45">
                  <c:v>1E-3</c:v>
                </c:pt>
                <c:pt idx="46">
                  <c:v>1E-3</c:v>
                </c:pt>
                <c:pt idx="47">
                  <c:v>1E-3</c:v>
                </c:pt>
                <c:pt idx="48">
                  <c:v>1E-3</c:v>
                </c:pt>
                <c:pt idx="49">
                  <c:v>1E-3</c:v>
                </c:pt>
                <c:pt idx="50">
                  <c:v>1E-3</c:v>
                </c:pt>
                <c:pt idx="51">
                  <c:v>1E-3</c:v>
                </c:pt>
                <c:pt idx="52">
                  <c:v>1E-3</c:v>
                </c:pt>
                <c:pt idx="53">
                  <c:v>1E-3</c:v>
                </c:pt>
                <c:pt idx="54">
                  <c:v>1E-3</c:v>
                </c:pt>
                <c:pt idx="55">
                  <c:v>1E-3</c:v>
                </c:pt>
                <c:pt idx="56">
                  <c:v>1E-3</c:v>
                </c:pt>
                <c:pt idx="57">
                  <c:v>1E-3</c:v>
                </c:pt>
                <c:pt idx="58">
                  <c:v>1E-3</c:v>
                </c:pt>
                <c:pt idx="59">
                  <c:v>1E-3</c:v>
                </c:pt>
                <c:pt idx="60">
                  <c:v>5.0000000000000001E-4</c:v>
                </c:pt>
                <c:pt idx="61">
                  <c:v>5.0000000000000001E-4</c:v>
                </c:pt>
                <c:pt idx="64">
                  <c:v>1E-3</c:v>
                </c:pt>
                <c:pt idx="65">
                  <c:v>1E-3</c:v>
                </c:pt>
                <c:pt idx="66">
                  <c:v>1E-3</c:v>
                </c:pt>
                <c:pt idx="67">
                  <c:v>1E-3</c:v>
                </c:pt>
                <c:pt idx="68">
                  <c:v>1E-3</c:v>
                </c:pt>
                <c:pt idx="69">
                  <c:v>1E-3</c:v>
                </c:pt>
                <c:pt idx="70">
                  <c:v>1E-3</c:v>
                </c:pt>
                <c:pt idx="71">
                  <c:v>1E-3</c:v>
                </c:pt>
                <c:pt idx="72">
                  <c:v>1E-3</c:v>
                </c:pt>
                <c:pt idx="73">
                  <c:v>1E-3</c:v>
                </c:pt>
                <c:pt idx="74">
                  <c:v>1E-3</c:v>
                </c:pt>
                <c:pt idx="75">
                  <c:v>1E-3</c:v>
                </c:pt>
                <c:pt idx="76">
                  <c:v>1E-3</c:v>
                </c:pt>
                <c:pt idx="77">
                  <c:v>1E-3</c:v>
                </c:pt>
                <c:pt idx="78">
                  <c:v>1E-3</c:v>
                </c:pt>
                <c:pt idx="79" formatCode="0.0">
                  <c:v>5.0000000000000001E-4</c:v>
                </c:pt>
                <c:pt idx="80">
                  <c:v>2.0000000000000001E-4</c:v>
                </c:pt>
                <c:pt idx="81">
                  <c:v>1E-3</c:v>
                </c:pt>
                <c:pt idx="82">
                  <c:v>1E-3</c:v>
                </c:pt>
                <c:pt idx="83">
                  <c:v>1E-3</c:v>
                </c:pt>
                <c:pt idx="84">
                  <c:v>1E-3</c:v>
                </c:pt>
              </c:numCache>
            </c:numRef>
          </c:yVal>
          <c:smooth val="1"/>
        </c:ser>
        <c:ser>
          <c:idx val="1"/>
          <c:order val="1"/>
          <c:tx>
            <c:v>MCL</c:v>
          </c:tx>
          <c:spPr>
            <a:ln w="19050"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('Hist '!$P$2,'Hist '!$P$48)</c:f>
              <c:numCache>
                <c:formatCode>m/d/yyyy</c:formatCode>
                <c:ptCount val="2"/>
                <c:pt idx="0">
                  <c:v>37811</c:v>
                </c:pt>
                <c:pt idx="1">
                  <c:v>42724</c:v>
                </c:pt>
              </c:numCache>
            </c:numRef>
          </c:xVal>
          <c:yVal>
            <c:numRef>
              <c:f>('Hist '!$O$2,'Hist '!$O$48)</c:f>
              <c:numCache>
                <c:formatCode>General</c:formatCode>
                <c:ptCount val="2"/>
                <c:pt idx="0">
                  <c:v>5.0000000000000001E-3</c:v>
                </c:pt>
                <c:pt idx="1">
                  <c:v>5.0000000000000001E-3</c:v>
                </c:pt>
              </c:numCache>
            </c:numRef>
          </c:yVal>
          <c:smooth val="1"/>
        </c:ser>
        <c:ser>
          <c:idx val="2"/>
          <c:order val="2"/>
          <c:tx>
            <c:v>Remedation System Started</c:v>
          </c:tx>
          <c:marker>
            <c:symbol val="none"/>
          </c:marker>
          <c:xVal>
            <c:numRef>
              <c:f>'Hist '!$R$3:$R$4</c:f>
              <c:numCache>
                <c:formatCode>m/d/yyyy</c:formatCode>
                <c:ptCount val="2"/>
                <c:pt idx="0">
                  <c:v>38534</c:v>
                </c:pt>
                <c:pt idx="1">
                  <c:v>38534</c:v>
                </c:pt>
              </c:numCache>
            </c:numRef>
          </c:xVal>
          <c:yVal>
            <c:numRef>
              <c:f>'Hist '!$S$3:$S$4</c:f>
              <c:numCache>
                <c:formatCode>General</c:formatCode>
                <c:ptCount val="2"/>
                <c:pt idx="0">
                  <c:v>1E-4</c:v>
                </c:pt>
                <c:pt idx="1">
                  <c:v>30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1188352"/>
        <c:axId val="121190272"/>
      </c:scatterChart>
      <c:valAx>
        <c:axId val="121188352"/>
        <c:scaling>
          <c:orientation val="minMax"/>
          <c:max val="41240"/>
          <c:min val="38150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Date</a:t>
                </a:r>
              </a:p>
            </c:rich>
          </c:tx>
          <c:layout>
            <c:manualLayout>
              <c:xMode val="edge"/>
              <c:yMode val="edge"/>
              <c:x val="0.47046752753465065"/>
              <c:y val="0.877441277574314"/>
            </c:manualLayout>
          </c:layout>
          <c:overlay val="0"/>
        </c:title>
        <c:numFmt formatCode="mm/dd/yy;@" sourceLinked="1"/>
        <c:majorTickMark val="out"/>
        <c:minorTickMark val="none"/>
        <c:tickLblPos val="nextTo"/>
        <c:txPr>
          <a:bodyPr rot="-3300000"/>
          <a:lstStyle/>
          <a:p>
            <a:pPr>
              <a:defRPr sz="900" baseline="0">
                <a:latin typeface="+mn-lt"/>
              </a:defRPr>
            </a:pPr>
            <a:endParaRPr lang="en-US"/>
          </a:p>
        </c:txPr>
        <c:crossAx val="121190272"/>
        <c:crosses val="autoZero"/>
        <c:crossBetween val="midCat"/>
      </c:valAx>
      <c:valAx>
        <c:axId val="121190272"/>
        <c:scaling>
          <c:orientation val="minMax"/>
          <c:max val="0.21000000000000002"/>
          <c:min val="0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 sz="1200" b="1"/>
                </a:pPr>
                <a:r>
                  <a:rPr lang="en-US" sz="1200" b="1"/>
                  <a:t>Benzene (mg/l)</a:t>
                </a:r>
              </a:p>
            </c:rich>
          </c:tx>
          <c:layout>
            <c:manualLayout>
              <c:xMode val="edge"/>
              <c:yMode val="edge"/>
              <c:x val="1.2375472933432986E-2"/>
              <c:y val="0.3055645873171603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900"/>
            </a:pPr>
            <a:endParaRPr lang="en-US"/>
          </a:p>
        </c:txPr>
        <c:crossAx val="121188352"/>
        <c:crosses val="autoZero"/>
        <c:crossBetween val="midCat"/>
      </c:valAx>
      <c:spPr>
        <a:solidFill>
          <a:sysClr val="windowText" lastClr="000000">
            <a:alpha val="50000"/>
          </a:sysClr>
        </a:solidFill>
      </c:spPr>
    </c:plotArea>
    <c:legend>
      <c:legendPos val="b"/>
      <c:legendEntry>
        <c:idx val="0"/>
        <c:txPr>
          <a:bodyPr/>
          <a:lstStyle/>
          <a:p>
            <a:pPr>
              <a:defRPr sz="1010" baseline="0"/>
            </a:pPr>
            <a:endParaRPr lang="en-US"/>
          </a:p>
        </c:txPr>
      </c:legendEntry>
      <c:overlay val="0"/>
      <c:spPr>
        <a:ln w="3175"/>
      </c:spPr>
    </c:legend>
    <c:plotVisOnly val="1"/>
    <c:dispBlanksAs val="span"/>
    <c:showDLblsOverMax val="0"/>
  </c:chart>
  <c:spPr>
    <a:solidFill>
      <a:srgbClr val="EEECE1">
        <a:lumMod val="75000"/>
      </a:srgbClr>
    </a:solidFill>
    <a:ln w="25400"/>
  </c:spPr>
  <c:printSettings>
    <c:headerFooter/>
    <c:pageMargins b="0.75000000000000167" l="0.70000000000000095" r="0.70000000000000095" t="0.75000000000000167" header="0.30000000000000032" footer="0.30000000000000032"/>
    <c:pageSetup orientation="landscape"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1800">
                <a:latin typeface="+mn-lt"/>
              </a:defRPr>
            </a:pPr>
            <a:r>
              <a:rPr lang="en-US" sz="1600"/>
              <a:t>MW-07 - Methane</a:t>
            </a:r>
          </a:p>
        </c:rich>
      </c:tx>
      <c:layout>
        <c:manualLayout>
          <c:xMode val="edge"/>
          <c:yMode val="edge"/>
          <c:x val="0.35719336287783332"/>
          <c:y val="9.023054176275469E-3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3619544544883697"/>
          <c:y val="0.12185790760323824"/>
          <c:w val="0.74203242666955782"/>
          <c:h val="0.66637442087549081"/>
        </c:manualLayout>
      </c:layout>
      <c:scatterChart>
        <c:scatterStyle val="smoothMarker"/>
        <c:varyColors val="0"/>
        <c:ser>
          <c:idx val="0"/>
          <c:order val="0"/>
          <c:tx>
            <c:v>Methane</c:v>
          </c:tx>
          <c:spPr>
            <a:ln w="25400">
              <a:solidFill>
                <a:srgbClr val="F79646"/>
              </a:solidFill>
            </a:ln>
          </c:spPr>
          <c:marker>
            <c:symbol val="none"/>
          </c:marker>
          <c:xVal>
            <c:numRef>
              <c:f>('Hist '!$B$290:$B$372,'Hist '!$B$373)</c:f>
              <c:numCache>
                <c:formatCode>mm/dd/yy;@</c:formatCode>
                <c:ptCount val="84"/>
                <c:pt idx="0">
                  <c:v>38177</c:v>
                </c:pt>
                <c:pt idx="1">
                  <c:v>38190</c:v>
                </c:pt>
                <c:pt idx="2">
                  <c:v>38202</c:v>
                </c:pt>
                <c:pt idx="3">
                  <c:v>38245</c:v>
                </c:pt>
                <c:pt idx="4">
                  <c:v>38274</c:v>
                </c:pt>
                <c:pt idx="5">
                  <c:v>38301</c:v>
                </c:pt>
                <c:pt idx="6">
                  <c:v>38310</c:v>
                </c:pt>
                <c:pt idx="7">
                  <c:v>38314</c:v>
                </c:pt>
                <c:pt idx="8">
                  <c:v>38328</c:v>
                </c:pt>
                <c:pt idx="9">
                  <c:v>38335</c:v>
                </c:pt>
                <c:pt idx="10">
                  <c:v>38365</c:v>
                </c:pt>
                <c:pt idx="11">
                  <c:v>38392</c:v>
                </c:pt>
                <c:pt idx="12">
                  <c:v>38419</c:v>
                </c:pt>
                <c:pt idx="13">
                  <c:v>38462</c:v>
                </c:pt>
                <c:pt idx="14">
                  <c:v>38482</c:v>
                </c:pt>
                <c:pt idx="17">
                  <c:v>38511</c:v>
                </c:pt>
                <c:pt idx="18">
                  <c:v>38545</c:v>
                </c:pt>
                <c:pt idx="19">
                  <c:v>38573</c:v>
                </c:pt>
                <c:pt idx="20">
                  <c:v>38607</c:v>
                </c:pt>
                <c:pt idx="21">
                  <c:v>38636</c:v>
                </c:pt>
                <c:pt idx="24">
                  <c:v>38664</c:v>
                </c:pt>
                <c:pt idx="25">
                  <c:v>38694</c:v>
                </c:pt>
                <c:pt idx="26">
                  <c:v>38728</c:v>
                </c:pt>
                <c:pt idx="27">
                  <c:v>38762</c:v>
                </c:pt>
                <c:pt idx="28">
                  <c:v>38791</c:v>
                </c:pt>
                <c:pt idx="29">
                  <c:v>38819</c:v>
                </c:pt>
                <c:pt idx="30">
                  <c:v>38846</c:v>
                </c:pt>
                <c:pt idx="31">
                  <c:v>38880</c:v>
                </c:pt>
                <c:pt idx="32">
                  <c:v>38919</c:v>
                </c:pt>
                <c:pt idx="33">
                  <c:v>38926</c:v>
                </c:pt>
                <c:pt idx="34">
                  <c:v>38933</c:v>
                </c:pt>
                <c:pt idx="35">
                  <c:v>38940</c:v>
                </c:pt>
                <c:pt idx="36">
                  <c:v>38945</c:v>
                </c:pt>
                <c:pt idx="37">
                  <c:v>38953</c:v>
                </c:pt>
                <c:pt idx="38">
                  <c:v>38960</c:v>
                </c:pt>
                <c:pt idx="39">
                  <c:v>38967</c:v>
                </c:pt>
                <c:pt idx="41">
                  <c:v>38973</c:v>
                </c:pt>
                <c:pt idx="43">
                  <c:v>38981</c:v>
                </c:pt>
                <c:pt idx="44">
                  <c:v>38987</c:v>
                </c:pt>
                <c:pt idx="45">
                  <c:v>38996</c:v>
                </c:pt>
                <c:pt idx="46">
                  <c:v>39002</c:v>
                </c:pt>
                <c:pt idx="47">
                  <c:v>39009</c:v>
                </c:pt>
                <c:pt idx="48">
                  <c:v>39015</c:v>
                </c:pt>
                <c:pt idx="49">
                  <c:v>39022</c:v>
                </c:pt>
                <c:pt idx="50">
                  <c:v>39038</c:v>
                </c:pt>
                <c:pt idx="51">
                  <c:v>39056</c:v>
                </c:pt>
                <c:pt idx="52">
                  <c:v>39085</c:v>
                </c:pt>
                <c:pt idx="53">
                  <c:v>39099</c:v>
                </c:pt>
                <c:pt idx="54">
                  <c:v>39118</c:v>
                </c:pt>
                <c:pt idx="55">
                  <c:v>39135</c:v>
                </c:pt>
                <c:pt idx="56">
                  <c:v>39148</c:v>
                </c:pt>
                <c:pt idx="57">
                  <c:v>39154</c:v>
                </c:pt>
                <c:pt idx="58">
                  <c:v>39167</c:v>
                </c:pt>
                <c:pt idx="59">
                  <c:v>39183</c:v>
                </c:pt>
                <c:pt idx="60">
                  <c:v>39197</c:v>
                </c:pt>
                <c:pt idx="61">
                  <c:v>39210</c:v>
                </c:pt>
                <c:pt idx="64">
                  <c:v>39253</c:v>
                </c:pt>
                <c:pt idx="65">
                  <c:v>39337</c:v>
                </c:pt>
                <c:pt idx="66">
                  <c:v>39433</c:v>
                </c:pt>
                <c:pt idx="67">
                  <c:v>39510</c:v>
                </c:pt>
                <c:pt idx="68">
                  <c:v>39616</c:v>
                </c:pt>
                <c:pt idx="69">
                  <c:v>39791</c:v>
                </c:pt>
                <c:pt idx="70">
                  <c:v>39888</c:v>
                </c:pt>
                <c:pt idx="71">
                  <c:v>39979</c:v>
                </c:pt>
                <c:pt idx="72">
                  <c:v>40072</c:v>
                </c:pt>
                <c:pt idx="73">
                  <c:v>40162</c:v>
                </c:pt>
                <c:pt idx="74">
                  <c:v>40266</c:v>
                </c:pt>
                <c:pt idx="75">
                  <c:v>40357</c:v>
                </c:pt>
                <c:pt idx="76">
                  <c:v>40380</c:v>
                </c:pt>
                <c:pt idx="77">
                  <c:v>40448</c:v>
                </c:pt>
                <c:pt idx="78">
                  <c:v>40526</c:v>
                </c:pt>
                <c:pt idx="79">
                  <c:v>40631</c:v>
                </c:pt>
                <c:pt idx="80">
                  <c:v>40714</c:v>
                </c:pt>
                <c:pt idx="81">
                  <c:v>40801</c:v>
                </c:pt>
                <c:pt idx="82">
                  <c:v>40884</c:v>
                </c:pt>
                <c:pt idx="83">
                  <c:v>40997</c:v>
                </c:pt>
              </c:numCache>
            </c:numRef>
          </c:xVal>
          <c:yVal>
            <c:numRef>
              <c:f>('Hist '!$G$290:$G$370,'Hist '!$G$372,'Hist '!$G$373)</c:f>
              <c:numCache>
                <c:formatCode>General</c:formatCode>
                <c:ptCount val="83"/>
                <c:pt idx="0">
                  <c:v>0.67</c:v>
                </c:pt>
                <c:pt idx="1">
                  <c:v>0.53</c:v>
                </c:pt>
                <c:pt idx="2">
                  <c:v>0.73</c:v>
                </c:pt>
                <c:pt idx="3">
                  <c:v>6</c:v>
                </c:pt>
                <c:pt idx="4">
                  <c:v>0.78</c:v>
                </c:pt>
                <c:pt idx="5">
                  <c:v>0.65</c:v>
                </c:pt>
                <c:pt idx="6">
                  <c:v>0.49</c:v>
                </c:pt>
                <c:pt idx="7">
                  <c:v>0.67</c:v>
                </c:pt>
                <c:pt idx="8">
                  <c:v>0.04</c:v>
                </c:pt>
                <c:pt idx="9">
                  <c:v>0.55000000000000004</c:v>
                </c:pt>
                <c:pt idx="10">
                  <c:v>0.53</c:v>
                </c:pt>
                <c:pt idx="11">
                  <c:v>0.47</c:v>
                </c:pt>
                <c:pt idx="12">
                  <c:v>0.57999999999999996</c:v>
                </c:pt>
                <c:pt idx="13">
                  <c:v>8.0000000000000004E-4</c:v>
                </c:pt>
                <c:pt idx="14">
                  <c:v>8.0000000000000004E-4</c:v>
                </c:pt>
                <c:pt idx="17">
                  <c:v>8.0000000000000004E-4</c:v>
                </c:pt>
                <c:pt idx="18">
                  <c:v>8.0000000000000004E-4</c:v>
                </c:pt>
                <c:pt idx="19">
                  <c:v>8.0000000000000004E-4</c:v>
                </c:pt>
                <c:pt idx="20">
                  <c:v>1.5E-3</c:v>
                </c:pt>
                <c:pt idx="21">
                  <c:v>7.4999999999999997E-3</c:v>
                </c:pt>
                <c:pt idx="24">
                  <c:v>5.8999999999999999E-3</c:v>
                </c:pt>
                <c:pt idx="25">
                  <c:v>1.7000000000000001E-2</c:v>
                </c:pt>
                <c:pt idx="26">
                  <c:v>1.4E-2</c:v>
                </c:pt>
                <c:pt idx="27">
                  <c:v>2E-3</c:v>
                </c:pt>
                <c:pt idx="28">
                  <c:v>10</c:v>
                </c:pt>
                <c:pt idx="29">
                  <c:v>9.2000000000000003E-4</c:v>
                </c:pt>
                <c:pt idx="30">
                  <c:v>3.5999999999999997E-2</c:v>
                </c:pt>
                <c:pt idx="31">
                  <c:v>3.7000000000000002E-3</c:v>
                </c:pt>
                <c:pt idx="32">
                  <c:v>8.0000000000000004E-4</c:v>
                </c:pt>
                <c:pt idx="33">
                  <c:v>1.1999999999999999E-3</c:v>
                </c:pt>
                <c:pt idx="34">
                  <c:v>8.0000000000000004E-4</c:v>
                </c:pt>
                <c:pt idx="35">
                  <c:v>8.0000000000000004E-4</c:v>
                </c:pt>
                <c:pt idx="36">
                  <c:v>4.1000000000000003E-3</c:v>
                </c:pt>
                <c:pt idx="37">
                  <c:v>9.2000000000000003E-4</c:v>
                </c:pt>
                <c:pt idx="38">
                  <c:v>1.4E-3</c:v>
                </c:pt>
                <c:pt idx="39">
                  <c:v>4.7E-2</c:v>
                </c:pt>
                <c:pt idx="41">
                  <c:v>2.3999999999999998E-3</c:v>
                </c:pt>
                <c:pt idx="43">
                  <c:v>2E-3</c:v>
                </c:pt>
                <c:pt idx="44">
                  <c:v>4.0000000000000001E-3</c:v>
                </c:pt>
                <c:pt idx="45">
                  <c:v>8.0000000000000004E-4</c:v>
                </c:pt>
                <c:pt idx="46">
                  <c:v>2.5000000000000001E-3</c:v>
                </c:pt>
                <c:pt idx="47">
                  <c:v>8.0000000000000004E-4</c:v>
                </c:pt>
                <c:pt idx="48">
                  <c:v>8.1999999999999998E-4</c:v>
                </c:pt>
                <c:pt idx="49">
                  <c:v>1.1000000000000001E-3</c:v>
                </c:pt>
                <c:pt idx="50">
                  <c:v>8.0000000000000004E-4</c:v>
                </c:pt>
                <c:pt idx="51">
                  <c:v>1.1000000000000001E-3</c:v>
                </c:pt>
                <c:pt idx="52">
                  <c:v>8.0000000000000004E-4</c:v>
                </c:pt>
                <c:pt idx="53">
                  <c:v>8.0000000000000004E-4</c:v>
                </c:pt>
                <c:pt idx="54">
                  <c:v>8.0000000000000004E-4</c:v>
                </c:pt>
                <c:pt idx="55">
                  <c:v>1.6000000000000001E-3</c:v>
                </c:pt>
                <c:pt idx="56">
                  <c:v>9.3999999999999997E-4</c:v>
                </c:pt>
                <c:pt idx="57">
                  <c:v>7.9000000000000008E-3</c:v>
                </c:pt>
                <c:pt idx="58">
                  <c:v>8.0000000000000004E-4</c:v>
                </c:pt>
                <c:pt idx="59">
                  <c:v>1E-3</c:v>
                </c:pt>
                <c:pt idx="60">
                  <c:v>1.6000000000000001E-3</c:v>
                </c:pt>
                <c:pt idx="61">
                  <c:v>0.01</c:v>
                </c:pt>
                <c:pt idx="64">
                  <c:v>8.0000000000000004E-4</c:v>
                </c:pt>
                <c:pt idx="65">
                  <c:v>8.0000000000000004E-4</c:v>
                </c:pt>
                <c:pt idx="66">
                  <c:v>8.0000000000000004E-4</c:v>
                </c:pt>
                <c:pt idx="67">
                  <c:v>8.0000000000000004E-4</c:v>
                </c:pt>
                <c:pt idx="68">
                  <c:v>8.0000000000000004E-4</c:v>
                </c:pt>
                <c:pt idx="69">
                  <c:v>3.2000000000000002E-3</c:v>
                </c:pt>
                <c:pt idx="70">
                  <c:v>8.0000000000000004E-4</c:v>
                </c:pt>
                <c:pt idx="71">
                  <c:v>8.0000000000000004E-4</c:v>
                </c:pt>
                <c:pt idx="72">
                  <c:v>2.8E-3</c:v>
                </c:pt>
                <c:pt idx="73">
                  <c:v>8.0000000000000004E-4</c:v>
                </c:pt>
                <c:pt idx="74">
                  <c:v>8.0000000000000004E-4</c:v>
                </c:pt>
                <c:pt idx="75">
                  <c:v>8.0000000000000004E-4</c:v>
                </c:pt>
                <c:pt idx="77">
                  <c:v>1.4E-3</c:v>
                </c:pt>
                <c:pt idx="78">
                  <c:v>8.0000000000000004E-4</c:v>
                </c:pt>
                <c:pt idx="79">
                  <c:v>8.0000000000000004E-4</c:v>
                </c:pt>
                <c:pt idx="80">
                  <c:v>8.0000000000000004E-4</c:v>
                </c:pt>
                <c:pt idx="81">
                  <c:v>0.01</c:v>
                </c:pt>
                <c:pt idx="82">
                  <c:v>0</c:v>
                </c:pt>
              </c:numCache>
            </c:numRef>
          </c:yVal>
          <c:smooth val="1"/>
        </c:ser>
        <c:ser>
          <c:idx val="1"/>
          <c:order val="1"/>
          <c:tx>
            <c:v>Remedation System Started</c:v>
          </c:tx>
          <c:spPr>
            <a:ln>
              <a:solidFill>
                <a:srgbClr val="92D050"/>
              </a:solidFill>
            </a:ln>
          </c:spPr>
          <c:marker>
            <c:symbol val="none"/>
          </c:marker>
          <c:xVal>
            <c:numRef>
              <c:f>'Hist '!$R$3:$R$4</c:f>
              <c:numCache>
                <c:formatCode>m/d/yyyy</c:formatCode>
                <c:ptCount val="2"/>
                <c:pt idx="0">
                  <c:v>38534</c:v>
                </c:pt>
                <c:pt idx="1">
                  <c:v>38534</c:v>
                </c:pt>
              </c:numCache>
            </c:numRef>
          </c:xVal>
          <c:yVal>
            <c:numRef>
              <c:f>'Hist '!$S$3:$S$4</c:f>
              <c:numCache>
                <c:formatCode>General</c:formatCode>
                <c:ptCount val="2"/>
                <c:pt idx="0">
                  <c:v>1E-4</c:v>
                </c:pt>
                <c:pt idx="1">
                  <c:v>30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1225600"/>
        <c:axId val="121227520"/>
      </c:scatterChart>
      <c:valAx>
        <c:axId val="121225600"/>
        <c:scaling>
          <c:orientation val="minMax"/>
          <c:max val="41240"/>
          <c:min val="38150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Date</a:t>
                </a:r>
              </a:p>
            </c:rich>
          </c:tx>
          <c:layout>
            <c:manualLayout>
              <c:xMode val="edge"/>
              <c:yMode val="edge"/>
              <c:x val="0.46390701162354708"/>
              <c:y val="0.89243332710060319"/>
            </c:manualLayout>
          </c:layout>
          <c:overlay val="0"/>
        </c:title>
        <c:numFmt formatCode="mm/dd/yy;@" sourceLinked="1"/>
        <c:majorTickMark val="out"/>
        <c:minorTickMark val="none"/>
        <c:tickLblPos val="nextTo"/>
        <c:txPr>
          <a:bodyPr rot="-3300000"/>
          <a:lstStyle/>
          <a:p>
            <a:pPr>
              <a:defRPr sz="900" baseline="0">
                <a:latin typeface="+mn-lt"/>
              </a:defRPr>
            </a:pPr>
            <a:endParaRPr lang="en-US"/>
          </a:p>
        </c:txPr>
        <c:crossAx val="121227520"/>
        <c:crosses val="autoZero"/>
        <c:crossBetween val="midCat"/>
      </c:valAx>
      <c:valAx>
        <c:axId val="121227520"/>
        <c:scaling>
          <c:orientation val="minMax"/>
          <c:max val="12"/>
          <c:min val="0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 sz="1200" b="1">
                    <a:latin typeface="+mn-lt"/>
                  </a:defRPr>
                </a:pPr>
                <a:r>
                  <a:rPr lang="en-US" b="1"/>
                  <a:t>Methane (mg/L)</a:t>
                </a:r>
              </a:p>
            </c:rich>
          </c:tx>
          <c:layout>
            <c:manualLayout>
              <c:xMode val="edge"/>
              <c:yMode val="edge"/>
              <c:x val="2.9251343582052291E-2"/>
              <c:y val="0.27372501514233799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21225600"/>
        <c:crosses val="autoZero"/>
        <c:crossBetween val="midCat"/>
      </c:valAx>
      <c:spPr>
        <a:solidFill>
          <a:sysClr val="windowText" lastClr="000000">
            <a:alpha val="50000"/>
          </a:sysClr>
        </a:solidFill>
      </c:spPr>
    </c:plotArea>
    <c:legend>
      <c:legendPos val="b"/>
      <c:legendEntry>
        <c:idx val="0"/>
        <c:txPr>
          <a:bodyPr/>
          <a:lstStyle/>
          <a:p>
            <a:pPr>
              <a:defRPr sz="1010" baseline="0"/>
            </a:pPr>
            <a:endParaRPr lang="en-US"/>
          </a:p>
        </c:txPr>
      </c:legendEntry>
      <c:layout>
        <c:manualLayout>
          <c:xMode val="edge"/>
          <c:yMode val="edge"/>
          <c:x val="0.19727558151616589"/>
          <c:y val="0.93596576153574462"/>
          <c:w val="0.54740302040558186"/>
          <c:h val="6.403423846425528E-2"/>
        </c:manualLayout>
      </c:layout>
      <c:overlay val="0"/>
      <c:spPr>
        <a:ln w="3175"/>
      </c:spPr>
    </c:legend>
    <c:plotVisOnly val="1"/>
    <c:dispBlanksAs val="span"/>
    <c:showDLblsOverMax val="0"/>
  </c:chart>
  <c:spPr>
    <a:solidFill>
      <a:srgbClr val="EEECE1">
        <a:lumMod val="75000"/>
      </a:srgbClr>
    </a:solidFill>
    <a:ln w="25400"/>
  </c:spPr>
  <c:printSettings>
    <c:headerFooter/>
    <c:pageMargins b="0.75000000000000244" l="0.70000000000000062" r="0.70000000000000062" t="0.75000000000000244" header="0.30000000000000032" footer="0.30000000000000032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1600">
                <a:latin typeface="+mn-lt"/>
              </a:defRPr>
            </a:pPr>
            <a:r>
              <a:rPr lang="en-US" sz="1600"/>
              <a:t>MW-08 - Benzene</a:t>
            </a:r>
          </a:p>
        </c:rich>
      </c:tx>
      <c:layout>
        <c:manualLayout>
          <c:xMode val="edge"/>
          <c:yMode val="edge"/>
          <c:x val="0.35868599846007282"/>
          <c:y val="1.4423507740665345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5126175453233956"/>
          <c:y val="0.11136488844608206"/>
          <c:w val="0.74796960694264769"/>
          <c:h val="0.64614658190650964"/>
        </c:manualLayout>
      </c:layout>
      <c:scatterChart>
        <c:scatterStyle val="smoothMarker"/>
        <c:varyColors val="0"/>
        <c:ser>
          <c:idx val="0"/>
          <c:order val="0"/>
          <c:tx>
            <c:v>Benzene</c:v>
          </c:tx>
          <c:spPr>
            <a:ln w="25400">
              <a:solidFill>
                <a:srgbClr val="4F81BD"/>
              </a:solidFill>
            </a:ln>
          </c:spPr>
          <c:marker>
            <c:symbol val="none"/>
          </c:marker>
          <c:xVal>
            <c:numRef>
              <c:f>'Hist '!$B$377:$B$469</c:f>
              <c:numCache>
                <c:formatCode>mm/dd/yy;@</c:formatCode>
                <c:ptCount val="93"/>
                <c:pt idx="0">
                  <c:v>38177</c:v>
                </c:pt>
                <c:pt idx="1">
                  <c:v>38190</c:v>
                </c:pt>
                <c:pt idx="2">
                  <c:v>38202</c:v>
                </c:pt>
                <c:pt idx="3">
                  <c:v>38245</c:v>
                </c:pt>
                <c:pt idx="4">
                  <c:v>38274</c:v>
                </c:pt>
                <c:pt idx="5">
                  <c:v>38301</c:v>
                </c:pt>
                <c:pt idx="6">
                  <c:v>38335</c:v>
                </c:pt>
                <c:pt idx="7">
                  <c:v>38365</c:v>
                </c:pt>
                <c:pt idx="8">
                  <c:v>38392</c:v>
                </c:pt>
                <c:pt idx="9">
                  <c:v>38419</c:v>
                </c:pt>
                <c:pt idx="10">
                  <c:v>38454</c:v>
                </c:pt>
                <c:pt idx="11">
                  <c:v>38482</c:v>
                </c:pt>
                <c:pt idx="12">
                  <c:v>38512</c:v>
                </c:pt>
                <c:pt idx="13">
                  <c:v>38545</c:v>
                </c:pt>
                <c:pt idx="14">
                  <c:v>38573</c:v>
                </c:pt>
                <c:pt idx="15">
                  <c:v>38607</c:v>
                </c:pt>
                <c:pt idx="16">
                  <c:v>38637</c:v>
                </c:pt>
                <c:pt idx="17">
                  <c:v>38664</c:v>
                </c:pt>
                <c:pt idx="18">
                  <c:v>38694</c:v>
                </c:pt>
                <c:pt idx="19">
                  <c:v>38728</c:v>
                </c:pt>
                <c:pt idx="20">
                  <c:v>38762</c:v>
                </c:pt>
                <c:pt idx="21">
                  <c:v>38791</c:v>
                </c:pt>
                <c:pt idx="22">
                  <c:v>38819</c:v>
                </c:pt>
                <c:pt idx="23">
                  <c:v>38848</c:v>
                </c:pt>
                <c:pt idx="24">
                  <c:v>38880</c:v>
                </c:pt>
                <c:pt idx="25">
                  <c:v>38919</c:v>
                </c:pt>
                <c:pt idx="26">
                  <c:v>38926</c:v>
                </c:pt>
                <c:pt idx="27">
                  <c:v>38933</c:v>
                </c:pt>
                <c:pt idx="28">
                  <c:v>38940</c:v>
                </c:pt>
                <c:pt idx="29">
                  <c:v>38945</c:v>
                </c:pt>
                <c:pt idx="30">
                  <c:v>38953</c:v>
                </c:pt>
                <c:pt idx="31">
                  <c:v>38960</c:v>
                </c:pt>
                <c:pt idx="32">
                  <c:v>38967</c:v>
                </c:pt>
                <c:pt idx="33">
                  <c:v>38973</c:v>
                </c:pt>
                <c:pt idx="34">
                  <c:v>38981</c:v>
                </c:pt>
                <c:pt idx="35">
                  <c:v>38987</c:v>
                </c:pt>
                <c:pt idx="36">
                  <c:v>38996</c:v>
                </c:pt>
                <c:pt idx="37">
                  <c:v>39002</c:v>
                </c:pt>
                <c:pt idx="38">
                  <c:v>39009</c:v>
                </c:pt>
                <c:pt idx="39">
                  <c:v>39015</c:v>
                </c:pt>
                <c:pt idx="40">
                  <c:v>39022</c:v>
                </c:pt>
                <c:pt idx="41">
                  <c:v>39038</c:v>
                </c:pt>
                <c:pt idx="42">
                  <c:v>39056</c:v>
                </c:pt>
                <c:pt idx="43">
                  <c:v>39085</c:v>
                </c:pt>
                <c:pt idx="44">
                  <c:v>39099</c:v>
                </c:pt>
                <c:pt idx="45">
                  <c:v>39118</c:v>
                </c:pt>
                <c:pt idx="46">
                  <c:v>39135</c:v>
                </c:pt>
                <c:pt idx="47">
                  <c:v>39148</c:v>
                </c:pt>
                <c:pt idx="48">
                  <c:v>39154</c:v>
                </c:pt>
                <c:pt idx="49">
                  <c:v>39167</c:v>
                </c:pt>
                <c:pt idx="50">
                  <c:v>39183</c:v>
                </c:pt>
                <c:pt idx="51">
                  <c:v>39197</c:v>
                </c:pt>
                <c:pt idx="52">
                  <c:v>39210</c:v>
                </c:pt>
                <c:pt idx="53">
                  <c:v>39253</c:v>
                </c:pt>
                <c:pt idx="54">
                  <c:v>39337</c:v>
                </c:pt>
                <c:pt idx="55">
                  <c:v>39433</c:v>
                </c:pt>
                <c:pt idx="56">
                  <c:v>39510</c:v>
                </c:pt>
                <c:pt idx="57">
                  <c:v>39616</c:v>
                </c:pt>
                <c:pt idx="58">
                  <c:v>39721</c:v>
                </c:pt>
                <c:pt idx="59">
                  <c:v>39791</c:v>
                </c:pt>
                <c:pt idx="60">
                  <c:v>39888</c:v>
                </c:pt>
                <c:pt idx="61">
                  <c:v>39979</c:v>
                </c:pt>
                <c:pt idx="62">
                  <c:v>40072</c:v>
                </c:pt>
                <c:pt idx="63">
                  <c:v>40162</c:v>
                </c:pt>
                <c:pt idx="64">
                  <c:v>40266</c:v>
                </c:pt>
                <c:pt idx="65">
                  <c:v>40357</c:v>
                </c:pt>
                <c:pt idx="66">
                  <c:v>40448</c:v>
                </c:pt>
                <c:pt idx="67">
                  <c:v>40526</c:v>
                </c:pt>
                <c:pt idx="68">
                  <c:v>40631</c:v>
                </c:pt>
                <c:pt idx="69">
                  <c:v>40714</c:v>
                </c:pt>
                <c:pt idx="70">
                  <c:v>40801</c:v>
                </c:pt>
                <c:pt idx="71">
                  <c:v>40884</c:v>
                </c:pt>
                <c:pt idx="72">
                  <c:v>40997</c:v>
                </c:pt>
                <c:pt idx="73">
                  <c:v>41080</c:v>
                </c:pt>
                <c:pt idx="74">
                  <c:v>41170</c:v>
                </c:pt>
                <c:pt idx="75">
                  <c:v>41263</c:v>
                </c:pt>
                <c:pt idx="76">
                  <c:v>41270</c:v>
                </c:pt>
                <c:pt idx="77">
                  <c:v>41277</c:v>
                </c:pt>
                <c:pt idx="78">
                  <c:v>41284</c:v>
                </c:pt>
                <c:pt idx="79">
                  <c:v>41319</c:v>
                </c:pt>
                <c:pt idx="80">
                  <c:v>41345</c:v>
                </c:pt>
                <c:pt idx="81">
                  <c:v>41380</c:v>
                </c:pt>
                <c:pt idx="82">
                  <c:v>41485</c:v>
                </c:pt>
                <c:pt idx="83">
                  <c:v>41564</c:v>
                </c:pt>
                <c:pt idx="84">
                  <c:v>41652</c:v>
                </c:pt>
                <c:pt idx="85">
                  <c:v>41753</c:v>
                </c:pt>
                <c:pt idx="86">
                  <c:v>41841</c:v>
                </c:pt>
                <c:pt idx="87">
                  <c:v>41933</c:v>
                </c:pt>
                <c:pt idx="88">
                  <c:v>42017</c:v>
                </c:pt>
                <c:pt idx="89">
                  <c:v>42108</c:v>
                </c:pt>
                <c:pt idx="90">
                  <c:v>42200</c:v>
                </c:pt>
                <c:pt idx="91">
                  <c:v>42291</c:v>
                </c:pt>
                <c:pt idx="92">
                  <c:v>42390</c:v>
                </c:pt>
              </c:numCache>
            </c:numRef>
          </c:xVal>
          <c:yVal>
            <c:numRef>
              <c:f>'Hist '!$C$377:$C$469</c:f>
              <c:numCache>
                <c:formatCode>General</c:formatCode>
                <c:ptCount val="93"/>
                <c:pt idx="0">
                  <c:v>6.5000000000000002E-2</c:v>
                </c:pt>
                <c:pt idx="1">
                  <c:v>0.21</c:v>
                </c:pt>
                <c:pt idx="2">
                  <c:v>0.25</c:v>
                </c:pt>
                <c:pt idx="3">
                  <c:v>0.2</c:v>
                </c:pt>
                <c:pt idx="4">
                  <c:v>0.14000000000000001</c:v>
                </c:pt>
                <c:pt idx="5">
                  <c:v>0.12</c:v>
                </c:pt>
                <c:pt idx="6">
                  <c:v>0.14000000000000001</c:v>
                </c:pt>
                <c:pt idx="7">
                  <c:v>0.1</c:v>
                </c:pt>
                <c:pt idx="8">
                  <c:v>5.8000000000000003E-2</c:v>
                </c:pt>
                <c:pt idx="9">
                  <c:v>4.2000000000000003E-2</c:v>
                </c:pt>
                <c:pt idx="10">
                  <c:v>0.03</c:v>
                </c:pt>
                <c:pt idx="11">
                  <c:v>4.7999999999999996E-3</c:v>
                </c:pt>
                <c:pt idx="12">
                  <c:v>1.8E-3</c:v>
                </c:pt>
                <c:pt idx="13">
                  <c:v>1E-3</c:v>
                </c:pt>
                <c:pt idx="14">
                  <c:v>1E-3</c:v>
                </c:pt>
                <c:pt idx="15">
                  <c:v>1E-3</c:v>
                </c:pt>
                <c:pt idx="16">
                  <c:v>1E-3</c:v>
                </c:pt>
                <c:pt idx="17">
                  <c:v>1E-3</c:v>
                </c:pt>
                <c:pt idx="18">
                  <c:v>1E-3</c:v>
                </c:pt>
                <c:pt idx="19">
                  <c:v>1E-3</c:v>
                </c:pt>
                <c:pt idx="20">
                  <c:v>1E-3</c:v>
                </c:pt>
                <c:pt idx="21">
                  <c:v>1E-3</c:v>
                </c:pt>
                <c:pt idx="22">
                  <c:v>1E-3</c:v>
                </c:pt>
                <c:pt idx="23">
                  <c:v>1E-3</c:v>
                </c:pt>
                <c:pt idx="24">
                  <c:v>1E-3</c:v>
                </c:pt>
                <c:pt idx="25">
                  <c:v>1E-3</c:v>
                </c:pt>
                <c:pt idx="26">
                  <c:v>1E-3</c:v>
                </c:pt>
                <c:pt idx="27">
                  <c:v>1E-3</c:v>
                </c:pt>
                <c:pt idx="28">
                  <c:v>1E-3</c:v>
                </c:pt>
                <c:pt idx="29">
                  <c:v>1E-3</c:v>
                </c:pt>
                <c:pt idx="30">
                  <c:v>1E-3</c:v>
                </c:pt>
                <c:pt idx="31">
                  <c:v>1E-3</c:v>
                </c:pt>
                <c:pt idx="32">
                  <c:v>1E-3</c:v>
                </c:pt>
                <c:pt idx="33">
                  <c:v>1E-3</c:v>
                </c:pt>
                <c:pt idx="34">
                  <c:v>1E-3</c:v>
                </c:pt>
                <c:pt idx="35">
                  <c:v>1E-3</c:v>
                </c:pt>
                <c:pt idx="36">
                  <c:v>1E-3</c:v>
                </c:pt>
                <c:pt idx="37">
                  <c:v>1E-3</c:v>
                </c:pt>
                <c:pt idx="38">
                  <c:v>1E-3</c:v>
                </c:pt>
                <c:pt idx="39">
                  <c:v>1E-3</c:v>
                </c:pt>
                <c:pt idx="40">
                  <c:v>1E-3</c:v>
                </c:pt>
                <c:pt idx="41">
                  <c:v>1E-3</c:v>
                </c:pt>
                <c:pt idx="42">
                  <c:v>1E-3</c:v>
                </c:pt>
                <c:pt idx="43">
                  <c:v>1E-3</c:v>
                </c:pt>
                <c:pt idx="44">
                  <c:v>1E-3</c:v>
                </c:pt>
                <c:pt idx="45">
                  <c:v>1E-3</c:v>
                </c:pt>
                <c:pt idx="46">
                  <c:v>1E-3</c:v>
                </c:pt>
                <c:pt idx="47">
                  <c:v>1E-3</c:v>
                </c:pt>
                <c:pt idx="48">
                  <c:v>1E-3</c:v>
                </c:pt>
                <c:pt idx="49">
                  <c:v>1E-3</c:v>
                </c:pt>
                <c:pt idx="50">
                  <c:v>1E-3</c:v>
                </c:pt>
                <c:pt idx="51">
                  <c:v>1E-3</c:v>
                </c:pt>
                <c:pt idx="52">
                  <c:v>1E-3</c:v>
                </c:pt>
                <c:pt idx="53">
                  <c:v>1E-3</c:v>
                </c:pt>
                <c:pt idx="54">
                  <c:v>1E-3</c:v>
                </c:pt>
                <c:pt idx="55">
                  <c:v>1E-3</c:v>
                </c:pt>
                <c:pt idx="56">
                  <c:v>1E-3</c:v>
                </c:pt>
                <c:pt idx="57">
                  <c:v>1E-3</c:v>
                </c:pt>
                <c:pt idx="58">
                  <c:v>1E-3</c:v>
                </c:pt>
                <c:pt idx="59">
                  <c:v>1E-3</c:v>
                </c:pt>
                <c:pt idx="60">
                  <c:v>1E-3</c:v>
                </c:pt>
                <c:pt idx="61">
                  <c:v>1E-3</c:v>
                </c:pt>
                <c:pt idx="62">
                  <c:v>1E-3</c:v>
                </c:pt>
                <c:pt idx="63">
                  <c:v>1E-3</c:v>
                </c:pt>
                <c:pt idx="64">
                  <c:v>1E-3</c:v>
                </c:pt>
                <c:pt idx="65">
                  <c:v>1E-3</c:v>
                </c:pt>
                <c:pt idx="66">
                  <c:v>1E-3</c:v>
                </c:pt>
                <c:pt idx="67">
                  <c:v>1E-3</c:v>
                </c:pt>
                <c:pt idx="68">
                  <c:v>1E-3</c:v>
                </c:pt>
                <c:pt idx="69">
                  <c:v>1E-3</c:v>
                </c:pt>
                <c:pt idx="70">
                  <c:v>1E-3</c:v>
                </c:pt>
                <c:pt idx="71">
                  <c:v>1E-3</c:v>
                </c:pt>
                <c:pt idx="72">
                  <c:v>1E-3</c:v>
                </c:pt>
                <c:pt idx="73">
                  <c:v>1E-3</c:v>
                </c:pt>
                <c:pt idx="74">
                  <c:v>1E-3</c:v>
                </c:pt>
                <c:pt idx="75">
                  <c:v>1E-3</c:v>
                </c:pt>
                <c:pt idx="76">
                  <c:v>1E-3</c:v>
                </c:pt>
                <c:pt idx="77">
                  <c:v>1E-3</c:v>
                </c:pt>
                <c:pt idx="78">
                  <c:v>1E-3</c:v>
                </c:pt>
                <c:pt idx="79">
                  <c:v>1E-3</c:v>
                </c:pt>
                <c:pt idx="80">
                  <c:v>1E-3</c:v>
                </c:pt>
                <c:pt idx="81">
                  <c:v>1E-3</c:v>
                </c:pt>
                <c:pt idx="82">
                  <c:v>1E-3</c:v>
                </c:pt>
                <c:pt idx="83">
                  <c:v>1E-3</c:v>
                </c:pt>
                <c:pt idx="84">
                  <c:v>1E-3</c:v>
                </c:pt>
                <c:pt idx="85">
                  <c:v>1E-3</c:v>
                </c:pt>
                <c:pt idx="86">
                  <c:v>1E-3</c:v>
                </c:pt>
                <c:pt idx="87">
                  <c:v>1E-3</c:v>
                </c:pt>
                <c:pt idx="88">
                  <c:v>1E-3</c:v>
                </c:pt>
                <c:pt idx="89">
                  <c:v>1E-3</c:v>
                </c:pt>
                <c:pt idx="90">
                  <c:v>1E-3</c:v>
                </c:pt>
                <c:pt idx="91">
                  <c:v>1E-3</c:v>
                </c:pt>
                <c:pt idx="92">
                  <c:v>1E-3</c:v>
                </c:pt>
              </c:numCache>
            </c:numRef>
          </c:yVal>
          <c:smooth val="1"/>
        </c:ser>
        <c:ser>
          <c:idx val="1"/>
          <c:order val="1"/>
          <c:tx>
            <c:v>Remedation System Started</c:v>
          </c:tx>
          <c:spPr>
            <a:ln>
              <a:solidFill>
                <a:srgbClr val="92D050"/>
              </a:solidFill>
            </a:ln>
          </c:spPr>
          <c:marker>
            <c:symbol val="none"/>
          </c:marker>
          <c:xVal>
            <c:numRef>
              <c:f>'Hist '!$R$3:$R$4</c:f>
              <c:numCache>
                <c:formatCode>m/d/yyyy</c:formatCode>
                <c:ptCount val="2"/>
                <c:pt idx="0">
                  <c:v>38534</c:v>
                </c:pt>
                <c:pt idx="1">
                  <c:v>38534</c:v>
                </c:pt>
              </c:numCache>
            </c:numRef>
          </c:xVal>
          <c:yVal>
            <c:numRef>
              <c:f>'Hist '!$S$3:$S$4</c:f>
              <c:numCache>
                <c:formatCode>General</c:formatCode>
                <c:ptCount val="2"/>
                <c:pt idx="0">
                  <c:v>1E-4</c:v>
                </c:pt>
                <c:pt idx="1">
                  <c:v>30</c:v>
                </c:pt>
              </c:numCache>
            </c:numRef>
          </c:yVal>
          <c:smooth val="1"/>
        </c:ser>
        <c:ser>
          <c:idx val="2"/>
          <c:order val="2"/>
          <c:tx>
            <c:v>MCL</c:v>
          </c:tx>
          <c:spPr>
            <a:ln w="19050"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('Hist '!$P$2,'Hist '!$P$48)</c:f>
              <c:numCache>
                <c:formatCode>m/d/yyyy</c:formatCode>
                <c:ptCount val="2"/>
                <c:pt idx="0">
                  <c:v>37811</c:v>
                </c:pt>
                <c:pt idx="1">
                  <c:v>42724</c:v>
                </c:pt>
              </c:numCache>
            </c:numRef>
          </c:xVal>
          <c:yVal>
            <c:numRef>
              <c:f>('Hist '!$O$2,'Hist '!$O$48)</c:f>
              <c:numCache>
                <c:formatCode>General</c:formatCode>
                <c:ptCount val="2"/>
                <c:pt idx="0">
                  <c:v>5.0000000000000001E-3</c:v>
                </c:pt>
                <c:pt idx="1">
                  <c:v>5.0000000000000001E-3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1157504"/>
        <c:axId val="121167872"/>
      </c:scatterChart>
      <c:valAx>
        <c:axId val="121157504"/>
        <c:scaling>
          <c:orientation val="minMax"/>
          <c:max val="42660"/>
          <c:min val="38150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Date</a:t>
                </a:r>
              </a:p>
            </c:rich>
          </c:tx>
          <c:layout>
            <c:manualLayout>
              <c:xMode val="edge"/>
              <c:yMode val="edge"/>
              <c:x val="0.47276242056643381"/>
              <c:y val="0.877441277574314"/>
            </c:manualLayout>
          </c:layout>
          <c:overlay val="0"/>
        </c:title>
        <c:numFmt formatCode="mm/dd/yy;@" sourceLinked="1"/>
        <c:majorTickMark val="out"/>
        <c:minorTickMark val="none"/>
        <c:tickLblPos val="nextTo"/>
        <c:txPr>
          <a:bodyPr rot="-3300000"/>
          <a:lstStyle/>
          <a:p>
            <a:pPr>
              <a:defRPr sz="900" baseline="0">
                <a:latin typeface="+mn-lt"/>
              </a:defRPr>
            </a:pPr>
            <a:endParaRPr lang="en-US"/>
          </a:p>
        </c:txPr>
        <c:crossAx val="121167872"/>
        <c:crosses val="autoZero"/>
        <c:crossBetween val="midCat"/>
      </c:valAx>
      <c:valAx>
        <c:axId val="121167872"/>
        <c:scaling>
          <c:orientation val="minMax"/>
          <c:max val="0.30000000000000004"/>
          <c:min val="0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 sz="1200" b="1"/>
                </a:pPr>
                <a:r>
                  <a:rPr lang="en-US" sz="1200" b="1"/>
                  <a:t>Benzene (mg/l)</a:t>
                </a:r>
              </a:p>
            </c:rich>
          </c:tx>
          <c:layout>
            <c:manualLayout>
              <c:xMode val="edge"/>
              <c:yMode val="edge"/>
              <c:x val="1.2375472933432986E-2"/>
              <c:y val="0.30556458731716052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900"/>
            </a:pPr>
            <a:endParaRPr lang="en-US"/>
          </a:p>
        </c:txPr>
        <c:crossAx val="121157504"/>
        <c:crosses val="autoZero"/>
        <c:crossBetween val="midCat"/>
      </c:valAx>
      <c:spPr>
        <a:solidFill>
          <a:sysClr val="windowText" lastClr="000000">
            <a:alpha val="50000"/>
          </a:sysClr>
        </a:solidFill>
      </c:spPr>
    </c:plotArea>
    <c:legend>
      <c:legendPos val="b"/>
      <c:legendEntry>
        <c:idx val="0"/>
        <c:txPr>
          <a:bodyPr/>
          <a:lstStyle/>
          <a:p>
            <a:pPr>
              <a:defRPr sz="1010" baseline="0"/>
            </a:pPr>
            <a:endParaRPr lang="en-US"/>
          </a:p>
        </c:txPr>
      </c:legendEntry>
      <c:layout/>
      <c:overlay val="0"/>
      <c:spPr>
        <a:ln w="3175"/>
      </c:spPr>
    </c:legend>
    <c:plotVisOnly val="1"/>
    <c:dispBlanksAs val="span"/>
    <c:showDLblsOverMax val="0"/>
  </c:chart>
  <c:spPr>
    <a:solidFill>
      <a:srgbClr val="EEECE1">
        <a:lumMod val="75000"/>
      </a:srgbClr>
    </a:solidFill>
    <a:ln w="25400"/>
  </c:spPr>
  <c:printSettings>
    <c:headerFooter/>
    <c:pageMargins b="0.75000000000000189" l="0.70000000000000095" r="0.70000000000000095" t="0.75000000000000189" header="0.30000000000000032" footer="0.30000000000000032"/>
    <c:pageSetup orientation="landscape"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1800">
                <a:latin typeface="+mn-lt"/>
              </a:defRPr>
            </a:pPr>
            <a:r>
              <a:rPr lang="en-US" sz="1600"/>
              <a:t>MW-08 - Methane</a:t>
            </a:r>
          </a:p>
        </c:rich>
      </c:tx>
      <c:layout>
        <c:manualLayout>
          <c:xMode val="edge"/>
          <c:yMode val="edge"/>
          <c:x val="0.35719336287783332"/>
          <c:y val="9.0230541762754708E-3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537508293792298"/>
          <c:y val="0.10426775808696737"/>
          <c:w val="0.76727625914230602"/>
          <c:h val="0.6487842713592199"/>
        </c:manualLayout>
      </c:layout>
      <c:scatterChart>
        <c:scatterStyle val="smoothMarker"/>
        <c:varyColors val="0"/>
        <c:ser>
          <c:idx val="0"/>
          <c:order val="0"/>
          <c:tx>
            <c:v>Methane</c:v>
          </c:tx>
          <c:spPr>
            <a:ln w="25400">
              <a:solidFill>
                <a:srgbClr val="F79646"/>
              </a:solidFill>
            </a:ln>
          </c:spPr>
          <c:marker>
            <c:symbol val="none"/>
          </c:marker>
          <c:xVal>
            <c:numRef>
              <c:f>'Hist '!$B$377:$B$469</c:f>
              <c:numCache>
                <c:formatCode>mm/dd/yy;@</c:formatCode>
                <c:ptCount val="93"/>
                <c:pt idx="0">
                  <c:v>38177</c:v>
                </c:pt>
                <c:pt idx="1">
                  <c:v>38190</c:v>
                </c:pt>
                <c:pt idx="2">
                  <c:v>38202</c:v>
                </c:pt>
                <c:pt idx="3">
                  <c:v>38245</c:v>
                </c:pt>
                <c:pt idx="4">
                  <c:v>38274</c:v>
                </c:pt>
                <c:pt idx="5">
                  <c:v>38301</c:v>
                </c:pt>
                <c:pt idx="6">
                  <c:v>38335</c:v>
                </c:pt>
                <c:pt idx="7">
                  <c:v>38365</c:v>
                </c:pt>
                <c:pt idx="8">
                  <c:v>38392</c:v>
                </c:pt>
                <c:pt idx="9">
                  <c:v>38419</c:v>
                </c:pt>
                <c:pt idx="10">
                  <c:v>38454</c:v>
                </c:pt>
                <c:pt idx="11">
                  <c:v>38482</c:v>
                </c:pt>
                <c:pt idx="12">
                  <c:v>38512</c:v>
                </c:pt>
                <c:pt idx="13">
                  <c:v>38545</c:v>
                </c:pt>
                <c:pt idx="14">
                  <c:v>38573</c:v>
                </c:pt>
                <c:pt idx="15">
                  <c:v>38607</c:v>
                </c:pt>
                <c:pt idx="16">
                  <c:v>38637</c:v>
                </c:pt>
                <c:pt idx="17">
                  <c:v>38664</c:v>
                </c:pt>
                <c:pt idx="18">
                  <c:v>38694</c:v>
                </c:pt>
                <c:pt idx="19">
                  <c:v>38728</c:v>
                </c:pt>
                <c:pt idx="20">
                  <c:v>38762</c:v>
                </c:pt>
                <c:pt idx="21">
                  <c:v>38791</c:v>
                </c:pt>
                <c:pt idx="22">
                  <c:v>38819</c:v>
                </c:pt>
                <c:pt idx="23">
                  <c:v>38848</c:v>
                </c:pt>
                <c:pt idx="24">
                  <c:v>38880</c:v>
                </c:pt>
                <c:pt idx="25">
                  <c:v>38919</c:v>
                </c:pt>
                <c:pt idx="26">
                  <c:v>38926</c:v>
                </c:pt>
                <c:pt idx="27">
                  <c:v>38933</c:v>
                </c:pt>
                <c:pt idx="28">
                  <c:v>38940</c:v>
                </c:pt>
                <c:pt idx="29">
                  <c:v>38945</c:v>
                </c:pt>
                <c:pt idx="30">
                  <c:v>38953</c:v>
                </c:pt>
                <c:pt idx="31">
                  <c:v>38960</c:v>
                </c:pt>
                <c:pt idx="32">
                  <c:v>38967</c:v>
                </c:pt>
                <c:pt idx="33">
                  <c:v>38973</c:v>
                </c:pt>
                <c:pt idx="34">
                  <c:v>38981</c:v>
                </c:pt>
                <c:pt idx="35">
                  <c:v>38987</c:v>
                </c:pt>
                <c:pt idx="36">
                  <c:v>38996</c:v>
                </c:pt>
                <c:pt idx="37">
                  <c:v>39002</c:v>
                </c:pt>
                <c:pt idx="38">
                  <c:v>39009</c:v>
                </c:pt>
                <c:pt idx="39">
                  <c:v>39015</c:v>
                </c:pt>
                <c:pt idx="40">
                  <c:v>39022</c:v>
                </c:pt>
                <c:pt idx="41">
                  <c:v>39038</c:v>
                </c:pt>
                <c:pt idx="42">
                  <c:v>39056</c:v>
                </c:pt>
                <c:pt idx="43">
                  <c:v>39085</c:v>
                </c:pt>
                <c:pt idx="44">
                  <c:v>39099</c:v>
                </c:pt>
                <c:pt idx="45">
                  <c:v>39118</c:v>
                </c:pt>
                <c:pt idx="46">
                  <c:v>39135</c:v>
                </c:pt>
                <c:pt idx="47">
                  <c:v>39148</c:v>
                </c:pt>
                <c:pt idx="48">
                  <c:v>39154</c:v>
                </c:pt>
                <c:pt idx="49">
                  <c:v>39167</c:v>
                </c:pt>
                <c:pt idx="50">
                  <c:v>39183</c:v>
                </c:pt>
                <c:pt idx="51">
                  <c:v>39197</c:v>
                </c:pt>
                <c:pt idx="52">
                  <c:v>39210</c:v>
                </c:pt>
                <c:pt idx="53">
                  <c:v>39253</c:v>
                </c:pt>
                <c:pt idx="54">
                  <c:v>39337</c:v>
                </c:pt>
                <c:pt idx="55">
                  <c:v>39433</c:v>
                </c:pt>
                <c:pt idx="56">
                  <c:v>39510</c:v>
                </c:pt>
                <c:pt idx="57">
                  <c:v>39616</c:v>
                </c:pt>
                <c:pt idx="58">
                  <c:v>39721</c:v>
                </c:pt>
                <c:pt idx="59">
                  <c:v>39791</c:v>
                </c:pt>
                <c:pt idx="60">
                  <c:v>39888</c:v>
                </c:pt>
                <c:pt idx="61">
                  <c:v>39979</c:v>
                </c:pt>
                <c:pt idx="62">
                  <c:v>40072</c:v>
                </c:pt>
                <c:pt idx="63">
                  <c:v>40162</c:v>
                </c:pt>
                <c:pt idx="64">
                  <c:v>40266</c:v>
                </c:pt>
                <c:pt idx="65">
                  <c:v>40357</c:v>
                </c:pt>
                <c:pt idx="66">
                  <c:v>40448</c:v>
                </c:pt>
                <c:pt idx="67">
                  <c:v>40526</c:v>
                </c:pt>
                <c:pt idx="68">
                  <c:v>40631</c:v>
                </c:pt>
                <c:pt idx="69">
                  <c:v>40714</c:v>
                </c:pt>
                <c:pt idx="70">
                  <c:v>40801</c:v>
                </c:pt>
                <c:pt idx="71">
                  <c:v>40884</c:v>
                </c:pt>
                <c:pt idx="72">
                  <c:v>40997</c:v>
                </c:pt>
                <c:pt idx="73">
                  <c:v>41080</c:v>
                </c:pt>
                <c:pt idx="74">
                  <c:v>41170</c:v>
                </c:pt>
                <c:pt idx="75">
                  <c:v>41263</c:v>
                </c:pt>
                <c:pt idx="76">
                  <c:v>41270</c:v>
                </c:pt>
                <c:pt idx="77">
                  <c:v>41277</c:v>
                </c:pt>
                <c:pt idx="78">
                  <c:v>41284</c:v>
                </c:pt>
                <c:pt idx="79">
                  <c:v>41319</c:v>
                </c:pt>
                <c:pt idx="80">
                  <c:v>41345</c:v>
                </c:pt>
                <c:pt idx="81">
                  <c:v>41380</c:v>
                </c:pt>
                <c:pt idx="82">
                  <c:v>41485</c:v>
                </c:pt>
                <c:pt idx="83">
                  <c:v>41564</c:v>
                </c:pt>
                <c:pt idx="84">
                  <c:v>41652</c:v>
                </c:pt>
                <c:pt idx="85">
                  <c:v>41753</c:v>
                </c:pt>
                <c:pt idx="86">
                  <c:v>41841</c:v>
                </c:pt>
                <c:pt idx="87">
                  <c:v>41933</c:v>
                </c:pt>
                <c:pt idx="88">
                  <c:v>42017</c:v>
                </c:pt>
                <c:pt idx="89">
                  <c:v>42108</c:v>
                </c:pt>
                <c:pt idx="90">
                  <c:v>42200</c:v>
                </c:pt>
                <c:pt idx="91">
                  <c:v>42291</c:v>
                </c:pt>
                <c:pt idx="92">
                  <c:v>42390</c:v>
                </c:pt>
              </c:numCache>
            </c:numRef>
          </c:xVal>
          <c:yVal>
            <c:numRef>
              <c:f>'Hist '!$G$377:$G$469</c:f>
              <c:numCache>
                <c:formatCode>General</c:formatCode>
                <c:ptCount val="93"/>
                <c:pt idx="0">
                  <c:v>3.4</c:v>
                </c:pt>
                <c:pt idx="1">
                  <c:v>2.9</c:v>
                </c:pt>
                <c:pt idx="2">
                  <c:v>2.8</c:v>
                </c:pt>
                <c:pt idx="3">
                  <c:v>4.0999999999999996</c:v>
                </c:pt>
                <c:pt idx="4">
                  <c:v>3.1</c:v>
                </c:pt>
                <c:pt idx="5">
                  <c:v>3.1</c:v>
                </c:pt>
                <c:pt idx="6">
                  <c:v>7.4</c:v>
                </c:pt>
                <c:pt idx="7">
                  <c:v>5.7</c:v>
                </c:pt>
                <c:pt idx="8">
                  <c:v>3.5</c:v>
                </c:pt>
                <c:pt idx="9">
                  <c:v>3.3</c:v>
                </c:pt>
                <c:pt idx="10">
                  <c:v>3.2</c:v>
                </c:pt>
                <c:pt idx="11">
                  <c:v>0.82</c:v>
                </c:pt>
                <c:pt idx="12">
                  <c:v>0.23</c:v>
                </c:pt>
                <c:pt idx="13">
                  <c:v>4.2999999999999997E-2</c:v>
                </c:pt>
                <c:pt idx="14">
                  <c:v>4.4999999999999998E-2</c:v>
                </c:pt>
                <c:pt idx="15">
                  <c:v>0.22</c:v>
                </c:pt>
                <c:pt idx="16">
                  <c:v>0.19</c:v>
                </c:pt>
                <c:pt idx="17">
                  <c:v>0.11</c:v>
                </c:pt>
                <c:pt idx="18">
                  <c:v>0.08</c:v>
                </c:pt>
                <c:pt idx="19">
                  <c:v>0.13</c:v>
                </c:pt>
                <c:pt idx="20">
                  <c:v>0.20599999999999999</c:v>
                </c:pt>
                <c:pt idx="21">
                  <c:v>0.23</c:v>
                </c:pt>
                <c:pt idx="22">
                  <c:v>0.11</c:v>
                </c:pt>
                <c:pt idx="23">
                  <c:v>1.7000000000000001E-2</c:v>
                </c:pt>
                <c:pt idx="24">
                  <c:v>0.13</c:v>
                </c:pt>
                <c:pt idx="25">
                  <c:v>2.3999999999999998E-3</c:v>
                </c:pt>
                <c:pt idx="26">
                  <c:v>0.14000000000000001</c:v>
                </c:pt>
                <c:pt idx="27">
                  <c:v>0.18</c:v>
                </c:pt>
                <c:pt idx="28">
                  <c:v>0.1</c:v>
                </c:pt>
                <c:pt idx="29">
                  <c:v>0.2</c:v>
                </c:pt>
                <c:pt idx="30">
                  <c:v>0.34</c:v>
                </c:pt>
                <c:pt idx="31">
                  <c:v>0.7</c:v>
                </c:pt>
                <c:pt idx="32">
                  <c:v>0.47</c:v>
                </c:pt>
                <c:pt idx="33">
                  <c:v>0.74</c:v>
                </c:pt>
                <c:pt idx="34">
                  <c:v>1.1000000000000001</c:v>
                </c:pt>
                <c:pt idx="35">
                  <c:v>0.57999999999999996</c:v>
                </c:pt>
                <c:pt idx="36">
                  <c:v>0.45</c:v>
                </c:pt>
                <c:pt idx="37">
                  <c:v>0.39</c:v>
                </c:pt>
                <c:pt idx="38">
                  <c:v>0.42</c:v>
                </c:pt>
                <c:pt idx="39">
                  <c:v>0.34</c:v>
                </c:pt>
                <c:pt idx="40">
                  <c:v>0.28000000000000003</c:v>
                </c:pt>
                <c:pt idx="41">
                  <c:v>4.3E-3</c:v>
                </c:pt>
                <c:pt idx="42">
                  <c:v>4.4999999999999998E-2</c:v>
                </c:pt>
                <c:pt idx="43">
                  <c:v>9.2000000000000003E-4</c:v>
                </c:pt>
                <c:pt idx="44">
                  <c:v>3.3999999999999998E-3</c:v>
                </c:pt>
                <c:pt idx="45">
                  <c:v>0.12</c:v>
                </c:pt>
                <c:pt idx="46">
                  <c:v>0.22</c:v>
                </c:pt>
                <c:pt idx="47">
                  <c:v>0.48</c:v>
                </c:pt>
                <c:pt idx="48">
                  <c:v>0.18</c:v>
                </c:pt>
                <c:pt idx="49">
                  <c:v>8.0000000000000004E-4</c:v>
                </c:pt>
                <c:pt idx="50">
                  <c:v>8.5000000000000006E-2</c:v>
                </c:pt>
                <c:pt idx="51">
                  <c:v>1.9E-3</c:v>
                </c:pt>
                <c:pt idx="52">
                  <c:v>0.06</c:v>
                </c:pt>
                <c:pt idx="53">
                  <c:v>8.0000000000000004E-4</c:v>
                </c:pt>
                <c:pt idx="54">
                  <c:v>8.0000000000000004E-4</c:v>
                </c:pt>
                <c:pt idx="55">
                  <c:v>0.13</c:v>
                </c:pt>
                <c:pt idx="56">
                  <c:v>0.14000000000000001</c:v>
                </c:pt>
                <c:pt idx="57">
                  <c:v>1E-3</c:v>
                </c:pt>
                <c:pt idx="58">
                  <c:v>8.0000000000000004E-4</c:v>
                </c:pt>
                <c:pt idx="59">
                  <c:v>0.11</c:v>
                </c:pt>
                <c:pt idx="60">
                  <c:v>0.22</c:v>
                </c:pt>
                <c:pt idx="61">
                  <c:v>1.4999999999999999E-2</c:v>
                </c:pt>
                <c:pt idx="62">
                  <c:v>8.0000000000000004E-4</c:v>
                </c:pt>
                <c:pt idx="63">
                  <c:v>8.3000000000000004E-2</c:v>
                </c:pt>
                <c:pt idx="64">
                  <c:v>7.5200000000000003E-2</c:v>
                </c:pt>
                <c:pt idx="65">
                  <c:v>1.9199999999999998E-2</c:v>
                </c:pt>
                <c:pt idx="66">
                  <c:v>5.3100000000000001E-2</c:v>
                </c:pt>
                <c:pt idx="67">
                  <c:v>4.3800000000000002E-3</c:v>
                </c:pt>
                <c:pt idx="68">
                  <c:v>4.24E-2</c:v>
                </c:pt>
                <c:pt idx="69">
                  <c:v>3.0999999999999999E-3</c:v>
                </c:pt>
                <c:pt idx="70">
                  <c:v>0.01</c:v>
                </c:pt>
                <c:pt idx="71">
                  <c:v>0.01</c:v>
                </c:pt>
                <c:pt idx="72">
                  <c:v>1.2999999999999999E-2</c:v>
                </c:pt>
                <c:pt idx="73">
                  <c:v>0.01</c:v>
                </c:pt>
                <c:pt idx="74">
                  <c:v>7.9000000000000001E-2</c:v>
                </c:pt>
                <c:pt idx="76">
                  <c:v>9.8000000000000004E-2</c:v>
                </c:pt>
                <c:pt idx="81">
                  <c:v>5.5E-2</c:v>
                </c:pt>
                <c:pt idx="82">
                  <c:v>5.0999999999999997E-2</c:v>
                </c:pt>
                <c:pt idx="83">
                  <c:v>8.3000000000000004E-2</c:v>
                </c:pt>
                <c:pt idx="84">
                  <c:v>7.3999999999999996E-2</c:v>
                </c:pt>
                <c:pt idx="85">
                  <c:v>0.05</c:v>
                </c:pt>
                <c:pt idx="86">
                  <c:v>2.3E-2</c:v>
                </c:pt>
                <c:pt idx="87">
                  <c:v>0.19</c:v>
                </c:pt>
                <c:pt idx="88">
                  <c:v>0.1</c:v>
                </c:pt>
                <c:pt idx="89">
                  <c:v>4.2000000000000003E-2</c:v>
                </c:pt>
                <c:pt idx="90">
                  <c:v>0.02</c:v>
                </c:pt>
                <c:pt idx="91">
                  <c:v>0.11</c:v>
                </c:pt>
                <c:pt idx="92">
                  <c:v>0.14699999999999999</c:v>
                </c:pt>
              </c:numCache>
            </c:numRef>
          </c:yVal>
          <c:smooth val="1"/>
        </c:ser>
        <c:ser>
          <c:idx val="1"/>
          <c:order val="1"/>
          <c:tx>
            <c:v>Remedation System Started</c:v>
          </c:tx>
          <c:spPr>
            <a:ln>
              <a:solidFill>
                <a:srgbClr val="92D050"/>
              </a:solidFill>
            </a:ln>
          </c:spPr>
          <c:marker>
            <c:symbol val="none"/>
          </c:marker>
          <c:xVal>
            <c:numRef>
              <c:f>'Hist '!$S$61:$S$62</c:f>
              <c:numCache>
                <c:formatCode>m/d/yyyy</c:formatCode>
                <c:ptCount val="2"/>
                <c:pt idx="0">
                  <c:v>38534</c:v>
                </c:pt>
                <c:pt idx="1">
                  <c:v>38534</c:v>
                </c:pt>
              </c:numCache>
            </c:numRef>
          </c:xVal>
          <c:yVal>
            <c:numRef>
              <c:f>'Hist '!$S$3:$S$4</c:f>
              <c:numCache>
                <c:formatCode>General</c:formatCode>
                <c:ptCount val="2"/>
                <c:pt idx="0">
                  <c:v>1E-4</c:v>
                </c:pt>
                <c:pt idx="1">
                  <c:v>30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1366784"/>
        <c:axId val="121373056"/>
      </c:scatterChart>
      <c:valAx>
        <c:axId val="121366784"/>
        <c:scaling>
          <c:orientation val="minMax"/>
          <c:max val="42660"/>
          <c:min val="38150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Date</a:t>
                </a:r>
              </a:p>
            </c:rich>
          </c:tx>
          <c:layout>
            <c:manualLayout>
              <c:xMode val="edge"/>
              <c:yMode val="edge"/>
              <c:x val="0.48570850330455678"/>
              <c:y val="0.87218221732837486"/>
            </c:manualLayout>
          </c:layout>
          <c:overlay val="0"/>
        </c:title>
        <c:numFmt formatCode="mm/dd/yy;@" sourceLinked="1"/>
        <c:majorTickMark val="out"/>
        <c:minorTickMark val="none"/>
        <c:tickLblPos val="nextTo"/>
        <c:txPr>
          <a:bodyPr rot="-3300000"/>
          <a:lstStyle/>
          <a:p>
            <a:pPr>
              <a:defRPr sz="900" baseline="0">
                <a:latin typeface="+mn-lt"/>
              </a:defRPr>
            </a:pPr>
            <a:endParaRPr lang="en-US"/>
          </a:p>
        </c:txPr>
        <c:crossAx val="121373056"/>
        <c:crosses val="autoZero"/>
        <c:crossBetween val="midCat"/>
      </c:valAx>
      <c:valAx>
        <c:axId val="121373056"/>
        <c:scaling>
          <c:orientation val="minMax"/>
          <c:max val="9"/>
          <c:min val="0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 sz="1200" b="1">
                    <a:latin typeface="+mn-lt"/>
                  </a:defRPr>
                </a:pPr>
                <a:r>
                  <a:rPr lang="en-US" b="1"/>
                  <a:t>Methane (mg/L)</a:t>
                </a:r>
              </a:p>
            </c:rich>
          </c:tx>
          <c:layout>
            <c:manualLayout>
              <c:xMode val="edge"/>
              <c:yMode val="edge"/>
              <c:x val="2.9251343582052305E-2"/>
              <c:y val="0.27372501514233799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21366784"/>
        <c:crosses val="autoZero"/>
        <c:crossBetween val="midCat"/>
      </c:valAx>
      <c:spPr>
        <a:solidFill>
          <a:sysClr val="windowText" lastClr="000000">
            <a:alpha val="50000"/>
          </a:sysClr>
        </a:solidFill>
      </c:spPr>
    </c:plotArea>
    <c:legend>
      <c:legendPos val="b"/>
      <c:legendEntry>
        <c:idx val="0"/>
        <c:txPr>
          <a:bodyPr/>
          <a:lstStyle/>
          <a:p>
            <a:pPr>
              <a:defRPr sz="1010" baseline="0"/>
            </a:pPr>
            <a:endParaRPr lang="en-US"/>
          </a:p>
        </c:txPr>
      </c:legendEntry>
      <c:layout>
        <c:manualLayout>
          <c:xMode val="edge"/>
          <c:yMode val="edge"/>
          <c:x val="0.23088818716937493"/>
          <c:y val="0.92189364192272782"/>
          <c:w val="0.54740302040558186"/>
          <c:h val="6.403423846425528E-2"/>
        </c:manualLayout>
      </c:layout>
      <c:overlay val="0"/>
      <c:spPr>
        <a:ln w="3175"/>
      </c:spPr>
    </c:legend>
    <c:plotVisOnly val="1"/>
    <c:dispBlanksAs val="span"/>
    <c:showDLblsOverMax val="0"/>
  </c:chart>
  <c:spPr>
    <a:solidFill>
      <a:srgbClr val="EEECE1">
        <a:lumMod val="75000"/>
      </a:srgbClr>
    </a:solidFill>
    <a:ln w="25400"/>
  </c:spPr>
  <c:printSettings>
    <c:headerFooter/>
    <c:pageMargins b="0.75000000000000266" l="0.70000000000000062" r="0.70000000000000062" t="0.75000000000000266" header="0.30000000000000032" footer="0.30000000000000032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1600">
                <a:latin typeface="+mn-lt"/>
              </a:defRPr>
            </a:pPr>
            <a:r>
              <a:rPr lang="en-US" sz="1600"/>
              <a:t>MW-09 - Benzene</a:t>
            </a:r>
          </a:p>
        </c:rich>
      </c:tx>
      <c:layout>
        <c:manualLayout>
          <c:xMode val="edge"/>
          <c:yMode val="edge"/>
          <c:x val="0.35868599846007282"/>
          <c:y val="1.4423507740665352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512617545323397"/>
          <c:y val="9.1162857532202615E-2"/>
          <c:w val="0.76862364422869645"/>
          <c:h val="0.66634861282038915"/>
        </c:manualLayout>
      </c:layout>
      <c:scatterChart>
        <c:scatterStyle val="smoothMarker"/>
        <c:varyColors val="0"/>
        <c:ser>
          <c:idx val="0"/>
          <c:order val="0"/>
          <c:tx>
            <c:v>Benzene</c:v>
          </c:tx>
          <c:spPr>
            <a:ln w="25400">
              <a:solidFill>
                <a:srgbClr val="4F81BD"/>
              </a:solidFill>
            </a:ln>
          </c:spPr>
          <c:marker>
            <c:symbol val="none"/>
          </c:marker>
          <c:xVal>
            <c:numRef>
              <c:f>('Hist '!$B$471:$B$638,'Hist '!$B$639,'Hist '!$B$640,'Hist '!$B$641)</c:f>
              <c:numCache>
                <c:formatCode>mm/dd/yy;@</c:formatCode>
                <c:ptCount val="54"/>
                <c:pt idx="0">
                  <c:v>38177</c:v>
                </c:pt>
                <c:pt idx="1">
                  <c:v>38190</c:v>
                </c:pt>
                <c:pt idx="2">
                  <c:v>38202</c:v>
                </c:pt>
                <c:pt idx="3">
                  <c:v>38245</c:v>
                </c:pt>
                <c:pt idx="4">
                  <c:v>38273</c:v>
                </c:pt>
                <c:pt idx="5">
                  <c:v>38300</c:v>
                </c:pt>
                <c:pt idx="8">
                  <c:v>38334</c:v>
                </c:pt>
                <c:pt idx="9">
                  <c:v>38364</c:v>
                </c:pt>
                <c:pt idx="10">
                  <c:v>38392</c:v>
                </c:pt>
                <c:pt idx="11">
                  <c:v>38419</c:v>
                </c:pt>
                <c:pt idx="12">
                  <c:v>38454</c:v>
                </c:pt>
                <c:pt idx="13">
                  <c:v>38481</c:v>
                </c:pt>
                <c:pt idx="14">
                  <c:v>38511</c:v>
                </c:pt>
                <c:pt idx="15">
                  <c:v>38544</c:v>
                </c:pt>
                <c:pt idx="16">
                  <c:v>38572</c:v>
                </c:pt>
                <c:pt idx="17">
                  <c:v>38607</c:v>
                </c:pt>
                <c:pt idx="18">
                  <c:v>38636</c:v>
                </c:pt>
                <c:pt idx="19">
                  <c:v>38663</c:v>
                </c:pt>
                <c:pt idx="20">
                  <c:v>38694</c:v>
                </c:pt>
                <c:pt idx="21">
                  <c:v>38727</c:v>
                </c:pt>
                <c:pt idx="22">
                  <c:v>38762</c:v>
                </c:pt>
                <c:pt idx="23">
                  <c:v>38791</c:v>
                </c:pt>
                <c:pt idx="24">
                  <c:v>38818</c:v>
                </c:pt>
                <c:pt idx="25">
                  <c:v>38847</c:v>
                </c:pt>
                <c:pt idx="26">
                  <c:v>38880</c:v>
                </c:pt>
                <c:pt idx="27">
                  <c:v>38966</c:v>
                </c:pt>
                <c:pt idx="28">
                  <c:v>39057</c:v>
                </c:pt>
                <c:pt idx="29">
                  <c:v>39154</c:v>
                </c:pt>
                <c:pt idx="30">
                  <c:v>39202</c:v>
                </c:pt>
                <c:pt idx="31">
                  <c:v>39254</c:v>
                </c:pt>
                <c:pt idx="32">
                  <c:v>39338</c:v>
                </c:pt>
                <c:pt idx="33">
                  <c:v>39434</c:v>
                </c:pt>
                <c:pt idx="34">
                  <c:v>39512</c:v>
                </c:pt>
                <c:pt idx="35">
                  <c:v>39616</c:v>
                </c:pt>
                <c:pt idx="36">
                  <c:v>39721</c:v>
                </c:pt>
                <c:pt idx="37">
                  <c:v>39791</c:v>
                </c:pt>
                <c:pt idx="38">
                  <c:v>39889</c:v>
                </c:pt>
                <c:pt idx="39">
                  <c:v>39980</c:v>
                </c:pt>
                <c:pt idx="40">
                  <c:v>40008</c:v>
                </c:pt>
                <c:pt idx="41">
                  <c:v>40072</c:v>
                </c:pt>
                <c:pt idx="42">
                  <c:v>40162</c:v>
                </c:pt>
                <c:pt idx="43">
                  <c:v>40266</c:v>
                </c:pt>
                <c:pt idx="44">
                  <c:v>40357</c:v>
                </c:pt>
                <c:pt idx="45">
                  <c:v>40448</c:v>
                </c:pt>
                <c:pt idx="46">
                  <c:v>40526</c:v>
                </c:pt>
                <c:pt idx="47">
                  <c:v>40631</c:v>
                </c:pt>
                <c:pt idx="48">
                  <c:v>40715</c:v>
                </c:pt>
                <c:pt idx="49">
                  <c:v>40801</c:v>
                </c:pt>
                <c:pt idx="50">
                  <c:v>40884</c:v>
                </c:pt>
                <c:pt idx="51">
                  <c:v>40997</c:v>
                </c:pt>
                <c:pt idx="52">
                  <c:v>41080</c:v>
                </c:pt>
                <c:pt idx="53">
                  <c:v>41170</c:v>
                </c:pt>
              </c:numCache>
            </c:numRef>
          </c:xVal>
          <c:yVal>
            <c:numRef>
              <c:f>('Hist '!$C$471:$C$638,'Hist '!$C$639,'Hist '!$C$640,'Hist '!$C$641)</c:f>
              <c:numCache>
                <c:formatCode>General</c:formatCode>
                <c:ptCount val="54"/>
                <c:pt idx="0">
                  <c:v>0.12</c:v>
                </c:pt>
                <c:pt idx="1">
                  <c:v>0.13</c:v>
                </c:pt>
                <c:pt idx="2">
                  <c:v>0.15</c:v>
                </c:pt>
                <c:pt idx="3">
                  <c:v>0.21</c:v>
                </c:pt>
                <c:pt idx="4">
                  <c:v>0.28000000000000003</c:v>
                </c:pt>
                <c:pt idx="5">
                  <c:v>0.32</c:v>
                </c:pt>
                <c:pt idx="8">
                  <c:v>0.35</c:v>
                </c:pt>
                <c:pt idx="9">
                  <c:v>0.28999999999999998</c:v>
                </c:pt>
                <c:pt idx="10">
                  <c:v>0.26</c:v>
                </c:pt>
                <c:pt idx="11">
                  <c:v>0.21</c:v>
                </c:pt>
                <c:pt idx="12">
                  <c:v>0.21</c:v>
                </c:pt>
                <c:pt idx="13">
                  <c:v>0.21</c:v>
                </c:pt>
                <c:pt idx="14">
                  <c:v>0.21</c:v>
                </c:pt>
                <c:pt idx="15">
                  <c:v>0.16</c:v>
                </c:pt>
                <c:pt idx="16">
                  <c:v>0.12</c:v>
                </c:pt>
                <c:pt idx="17">
                  <c:v>7.8E-2</c:v>
                </c:pt>
                <c:pt idx="18">
                  <c:v>5.5E-2</c:v>
                </c:pt>
                <c:pt idx="19">
                  <c:v>3.5000000000000003E-2</c:v>
                </c:pt>
                <c:pt idx="20">
                  <c:v>3.7999999999999999E-2</c:v>
                </c:pt>
                <c:pt idx="21">
                  <c:v>0.04</c:v>
                </c:pt>
                <c:pt idx="22">
                  <c:v>3.44E-2</c:v>
                </c:pt>
                <c:pt idx="23">
                  <c:v>0.03</c:v>
                </c:pt>
                <c:pt idx="24">
                  <c:v>2.1000000000000001E-2</c:v>
                </c:pt>
                <c:pt idx="25">
                  <c:v>1.6E-2</c:v>
                </c:pt>
                <c:pt idx="26">
                  <c:v>8.6E-3</c:v>
                </c:pt>
                <c:pt idx="27">
                  <c:v>8.8999999999999999E-3</c:v>
                </c:pt>
                <c:pt idx="28">
                  <c:v>7.1999999999999998E-3</c:v>
                </c:pt>
                <c:pt idx="29">
                  <c:v>7.4999999999999997E-3</c:v>
                </c:pt>
                <c:pt idx="30">
                  <c:v>4.7999999999999996E-3</c:v>
                </c:pt>
                <c:pt idx="31">
                  <c:v>1E-3</c:v>
                </c:pt>
                <c:pt idx="32">
                  <c:v>4.2000000000000006E-3</c:v>
                </c:pt>
                <c:pt idx="33">
                  <c:v>2.7000000000000001E-3</c:v>
                </c:pt>
                <c:pt idx="34">
                  <c:v>1E-3</c:v>
                </c:pt>
                <c:pt idx="35">
                  <c:v>2.2000000000000001E-3</c:v>
                </c:pt>
                <c:pt idx="36">
                  <c:v>1E-3</c:v>
                </c:pt>
                <c:pt idx="37">
                  <c:v>1.1000000000000001E-3</c:v>
                </c:pt>
                <c:pt idx="38">
                  <c:v>2.3E-3</c:v>
                </c:pt>
                <c:pt idx="39">
                  <c:v>1.6000000000000001E-3</c:v>
                </c:pt>
                <c:pt idx="40">
                  <c:v>2.5000000000000001E-3</c:v>
                </c:pt>
                <c:pt idx="41">
                  <c:v>1.2999999999999999E-3</c:v>
                </c:pt>
                <c:pt idx="42">
                  <c:v>2E-3</c:v>
                </c:pt>
                <c:pt idx="43">
                  <c:v>1E-3</c:v>
                </c:pt>
                <c:pt idx="44">
                  <c:v>1.8E-3</c:v>
                </c:pt>
                <c:pt idx="45">
                  <c:v>1E-3</c:v>
                </c:pt>
                <c:pt idx="46">
                  <c:v>1E-3</c:v>
                </c:pt>
                <c:pt idx="47" formatCode="0.0">
                  <c:v>1E-3</c:v>
                </c:pt>
                <c:pt idx="48" formatCode="0.0">
                  <c:v>1.2999999999999999E-3</c:v>
                </c:pt>
                <c:pt idx="49">
                  <c:v>1E-3</c:v>
                </c:pt>
                <c:pt idx="50">
                  <c:v>1E-3</c:v>
                </c:pt>
                <c:pt idx="51">
                  <c:v>1.2999999999999999E-3</c:v>
                </c:pt>
                <c:pt idx="52">
                  <c:v>1E-3</c:v>
                </c:pt>
                <c:pt idx="53">
                  <c:v>1E-3</c:v>
                </c:pt>
              </c:numCache>
            </c:numRef>
          </c:yVal>
          <c:smooth val="1"/>
        </c:ser>
        <c:ser>
          <c:idx val="1"/>
          <c:order val="1"/>
          <c:tx>
            <c:v>Remedation System Started</c:v>
          </c:tx>
          <c:spPr>
            <a:ln>
              <a:solidFill>
                <a:srgbClr val="92D050"/>
              </a:solidFill>
            </a:ln>
          </c:spPr>
          <c:marker>
            <c:symbol val="none"/>
          </c:marker>
          <c:xVal>
            <c:numRef>
              <c:f>'Hist '!$R$3:$R$4</c:f>
              <c:numCache>
                <c:formatCode>m/d/yyyy</c:formatCode>
                <c:ptCount val="2"/>
                <c:pt idx="0">
                  <c:v>38534</c:v>
                </c:pt>
                <c:pt idx="1">
                  <c:v>38534</c:v>
                </c:pt>
              </c:numCache>
            </c:numRef>
          </c:xVal>
          <c:yVal>
            <c:numRef>
              <c:f>'Hist '!$S$3:$S$4</c:f>
              <c:numCache>
                <c:formatCode>General</c:formatCode>
                <c:ptCount val="2"/>
                <c:pt idx="0">
                  <c:v>1E-4</c:v>
                </c:pt>
                <c:pt idx="1">
                  <c:v>30</c:v>
                </c:pt>
              </c:numCache>
            </c:numRef>
          </c:yVal>
          <c:smooth val="1"/>
        </c:ser>
        <c:ser>
          <c:idx val="2"/>
          <c:order val="2"/>
          <c:tx>
            <c:v>MCL</c:v>
          </c:tx>
          <c:spPr>
            <a:ln w="19050"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('Hist '!$P$2,'Hist '!$P$48)</c:f>
              <c:numCache>
                <c:formatCode>m/d/yyyy</c:formatCode>
                <c:ptCount val="2"/>
                <c:pt idx="0">
                  <c:v>37811</c:v>
                </c:pt>
                <c:pt idx="1">
                  <c:v>42724</c:v>
                </c:pt>
              </c:numCache>
            </c:numRef>
          </c:xVal>
          <c:yVal>
            <c:numRef>
              <c:f>('Hist '!$O$2,'Hist '!$O$48)</c:f>
              <c:numCache>
                <c:formatCode>General</c:formatCode>
                <c:ptCount val="2"/>
                <c:pt idx="0">
                  <c:v>5.0000000000000001E-3</c:v>
                </c:pt>
                <c:pt idx="1">
                  <c:v>5.0000000000000001E-3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1408512"/>
        <c:axId val="121410688"/>
      </c:scatterChart>
      <c:valAx>
        <c:axId val="121408512"/>
        <c:scaling>
          <c:orientation val="minMax"/>
          <c:max val="41240"/>
          <c:min val="38150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Date</a:t>
                </a:r>
              </a:p>
            </c:rich>
          </c:tx>
          <c:layout>
            <c:manualLayout>
              <c:xMode val="edge"/>
              <c:yMode val="edge"/>
              <c:x val="0.46702518798697584"/>
              <c:y val="0.877441277574314"/>
            </c:manualLayout>
          </c:layout>
          <c:overlay val="0"/>
        </c:title>
        <c:numFmt formatCode="mm/dd/yy;@" sourceLinked="1"/>
        <c:majorTickMark val="out"/>
        <c:minorTickMark val="none"/>
        <c:tickLblPos val="nextTo"/>
        <c:txPr>
          <a:bodyPr rot="-3300000"/>
          <a:lstStyle/>
          <a:p>
            <a:pPr>
              <a:defRPr sz="900" baseline="0">
                <a:latin typeface="+mn-lt"/>
              </a:defRPr>
            </a:pPr>
            <a:endParaRPr lang="en-US"/>
          </a:p>
        </c:txPr>
        <c:crossAx val="121410688"/>
        <c:crosses val="autoZero"/>
        <c:crossBetween val="midCat"/>
      </c:valAx>
      <c:valAx>
        <c:axId val="121410688"/>
        <c:scaling>
          <c:orientation val="minMax"/>
          <c:max val="0.4"/>
          <c:min val="0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 sz="1200" b="1"/>
                </a:pPr>
                <a:r>
                  <a:rPr lang="en-US" sz="1200" b="1"/>
                  <a:t>Benzene (mg/l)</a:t>
                </a:r>
              </a:p>
            </c:rich>
          </c:tx>
          <c:layout>
            <c:manualLayout>
              <c:xMode val="edge"/>
              <c:yMode val="edge"/>
              <c:x val="1.2375472933432986E-2"/>
              <c:y val="0.3055645873171608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900"/>
            </a:pPr>
            <a:endParaRPr lang="en-US"/>
          </a:p>
        </c:txPr>
        <c:crossAx val="121408512"/>
        <c:crosses val="autoZero"/>
        <c:crossBetween val="midCat"/>
      </c:valAx>
      <c:spPr>
        <a:solidFill>
          <a:sysClr val="windowText" lastClr="000000">
            <a:alpha val="50000"/>
          </a:sysClr>
        </a:solidFill>
      </c:spPr>
    </c:plotArea>
    <c:legend>
      <c:legendPos val="b"/>
      <c:legendEntry>
        <c:idx val="0"/>
        <c:txPr>
          <a:bodyPr/>
          <a:lstStyle/>
          <a:p>
            <a:pPr>
              <a:defRPr sz="1010" baseline="0"/>
            </a:pPr>
            <a:endParaRPr lang="en-US"/>
          </a:p>
        </c:txPr>
      </c:legendEntry>
      <c:overlay val="0"/>
      <c:spPr>
        <a:ln w="3175"/>
      </c:spPr>
    </c:legend>
    <c:plotVisOnly val="1"/>
    <c:dispBlanksAs val="span"/>
    <c:showDLblsOverMax val="0"/>
  </c:chart>
  <c:spPr>
    <a:solidFill>
      <a:srgbClr val="EEECE1">
        <a:lumMod val="75000"/>
      </a:srgbClr>
    </a:solidFill>
    <a:ln w="25400"/>
  </c:spPr>
  <c:printSettings>
    <c:headerFooter/>
    <c:pageMargins b="0.75000000000000211" l="0.70000000000000095" r="0.70000000000000095" t="0.75000000000000211" header="0.30000000000000032" footer="0.30000000000000032"/>
    <c:pageSetup orientation="landscape"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1800">
                <a:latin typeface="+mn-lt"/>
              </a:defRPr>
            </a:pPr>
            <a:r>
              <a:rPr lang="en-US" sz="1600"/>
              <a:t>MW-09 - Methane</a:t>
            </a:r>
          </a:p>
        </c:rich>
      </c:tx>
      <c:layout>
        <c:manualLayout>
          <c:xMode val="edge"/>
          <c:yMode val="edge"/>
          <c:x val="0.35719336287783332"/>
          <c:y val="9.0230541762754708E-3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537508293792303"/>
          <c:y val="0.10426775808696735"/>
          <c:w val="0.74203242666955782"/>
          <c:h val="0.6487842713592199"/>
        </c:manualLayout>
      </c:layout>
      <c:scatterChart>
        <c:scatterStyle val="smoothMarker"/>
        <c:varyColors val="0"/>
        <c:ser>
          <c:idx val="0"/>
          <c:order val="0"/>
          <c:tx>
            <c:v>Methane</c:v>
          </c:tx>
          <c:spPr>
            <a:ln w="25400">
              <a:solidFill>
                <a:srgbClr val="F79646"/>
              </a:solidFill>
            </a:ln>
          </c:spPr>
          <c:marker>
            <c:symbol val="none"/>
          </c:marker>
          <c:xVal>
            <c:numRef>
              <c:f>('Hist '!$B$471:$B$638,'Hist '!$B$639)</c:f>
              <c:numCache>
                <c:formatCode>mm/dd/yy;@</c:formatCode>
                <c:ptCount val="52"/>
                <c:pt idx="0">
                  <c:v>38177</c:v>
                </c:pt>
                <c:pt idx="1">
                  <c:v>38190</c:v>
                </c:pt>
                <c:pt idx="2">
                  <c:v>38202</c:v>
                </c:pt>
                <c:pt idx="3">
                  <c:v>38245</c:v>
                </c:pt>
                <c:pt idx="4">
                  <c:v>38273</c:v>
                </c:pt>
                <c:pt idx="5">
                  <c:v>38300</c:v>
                </c:pt>
                <c:pt idx="8">
                  <c:v>38334</c:v>
                </c:pt>
                <c:pt idx="9">
                  <c:v>38364</c:v>
                </c:pt>
                <c:pt idx="10">
                  <c:v>38392</c:v>
                </c:pt>
                <c:pt idx="11">
                  <c:v>38419</c:v>
                </c:pt>
                <c:pt idx="12">
                  <c:v>38454</c:v>
                </c:pt>
                <c:pt idx="13">
                  <c:v>38481</c:v>
                </c:pt>
                <c:pt idx="14">
                  <c:v>38511</c:v>
                </c:pt>
                <c:pt idx="15">
                  <c:v>38544</c:v>
                </c:pt>
                <c:pt idx="16">
                  <c:v>38572</c:v>
                </c:pt>
                <c:pt idx="17">
                  <c:v>38607</c:v>
                </c:pt>
                <c:pt idx="18">
                  <c:v>38636</c:v>
                </c:pt>
                <c:pt idx="19">
                  <c:v>38663</c:v>
                </c:pt>
                <c:pt idx="20">
                  <c:v>38694</c:v>
                </c:pt>
                <c:pt idx="21">
                  <c:v>38727</c:v>
                </c:pt>
                <c:pt idx="22">
                  <c:v>38762</c:v>
                </c:pt>
                <c:pt idx="23">
                  <c:v>38791</c:v>
                </c:pt>
                <c:pt idx="24">
                  <c:v>38818</c:v>
                </c:pt>
                <c:pt idx="25">
                  <c:v>38847</c:v>
                </c:pt>
                <c:pt idx="26">
                  <c:v>38880</c:v>
                </c:pt>
                <c:pt idx="27">
                  <c:v>38966</c:v>
                </c:pt>
                <c:pt idx="28">
                  <c:v>39057</c:v>
                </c:pt>
                <c:pt idx="29">
                  <c:v>39154</c:v>
                </c:pt>
                <c:pt idx="30">
                  <c:v>39202</c:v>
                </c:pt>
                <c:pt idx="31">
                  <c:v>39254</c:v>
                </c:pt>
                <c:pt idx="32">
                  <c:v>39338</c:v>
                </c:pt>
                <c:pt idx="33">
                  <c:v>39434</c:v>
                </c:pt>
                <c:pt idx="34">
                  <c:v>39512</c:v>
                </c:pt>
                <c:pt idx="35">
                  <c:v>39616</c:v>
                </c:pt>
                <c:pt idx="36">
                  <c:v>39721</c:v>
                </c:pt>
                <c:pt idx="37">
                  <c:v>39791</c:v>
                </c:pt>
                <c:pt idx="38">
                  <c:v>39889</c:v>
                </c:pt>
                <c:pt idx="39">
                  <c:v>39980</c:v>
                </c:pt>
                <c:pt idx="40">
                  <c:v>40008</c:v>
                </c:pt>
                <c:pt idx="41">
                  <c:v>40072</c:v>
                </c:pt>
                <c:pt idx="42">
                  <c:v>40162</c:v>
                </c:pt>
                <c:pt idx="43">
                  <c:v>40266</c:v>
                </c:pt>
                <c:pt idx="44">
                  <c:v>40357</c:v>
                </c:pt>
                <c:pt idx="45">
                  <c:v>40448</c:v>
                </c:pt>
                <c:pt idx="46">
                  <c:v>40526</c:v>
                </c:pt>
                <c:pt idx="47">
                  <c:v>40631</c:v>
                </c:pt>
                <c:pt idx="48">
                  <c:v>40715</c:v>
                </c:pt>
                <c:pt idx="49">
                  <c:v>40801</c:v>
                </c:pt>
                <c:pt idx="50">
                  <c:v>40884</c:v>
                </c:pt>
                <c:pt idx="51">
                  <c:v>40997</c:v>
                </c:pt>
              </c:numCache>
            </c:numRef>
          </c:xVal>
          <c:yVal>
            <c:numRef>
              <c:f>('Hist '!$G$471:$G$638,'Hist '!$G$639)</c:f>
              <c:numCache>
                <c:formatCode>General</c:formatCode>
                <c:ptCount val="52"/>
                <c:pt idx="0">
                  <c:v>11</c:v>
                </c:pt>
                <c:pt idx="1">
                  <c:v>10</c:v>
                </c:pt>
                <c:pt idx="2">
                  <c:v>9.5</c:v>
                </c:pt>
                <c:pt idx="3">
                  <c:v>11</c:v>
                </c:pt>
                <c:pt idx="4">
                  <c:v>9.9</c:v>
                </c:pt>
                <c:pt idx="5">
                  <c:v>9</c:v>
                </c:pt>
                <c:pt idx="8">
                  <c:v>14</c:v>
                </c:pt>
                <c:pt idx="9">
                  <c:v>16</c:v>
                </c:pt>
                <c:pt idx="10">
                  <c:v>9.4</c:v>
                </c:pt>
                <c:pt idx="11">
                  <c:v>11</c:v>
                </c:pt>
                <c:pt idx="12">
                  <c:v>11</c:v>
                </c:pt>
                <c:pt idx="13">
                  <c:v>12</c:v>
                </c:pt>
                <c:pt idx="14">
                  <c:v>12</c:v>
                </c:pt>
                <c:pt idx="15">
                  <c:v>9.3000000000000007</c:v>
                </c:pt>
                <c:pt idx="16">
                  <c:v>7.8</c:v>
                </c:pt>
                <c:pt idx="17">
                  <c:v>9.6999999999999993</c:v>
                </c:pt>
                <c:pt idx="18">
                  <c:v>8.6999999999999993</c:v>
                </c:pt>
                <c:pt idx="19">
                  <c:v>7.6</c:v>
                </c:pt>
                <c:pt idx="20">
                  <c:v>7.7</c:v>
                </c:pt>
                <c:pt idx="21">
                  <c:v>12</c:v>
                </c:pt>
                <c:pt idx="22">
                  <c:v>6.3</c:v>
                </c:pt>
                <c:pt idx="23">
                  <c:v>14</c:v>
                </c:pt>
                <c:pt idx="24">
                  <c:v>9</c:v>
                </c:pt>
                <c:pt idx="25">
                  <c:v>9.8000000000000007</c:v>
                </c:pt>
                <c:pt idx="26">
                  <c:v>10</c:v>
                </c:pt>
                <c:pt idx="27">
                  <c:v>9.3000000000000007</c:v>
                </c:pt>
                <c:pt idx="28">
                  <c:v>10</c:v>
                </c:pt>
                <c:pt idx="29">
                  <c:v>8.3000000000000007</c:v>
                </c:pt>
                <c:pt idx="31">
                  <c:v>5.0999999999999996</c:v>
                </c:pt>
                <c:pt idx="32">
                  <c:v>5.4</c:v>
                </c:pt>
                <c:pt idx="33">
                  <c:v>7.1</c:v>
                </c:pt>
                <c:pt idx="34">
                  <c:v>7.2</c:v>
                </c:pt>
                <c:pt idx="35">
                  <c:v>6.2</c:v>
                </c:pt>
                <c:pt idx="36" formatCode="0.0">
                  <c:v>5</c:v>
                </c:pt>
                <c:pt idx="37" formatCode="0.0">
                  <c:v>8.6</c:v>
                </c:pt>
                <c:pt idx="38" formatCode="0.0">
                  <c:v>8.1</c:v>
                </c:pt>
                <c:pt idx="39" formatCode="0.0">
                  <c:v>7.2</c:v>
                </c:pt>
                <c:pt idx="40" formatCode="0.0">
                  <c:v>8.1999999999999993</c:v>
                </c:pt>
                <c:pt idx="41" formatCode="0.0">
                  <c:v>6.6</c:v>
                </c:pt>
                <c:pt idx="42" formatCode="0.0">
                  <c:v>9.1999999999999993</c:v>
                </c:pt>
                <c:pt idx="43" formatCode="0.00">
                  <c:v>9.24</c:v>
                </c:pt>
                <c:pt idx="44" formatCode="0.0">
                  <c:v>6.8</c:v>
                </c:pt>
                <c:pt idx="45" formatCode="0.00">
                  <c:v>3.65</c:v>
                </c:pt>
                <c:pt idx="46" formatCode="0.00">
                  <c:v>3.39</c:v>
                </c:pt>
                <c:pt idx="47">
                  <c:v>4.71</c:v>
                </c:pt>
                <c:pt idx="48" formatCode="0.00">
                  <c:v>8.5299999999999994</c:v>
                </c:pt>
                <c:pt idx="49">
                  <c:v>4.9000000000000004</c:v>
                </c:pt>
                <c:pt idx="50">
                  <c:v>4.8</c:v>
                </c:pt>
                <c:pt idx="51">
                  <c:v>6.1</c:v>
                </c:pt>
              </c:numCache>
            </c:numRef>
          </c:yVal>
          <c:smooth val="1"/>
        </c:ser>
        <c:ser>
          <c:idx val="1"/>
          <c:order val="1"/>
          <c:tx>
            <c:v>Remedation System Started</c:v>
          </c:tx>
          <c:spPr>
            <a:ln>
              <a:solidFill>
                <a:srgbClr val="92D050"/>
              </a:solidFill>
            </a:ln>
          </c:spPr>
          <c:marker>
            <c:symbol val="none"/>
          </c:marker>
          <c:xVal>
            <c:numRef>
              <c:f>'Hist '!$R$3:$R$4</c:f>
              <c:numCache>
                <c:formatCode>m/d/yyyy</c:formatCode>
                <c:ptCount val="2"/>
                <c:pt idx="0">
                  <c:v>38534</c:v>
                </c:pt>
                <c:pt idx="1">
                  <c:v>38534</c:v>
                </c:pt>
              </c:numCache>
            </c:numRef>
          </c:xVal>
          <c:yVal>
            <c:numRef>
              <c:f>'Hist '!$S$3:$S$4</c:f>
              <c:numCache>
                <c:formatCode>General</c:formatCode>
                <c:ptCount val="2"/>
                <c:pt idx="0">
                  <c:v>1E-4</c:v>
                </c:pt>
                <c:pt idx="1">
                  <c:v>30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1596544"/>
        <c:axId val="121602816"/>
      </c:scatterChart>
      <c:valAx>
        <c:axId val="121596544"/>
        <c:scaling>
          <c:orientation val="minMax"/>
          <c:max val="41240"/>
          <c:min val="38150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Date</a:t>
                </a:r>
              </a:p>
            </c:rich>
          </c:tx>
          <c:layout>
            <c:manualLayout>
              <c:xMode val="edge"/>
              <c:yMode val="edge"/>
              <c:x val="0.46849679934586491"/>
              <c:y val="0.87132514768107816"/>
            </c:manualLayout>
          </c:layout>
          <c:overlay val="0"/>
        </c:title>
        <c:numFmt formatCode="mm/dd/yy;@" sourceLinked="1"/>
        <c:majorTickMark val="out"/>
        <c:minorTickMark val="none"/>
        <c:tickLblPos val="nextTo"/>
        <c:txPr>
          <a:bodyPr rot="-3300000"/>
          <a:lstStyle/>
          <a:p>
            <a:pPr>
              <a:defRPr sz="900" baseline="0">
                <a:latin typeface="+mn-lt"/>
              </a:defRPr>
            </a:pPr>
            <a:endParaRPr lang="en-US"/>
          </a:p>
        </c:txPr>
        <c:crossAx val="121602816"/>
        <c:crosses val="autoZero"/>
        <c:crossBetween val="midCat"/>
      </c:valAx>
      <c:valAx>
        <c:axId val="121602816"/>
        <c:scaling>
          <c:orientation val="minMax"/>
          <c:max val="20"/>
          <c:min val="0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 sz="1200" b="1">
                    <a:latin typeface="+mn-lt"/>
                  </a:defRPr>
                </a:pPr>
                <a:r>
                  <a:rPr lang="en-US" b="1"/>
                  <a:t>Methane (mg/L)</a:t>
                </a:r>
              </a:p>
            </c:rich>
          </c:tx>
          <c:layout>
            <c:manualLayout>
              <c:xMode val="edge"/>
              <c:yMode val="edge"/>
              <c:x val="2.9251343582052322E-2"/>
              <c:y val="0.27372501514233799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21596544"/>
        <c:crosses val="autoZero"/>
        <c:crossBetween val="midCat"/>
      </c:valAx>
      <c:spPr>
        <a:solidFill>
          <a:sysClr val="windowText" lastClr="000000">
            <a:alpha val="50000"/>
          </a:sysClr>
        </a:solidFill>
      </c:spPr>
    </c:plotArea>
    <c:legend>
      <c:legendPos val="b"/>
      <c:legendEntry>
        <c:idx val="0"/>
        <c:txPr>
          <a:bodyPr/>
          <a:lstStyle/>
          <a:p>
            <a:pPr>
              <a:defRPr sz="1010" baseline="0"/>
            </a:pPr>
            <a:endParaRPr lang="en-US"/>
          </a:p>
        </c:txPr>
      </c:legendEntry>
      <c:overlay val="0"/>
      <c:spPr>
        <a:ln w="3175"/>
      </c:spPr>
    </c:legend>
    <c:plotVisOnly val="1"/>
    <c:dispBlanksAs val="span"/>
    <c:showDLblsOverMax val="0"/>
  </c:chart>
  <c:spPr>
    <a:solidFill>
      <a:srgbClr val="EEECE1">
        <a:lumMod val="75000"/>
      </a:srgbClr>
    </a:solidFill>
    <a:ln w="25400"/>
  </c:spPr>
  <c:printSettings>
    <c:headerFooter/>
    <c:pageMargins b="0.75000000000000289" l="0.70000000000000062" r="0.70000000000000062" t="0.75000000000000289" header="0.30000000000000032" footer="0.30000000000000032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1600">
                <a:latin typeface="+mn-lt"/>
              </a:defRPr>
            </a:pPr>
            <a:r>
              <a:rPr lang="en-US" sz="1600"/>
              <a:t>MW-14 - Benzene</a:t>
            </a:r>
          </a:p>
        </c:rich>
      </c:tx>
      <c:layout>
        <c:manualLayout>
          <c:xMode val="edge"/>
          <c:yMode val="edge"/>
          <c:x val="0.35868599846007282"/>
          <c:y val="1.4423507740665364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5126175453233981"/>
          <c:y val="9.4529862684515853E-2"/>
          <c:w val="0.76173896513334682"/>
          <c:h val="0.6629816076680759"/>
        </c:manualLayout>
      </c:layout>
      <c:scatterChart>
        <c:scatterStyle val="smoothMarker"/>
        <c:varyColors val="0"/>
        <c:ser>
          <c:idx val="0"/>
          <c:order val="0"/>
          <c:tx>
            <c:v>Benzene</c:v>
          </c:tx>
          <c:spPr>
            <a:ln w="25400">
              <a:solidFill>
                <a:srgbClr val="4F81BD"/>
              </a:solidFill>
            </a:ln>
          </c:spPr>
          <c:marker>
            <c:symbol val="none"/>
          </c:marker>
          <c:xVal>
            <c:numRef>
              <c:f>('Hist '!$B$643:$B$685,'Hist '!$B$780,'Hist '!$B$781,'Hist '!$B$782,'Hist '!$B$783)</c:f>
              <c:numCache>
                <c:formatCode>mm/dd/yy;@</c:formatCode>
                <c:ptCount val="47"/>
                <c:pt idx="0">
                  <c:v>38251</c:v>
                </c:pt>
                <c:pt idx="1">
                  <c:v>38273</c:v>
                </c:pt>
                <c:pt idx="2">
                  <c:v>38300</c:v>
                </c:pt>
                <c:pt idx="3">
                  <c:v>38334</c:v>
                </c:pt>
                <c:pt idx="4">
                  <c:v>38364</c:v>
                </c:pt>
                <c:pt idx="5">
                  <c:v>38392</c:v>
                </c:pt>
                <c:pt idx="6">
                  <c:v>38419</c:v>
                </c:pt>
                <c:pt idx="7">
                  <c:v>38454</c:v>
                </c:pt>
                <c:pt idx="8">
                  <c:v>38481</c:v>
                </c:pt>
                <c:pt idx="9">
                  <c:v>38511</c:v>
                </c:pt>
                <c:pt idx="10">
                  <c:v>38544</c:v>
                </c:pt>
                <c:pt idx="11">
                  <c:v>38572</c:v>
                </c:pt>
                <c:pt idx="12">
                  <c:v>38607</c:v>
                </c:pt>
                <c:pt idx="13">
                  <c:v>38636</c:v>
                </c:pt>
                <c:pt idx="14">
                  <c:v>38663</c:v>
                </c:pt>
                <c:pt idx="15">
                  <c:v>38694</c:v>
                </c:pt>
                <c:pt idx="16">
                  <c:v>38727</c:v>
                </c:pt>
                <c:pt idx="17">
                  <c:v>38762</c:v>
                </c:pt>
                <c:pt idx="18">
                  <c:v>38791</c:v>
                </c:pt>
                <c:pt idx="19">
                  <c:v>38818</c:v>
                </c:pt>
                <c:pt idx="20">
                  <c:v>38847</c:v>
                </c:pt>
                <c:pt idx="21">
                  <c:v>38880</c:v>
                </c:pt>
                <c:pt idx="22">
                  <c:v>38966</c:v>
                </c:pt>
                <c:pt idx="23">
                  <c:v>39057</c:v>
                </c:pt>
                <c:pt idx="24">
                  <c:v>39154</c:v>
                </c:pt>
                <c:pt idx="25">
                  <c:v>39202</c:v>
                </c:pt>
                <c:pt idx="26">
                  <c:v>39254</c:v>
                </c:pt>
                <c:pt idx="27">
                  <c:v>39338</c:v>
                </c:pt>
                <c:pt idx="28">
                  <c:v>39434</c:v>
                </c:pt>
                <c:pt idx="29">
                  <c:v>39512</c:v>
                </c:pt>
                <c:pt idx="30">
                  <c:v>39616</c:v>
                </c:pt>
                <c:pt idx="31">
                  <c:v>39721</c:v>
                </c:pt>
                <c:pt idx="32">
                  <c:v>39791</c:v>
                </c:pt>
                <c:pt idx="33">
                  <c:v>39889</c:v>
                </c:pt>
                <c:pt idx="34">
                  <c:v>39980</c:v>
                </c:pt>
                <c:pt idx="35">
                  <c:v>40072</c:v>
                </c:pt>
                <c:pt idx="36">
                  <c:v>40162</c:v>
                </c:pt>
                <c:pt idx="37">
                  <c:v>40266</c:v>
                </c:pt>
                <c:pt idx="38">
                  <c:v>40357</c:v>
                </c:pt>
                <c:pt idx="39">
                  <c:v>40448</c:v>
                </c:pt>
                <c:pt idx="40">
                  <c:v>40526</c:v>
                </c:pt>
                <c:pt idx="41">
                  <c:v>40631</c:v>
                </c:pt>
                <c:pt idx="42">
                  <c:v>40715</c:v>
                </c:pt>
                <c:pt idx="43">
                  <c:v>40884</c:v>
                </c:pt>
                <c:pt idx="44">
                  <c:v>40997</c:v>
                </c:pt>
                <c:pt idx="45">
                  <c:v>41080</c:v>
                </c:pt>
                <c:pt idx="46">
                  <c:v>41170</c:v>
                </c:pt>
              </c:numCache>
            </c:numRef>
          </c:xVal>
          <c:yVal>
            <c:numRef>
              <c:f>('Hist '!$C$643:$C$685,'Hist '!$C$780,'Hist '!$C$781,'Hist '!$C$782,'Hist '!$C$783)</c:f>
              <c:numCache>
                <c:formatCode>General</c:formatCode>
                <c:ptCount val="47"/>
                <c:pt idx="0">
                  <c:v>0.15</c:v>
                </c:pt>
                <c:pt idx="1">
                  <c:v>0.14000000000000001</c:v>
                </c:pt>
                <c:pt idx="2">
                  <c:v>0.15</c:v>
                </c:pt>
                <c:pt idx="3">
                  <c:v>0.3</c:v>
                </c:pt>
                <c:pt idx="4">
                  <c:v>0.23</c:v>
                </c:pt>
                <c:pt idx="5">
                  <c:v>0.27</c:v>
                </c:pt>
                <c:pt idx="6">
                  <c:v>0.18</c:v>
                </c:pt>
                <c:pt idx="7">
                  <c:v>7.3999999999999996E-2</c:v>
                </c:pt>
                <c:pt idx="8">
                  <c:v>8.0000000000000002E-3</c:v>
                </c:pt>
                <c:pt idx="9">
                  <c:v>6.0000000000000001E-3</c:v>
                </c:pt>
                <c:pt idx="10">
                  <c:v>1.6E-2</c:v>
                </c:pt>
                <c:pt idx="11">
                  <c:v>1E-3</c:v>
                </c:pt>
                <c:pt idx="12">
                  <c:v>1E-3</c:v>
                </c:pt>
                <c:pt idx="13">
                  <c:v>1E-3</c:v>
                </c:pt>
                <c:pt idx="14">
                  <c:v>1E-3</c:v>
                </c:pt>
                <c:pt idx="15">
                  <c:v>1.6000000000000001E-3</c:v>
                </c:pt>
                <c:pt idx="16">
                  <c:v>1E-3</c:v>
                </c:pt>
                <c:pt idx="17">
                  <c:v>1.9E-3</c:v>
                </c:pt>
                <c:pt idx="18">
                  <c:v>1E-3</c:v>
                </c:pt>
                <c:pt idx="19">
                  <c:v>1E-3</c:v>
                </c:pt>
                <c:pt idx="20">
                  <c:v>1E-3</c:v>
                </c:pt>
                <c:pt idx="21">
                  <c:v>1E-3</c:v>
                </c:pt>
                <c:pt idx="22">
                  <c:v>1E-3</c:v>
                </c:pt>
                <c:pt idx="23">
                  <c:v>1.2E-2</c:v>
                </c:pt>
                <c:pt idx="24">
                  <c:v>1E-3</c:v>
                </c:pt>
                <c:pt idx="25">
                  <c:v>1E-3</c:v>
                </c:pt>
                <c:pt idx="26">
                  <c:v>1E-3</c:v>
                </c:pt>
                <c:pt idx="27">
                  <c:v>1E-3</c:v>
                </c:pt>
                <c:pt idx="28">
                  <c:v>1.1999999999999999E-3</c:v>
                </c:pt>
                <c:pt idx="29">
                  <c:v>1E-3</c:v>
                </c:pt>
                <c:pt idx="30">
                  <c:v>1E-3</c:v>
                </c:pt>
                <c:pt idx="31">
                  <c:v>1E-3</c:v>
                </c:pt>
                <c:pt idx="32">
                  <c:v>1E-3</c:v>
                </c:pt>
                <c:pt idx="33" formatCode="0.0">
                  <c:v>1E-3</c:v>
                </c:pt>
                <c:pt idx="34">
                  <c:v>1E-3</c:v>
                </c:pt>
                <c:pt idx="35">
                  <c:v>1.9E-3</c:v>
                </c:pt>
                <c:pt idx="36">
                  <c:v>1.9E-3</c:v>
                </c:pt>
                <c:pt idx="37">
                  <c:v>1E-3</c:v>
                </c:pt>
                <c:pt idx="38">
                  <c:v>1E-3</c:v>
                </c:pt>
                <c:pt idx="39">
                  <c:v>1E-3</c:v>
                </c:pt>
                <c:pt idx="40">
                  <c:v>1E-3</c:v>
                </c:pt>
                <c:pt idx="41" formatCode="0.00">
                  <c:v>5.0000000000000001E-4</c:v>
                </c:pt>
                <c:pt idx="42">
                  <c:v>2.0000000000000001E-4</c:v>
                </c:pt>
                <c:pt idx="43">
                  <c:v>1E-3</c:v>
                </c:pt>
                <c:pt idx="44">
                  <c:v>1E-3</c:v>
                </c:pt>
                <c:pt idx="45">
                  <c:v>1E-3</c:v>
                </c:pt>
                <c:pt idx="46">
                  <c:v>1E-3</c:v>
                </c:pt>
              </c:numCache>
            </c:numRef>
          </c:yVal>
          <c:smooth val="1"/>
        </c:ser>
        <c:ser>
          <c:idx val="1"/>
          <c:order val="1"/>
          <c:tx>
            <c:v>Remedation System Started</c:v>
          </c:tx>
          <c:spPr>
            <a:ln>
              <a:solidFill>
                <a:srgbClr val="92D050"/>
              </a:solidFill>
            </a:ln>
          </c:spPr>
          <c:marker>
            <c:symbol val="none"/>
          </c:marker>
          <c:xVal>
            <c:numRef>
              <c:f>'Hist '!$R$3:$R$4</c:f>
              <c:numCache>
                <c:formatCode>m/d/yyyy</c:formatCode>
                <c:ptCount val="2"/>
                <c:pt idx="0">
                  <c:v>38534</c:v>
                </c:pt>
                <c:pt idx="1">
                  <c:v>38534</c:v>
                </c:pt>
              </c:numCache>
            </c:numRef>
          </c:xVal>
          <c:yVal>
            <c:numRef>
              <c:f>'Hist '!$S$3:$S$4</c:f>
              <c:numCache>
                <c:formatCode>General</c:formatCode>
                <c:ptCount val="2"/>
                <c:pt idx="0">
                  <c:v>1E-4</c:v>
                </c:pt>
                <c:pt idx="1">
                  <c:v>30</c:v>
                </c:pt>
              </c:numCache>
            </c:numRef>
          </c:yVal>
          <c:smooth val="1"/>
        </c:ser>
        <c:ser>
          <c:idx val="2"/>
          <c:order val="2"/>
          <c:tx>
            <c:v>MCL</c:v>
          </c:tx>
          <c:spPr>
            <a:ln w="19050"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('Hist '!$P$2,'Hist '!$P$48)</c:f>
              <c:numCache>
                <c:formatCode>m/d/yyyy</c:formatCode>
                <c:ptCount val="2"/>
                <c:pt idx="0">
                  <c:v>37811</c:v>
                </c:pt>
                <c:pt idx="1">
                  <c:v>42724</c:v>
                </c:pt>
              </c:numCache>
            </c:numRef>
          </c:xVal>
          <c:yVal>
            <c:numRef>
              <c:f>('Hist '!$O$2,'Hist '!$O$48)</c:f>
              <c:numCache>
                <c:formatCode>General</c:formatCode>
                <c:ptCount val="2"/>
                <c:pt idx="0">
                  <c:v>5.0000000000000001E-3</c:v>
                </c:pt>
                <c:pt idx="1">
                  <c:v>5.0000000000000001E-3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1532800"/>
        <c:axId val="121534720"/>
      </c:scatterChart>
      <c:valAx>
        <c:axId val="121532800"/>
        <c:scaling>
          <c:orientation val="minMax"/>
          <c:max val="41240"/>
          <c:min val="38150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Date</a:t>
                </a:r>
              </a:p>
            </c:rich>
          </c:tx>
          <c:layout>
            <c:manualLayout>
              <c:xMode val="edge"/>
              <c:yMode val="edge"/>
              <c:x val="0.45440327631216831"/>
              <c:y val="0.88417528787894051"/>
            </c:manualLayout>
          </c:layout>
          <c:overlay val="0"/>
        </c:title>
        <c:numFmt formatCode="mm/dd/yy;@" sourceLinked="1"/>
        <c:majorTickMark val="out"/>
        <c:minorTickMark val="none"/>
        <c:tickLblPos val="nextTo"/>
        <c:txPr>
          <a:bodyPr rot="-3300000"/>
          <a:lstStyle/>
          <a:p>
            <a:pPr>
              <a:defRPr sz="900" baseline="0">
                <a:latin typeface="+mn-lt"/>
              </a:defRPr>
            </a:pPr>
            <a:endParaRPr lang="en-US"/>
          </a:p>
        </c:txPr>
        <c:crossAx val="121534720"/>
        <c:crosses val="autoZero"/>
        <c:crossBetween val="midCat"/>
      </c:valAx>
      <c:valAx>
        <c:axId val="121534720"/>
        <c:scaling>
          <c:orientation val="minMax"/>
          <c:max val="0.35000000000000003"/>
          <c:min val="0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 sz="1200" b="1"/>
                </a:pPr>
                <a:r>
                  <a:rPr lang="en-US" sz="1200" b="1"/>
                  <a:t>Benzene (mg/l)</a:t>
                </a:r>
              </a:p>
            </c:rich>
          </c:tx>
          <c:layout>
            <c:manualLayout>
              <c:xMode val="edge"/>
              <c:yMode val="edge"/>
              <c:x val="1.2375472933432986E-2"/>
              <c:y val="0.30556458731716102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900"/>
            </a:pPr>
            <a:endParaRPr lang="en-US"/>
          </a:p>
        </c:txPr>
        <c:crossAx val="121532800"/>
        <c:crosses val="autoZero"/>
        <c:crossBetween val="midCat"/>
      </c:valAx>
      <c:spPr>
        <a:solidFill>
          <a:sysClr val="windowText" lastClr="000000">
            <a:alpha val="50000"/>
          </a:sysClr>
        </a:solidFill>
      </c:spPr>
    </c:plotArea>
    <c:legend>
      <c:legendPos val="b"/>
      <c:legendEntry>
        <c:idx val="0"/>
        <c:txPr>
          <a:bodyPr/>
          <a:lstStyle/>
          <a:p>
            <a:pPr>
              <a:defRPr sz="1010" baseline="0"/>
            </a:pPr>
            <a:endParaRPr lang="en-US"/>
          </a:p>
        </c:txPr>
      </c:legendEntry>
      <c:overlay val="0"/>
      <c:spPr>
        <a:ln w="3175"/>
      </c:spPr>
    </c:legend>
    <c:plotVisOnly val="1"/>
    <c:dispBlanksAs val="span"/>
    <c:showDLblsOverMax val="0"/>
  </c:chart>
  <c:spPr>
    <a:solidFill>
      <a:srgbClr val="EEECE1">
        <a:lumMod val="75000"/>
      </a:srgbClr>
    </a:solidFill>
    <a:ln w="25400"/>
  </c:spPr>
  <c:printSettings>
    <c:headerFooter/>
    <c:pageMargins b="0.75000000000000233" l="0.70000000000000095" r="0.70000000000000095" t="0.75000000000000233" header="0.30000000000000032" footer="0.30000000000000032"/>
    <c:pageSetup orientation="landscape"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1800">
                <a:latin typeface="+mn-lt"/>
              </a:defRPr>
            </a:pPr>
            <a:r>
              <a:rPr lang="en-US" sz="1600"/>
              <a:t>MW-14 - Methane</a:t>
            </a:r>
          </a:p>
        </c:rich>
      </c:tx>
      <c:layout>
        <c:manualLayout>
          <c:xMode val="edge"/>
          <c:yMode val="edge"/>
          <c:x val="0.35719336287783332"/>
          <c:y val="9.0230541762754708E-3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537508293792309"/>
          <c:y val="9.3713668377204809E-2"/>
          <c:w val="0.74891710825303459"/>
          <c:h val="0.65933836106898247"/>
        </c:manualLayout>
      </c:layout>
      <c:scatterChart>
        <c:scatterStyle val="smoothMarker"/>
        <c:varyColors val="0"/>
        <c:ser>
          <c:idx val="0"/>
          <c:order val="0"/>
          <c:tx>
            <c:v>Methane</c:v>
          </c:tx>
          <c:spPr>
            <a:ln w="25400">
              <a:solidFill>
                <a:srgbClr val="F79646"/>
              </a:solidFill>
            </a:ln>
          </c:spPr>
          <c:marker>
            <c:symbol val="none"/>
          </c:marker>
          <c:xVal>
            <c:numRef>
              <c:f>('Hist '!$B$643:$B$685,'Hist '!$B$780,'Hist '!$B$781)</c:f>
              <c:numCache>
                <c:formatCode>mm/dd/yy;@</c:formatCode>
                <c:ptCount val="45"/>
                <c:pt idx="0">
                  <c:v>38251</c:v>
                </c:pt>
                <c:pt idx="1">
                  <c:v>38273</c:v>
                </c:pt>
                <c:pt idx="2">
                  <c:v>38300</c:v>
                </c:pt>
                <c:pt idx="3">
                  <c:v>38334</c:v>
                </c:pt>
                <c:pt idx="4">
                  <c:v>38364</c:v>
                </c:pt>
                <c:pt idx="5">
                  <c:v>38392</c:v>
                </c:pt>
                <c:pt idx="6">
                  <c:v>38419</c:v>
                </c:pt>
                <c:pt idx="7">
                  <c:v>38454</c:v>
                </c:pt>
                <c:pt idx="8">
                  <c:v>38481</c:v>
                </c:pt>
                <c:pt idx="9">
                  <c:v>38511</c:v>
                </c:pt>
                <c:pt idx="10">
                  <c:v>38544</c:v>
                </c:pt>
                <c:pt idx="11">
                  <c:v>38572</c:v>
                </c:pt>
                <c:pt idx="12">
                  <c:v>38607</c:v>
                </c:pt>
                <c:pt idx="13">
                  <c:v>38636</c:v>
                </c:pt>
                <c:pt idx="14">
                  <c:v>38663</c:v>
                </c:pt>
                <c:pt idx="15">
                  <c:v>38694</c:v>
                </c:pt>
                <c:pt idx="16">
                  <c:v>38727</c:v>
                </c:pt>
                <c:pt idx="17">
                  <c:v>38762</c:v>
                </c:pt>
                <c:pt idx="18">
                  <c:v>38791</c:v>
                </c:pt>
                <c:pt idx="19">
                  <c:v>38818</c:v>
                </c:pt>
                <c:pt idx="20">
                  <c:v>38847</c:v>
                </c:pt>
                <c:pt idx="21">
                  <c:v>38880</c:v>
                </c:pt>
                <c:pt idx="22">
                  <c:v>38966</c:v>
                </c:pt>
                <c:pt idx="23">
                  <c:v>39057</c:v>
                </c:pt>
                <c:pt idx="24">
                  <c:v>39154</c:v>
                </c:pt>
                <c:pt idx="25">
                  <c:v>39202</c:v>
                </c:pt>
                <c:pt idx="26">
                  <c:v>39254</c:v>
                </c:pt>
                <c:pt idx="27">
                  <c:v>39338</c:v>
                </c:pt>
                <c:pt idx="28">
                  <c:v>39434</c:v>
                </c:pt>
                <c:pt idx="29">
                  <c:v>39512</c:v>
                </c:pt>
                <c:pt idx="30">
                  <c:v>39616</c:v>
                </c:pt>
                <c:pt idx="31">
                  <c:v>39721</c:v>
                </c:pt>
                <c:pt idx="32">
                  <c:v>39791</c:v>
                </c:pt>
                <c:pt idx="33">
                  <c:v>39889</c:v>
                </c:pt>
                <c:pt idx="34">
                  <c:v>39980</c:v>
                </c:pt>
                <c:pt idx="35">
                  <c:v>40072</c:v>
                </c:pt>
                <c:pt idx="36">
                  <c:v>40162</c:v>
                </c:pt>
                <c:pt idx="37">
                  <c:v>40266</c:v>
                </c:pt>
                <c:pt idx="38">
                  <c:v>40357</c:v>
                </c:pt>
                <c:pt idx="39">
                  <c:v>40448</c:v>
                </c:pt>
                <c:pt idx="40">
                  <c:v>40526</c:v>
                </c:pt>
                <c:pt idx="41">
                  <c:v>40631</c:v>
                </c:pt>
                <c:pt idx="42">
                  <c:v>40715</c:v>
                </c:pt>
                <c:pt idx="43">
                  <c:v>40884</c:v>
                </c:pt>
                <c:pt idx="44">
                  <c:v>40997</c:v>
                </c:pt>
              </c:numCache>
            </c:numRef>
          </c:xVal>
          <c:yVal>
            <c:numRef>
              <c:f>('Hist '!$G$643:$G$685,'Hist '!$G$780,'Hist '!$G$781)</c:f>
              <c:numCache>
                <c:formatCode>General</c:formatCode>
                <c:ptCount val="45"/>
                <c:pt idx="0">
                  <c:v>1.4</c:v>
                </c:pt>
                <c:pt idx="1">
                  <c:v>4.8</c:v>
                </c:pt>
                <c:pt idx="2">
                  <c:v>6.7</c:v>
                </c:pt>
                <c:pt idx="3">
                  <c:v>13</c:v>
                </c:pt>
                <c:pt idx="4">
                  <c:v>9.4</c:v>
                </c:pt>
                <c:pt idx="5">
                  <c:v>9.6</c:v>
                </c:pt>
                <c:pt idx="6">
                  <c:v>12</c:v>
                </c:pt>
                <c:pt idx="7">
                  <c:v>11</c:v>
                </c:pt>
                <c:pt idx="8">
                  <c:v>8.1999999999999993</c:v>
                </c:pt>
                <c:pt idx="9">
                  <c:v>10</c:v>
                </c:pt>
                <c:pt idx="10">
                  <c:v>4.8</c:v>
                </c:pt>
                <c:pt idx="11">
                  <c:v>3.6</c:v>
                </c:pt>
                <c:pt idx="12">
                  <c:v>3.6</c:v>
                </c:pt>
                <c:pt idx="13">
                  <c:v>4.2</c:v>
                </c:pt>
                <c:pt idx="14">
                  <c:v>3.9</c:v>
                </c:pt>
                <c:pt idx="15">
                  <c:v>3.9</c:v>
                </c:pt>
                <c:pt idx="16">
                  <c:v>7.4</c:v>
                </c:pt>
                <c:pt idx="17">
                  <c:v>8.3000000000000007</c:v>
                </c:pt>
                <c:pt idx="18">
                  <c:v>5.8</c:v>
                </c:pt>
                <c:pt idx="19">
                  <c:v>1.2</c:v>
                </c:pt>
                <c:pt idx="20">
                  <c:v>2.9</c:v>
                </c:pt>
                <c:pt idx="21">
                  <c:v>7</c:v>
                </c:pt>
                <c:pt idx="22">
                  <c:v>9</c:v>
                </c:pt>
                <c:pt idx="23">
                  <c:v>9.1</c:v>
                </c:pt>
                <c:pt idx="24">
                  <c:v>7.6</c:v>
                </c:pt>
                <c:pt idx="26">
                  <c:v>3.4</c:v>
                </c:pt>
                <c:pt idx="27">
                  <c:v>2.8</c:v>
                </c:pt>
                <c:pt idx="28">
                  <c:v>3.2</c:v>
                </c:pt>
                <c:pt idx="29">
                  <c:v>5.0999999999999996</c:v>
                </c:pt>
                <c:pt idx="30">
                  <c:v>3.7</c:v>
                </c:pt>
                <c:pt idx="31">
                  <c:v>2.9</c:v>
                </c:pt>
                <c:pt idx="32">
                  <c:v>4.7</c:v>
                </c:pt>
                <c:pt idx="33" formatCode="0.0">
                  <c:v>7</c:v>
                </c:pt>
                <c:pt idx="34" formatCode="0.0">
                  <c:v>5.6</c:v>
                </c:pt>
                <c:pt idx="35" formatCode="0.0">
                  <c:v>5.7</c:v>
                </c:pt>
                <c:pt idx="36" formatCode="0.0">
                  <c:v>5.7</c:v>
                </c:pt>
                <c:pt idx="37" formatCode="0.00">
                  <c:v>6.74</c:v>
                </c:pt>
                <c:pt idx="38" formatCode="0.00">
                  <c:v>4.79</c:v>
                </c:pt>
                <c:pt idx="39" formatCode="0.00">
                  <c:v>3.41</c:v>
                </c:pt>
                <c:pt idx="40" formatCode="0.00">
                  <c:v>3.85</c:v>
                </c:pt>
                <c:pt idx="41" formatCode="0.00">
                  <c:v>3.9</c:v>
                </c:pt>
                <c:pt idx="42" formatCode="0.00">
                  <c:v>3.09</c:v>
                </c:pt>
                <c:pt idx="43">
                  <c:v>2.2000000000000002</c:v>
                </c:pt>
                <c:pt idx="44">
                  <c:v>6.5</c:v>
                </c:pt>
              </c:numCache>
            </c:numRef>
          </c:yVal>
          <c:smooth val="1"/>
        </c:ser>
        <c:ser>
          <c:idx val="1"/>
          <c:order val="1"/>
          <c:tx>
            <c:v>Remedation System Started</c:v>
          </c:tx>
          <c:spPr>
            <a:ln>
              <a:solidFill>
                <a:srgbClr val="92D050"/>
              </a:solidFill>
            </a:ln>
          </c:spPr>
          <c:marker>
            <c:symbol val="none"/>
          </c:marker>
          <c:xVal>
            <c:numRef>
              <c:f>'Hist '!$R$3:$R$4</c:f>
              <c:numCache>
                <c:formatCode>m/d/yyyy</c:formatCode>
                <c:ptCount val="2"/>
                <c:pt idx="0">
                  <c:v>38534</c:v>
                </c:pt>
                <c:pt idx="1">
                  <c:v>38534</c:v>
                </c:pt>
              </c:numCache>
            </c:numRef>
          </c:xVal>
          <c:yVal>
            <c:numRef>
              <c:f>'Hist '!$S$3:$S$4</c:f>
              <c:numCache>
                <c:formatCode>General</c:formatCode>
                <c:ptCount val="2"/>
                <c:pt idx="0">
                  <c:v>1E-4</c:v>
                </c:pt>
                <c:pt idx="1">
                  <c:v>30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2041472"/>
        <c:axId val="122043392"/>
      </c:scatterChart>
      <c:valAx>
        <c:axId val="122041472"/>
        <c:scaling>
          <c:orientation val="minMax"/>
          <c:max val="41240"/>
          <c:min val="38150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Date</a:t>
                </a:r>
              </a:p>
            </c:rich>
          </c:tx>
          <c:layout>
            <c:manualLayout>
              <c:xMode val="edge"/>
              <c:yMode val="edge"/>
              <c:x val="0.44899020152601404"/>
              <c:y val="0.88187923739084062"/>
            </c:manualLayout>
          </c:layout>
          <c:overlay val="0"/>
        </c:title>
        <c:numFmt formatCode="mm/dd/yy;@" sourceLinked="1"/>
        <c:majorTickMark val="out"/>
        <c:minorTickMark val="none"/>
        <c:tickLblPos val="nextTo"/>
        <c:txPr>
          <a:bodyPr rot="-3300000"/>
          <a:lstStyle/>
          <a:p>
            <a:pPr>
              <a:defRPr sz="900" baseline="0">
                <a:latin typeface="+mn-lt"/>
              </a:defRPr>
            </a:pPr>
            <a:endParaRPr lang="en-US"/>
          </a:p>
        </c:txPr>
        <c:crossAx val="122043392"/>
        <c:crosses val="autoZero"/>
        <c:crossBetween val="midCat"/>
      </c:valAx>
      <c:valAx>
        <c:axId val="122043392"/>
        <c:scaling>
          <c:orientation val="minMax"/>
          <c:max val="15"/>
          <c:min val="0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 sz="1200" b="1">
                    <a:latin typeface="+mn-lt"/>
                  </a:defRPr>
                </a:pPr>
                <a:r>
                  <a:rPr lang="en-US" b="1"/>
                  <a:t>Methane (mg/L)</a:t>
                </a:r>
              </a:p>
            </c:rich>
          </c:tx>
          <c:layout>
            <c:manualLayout>
              <c:xMode val="edge"/>
              <c:yMode val="edge"/>
              <c:x val="2.9251343582052346E-2"/>
              <c:y val="0.27372501514233799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22041472"/>
        <c:crosses val="autoZero"/>
        <c:crossBetween val="midCat"/>
      </c:valAx>
      <c:spPr>
        <a:solidFill>
          <a:sysClr val="windowText" lastClr="000000">
            <a:alpha val="50000"/>
          </a:sysClr>
        </a:solidFill>
      </c:spPr>
    </c:plotArea>
    <c:legend>
      <c:legendPos val="b"/>
      <c:legendEntry>
        <c:idx val="0"/>
        <c:txPr>
          <a:bodyPr/>
          <a:lstStyle/>
          <a:p>
            <a:pPr>
              <a:defRPr sz="1010" baseline="0"/>
            </a:pPr>
            <a:endParaRPr lang="en-US"/>
          </a:p>
        </c:txPr>
      </c:legendEntry>
      <c:overlay val="0"/>
      <c:spPr>
        <a:ln w="3175"/>
      </c:spPr>
    </c:legend>
    <c:plotVisOnly val="1"/>
    <c:dispBlanksAs val="span"/>
    <c:showDLblsOverMax val="0"/>
  </c:chart>
  <c:spPr>
    <a:solidFill>
      <a:srgbClr val="EEECE1">
        <a:lumMod val="75000"/>
      </a:srgbClr>
    </a:solidFill>
    <a:ln w="25400"/>
  </c:spPr>
  <c:printSettings>
    <c:headerFooter/>
    <c:pageMargins b="0.75000000000000311" l="0.70000000000000062" r="0.70000000000000062" t="0.75000000000000311" header="0.30000000000000032" footer="0.30000000000000032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1600">
                <a:latin typeface="+mn-lt"/>
              </a:defRPr>
            </a:pPr>
            <a:r>
              <a:rPr lang="en-US" sz="1600"/>
              <a:t>MW-17 - Benzene</a:t>
            </a:r>
          </a:p>
        </c:rich>
      </c:tx>
      <c:layout>
        <c:manualLayout>
          <c:xMode val="edge"/>
          <c:yMode val="edge"/>
          <c:x val="0.35868599846007282"/>
          <c:y val="1.4423507740665373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5126175453233992"/>
          <c:y val="0.12483290905533501"/>
          <c:w val="0.74796960694264769"/>
          <c:h val="0.63267856129725675"/>
        </c:manualLayout>
      </c:layout>
      <c:scatterChart>
        <c:scatterStyle val="smoothMarker"/>
        <c:varyColors val="0"/>
        <c:ser>
          <c:idx val="0"/>
          <c:order val="0"/>
          <c:tx>
            <c:v>Benzene</c:v>
          </c:tx>
          <c:spPr>
            <a:ln w="25400">
              <a:solidFill>
                <a:srgbClr val="4F81BD"/>
              </a:solidFill>
            </a:ln>
          </c:spPr>
          <c:marker>
            <c:symbol val="none"/>
          </c:marker>
          <c:xVal>
            <c:numRef>
              <c:f>'Hist '!$B$785:$B$1454</c:f>
              <c:numCache>
                <c:formatCode>mm/dd/yy;@</c:formatCode>
                <c:ptCount val="66"/>
                <c:pt idx="0">
                  <c:v>38251</c:v>
                </c:pt>
                <c:pt idx="1">
                  <c:v>38273</c:v>
                </c:pt>
                <c:pt idx="2">
                  <c:v>38300</c:v>
                </c:pt>
                <c:pt idx="3">
                  <c:v>38335</c:v>
                </c:pt>
                <c:pt idx="4">
                  <c:v>38364</c:v>
                </c:pt>
                <c:pt idx="5">
                  <c:v>38392</c:v>
                </c:pt>
                <c:pt idx="6">
                  <c:v>38419</c:v>
                </c:pt>
                <c:pt idx="7">
                  <c:v>38454</c:v>
                </c:pt>
                <c:pt idx="8">
                  <c:v>38482</c:v>
                </c:pt>
                <c:pt idx="9">
                  <c:v>38511</c:v>
                </c:pt>
                <c:pt idx="10">
                  <c:v>38545</c:v>
                </c:pt>
                <c:pt idx="11">
                  <c:v>38573</c:v>
                </c:pt>
                <c:pt idx="12">
                  <c:v>38607</c:v>
                </c:pt>
                <c:pt idx="13">
                  <c:v>38636</c:v>
                </c:pt>
                <c:pt idx="14">
                  <c:v>38664</c:v>
                </c:pt>
                <c:pt idx="15">
                  <c:v>38693</c:v>
                </c:pt>
                <c:pt idx="16">
                  <c:v>38728</c:v>
                </c:pt>
                <c:pt idx="17">
                  <c:v>38762</c:v>
                </c:pt>
                <c:pt idx="18">
                  <c:v>38791</c:v>
                </c:pt>
                <c:pt idx="19">
                  <c:v>38819</c:v>
                </c:pt>
                <c:pt idx="20">
                  <c:v>38846</c:v>
                </c:pt>
                <c:pt idx="21">
                  <c:v>38880</c:v>
                </c:pt>
                <c:pt idx="22">
                  <c:v>38967</c:v>
                </c:pt>
                <c:pt idx="23">
                  <c:v>39056</c:v>
                </c:pt>
                <c:pt idx="24">
                  <c:v>39154</c:v>
                </c:pt>
                <c:pt idx="25">
                  <c:v>39253</c:v>
                </c:pt>
                <c:pt idx="26">
                  <c:v>39337</c:v>
                </c:pt>
                <c:pt idx="27">
                  <c:v>39434</c:v>
                </c:pt>
                <c:pt idx="28">
                  <c:v>39510</c:v>
                </c:pt>
                <c:pt idx="29">
                  <c:v>39616</c:v>
                </c:pt>
                <c:pt idx="30">
                  <c:v>39721</c:v>
                </c:pt>
                <c:pt idx="31">
                  <c:v>39791</c:v>
                </c:pt>
                <c:pt idx="32">
                  <c:v>39888</c:v>
                </c:pt>
                <c:pt idx="33">
                  <c:v>39979</c:v>
                </c:pt>
                <c:pt idx="34">
                  <c:v>40072</c:v>
                </c:pt>
                <c:pt idx="35">
                  <c:v>40162</c:v>
                </c:pt>
                <c:pt idx="36">
                  <c:v>40266</c:v>
                </c:pt>
                <c:pt idx="37">
                  <c:v>40357</c:v>
                </c:pt>
                <c:pt idx="38">
                  <c:v>40380</c:v>
                </c:pt>
                <c:pt idx="39">
                  <c:v>40448</c:v>
                </c:pt>
                <c:pt idx="40">
                  <c:v>40526</c:v>
                </c:pt>
                <c:pt idx="41">
                  <c:v>40631</c:v>
                </c:pt>
                <c:pt idx="42">
                  <c:v>40714</c:v>
                </c:pt>
                <c:pt idx="43">
                  <c:v>40801</c:v>
                </c:pt>
                <c:pt idx="44" formatCode="m/d/yyyy">
                  <c:v>40884</c:v>
                </c:pt>
                <c:pt idx="45">
                  <c:v>40997</c:v>
                </c:pt>
                <c:pt idx="46">
                  <c:v>41080</c:v>
                </c:pt>
                <c:pt idx="47">
                  <c:v>41171</c:v>
                </c:pt>
                <c:pt idx="48">
                  <c:v>41263</c:v>
                </c:pt>
                <c:pt idx="49">
                  <c:v>41270</c:v>
                </c:pt>
                <c:pt idx="50">
                  <c:v>41277</c:v>
                </c:pt>
                <c:pt idx="51">
                  <c:v>41284</c:v>
                </c:pt>
                <c:pt idx="52">
                  <c:v>41319</c:v>
                </c:pt>
                <c:pt idx="53">
                  <c:v>41345</c:v>
                </c:pt>
                <c:pt idx="54">
                  <c:v>41380</c:v>
                </c:pt>
                <c:pt idx="55">
                  <c:v>41485</c:v>
                </c:pt>
                <c:pt idx="56">
                  <c:v>41564</c:v>
                </c:pt>
                <c:pt idx="57">
                  <c:v>41652</c:v>
                </c:pt>
                <c:pt idx="58">
                  <c:v>41753</c:v>
                </c:pt>
                <c:pt idx="59">
                  <c:v>41841</c:v>
                </c:pt>
                <c:pt idx="60">
                  <c:v>41933</c:v>
                </c:pt>
                <c:pt idx="61">
                  <c:v>42017</c:v>
                </c:pt>
                <c:pt idx="62">
                  <c:v>42108</c:v>
                </c:pt>
                <c:pt idx="63">
                  <c:v>42200</c:v>
                </c:pt>
                <c:pt idx="64">
                  <c:v>42291</c:v>
                </c:pt>
                <c:pt idx="65">
                  <c:v>42390</c:v>
                </c:pt>
              </c:numCache>
            </c:numRef>
          </c:xVal>
          <c:yVal>
            <c:numRef>
              <c:f>'Hist '!$C$785:$C$1454</c:f>
              <c:numCache>
                <c:formatCode>General</c:formatCode>
                <c:ptCount val="66"/>
                <c:pt idx="0">
                  <c:v>1E-3</c:v>
                </c:pt>
                <c:pt idx="1">
                  <c:v>0.23</c:v>
                </c:pt>
                <c:pt idx="2">
                  <c:v>0.14000000000000001</c:v>
                </c:pt>
                <c:pt idx="3">
                  <c:v>0.11</c:v>
                </c:pt>
                <c:pt idx="4">
                  <c:v>5.6000000000000001E-2</c:v>
                </c:pt>
                <c:pt idx="5">
                  <c:v>7.5999999999999998E-2</c:v>
                </c:pt>
                <c:pt idx="6">
                  <c:v>6.3E-2</c:v>
                </c:pt>
                <c:pt idx="7">
                  <c:v>4.3999999999999997E-2</c:v>
                </c:pt>
                <c:pt idx="8">
                  <c:v>1.6E-2</c:v>
                </c:pt>
                <c:pt idx="9">
                  <c:v>1.4E-3</c:v>
                </c:pt>
                <c:pt idx="10">
                  <c:v>1E-3</c:v>
                </c:pt>
                <c:pt idx="11">
                  <c:v>1.9E-2</c:v>
                </c:pt>
                <c:pt idx="12">
                  <c:v>0.11</c:v>
                </c:pt>
                <c:pt idx="13">
                  <c:v>7.1999999999999995E-2</c:v>
                </c:pt>
                <c:pt idx="14">
                  <c:v>3.1E-2</c:v>
                </c:pt>
                <c:pt idx="15">
                  <c:v>3.1E-2</c:v>
                </c:pt>
                <c:pt idx="16">
                  <c:v>0.03</c:v>
                </c:pt>
                <c:pt idx="17" formatCode="0">
                  <c:v>2.5600000000000001E-2</c:v>
                </c:pt>
                <c:pt idx="18">
                  <c:v>1.9E-2</c:v>
                </c:pt>
                <c:pt idx="19">
                  <c:v>1.2E-2</c:v>
                </c:pt>
                <c:pt idx="20">
                  <c:v>2.8E-3</c:v>
                </c:pt>
                <c:pt idx="21">
                  <c:v>1E-3</c:v>
                </c:pt>
                <c:pt idx="22">
                  <c:v>2.4E-2</c:v>
                </c:pt>
                <c:pt idx="23">
                  <c:v>2.3E-2</c:v>
                </c:pt>
                <c:pt idx="24">
                  <c:v>6.6000000000000003E-2</c:v>
                </c:pt>
                <c:pt idx="25">
                  <c:v>1E-3</c:v>
                </c:pt>
                <c:pt idx="26">
                  <c:v>0.03</c:v>
                </c:pt>
                <c:pt idx="27">
                  <c:v>1.6E-2</c:v>
                </c:pt>
                <c:pt idx="28">
                  <c:v>6.7000000000000002E-3</c:v>
                </c:pt>
                <c:pt idx="29">
                  <c:v>1E-3</c:v>
                </c:pt>
                <c:pt idx="30">
                  <c:v>3.1E-2</c:v>
                </c:pt>
                <c:pt idx="31">
                  <c:v>2.1000000000000001E-2</c:v>
                </c:pt>
                <c:pt idx="32">
                  <c:v>1.2999999999999999E-2</c:v>
                </c:pt>
                <c:pt idx="33">
                  <c:v>1E-3</c:v>
                </c:pt>
                <c:pt idx="34">
                  <c:v>4.1000000000000002E-2</c:v>
                </c:pt>
                <c:pt idx="35">
                  <c:v>2.5000000000000001E-2</c:v>
                </c:pt>
                <c:pt idx="36">
                  <c:v>2.46E-2</c:v>
                </c:pt>
                <c:pt idx="37">
                  <c:v>1E-3</c:v>
                </c:pt>
                <c:pt idx="38" formatCode="0.0">
                  <c:v>1.2999999999999999E-2</c:v>
                </c:pt>
                <c:pt idx="39" formatCode="0.0">
                  <c:v>2.7399999999999997E-2</c:v>
                </c:pt>
                <c:pt idx="40" formatCode="0.0">
                  <c:v>2.1499999999999998E-2</c:v>
                </c:pt>
                <c:pt idx="41" formatCode="0.0">
                  <c:v>6.3E-3</c:v>
                </c:pt>
                <c:pt idx="42">
                  <c:v>2.0000000000000001E-4</c:v>
                </c:pt>
                <c:pt idx="43">
                  <c:v>6.4000000000000001E-2</c:v>
                </c:pt>
                <c:pt idx="44">
                  <c:v>1.4999999999999999E-2</c:v>
                </c:pt>
                <c:pt idx="45">
                  <c:v>3.5000000000000003E-2</c:v>
                </c:pt>
                <c:pt idx="46">
                  <c:v>2.1000000000000001E-2</c:v>
                </c:pt>
                <c:pt idx="47">
                  <c:v>3.6999999999999998E-2</c:v>
                </c:pt>
                <c:pt idx="48">
                  <c:v>1.2E-2</c:v>
                </c:pt>
                <c:pt idx="49">
                  <c:v>1.2999999999999999E-2</c:v>
                </c:pt>
                <c:pt idx="50">
                  <c:v>1.9E-2</c:v>
                </c:pt>
                <c:pt idx="51">
                  <c:v>1.6E-2</c:v>
                </c:pt>
                <c:pt idx="52">
                  <c:v>2.5999999999999999E-2</c:v>
                </c:pt>
                <c:pt idx="53">
                  <c:v>2.4E-2</c:v>
                </c:pt>
                <c:pt idx="54">
                  <c:v>3.5000000000000001E-3</c:v>
                </c:pt>
                <c:pt idx="55">
                  <c:v>1.2999999999999999E-2</c:v>
                </c:pt>
                <c:pt idx="56">
                  <c:v>1.4999999999999999E-2</c:v>
                </c:pt>
                <c:pt idx="57">
                  <c:v>3.8999999999999998E-3</c:v>
                </c:pt>
                <c:pt idx="58">
                  <c:v>1E-3</c:v>
                </c:pt>
                <c:pt idx="59">
                  <c:v>1E-3</c:v>
                </c:pt>
                <c:pt idx="60">
                  <c:v>1.4E-2</c:v>
                </c:pt>
                <c:pt idx="61">
                  <c:v>1E-3</c:v>
                </c:pt>
                <c:pt idx="62">
                  <c:v>1E-3</c:v>
                </c:pt>
                <c:pt idx="63">
                  <c:v>1E-3</c:v>
                </c:pt>
                <c:pt idx="64">
                  <c:v>9.5300000000000003E-3</c:v>
                </c:pt>
                <c:pt idx="65">
                  <c:v>1E-3</c:v>
                </c:pt>
              </c:numCache>
            </c:numRef>
          </c:yVal>
          <c:smooth val="1"/>
        </c:ser>
        <c:ser>
          <c:idx val="1"/>
          <c:order val="1"/>
          <c:tx>
            <c:v>Remedation System Started</c:v>
          </c:tx>
          <c:spPr>
            <a:ln>
              <a:solidFill>
                <a:srgbClr val="92D050"/>
              </a:solidFill>
            </a:ln>
          </c:spPr>
          <c:marker>
            <c:symbol val="none"/>
          </c:marker>
          <c:xVal>
            <c:numRef>
              <c:f>'Hist '!$R$3:$R$4</c:f>
              <c:numCache>
                <c:formatCode>m/d/yyyy</c:formatCode>
                <c:ptCount val="2"/>
                <c:pt idx="0">
                  <c:v>38534</c:v>
                </c:pt>
                <c:pt idx="1">
                  <c:v>38534</c:v>
                </c:pt>
              </c:numCache>
            </c:numRef>
          </c:xVal>
          <c:yVal>
            <c:numRef>
              <c:f>'Hist '!$S$3:$S$4</c:f>
              <c:numCache>
                <c:formatCode>General</c:formatCode>
                <c:ptCount val="2"/>
                <c:pt idx="0">
                  <c:v>1E-4</c:v>
                </c:pt>
                <c:pt idx="1">
                  <c:v>30</c:v>
                </c:pt>
              </c:numCache>
            </c:numRef>
          </c:yVal>
          <c:smooth val="1"/>
        </c:ser>
        <c:ser>
          <c:idx val="2"/>
          <c:order val="2"/>
          <c:tx>
            <c:v>MCL</c:v>
          </c:tx>
          <c:spPr>
            <a:ln w="19050"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('Hist '!$P$2,'Hist '!$P$48)</c:f>
              <c:numCache>
                <c:formatCode>m/d/yyyy</c:formatCode>
                <c:ptCount val="2"/>
                <c:pt idx="0">
                  <c:v>37811</c:v>
                </c:pt>
                <c:pt idx="1">
                  <c:v>42724</c:v>
                </c:pt>
              </c:numCache>
            </c:numRef>
          </c:xVal>
          <c:yVal>
            <c:numRef>
              <c:f>'Hist '!$O$3:$O$4</c:f>
              <c:numCache>
                <c:formatCode>General</c:formatCode>
                <c:ptCount val="2"/>
                <c:pt idx="0">
                  <c:v>5.0000000000000001E-3</c:v>
                </c:pt>
                <c:pt idx="1">
                  <c:v>5.0000000000000001E-3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1710848"/>
        <c:axId val="121717120"/>
      </c:scatterChart>
      <c:valAx>
        <c:axId val="121710848"/>
        <c:scaling>
          <c:orientation val="minMax"/>
          <c:max val="42660"/>
          <c:min val="38150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Date</a:t>
                </a:r>
              </a:p>
            </c:rich>
          </c:tx>
          <c:layout>
            <c:manualLayout>
              <c:xMode val="edge"/>
              <c:yMode val="edge"/>
              <c:x val="0.44981349024860195"/>
              <c:y val="0.88754229303125376"/>
            </c:manualLayout>
          </c:layout>
          <c:overlay val="0"/>
        </c:title>
        <c:numFmt formatCode="mm/dd/yy;@" sourceLinked="0"/>
        <c:majorTickMark val="out"/>
        <c:minorTickMark val="none"/>
        <c:tickLblPos val="nextTo"/>
        <c:txPr>
          <a:bodyPr rot="-3300000"/>
          <a:lstStyle/>
          <a:p>
            <a:pPr>
              <a:defRPr sz="900" baseline="0">
                <a:latin typeface="+mn-lt"/>
              </a:defRPr>
            </a:pPr>
            <a:endParaRPr lang="en-US"/>
          </a:p>
        </c:txPr>
        <c:crossAx val="121717120"/>
        <c:crosses val="autoZero"/>
        <c:crossBetween val="midCat"/>
      </c:valAx>
      <c:valAx>
        <c:axId val="121717120"/>
        <c:scaling>
          <c:orientation val="minMax"/>
          <c:max val="0.25"/>
          <c:min val="0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 sz="1200" b="1"/>
                </a:pPr>
                <a:r>
                  <a:rPr lang="en-US" sz="1200" b="1"/>
                  <a:t>Benzene (mg/l)</a:t>
                </a:r>
              </a:p>
            </c:rich>
          </c:tx>
          <c:layout>
            <c:manualLayout>
              <c:xMode val="edge"/>
              <c:yMode val="edge"/>
              <c:x val="1.2375472933432986E-2"/>
              <c:y val="0.3055645873171613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900"/>
            </a:pPr>
            <a:endParaRPr lang="en-US"/>
          </a:p>
        </c:txPr>
        <c:crossAx val="121710848"/>
        <c:crosses val="autoZero"/>
        <c:crossBetween val="midCat"/>
      </c:valAx>
      <c:spPr>
        <a:solidFill>
          <a:sysClr val="windowText" lastClr="000000">
            <a:alpha val="50000"/>
          </a:sysClr>
        </a:solidFill>
      </c:spPr>
    </c:plotArea>
    <c:legend>
      <c:legendPos val="b"/>
      <c:legendEntry>
        <c:idx val="0"/>
        <c:txPr>
          <a:bodyPr/>
          <a:lstStyle/>
          <a:p>
            <a:pPr>
              <a:defRPr sz="1010" baseline="0"/>
            </a:pPr>
            <a:endParaRPr lang="en-US"/>
          </a:p>
        </c:txPr>
      </c:legendEntry>
      <c:layout/>
      <c:overlay val="0"/>
      <c:spPr>
        <a:ln w="3175"/>
      </c:spPr>
    </c:legend>
    <c:plotVisOnly val="1"/>
    <c:dispBlanksAs val="span"/>
    <c:showDLblsOverMax val="0"/>
  </c:chart>
  <c:spPr>
    <a:solidFill>
      <a:srgbClr val="EEECE1">
        <a:lumMod val="75000"/>
      </a:srgbClr>
    </a:solidFill>
    <a:ln w="25400"/>
  </c:spPr>
  <c:printSettings>
    <c:headerFooter/>
    <c:pageMargins b="0.75000000000000255" l="0.70000000000000095" r="0.70000000000000095" t="0.75000000000000255" header="0.30000000000000032" footer="0.30000000000000032"/>
    <c:pageSetup orientation="landscape"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1800">
                <a:latin typeface="+mn-lt"/>
              </a:defRPr>
            </a:pPr>
            <a:r>
              <a:rPr lang="en-US" sz="1600"/>
              <a:t>MW-17 - Methane</a:t>
            </a:r>
          </a:p>
        </c:rich>
      </c:tx>
      <c:layout>
        <c:manualLayout>
          <c:xMode val="edge"/>
          <c:yMode val="edge"/>
          <c:x val="0.35719336287783332"/>
          <c:y val="9.0230541762754708E-3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537508293792317"/>
          <c:y val="7.9641548764188122E-2"/>
          <c:w val="0.78793030389273633"/>
          <c:h val="0.67341048068199916"/>
        </c:manualLayout>
      </c:layout>
      <c:scatterChart>
        <c:scatterStyle val="smoothMarker"/>
        <c:varyColors val="0"/>
        <c:ser>
          <c:idx val="0"/>
          <c:order val="0"/>
          <c:tx>
            <c:v>Methane</c:v>
          </c:tx>
          <c:spPr>
            <a:ln w="25400">
              <a:solidFill>
                <a:srgbClr val="F79646"/>
              </a:solidFill>
            </a:ln>
          </c:spPr>
          <c:marker>
            <c:symbol val="none"/>
          </c:marker>
          <c:xVal>
            <c:numRef>
              <c:f>'Hist '!$B$785:$B$1454</c:f>
              <c:numCache>
                <c:formatCode>mm/dd/yy;@</c:formatCode>
                <c:ptCount val="66"/>
                <c:pt idx="0">
                  <c:v>38251</c:v>
                </c:pt>
                <c:pt idx="1">
                  <c:v>38273</c:v>
                </c:pt>
                <c:pt idx="2">
                  <c:v>38300</c:v>
                </c:pt>
                <c:pt idx="3">
                  <c:v>38335</c:v>
                </c:pt>
                <c:pt idx="4">
                  <c:v>38364</c:v>
                </c:pt>
                <c:pt idx="5">
                  <c:v>38392</c:v>
                </c:pt>
                <c:pt idx="6">
                  <c:v>38419</c:v>
                </c:pt>
                <c:pt idx="7">
                  <c:v>38454</c:v>
                </c:pt>
                <c:pt idx="8">
                  <c:v>38482</c:v>
                </c:pt>
                <c:pt idx="9">
                  <c:v>38511</c:v>
                </c:pt>
                <c:pt idx="10">
                  <c:v>38545</c:v>
                </c:pt>
                <c:pt idx="11">
                  <c:v>38573</c:v>
                </c:pt>
                <c:pt idx="12">
                  <c:v>38607</c:v>
                </c:pt>
                <c:pt idx="13">
                  <c:v>38636</c:v>
                </c:pt>
                <c:pt idx="14">
                  <c:v>38664</c:v>
                </c:pt>
                <c:pt idx="15">
                  <c:v>38693</c:v>
                </c:pt>
                <c:pt idx="16">
                  <c:v>38728</c:v>
                </c:pt>
                <c:pt idx="17">
                  <c:v>38762</c:v>
                </c:pt>
                <c:pt idx="18">
                  <c:v>38791</c:v>
                </c:pt>
                <c:pt idx="19">
                  <c:v>38819</c:v>
                </c:pt>
                <c:pt idx="20">
                  <c:v>38846</c:v>
                </c:pt>
                <c:pt idx="21">
                  <c:v>38880</c:v>
                </c:pt>
                <c:pt idx="22">
                  <c:v>38967</c:v>
                </c:pt>
                <c:pt idx="23">
                  <c:v>39056</c:v>
                </c:pt>
                <c:pt idx="24">
                  <c:v>39154</c:v>
                </c:pt>
                <c:pt idx="25">
                  <c:v>39253</c:v>
                </c:pt>
                <c:pt idx="26">
                  <c:v>39337</c:v>
                </c:pt>
                <c:pt idx="27">
                  <c:v>39434</c:v>
                </c:pt>
                <c:pt idx="28">
                  <c:v>39510</c:v>
                </c:pt>
                <c:pt idx="29">
                  <c:v>39616</c:v>
                </c:pt>
                <c:pt idx="30">
                  <c:v>39721</c:v>
                </c:pt>
                <c:pt idx="31">
                  <c:v>39791</c:v>
                </c:pt>
                <c:pt idx="32">
                  <c:v>39888</c:v>
                </c:pt>
                <c:pt idx="33">
                  <c:v>39979</c:v>
                </c:pt>
                <c:pt idx="34">
                  <c:v>40072</c:v>
                </c:pt>
                <c:pt idx="35">
                  <c:v>40162</c:v>
                </c:pt>
                <c:pt idx="36">
                  <c:v>40266</c:v>
                </c:pt>
                <c:pt idx="37">
                  <c:v>40357</c:v>
                </c:pt>
                <c:pt idx="38">
                  <c:v>40380</c:v>
                </c:pt>
                <c:pt idx="39">
                  <c:v>40448</c:v>
                </c:pt>
                <c:pt idx="40">
                  <c:v>40526</c:v>
                </c:pt>
                <c:pt idx="41">
                  <c:v>40631</c:v>
                </c:pt>
                <c:pt idx="42">
                  <c:v>40714</c:v>
                </c:pt>
                <c:pt idx="43">
                  <c:v>40801</c:v>
                </c:pt>
                <c:pt idx="44" formatCode="m/d/yyyy">
                  <c:v>40884</c:v>
                </c:pt>
                <c:pt idx="45">
                  <c:v>40997</c:v>
                </c:pt>
                <c:pt idx="46">
                  <c:v>41080</c:v>
                </c:pt>
                <c:pt idx="47">
                  <c:v>41171</c:v>
                </c:pt>
                <c:pt idx="48">
                  <c:v>41263</c:v>
                </c:pt>
                <c:pt idx="49">
                  <c:v>41270</c:v>
                </c:pt>
                <c:pt idx="50">
                  <c:v>41277</c:v>
                </c:pt>
                <c:pt idx="51">
                  <c:v>41284</c:v>
                </c:pt>
                <c:pt idx="52">
                  <c:v>41319</c:v>
                </c:pt>
                <c:pt idx="53">
                  <c:v>41345</c:v>
                </c:pt>
                <c:pt idx="54">
                  <c:v>41380</c:v>
                </c:pt>
                <c:pt idx="55">
                  <c:v>41485</c:v>
                </c:pt>
                <c:pt idx="56">
                  <c:v>41564</c:v>
                </c:pt>
                <c:pt idx="57">
                  <c:v>41652</c:v>
                </c:pt>
                <c:pt idx="58">
                  <c:v>41753</c:v>
                </c:pt>
                <c:pt idx="59">
                  <c:v>41841</c:v>
                </c:pt>
                <c:pt idx="60">
                  <c:v>41933</c:v>
                </c:pt>
                <c:pt idx="61">
                  <c:v>42017</c:v>
                </c:pt>
                <c:pt idx="62">
                  <c:v>42108</c:v>
                </c:pt>
                <c:pt idx="63">
                  <c:v>42200</c:v>
                </c:pt>
                <c:pt idx="64">
                  <c:v>42291</c:v>
                </c:pt>
                <c:pt idx="65">
                  <c:v>42390</c:v>
                </c:pt>
              </c:numCache>
            </c:numRef>
          </c:xVal>
          <c:yVal>
            <c:numRef>
              <c:f>'Hist '!$G$785:$G$1454</c:f>
              <c:numCache>
                <c:formatCode>General</c:formatCode>
                <c:ptCount val="66"/>
                <c:pt idx="0">
                  <c:v>8.3000000000000007</c:v>
                </c:pt>
                <c:pt idx="1">
                  <c:v>7.5</c:v>
                </c:pt>
                <c:pt idx="2">
                  <c:v>7.6</c:v>
                </c:pt>
                <c:pt idx="3">
                  <c:v>9.4</c:v>
                </c:pt>
                <c:pt idx="4">
                  <c:v>7.1</c:v>
                </c:pt>
                <c:pt idx="5">
                  <c:v>6.6</c:v>
                </c:pt>
                <c:pt idx="6">
                  <c:v>6.8</c:v>
                </c:pt>
                <c:pt idx="7">
                  <c:v>6.6</c:v>
                </c:pt>
                <c:pt idx="8">
                  <c:v>1.9</c:v>
                </c:pt>
                <c:pt idx="9">
                  <c:v>1.6</c:v>
                </c:pt>
                <c:pt idx="10">
                  <c:v>0.64</c:v>
                </c:pt>
                <c:pt idx="11">
                  <c:v>2.7</c:v>
                </c:pt>
                <c:pt idx="12">
                  <c:v>5.3</c:v>
                </c:pt>
                <c:pt idx="13">
                  <c:v>4.7</c:v>
                </c:pt>
                <c:pt idx="14">
                  <c:v>3.2</c:v>
                </c:pt>
                <c:pt idx="15">
                  <c:v>3.1</c:v>
                </c:pt>
                <c:pt idx="16">
                  <c:v>3.2</c:v>
                </c:pt>
                <c:pt idx="17">
                  <c:v>2.5</c:v>
                </c:pt>
                <c:pt idx="18">
                  <c:v>3.5</c:v>
                </c:pt>
                <c:pt idx="19">
                  <c:v>3</c:v>
                </c:pt>
                <c:pt idx="20">
                  <c:v>1.4</c:v>
                </c:pt>
                <c:pt idx="21">
                  <c:v>2.6</c:v>
                </c:pt>
                <c:pt idx="22">
                  <c:v>3.5</c:v>
                </c:pt>
                <c:pt idx="23">
                  <c:v>2.2000000000000002</c:v>
                </c:pt>
                <c:pt idx="24">
                  <c:v>5.6</c:v>
                </c:pt>
                <c:pt idx="25">
                  <c:v>8.0000000000000004E-4</c:v>
                </c:pt>
                <c:pt idx="26">
                  <c:v>2</c:v>
                </c:pt>
                <c:pt idx="27">
                  <c:v>2</c:v>
                </c:pt>
                <c:pt idx="28">
                  <c:v>1</c:v>
                </c:pt>
                <c:pt idx="29">
                  <c:v>8.0000000000000004E-4</c:v>
                </c:pt>
                <c:pt idx="30">
                  <c:v>1.9</c:v>
                </c:pt>
                <c:pt idx="31">
                  <c:v>1.9</c:v>
                </c:pt>
                <c:pt idx="32">
                  <c:v>2.2000000000000002</c:v>
                </c:pt>
                <c:pt idx="33">
                  <c:v>2.7000000000000001E-3</c:v>
                </c:pt>
                <c:pt idx="34">
                  <c:v>4.2</c:v>
                </c:pt>
                <c:pt idx="35">
                  <c:v>3.2</c:v>
                </c:pt>
                <c:pt idx="36">
                  <c:v>3.25</c:v>
                </c:pt>
                <c:pt idx="37">
                  <c:v>1.0699999999999999E-2</c:v>
                </c:pt>
                <c:pt idx="39">
                  <c:v>2.74</c:v>
                </c:pt>
                <c:pt idx="40">
                  <c:v>2.06</c:v>
                </c:pt>
                <c:pt idx="41">
                  <c:v>0.92400000000000004</c:v>
                </c:pt>
                <c:pt idx="42">
                  <c:v>8.0000000000000004E-4</c:v>
                </c:pt>
                <c:pt idx="43">
                  <c:v>5.4</c:v>
                </c:pt>
                <c:pt idx="44">
                  <c:v>1.2</c:v>
                </c:pt>
                <c:pt idx="45">
                  <c:v>3.5</c:v>
                </c:pt>
                <c:pt idx="46">
                  <c:v>3.4</c:v>
                </c:pt>
                <c:pt idx="47">
                  <c:v>2.4</c:v>
                </c:pt>
                <c:pt idx="49">
                  <c:v>2.6</c:v>
                </c:pt>
                <c:pt idx="54">
                  <c:v>0.42</c:v>
                </c:pt>
                <c:pt idx="55">
                  <c:v>1.9</c:v>
                </c:pt>
                <c:pt idx="56">
                  <c:v>1.5</c:v>
                </c:pt>
                <c:pt idx="57">
                  <c:v>1</c:v>
                </c:pt>
                <c:pt idx="58">
                  <c:v>7.2999999999999995E-2</c:v>
                </c:pt>
                <c:pt idx="59">
                  <c:v>0.19</c:v>
                </c:pt>
                <c:pt idx="60">
                  <c:v>4.3</c:v>
                </c:pt>
                <c:pt idx="61">
                  <c:v>0.17</c:v>
                </c:pt>
                <c:pt idx="62">
                  <c:v>1.6E-2</c:v>
                </c:pt>
                <c:pt idx="63">
                  <c:v>1.4E-2</c:v>
                </c:pt>
                <c:pt idx="64">
                  <c:v>3.08</c:v>
                </c:pt>
                <c:pt idx="65">
                  <c:v>0.90100000000000002</c:v>
                </c:pt>
              </c:numCache>
            </c:numRef>
          </c:yVal>
          <c:smooth val="1"/>
        </c:ser>
        <c:ser>
          <c:idx val="1"/>
          <c:order val="1"/>
          <c:tx>
            <c:v>Remedation System Started</c:v>
          </c:tx>
          <c:spPr>
            <a:ln>
              <a:solidFill>
                <a:srgbClr val="92D050"/>
              </a:solidFill>
            </a:ln>
          </c:spPr>
          <c:marker>
            <c:symbol val="none"/>
          </c:marker>
          <c:xVal>
            <c:numRef>
              <c:f>'Hist '!$R$3:$R$4</c:f>
              <c:numCache>
                <c:formatCode>m/d/yyyy</c:formatCode>
                <c:ptCount val="2"/>
                <c:pt idx="0">
                  <c:v>38534</c:v>
                </c:pt>
                <c:pt idx="1">
                  <c:v>38534</c:v>
                </c:pt>
              </c:numCache>
            </c:numRef>
          </c:xVal>
          <c:yVal>
            <c:numRef>
              <c:f>'Hist '!$S$3:$S$4</c:f>
              <c:numCache>
                <c:formatCode>General</c:formatCode>
                <c:ptCount val="2"/>
                <c:pt idx="0">
                  <c:v>1E-4</c:v>
                </c:pt>
                <c:pt idx="1">
                  <c:v>30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1743616"/>
        <c:axId val="121745792"/>
      </c:scatterChart>
      <c:valAx>
        <c:axId val="121743616"/>
        <c:scaling>
          <c:orientation val="minMax"/>
          <c:max val="42660"/>
          <c:min val="38150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Date</a:t>
                </a:r>
              </a:p>
            </c:rich>
          </c:tx>
          <c:layout>
            <c:manualLayout>
              <c:xMode val="edge"/>
              <c:yMode val="edge"/>
              <c:x val="0.4593172239012292"/>
              <c:y val="0.88187923739084062"/>
            </c:manualLayout>
          </c:layout>
          <c:overlay val="0"/>
        </c:title>
        <c:numFmt formatCode="mm/dd/yy;@" sourceLinked="1"/>
        <c:majorTickMark val="out"/>
        <c:minorTickMark val="none"/>
        <c:tickLblPos val="nextTo"/>
        <c:txPr>
          <a:bodyPr rot="-3300000"/>
          <a:lstStyle/>
          <a:p>
            <a:pPr>
              <a:defRPr sz="900" baseline="0">
                <a:latin typeface="+mn-lt"/>
              </a:defRPr>
            </a:pPr>
            <a:endParaRPr lang="en-US"/>
          </a:p>
        </c:txPr>
        <c:crossAx val="121745792"/>
        <c:crosses val="autoZero"/>
        <c:crossBetween val="midCat"/>
      </c:valAx>
      <c:valAx>
        <c:axId val="121745792"/>
        <c:scaling>
          <c:orientation val="minMax"/>
          <c:max val="10"/>
          <c:min val="0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 sz="1200" b="1">
                    <a:latin typeface="+mn-lt"/>
                  </a:defRPr>
                </a:pPr>
                <a:r>
                  <a:rPr lang="en-US" b="1"/>
                  <a:t>Methane (mg/L)</a:t>
                </a:r>
              </a:p>
            </c:rich>
          </c:tx>
          <c:layout>
            <c:manualLayout>
              <c:xMode val="edge"/>
              <c:yMode val="edge"/>
              <c:x val="2.9251343582052364E-2"/>
              <c:y val="0.27372501514233799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21743616"/>
        <c:crosses val="autoZero"/>
        <c:crossBetween val="midCat"/>
      </c:valAx>
      <c:spPr>
        <a:solidFill>
          <a:sysClr val="windowText" lastClr="000000">
            <a:alpha val="50000"/>
          </a:sysClr>
        </a:solidFill>
      </c:spPr>
    </c:plotArea>
    <c:legend>
      <c:legendPos val="b"/>
      <c:legendEntry>
        <c:idx val="0"/>
        <c:txPr>
          <a:bodyPr/>
          <a:lstStyle/>
          <a:p>
            <a:pPr>
              <a:defRPr sz="1010" baseline="0"/>
            </a:pPr>
            <a:endParaRPr lang="en-US"/>
          </a:p>
        </c:txPr>
      </c:legendEntry>
      <c:layout/>
      <c:overlay val="0"/>
      <c:spPr>
        <a:ln w="3175"/>
      </c:spPr>
    </c:legend>
    <c:plotVisOnly val="1"/>
    <c:dispBlanksAs val="span"/>
    <c:showDLblsOverMax val="0"/>
  </c:chart>
  <c:spPr>
    <a:solidFill>
      <a:srgbClr val="EEECE1">
        <a:lumMod val="75000"/>
      </a:srgbClr>
    </a:solidFill>
    <a:ln w="25400"/>
  </c:spPr>
  <c:printSettings>
    <c:headerFooter/>
    <c:pageMargins b="0.75000000000000333" l="0.70000000000000062" r="0.70000000000000062" t="0.75000000000000333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5.xml"/><Relationship Id="rId1" Type="http://schemas.openxmlformats.org/officeDocument/2006/relationships/chart" Target="../charts/chart4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7.xml"/><Relationship Id="rId1" Type="http://schemas.openxmlformats.org/officeDocument/2006/relationships/chart" Target="../charts/chart6.xm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chart" Target="../charts/chart9.xml"/><Relationship Id="rId1" Type="http://schemas.openxmlformats.org/officeDocument/2006/relationships/chart" Target="../charts/chart8.xml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1.xml"/><Relationship Id="rId1" Type="http://schemas.openxmlformats.org/officeDocument/2006/relationships/chart" Target="../charts/chart10.xml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3.xml"/><Relationship Id="rId1" Type="http://schemas.openxmlformats.org/officeDocument/2006/relationships/chart" Target="../charts/chart12.xml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5.xml"/><Relationship Id="rId1" Type="http://schemas.openxmlformats.org/officeDocument/2006/relationships/chart" Target="../charts/chart14.xml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7.xml"/><Relationship Id="rId1" Type="http://schemas.openxmlformats.org/officeDocument/2006/relationships/chart" Target="../charts/chart16.xml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9.xml"/><Relationship Id="rId1" Type="http://schemas.openxmlformats.org/officeDocument/2006/relationships/chart" Target="../charts/chart18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224</xdr:row>
      <xdr:rowOff>0</xdr:rowOff>
    </xdr:from>
    <xdr:to>
      <xdr:col>19</xdr:col>
      <xdr:colOff>47627</xdr:colOff>
      <xdr:row>245</xdr:row>
      <xdr:rowOff>6722</xdr:rowOff>
    </xdr:to>
    <xdr:graphicFrame macro="">
      <xdr:nvGraphicFramePr>
        <xdr:cNvPr id="6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311897</xdr:colOff>
      <xdr:row>557</xdr:row>
      <xdr:rowOff>26521</xdr:rowOff>
    </xdr:from>
    <xdr:to>
      <xdr:col>17</xdr:col>
      <xdr:colOff>359524</xdr:colOff>
      <xdr:row>582</xdr:row>
      <xdr:rowOff>33242</xdr:rowOff>
    </xdr:to>
    <xdr:graphicFrame macro="">
      <xdr:nvGraphicFramePr>
        <xdr:cNvPr id="8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10</xdr:col>
      <xdr:colOff>0</xdr:colOff>
      <xdr:row>716</xdr:row>
      <xdr:rowOff>0</xdr:rowOff>
    </xdr:from>
    <xdr:to>
      <xdr:col>19</xdr:col>
      <xdr:colOff>47627</xdr:colOff>
      <xdr:row>736</xdr:row>
      <xdr:rowOff>150157</xdr:rowOff>
    </xdr:to>
    <xdr:graphicFrame macro="">
      <xdr:nvGraphicFramePr>
        <xdr:cNvPr id="9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238123</xdr:colOff>
      <xdr:row>0</xdr:row>
      <xdr:rowOff>123827</xdr:rowOff>
    </xdr:from>
    <xdr:to>
      <xdr:col>9</xdr:col>
      <xdr:colOff>285750</xdr:colOff>
      <xdr:row>20</xdr:row>
      <xdr:rowOff>85725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228600</xdr:colOff>
      <xdr:row>20</xdr:row>
      <xdr:rowOff>190499</xdr:rowOff>
    </xdr:from>
    <xdr:to>
      <xdr:col>9</xdr:col>
      <xdr:colOff>276225</xdr:colOff>
      <xdr:row>39</xdr:row>
      <xdr:rowOff>180974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228598</xdr:colOff>
      <xdr:row>0</xdr:row>
      <xdr:rowOff>152402</xdr:rowOff>
    </xdr:from>
    <xdr:to>
      <xdr:col>9</xdr:col>
      <xdr:colOff>276225</xdr:colOff>
      <xdr:row>20</xdr:row>
      <xdr:rowOff>114300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219075</xdr:colOff>
      <xdr:row>20</xdr:row>
      <xdr:rowOff>152399</xdr:rowOff>
    </xdr:from>
    <xdr:to>
      <xdr:col>9</xdr:col>
      <xdr:colOff>266700</xdr:colOff>
      <xdr:row>39</xdr:row>
      <xdr:rowOff>142874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228598</xdr:colOff>
      <xdr:row>0</xdr:row>
      <xdr:rowOff>152402</xdr:rowOff>
    </xdr:from>
    <xdr:to>
      <xdr:col>9</xdr:col>
      <xdr:colOff>276225</xdr:colOff>
      <xdr:row>20</xdr:row>
      <xdr:rowOff>114300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228600</xdr:colOff>
      <xdr:row>20</xdr:row>
      <xdr:rowOff>190499</xdr:rowOff>
    </xdr:from>
    <xdr:to>
      <xdr:col>9</xdr:col>
      <xdr:colOff>276225</xdr:colOff>
      <xdr:row>39</xdr:row>
      <xdr:rowOff>180974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228598</xdr:colOff>
      <xdr:row>0</xdr:row>
      <xdr:rowOff>123827</xdr:rowOff>
    </xdr:from>
    <xdr:to>
      <xdr:col>9</xdr:col>
      <xdr:colOff>276225</xdr:colOff>
      <xdr:row>20</xdr:row>
      <xdr:rowOff>85725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266700</xdr:colOff>
      <xdr:row>21</xdr:row>
      <xdr:rowOff>38099</xdr:rowOff>
    </xdr:from>
    <xdr:to>
      <xdr:col>9</xdr:col>
      <xdr:colOff>314325</xdr:colOff>
      <xdr:row>40</xdr:row>
      <xdr:rowOff>28574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228598</xdr:colOff>
      <xdr:row>0</xdr:row>
      <xdr:rowOff>123827</xdr:rowOff>
    </xdr:from>
    <xdr:to>
      <xdr:col>9</xdr:col>
      <xdr:colOff>276225</xdr:colOff>
      <xdr:row>20</xdr:row>
      <xdr:rowOff>85725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228600</xdr:colOff>
      <xdr:row>20</xdr:row>
      <xdr:rowOff>190499</xdr:rowOff>
    </xdr:from>
    <xdr:to>
      <xdr:col>9</xdr:col>
      <xdr:colOff>276225</xdr:colOff>
      <xdr:row>39</xdr:row>
      <xdr:rowOff>180974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228598</xdr:colOff>
      <xdr:row>0</xdr:row>
      <xdr:rowOff>152402</xdr:rowOff>
    </xdr:from>
    <xdr:to>
      <xdr:col>9</xdr:col>
      <xdr:colOff>276225</xdr:colOff>
      <xdr:row>20</xdr:row>
      <xdr:rowOff>114300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228600</xdr:colOff>
      <xdr:row>20</xdr:row>
      <xdr:rowOff>190499</xdr:rowOff>
    </xdr:from>
    <xdr:to>
      <xdr:col>9</xdr:col>
      <xdr:colOff>276225</xdr:colOff>
      <xdr:row>39</xdr:row>
      <xdr:rowOff>180974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228598</xdr:colOff>
      <xdr:row>0</xdr:row>
      <xdr:rowOff>152402</xdr:rowOff>
    </xdr:from>
    <xdr:to>
      <xdr:col>9</xdr:col>
      <xdr:colOff>276225</xdr:colOff>
      <xdr:row>20</xdr:row>
      <xdr:rowOff>114300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219075</xdr:colOff>
      <xdr:row>20</xdr:row>
      <xdr:rowOff>142874</xdr:rowOff>
    </xdr:from>
    <xdr:to>
      <xdr:col>9</xdr:col>
      <xdr:colOff>266700</xdr:colOff>
      <xdr:row>39</xdr:row>
      <xdr:rowOff>133349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257173</xdr:colOff>
      <xdr:row>0</xdr:row>
      <xdr:rowOff>133352</xdr:rowOff>
    </xdr:from>
    <xdr:to>
      <xdr:col>9</xdr:col>
      <xdr:colOff>304800</xdr:colOff>
      <xdr:row>20</xdr:row>
      <xdr:rowOff>95250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200025</xdr:colOff>
      <xdr:row>20</xdr:row>
      <xdr:rowOff>190499</xdr:rowOff>
    </xdr:from>
    <xdr:to>
      <xdr:col>9</xdr:col>
      <xdr:colOff>247650</xdr:colOff>
      <xdr:row>39</xdr:row>
      <xdr:rowOff>180974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beach/Desktop/091511%20Fieldnotes%20and%20Water%20Table/09-17-2011%20Water%20Tabl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</sheetNames>
    <sheetDataSet>
      <sheetData sheetId="0">
        <row r="7">
          <cell r="B7">
            <v>5.58</v>
          </cell>
        </row>
      </sheetData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0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31"/>
  <sheetViews>
    <sheetView zoomScaleNormal="100" workbookViewId="0">
      <pane ySplit="1" topLeftCell="A902" activePane="bottomLeft" state="frozen"/>
      <selection pane="bottomLeft" activeCell="A115" sqref="A115:XFD115"/>
    </sheetView>
  </sheetViews>
  <sheetFormatPr defaultRowHeight="15" x14ac:dyDescent="0.25"/>
  <cols>
    <col min="1" max="1" width="12.28515625" style="65" customWidth="1"/>
    <col min="2" max="2" width="11.7109375" style="297" customWidth="1"/>
    <col min="3" max="3" width="10.5703125" style="426" customWidth="1"/>
    <col min="4" max="5" width="10.5703125" style="157" customWidth="1"/>
    <col min="6" max="6" width="14.7109375" style="157" customWidth="1"/>
    <col min="7" max="7" width="13.5703125" style="157" customWidth="1"/>
    <col min="8" max="8" width="11.7109375" style="157" customWidth="1"/>
  </cols>
  <sheetData>
    <row r="1" spans="1:8" ht="29.25" thickBot="1" x14ac:dyDescent="0.3">
      <c r="A1" s="137" t="s">
        <v>27</v>
      </c>
      <c r="B1" s="272" t="s">
        <v>0</v>
      </c>
      <c r="C1" s="407" t="s">
        <v>77</v>
      </c>
      <c r="D1" s="139" t="s">
        <v>75</v>
      </c>
      <c r="E1" s="139" t="s">
        <v>28</v>
      </c>
      <c r="F1" s="139" t="s">
        <v>29</v>
      </c>
      <c r="G1" s="139" t="s">
        <v>30</v>
      </c>
      <c r="H1" s="200" t="s">
        <v>31</v>
      </c>
    </row>
    <row r="2" spans="1:8" x14ac:dyDescent="0.25">
      <c r="A2" s="201" t="s">
        <v>1</v>
      </c>
      <c r="B2" s="273">
        <v>38177</v>
      </c>
      <c r="C2" s="408">
        <v>220</v>
      </c>
      <c r="D2" s="202">
        <f>C2/1000</f>
        <v>0.22</v>
      </c>
      <c r="E2" s="203"/>
      <c r="F2" s="203"/>
      <c r="G2" s="203"/>
      <c r="H2" s="204">
        <v>11</v>
      </c>
    </row>
    <row r="3" spans="1:8" x14ac:dyDescent="0.25">
      <c r="A3" s="205" t="s">
        <v>1</v>
      </c>
      <c r="B3" s="274">
        <v>38190</v>
      </c>
      <c r="C3" s="173">
        <v>470</v>
      </c>
      <c r="D3" s="202">
        <f t="shared" ref="D3:D66" si="0">C3/1000</f>
        <v>0.47</v>
      </c>
      <c r="E3" s="206"/>
      <c r="F3" s="206"/>
      <c r="G3" s="206"/>
      <c r="H3" s="207">
        <v>9.9</v>
      </c>
    </row>
    <row r="4" spans="1:8" x14ac:dyDescent="0.25">
      <c r="A4" s="205" t="s">
        <v>1</v>
      </c>
      <c r="B4" s="274">
        <v>38202</v>
      </c>
      <c r="C4" s="173">
        <v>460</v>
      </c>
      <c r="D4" s="202">
        <f t="shared" si="0"/>
        <v>0.46</v>
      </c>
      <c r="E4" s="164">
        <v>310</v>
      </c>
      <c r="F4" s="164">
        <v>10</v>
      </c>
      <c r="G4" s="206">
        <v>96</v>
      </c>
      <c r="H4" s="207">
        <v>6</v>
      </c>
    </row>
    <row r="5" spans="1:8" x14ac:dyDescent="0.25">
      <c r="A5" s="205" t="s">
        <v>1</v>
      </c>
      <c r="B5" s="274">
        <v>38218</v>
      </c>
      <c r="C5" s="173"/>
      <c r="D5" s="202"/>
      <c r="E5" s="206"/>
      <c r="F5" s="206"/>
      <c r="G5" s="206"/>
      <c r="H5" s="208"/>
    </row>
    <row r="6" spans="1:8" x14ac:dyDescent="0.25">
      <c r="A6" s="205" t="s">
        <v>1</v>
      </c>
      <c r="B6" s="274">
        <v>38245</v>
      </c>
      <c r="C6" s="173">
        <v>330</v>
      </c>
      <c r="D6" s="202">
        <f t="shared" si="0"/>
        <v>0.33</v>
      </c>
      <c r="E6" s="164">
        <v>130</v>
      </c>
      <c r="F6" s="164">
        <v>8.1</v>
      </c>
      <c r="G6" s="206">
        <v>53</v>
      </c>
      <c r="H6" s="207">
        <v>8.6</v>
      </c>
    </row>
    <row r="7" spans="1:8" x14ac:dyDescent="0.25">
      <c r="A7" s="205" t="s">
        <v>1</v>
      </c>
      <c r="B7" s="274">
        <v>38273</v>
      </c>
      <c r="C7" s="173">
        <v>190</v>
      </c>
      <c r="D7" s="202">
        <f t="shared" si="0"/>
        <v>0.19</v>
      </c>
      <c r="E7" s="164">
        <v>31</v>
      </c>
      <c r="F7" s="164">
        <v>5.3</v>
      </c>
      <c r="G7" s="206">
        <v>18.3</v>
      </c>
      <c r="H7" s="207">
        <v>7.4</v>
      </c>
    </row>
    <row r="8" spans="1:8" x14ac:dyDescent="0.25">
      <c r="A8" s="205" t="s">
        <v>1</v>
      </c>
      <c r="B8" s="274">
        <v>38300</v>
      </c>
      <c r="C8" s="173">
        <v>88</v>
      </c>
      <c r="D8" s="202">
        <f t="shared" si="0"/>
        <v>8.7999999999999995E-2</v>
      </c>
      <c r="E8" s="161">
        <v>2</v>
      </c>
      <c r="F8" s="164">
        <v>3.1</v>
      </c>
      <c r="G8" s="161">
        <v>2</v>
      </c>
      <c r="H8" s="207">
        <v>5.3</v>
      </c>
    </row>
    <row r="9" spans="1:8" x14ac:dyDescent="0.25">
      <c r="A9" s="205" t="s">
        <v>1</v>
      </c>
      <c r="B9" s="274">
        <v>38335</v>
      </c>
      <c r="C9" s="173">
        <v>35</v>
      </c>
      <c r="D9" s="202">
        <f t="shared" si="0"/>
        <v>3.5000000000000003E-2</v>
      </c>
      <c r="E9" s="161">
        <v>2</v>
      </c>
      <c r="F9" s="161">
        <v>2</v>
      </c>
      <c r="G9" s="161">
        <v>2</v>
      </c>
      <c r="H9" s="207">
        <v>5.9</v>
      </c>
    </row>
    <row r="10" spans="1:8" x14ac:dyDescent="0.25">
      <c r="A10" s="205" t="s">
        <v>1</v>
      </c>
      <c r="B10" s="274">
        <v>38364</v>
      </c>
      <c r="C10" s="173">
        <v>10</v>
      </c>
      <c r="D10" s="202">
        <f t="shared" si="0"/>
        <v>0.01</v>
      </c>
      <c r="E10" s="161">
        <v>2</v>
      </c>
      <c r="F10" s="161">
        <v>2</v>
      </c>
      <c r="G10" s="161">
        <v>2</v>
      </c>
      <c r="H10" s="207">
        <v>4.7</v>
      </c>
    </row>
    <row r="11" spans="1:8" x14ac:dyDescent="0.25">
      <c r="A11" s="205" t="s">
        <v>1</v>
      </c>
      <c r="B11" s="274">
        <v>38392</v>
      </c>
      <c r="C11" s="173">
        <v>14</v>
      </c>
      <c r="D11" s="202">
        <f t="shared" si="0"/>
        <v>1.4E-2</v>
      </c>
      <c r="E11" s="161">
        <v>2</v>
      </c>
      <c r="F11" s="161">
        <v>2</v>
      </c>
      <c r="G11" s="161">
        <v>2</v>
      </c>
      <c r="H11" s="207">
        <v>2.9</v>
      </c>
    </row>
    <row r="12" spans="1:8" x14ac:dyDescent="0.25">
      <c r="A12" s="205" t="s">
        <v>1</v>
      </c>
      <c r="B12" s="274">
        <v>38419</v>
      </c>
      <c r="C12" s="173">
        <v>4.8</v>
      </c>
      <c r="D12" s="202">
        <f t="shared" si="0"/>
        <v>4.7999999999999996E-3</v>
      </c>
      <c r="E12" s="161">
        <v>2</v>
      </c>
      <c r="F12" s="161">
        <v>2</v>
      </c>
      <c r="G12" s="161">
        <v>2</v>
      </c>
      <c r="H12" s="207">
        <v>2.6</v>
      </c>
    </row>
    <row r="13" spans="1:8" x14ac:dyDescent="0.25">
      <c r="A13" s="205" t="s">
        <v>1</v>
      </c>
      <c r="B13" s="274">
        <v>38454</v>
      </c>
      <c r="C13" s="173">
        <v>1</v>
      </c>
      <c r="D13" s="202">
        <f t="shared" si="0"/>
        <v>1E-3</v>
      </c>
      <c r="E13" s="161">
        <v>2</v>
      </c>
      <c r="F13" s="161">
        <v>2</v>
      </c>
      <c r="G13" s="161">
        <v>2</v>
      </c>
      <c r="H13" s="207">
        <v>0.38</v>
      </c>
    </row>
    <row r="14" spans="1:8" x14ac:dyDescent="0.25">
      <c r="A14" s="205" t="s">
        <v>1</v>
      </c>
      <c r="B14" s="274">
        <v>38482</v>
      </c>
      <c r="C14" s="173">
        <v>1</v>
      </c>
      <c r="D14" s="202">
        <f t="shared" si="0"/>
        <v>1E-3</v>
      </c>
      <c r="E14" s="161">
        <v>2</v>
      </c>
      <c r="F14" s="161">
        <v>2</v>
      </c>
      <c r="G14" s="161">
        <v>2</v>
      </c>
      <c r="H14" s="207">
        <v>0.38</v>
      </c>
    </row>
    <row r="15" spans="1:8" x14ac:dyDescent="0.25">
      <c r="A15" s="205" t="s">
        <v>1</v>
      </c>
      <c r="B15" s="274">
        <v>38511</v>
      </c>
      <c r="C15" s="173">
        <v>1</v>
      </c>
      <c r="D15" s="202">
        <f t="shared" si="0"/>
        <v>1E-3</v>
      </c>
      <c r="E15" s="161">
        <v>2</v>
      </c>
      <c r="F15" s="161">
        <v>2</v>
      </c>
      <c r="G15" s="161">
        <v>2</v>
      </c>
      <c r="H15" s="209">
        <v>8.0000000000000004E-4</v>
      </c>
    </row>
    <row r="16" spans="1:8" x14ac:dyDescent="0.25">
      <c r="A16" s="205" t="s">
        <v>1</v>
      </c>
      <c r="B16" s="274">
        <v>38545</v>
      </c>
      <c r="C16" s="173">
        <v>1</v>
      </c>
      <c r="D16" s="202">
        <f t="shared" si="0"/>
        <v>1E-3</v>
      </c>
      <c r="E16" s="161">
        <v>2</v>
      </c>
      <c r="F16" s="161">
        <v>2</v>
      </c>
      <c r="G16" s="161">
        <v>2</v>
      </c>
      <c r="H16" s="209">
        <v>8.0000000000000004E-4</v>
      </c>
    </row>
    <row r="17" spans="1:8" x14ac:dyDescent="0.25">
      <c r="A17" s="205" t="s">
        <v>1</v>
      </c>
      <c r="B17" s="274">
        <v>38573</v>
      </c>
      <c r="C17" s="173">
        <v>1</v>
      </c>
      <c r="D17" s="202">
        <f t="shared" si="0"/>
        <v>1E-3</v>
      </c>
      <c r="E17" s="161">
        <v>2</v>
      </c>
      <c r="F17" s="161">
        <v>2</v>
      </c>
      <c r="G17" s="161">
        <v>2</v>
      </c>
      <c r="H17" s="207">
        <v>0.11</v>
      </c>
    </row>
    <row r="18" spans="1:8" x14ac:dyDescent="0.25">
      <c r="A18" s="205" t="s">
        <v>1</v>
      </c>
      <c r="B18" s="274">
        <v>38607</v>
      </c>
      <c r="C18" s="173">
        <v>1</v>
      </c>
      <c r="D18" s="202">
        <f t="shared" si="0"/>
        <v>1E-3</v>
      </c>
      <c r="E18" s="161">
        <v>2</v>
      </c>
      <c r="F18" s="161">
        <v>2</v>
      </c>
      <c r="G18" s="161">
        <v>2</v>
      </c>
      <c r="H18" s="207">
        <v>6.8000000000000005E-2</v>
      </c>
    </row>
    <row r="19" spans="1:8" x14ac:dyDescent="0.25">
      <c r="A19" s="205" t="s">
        <v>1</v>
      </c>
      <c r="B19" s="274">
        <v>38636</v>
      </c>
      <c r="C19" s="173">
        <v>1</v>
      </c>
      <c r="D19" s="202">
        <f t="shared" si="0"/>
        <v>1E-3</v>
      </c>
      <c r="E19" s="161">
        <v>2</v>
      </c>
      <c r="F19" s="161">
        <v>2</v>
      </c>
      <c r="G19" s="161">
        <v>2</v>
      </c>
      <c r="H19" s="207">
        <v>0.17</v>
      </c>
    </row>
    <row r="20" spans="1:8" x14ac:dyDescent="0.25">
      <c r="A20" s="205" t="s">
        <v>1</v>
      </c>
      <c r="B20" s="274">
        <v>38664</v>
      </c>
      <c r="C20" s="173">
        <v>1</v>
      </c>
      <c r="D20" s="202">
        <f t="shared" si="0"/>
        <v>1E-3</v>
      </c>
      <c r="E20" s="161">
        <v>2</v>
      </c>
      <c r="F20" s="161">
        <v>2</v>
      </c>
      <c r="G20" s="161">
        <v>2</v>
      </c>
      <c r="H20" s="207">
        <v>0.12</v>
      </c>
    </row>
    <row r="21" spans="1:8" x14ac:dyDescent="0.25">
      <c r="A21" s="205" t="s">
        <v>1</v>
      </c>
      <c r="B21" s="274">
        <v>38694</v>
      </c>
      <c r="C21" s="173">
        <v>1</v>
      </c>
      <c r="D21" s="202">
        <f t="shared" si="0"/>
        <v>1E-3</v>
      </c>
      <c r="E21" s="161">
        <v>2</v>
      </c>
      <c r="F21" s="161">
        <v>2</v>
      </c>
      <c r="G21" s="161">
        <v>2</v>
      </c>
      <c r="H21" s="207">
        <v>8.5999999999999993E-2</v>
      </c>
    </row>
    <row r="22" spans="1:8" x14ac:dyDescent="0.25">
      <c r="A22" s="205" t="s">
        <v>1</v>
      </c>
      <c r="B22" s="274">
        <v>38728</v>
      </c>
      <c r="C22" s="173">
        <v>1</v>
      </c>
      <c r="D22" s="202">
        <f t="shared" si="0"/>
        <v>1E-3</v>
      </c>
      <c r="E22" s="161">
        <v>2</v>
      </c>
      <c r="F22" s="161">
        <v>2</v>
      </c>
      <c r="G22" s="161">
        <v>2</v>
      </c>
      <c r="H22" s="207">
        <v>5.5E-2</v>
      </c>
    </row>
    <row r="23" spans="1:8" x14ac:dyDescent="0.25">
      <c r="A23" s="205" t="s">
        <v>1</v>
      </c>
      <c r="B23" s="274">
        <v>38791</v>
      </c>
      <c r="C23" s="173">
        <v>1</v>
      </c>
      <c r="D23" s="202">
        <f t="shared" si="0"/>
        <v>1E-3</v>
      </c>
      <c r="E23" s="161">
        <v>2</v>
      </c>
      <c r="F23" s="161">
        <v>2</v>
      </c>
      <c r="G23" s="161">
        <v>2</v>
      </c>
      <c r="H23" s="207">
        <v>8.6E-3</v>
      </c>
    </row>
    <row r="24" spans="1:8" x14ac:dyDescent="0.25">
      <c r="A24" s="205" t="s">
        <v>1</v>
      </c>
      <c r="B24" s="274">
        <v>38819</v>
      </c>
      <c r="C24" s="173">
        <v>1</v>
      </c>
      <c r="D24" s="202">
        <f t="shared" si="0"/>
        <v>1E-3</v>
      </c>
      <c r="E24" s="161">
        <v>2</v>
      </c>
      <c r="F24" s="161">
        <v>2</v>
      </c>
      <c r="G24" s="161">
        <v>2</v>
      </c>
      <c r="H24" s="209">
        <v>8.0000000000000004E-4</v>
      </c>
    </row>
    <row r="25" spans="1:8" x14ac:dyDescent="0.25">
      <c r="A25" s="205" t="s">
        <v>1</v>
      </c>
      <c r="B25" s="274">
        <v>38846</v>
      </c>
      <c r="C25" s="173">
        <v>1</v>
      </c>
      <c r="D25" s="202">
        <f t="shared" si="0"/>
        <v>1E-3</v>
      </c>
      <c r="E25" s="161">
        <v>2</v>
      </c>
      <c r="F25" s="161">
        <v>2</v>
      </c>
      <c r="G25" s="161">
        <v>2</v>
      </c>
      <c r="H25" s="209">
        <v>8.0000000000000004E-4</v>
      </c>
    </row>
    <row r="26" spans="1:8" x14ac:dyDescent="0.25">
      <c r="A26" s="205" t="s">
        <v>1</v>
      </c>
      <c r="B26" s="274">
        <v>38880</v>
      </c>
      <c r="C26" s="173">
        <v>1</v>
      </c>
      <c r="D26" s="202">
        <f t="shared" si="0"/>
        <v>1E-3</v>
      </c>
      <c r="E26" s="161">
        <v>2</v>
      </c>
      <c r="F26" s="161">
        <v>2</v>
      </c>
      <c r="G26" s="161">
        <v>2</v>
      </c>
      <c r="H26" s="207">
        <v>1.0999999999999999E-2</v>
      </c>
    </row>
    <row r="27" spans="1:8" x14ac:dyDescent="0.25">
      <c r="A27" s="205" t="s">
        <v>1</v>
      </c>
      <c r="B27" s="274">
        <v>38967</v>
      </c>
      <c r="C27" s="173">
        <v>1</v>
      </c>
      <c r="D27" s="202">
        <f t="shared" si="0"/>
        <v>1E-3</v>
      </c>
      <c r="E27" s="161">
        <v>5</v>
      </c>
      <c r="F27" s="161">
        <v>2</v>
      </c>
      <c r="G27" s="161">
        <v>2</v>
      </c>
      <c r="H27" s="207">
        <v>0.15</v>
      </c>
    </row>
    <row r="28" spans="1:8" x14ac:dyDescent="0.25">
      <c r="A28" s="205" t="s">
        <v>1</v>
      </c>
      <c r="B28" s="274">
        <v>39056</v>
      </c>
      <c r="C28" s="173">
        <v>1</v>
      </c>
      <c r="D28" s="202">
        <f t="shared" si="0"/>
        <v>1E-3</v>
      </c>
      <c r="E28" s="161">
        <v>2</v>
      </c>
      <c r="F28" s="161">
        <v>2</v>
      </c>
      <c r="G28" s="161">
        <v>2</v>
      </c>
      <c r="H28" s="207">
        <v>8.4999999999999995E-4</v>
      </c>
    </row>
    <row r="29" spans="1:8" x14ac:dyDescent="0.25">
      <c r="A29" s="205" t="s">
        <v>1</v>
      </c>
      <c r="B29" s="274">
        <v>39154</v>
      </c>
      <c r="C29" s="173">
        <v>1</v>
      </c>
      <c r="D29" s="202">
        <f t="shared" si="0"/>
        <v>1E-3</v>
      </c>
      <c r="E29" s="161">
        <v>2</v>
      </c>
      <c r="F29" s="161">
        <v>2</v>
      </c>
      <c r="G29" s="161">
        <v>2</v>
      </c>
      <c r="H29" s="207">
        <v>2.3E-3</v>
      </c>
    </row>
    <row r="30" spans="1:8" x14ac:dyDescent="0.25">
      <c r="A30" s="205" t="s">
        <v>1</v>
      </c>
      <c r="B30" s="274">
        <v>39253</v>
      </c>
      <c r="C30" s="173">
        <v>1</v>
      </c>
      <c r="D30" s="202">
        <f t="shared" si="0"/>
        <v>1E-3</v>
      </c>
      <c r="E30" s="161">
        <v>2</v>
      </c>
      <c r="F30" s="161">
        <v>2</v>
      </c>
      <c r="G30" s="161">
        <v>2</v>
      </c>
      <c r="H30" s="209">
        <v>8.0000000000000004E-4</v>
      </c>
    </row>
    <row r="31" spans="1:8" x14ac:dyDescent="0.25">
      <c r="A31" s="210" t="s">
        <v>1</v>
      </c>
      <c r="B31" s="274">
        <v>39336</v>
      </c>
      <c r="C31" s="173">
        <v>0.5</v>
      </c>
      <c r="D31" s="202">
        <f t="shared" si="0"/>
        <v>5.0000000000000001E-4</v>
      </c>
      <c r="E31" s="211">
        <v>0.5</v>
      </c>
      <c r="F31" s="211">
        <v>0.5</v>
      </c>
      <c r="G31" s="211">
        <v>0.5</v>
      </c>
      <c r="H31" s="212">
        <v>1.44E-4</v>
      </c>
    </row>
    <row r="32" spans="1:8" x14ac:dyDescent="0.25">
      <c r="A32" s="210" t="s">
        <v>1</v>
      </c>
      <c r="B32" s="274">
        <v>39336</v>
      </c>
      <c r="C32" s="409">
        <v>1</v>
      </c>
      <c r="D32" s="202">
        <f t="shared" si="0"/>
        <v>1E-3</v>
      </c>
      <c r="E32" s="213">
        <v>2</v>
      </c>
      <c r="F32" s="213">
        <v>2</v>
      </c>
      <c r="G32" s="213">
        <v>2</v>
      </c>
      <c r="H32" s="214">
        <v>8.0000000000000004E-4</v>
      </c>
    </row>
    <row r="33" spans="1:8" x14ac:dyDescent="0.25">
      <c r="A33" s="205" t="s">
        <v>1</v>
      </c>
      <c r="B33" s="274">
        <v>39336</v>
      </c>
      <c r="C33" s="173">
        <v>1</v>
      </c>
      <c r="D33" s="202">
        <f t="shared" si="0"/>
        <v>1E-3</v>
      </c>
      <c r="E33" s="161">
        <v>2</v>
      </c>
      <c r="F33" s="161">
        <v>2</v>
      </c>
      <c r="G33" s="161">
        <v>2</v>
      </c>
      <c r="H33" s="207">
        <v>1E-3</v>
      </c>
    </row>
    <row r="34" spans="1:8" x14ac:dyDescent="0.25">
      <c r="A34" s="205" t="s">
        <v>1</v>
      </c>
      <c r="B34" s="274">
        <v>39434</v>
      </c>
      <c r="C34" s="173">
        <v>1</v>
      </c>
      <c r="D34" s="202">
        <f t="shared" si="0"/>
        <v>1E-3</v>
      </c>
      <c r="E34" s="161">
        <v>2</v>
      </c>
      <c r="F34" s="161">
        <v>2</v>
      </c>
      <c r="G34" s="161">
        <v>2</v>
      </c>
      <c r="H34" s="207">
        <v>2.2000000000000001E-3</v>
      </c>
    </row>
    <row r="35" spans="1:8" x14ac:dyDescent="0.25">
      <c r="A35" s="205" t="s">
        <v>1</v>
      </c>
      <c r="B35" s="274">
        <v>39511</v>
      </c>
      <c r="C35" s="173">
        <v>1</v>
      </c>
      <c r="D35" s="202">
        <f t="shared" si="0"/>
        <v>1E-3</v>
      </c>
      <c r="E35" s="161">
        <v>2</v>
      </c>
      <c r="F35" s="161">
        <v>2</v>
      </c>
      <c r="G35" s="161">
        <v>2</v>
      </c>
      <c r="H35" s="209">
        <v>8.0000000000000004E-4</v>
      </c>
    </row>
    <row r="36" spans="1:8" x14ac:dyDescent="0.25">
      <c r="A36" s="205" t="s">
        <v>1</v>
      </c>
      <c r="B36" s="275">
        <v>39616</v>
      </c>
      <c r="C36" s="173">
        <v>1</v>
      </c>
      <c r="D36" s="202">
        <f t="shared" si="0"/>
        <v>1E-3</v>
      </c>
      <c r="E36" s="161">
        <v>2</v>
      </c>
      <c r="F36" s="161">
        <v>2</v>
      </c>
      <c r="G36" s="161">
        <v>2</v>
      </c>
      <c r="H36" s="209">
        <v>8.0000000000000004E-4</v>
      </c>
    </row>
    <row r="37" spans="1:8" x14ac:dyDescent="0.25">
      <c r="A37" s="205" t="s">
        <v>1</v>
      </c>
      <c r="B37" s="275">
        <v>39721</v>
      </c>
      <c r="C37" s="173">
        <v>1</v>
      </c>
      <c r="D37" s="202">
        <f t="shared" si="0"/>
        <v>1E-3</v>
      </c>
      <c r="E37" s="314">
        <v>4.0999999999999996</v>
      </c>
      <c r="F37" s="161">
        <v>2</v>
      </c>
      <c r="G37" s="161">
        <v>2</v>
      </c>
      <c r="H37" s="209">
        <v>8.0000000000000004E-4</v>
      </c>
    </row>
    <row r="38" spans="1:8" x14ac:dyDescent="0.25">
      <c r="A38" s="205" t="s">
        <v>1</v>
      </c>
      <c r="B38" s="275">
        <v>39791</v>
      </c>
      <c r="C38" s="173">
        <v>1</v>
      </c>
      <c r="D38" s="202">
        <f t="shared" si="0"/>
        <v>1E-3</v>
      </c>
      <c r="E38" s="161">
        <v>2</v>
      </c>
      <c r="F38" s="161">
        <v>2</v>
      </c>
      <c r="G38" s="161">
        <v>2</v>
      </c>
      <c r="H38" s="207">
        <v>0.18</v>
      </c>
    </row>
    <row r="39" spans="1:8" x14ac:dyDescent="0.25">
      <c r="A39" s="205" t="s">
        <v>1</v>
      </c>
      <c r="B39" s="275">
        <v>39889</v>
      </c>
      <c r="C39" s="173">
        <v>1</v>
      </c>
      <c r="D39" s="202">
        <f t="shared" si="0"/>
        <v>1E-3</v>
      </c>
      <c r="E39" s="161">
        <v>2</v>
      </c>
      <c r="F39" s="161">
        <v>2</v>
      </c>
      <c r="G39" s="161">
        <v>2</v>
      </c>
      <c r="H39" s="207">
        <v>6.4999999999999997E-3</v>
      </c>
    </row>
    <row r="40" spans="1:8" x14ac:dyDescent="0.25">
      <c r="A40" s="205" t="s">
        <v>1</v>
      </c>
      <c r="B40" s="275">
        <v>39979</v>
      </c>
      <c r="C40" s="173">
        <v>1</v>
      </c>
      <c r="D40" s="202">
        <f t="shared" si="0"/>
        <v>1E-3</v>
      </c>
      <c r="E40" s="161">
        <v>2</v>
      </c>
      <c r="F40" s="161">
        <v>2</v>
      </c>
      <c r="G40" s="161">
        <v>2</v>
      </c>
      <c r="H40" s="209">
        <v>8.0000000000000004E-4</v>
      </c>
    </row>
    <row r="41" spans="1:8" x14ac:dyDescent="0.25">
      <c r="A41" s="205" t="s">
        <v>1</v>
      </c>
      <c r="B41" s="275">
        <v>40072</v>
      </c>
      <c r="C41" s="173">
        <v>1</v>
      </c>
      <c r="D41" s="202">
        <f t="shared" si="0"/>
        <v>1E-3</v>
      </c>
      <c r="E41" s="161">
        <v>2</v>
      </c>
      <c r="F41" s="161">
        <v>2</v>
      </c>
      <c r="G41" s="161">
        <v>2</v>
      </c>
      <c r="H41" s="207">
        <v>2.2000000000000001E-3</v>
      </c>
    </row>
    <row r="42" spans="1:8" x14ac:dyDescent="0.25">
      <c r="A42" s="205" t="s">
        <v>1</v>
      </c>
      <c r="B42" s="276">
        <v>40162</v>
      </c>
      <c r="C42" s="239">
        <v>1</v>
      </c>
      <c r="D42" s="202">
        <f t="shared" si="0"/>
        <v>1E-3</v>
      </c>
      <c r="E42" s="215">
        <v>2</v>
      </c>
      <c r="F42" s="215">
        <v>2</v>
      </c>
      <c r="G42" s="215">
        <v>2</v>
      </c>
      <c r="H42" s="216">
        <v>1.9E-2</v>
      </c>
    </row>
    <row r="43" spans="1:8" x14ac:dyDescent="0.25">
      <c r="A43" s="61" t="s">
        <v>1</v>
      </c>
      <c r="B43" s="277">
        <v>40266</v>
      </c>
      <c r="C43" s="239">
        <v>1</v>
      </c>
      <c r="D43" s="202">
        <f t="shared" si="0"/>
        <v>1E-3</v>
      </c>
      <c r="E43" s="215">
        <v>2</v>
      </c>
      <c r="F43" s="215">
        <v>2</v>
      </c>
      <c r="G43" s="215">
        <v>2</v>
      </c>
      <c r="H43" s="217">
        <v>8.0000000000000004E-4</v>
      </c>
    </row>
    <row r="44" spans="1:8" x14ac:dyDescent="0.25">
      <c r="A44" s="218" t="s">
        <v>1</v>
      </c>
      <c r="B44" s="278">
        <v>40357</v>
      </c>
      <c r="C44" s="239">
        <v>1</v>
      </c>
      <c r="D44" s="202">
        <f t="shared" si="0"/>
        <v>1E-3</v>
      </c>
      <c r="E44" s="219">
        <v>2.5</v>
      </c>
      <c r="F44" s="215">
        <v>2</v>
      </c>
      <c r="G44" s="215">
        <v>2</v>
      </c>
      <c r="H44" s="217">
        <v>8.0000000000000004E-4</v>
      </c>
    </row>
    <row r="45" spans="1:8" ht="17.25" x14ac:dyDescent="0.25">
      <c r="A45" s="218" t="s">
        <v>35</v>
      </c>
      <c r="B45" s="278">
        <v>40380</v>
      </c>
      <c r="C45" s="239">
        <v>1</v>
      </c>
      <c r="D45" s="202">
        <f t="shared" si="0"/>
        <v>1E-3</v>
      </c>
      <c r="E45" s="215">
        <v>2</v>
      </c>
      <c r="F45" s="215">
        <v>2</v>
      </c>
      <c r="G45" s="215">
        <v>2</v>
      </c>
      <c r="H45" s="220"/>
    </row>
    <row r="46" spans="1:8" x14ac:dyDescent="0.25">
      <c r="A46" s="218" t="s">
        <v>1</v>
      </c>
      <c r="B46" s="278">
        <v>40448</v>
      </c>
      <c r="C46" s="239">
        <v>1</v>
      </c>
      <c r="D46" s="202">
        <f t="shared" si="0"/>
        <v>1E-3</v>
      </c>
      <c r="E46" s="215">
        <v>2</v>
      </c>
      <c r="F46" s="215">
        <v>2</v>
      </c>
      <c r="G46" s="215">
        <v>2</v>
      </c>
      <c r="H46" s="221">
        <v>0.02</v>
      </c>
    </row>
    <row r="47" spans="1:8" x14ac:dyDescent="0.25">
      <c r="A47" s="218" t="s">
        <v>1</v>
      </c>
      <c r="B47" s="278">
        <v>40526</v>
      </c>
      <c r="C47" s="239">
        <v>1</v>
      </c>
      <c r="D47" s="202">
        <f t="shared" si="0"/>
        <v>1E-3</v>
      </c>
      <c r="E47" s="215">
        <v>2</v>
      </c>
      <c r="F47" s="215">
        <v>2</v>
      </c>
      <c r="G47" s="215">
        <v>2</v>
      </c>
      <c r="H47" s="222">
        <v>2.7599999999999999E-3</v>
      </c>
    </row>
    <row r="48" spans="1:8" x14ac:dyDescent="0.25">
      <c r="A48" s="223" t="s">
        <v>1</v>
      </c>
      <c r="B48" s="277">
        <v>40631</v>
      </c>
      <c r="C48" s="410">
        <v>0.5</v>
      </c>
      <c r="D48" s="202">
        <f t="shared" si="0"/>
        <v>5.0000000000000001E-4</v>
      </c>
      <c r="E48" s="145">
        <v>2</v>
      </c>
      <c r="F48" s="145">
        <v>2</v>
      </c>
      <c r="G48" s="145">
        <v>2</v>
      </c>
      <c r="H48" s="224">
        <v>8.0000000000000004E-4</v>
      </c>
    </row>
    <row r="49" spans="1:8" x14ac:dyDescent="0.25">
      <c r="A49" s="225" t="s">
        <v>1</v>
      </c>
      <c r="B49" s="277">
        <v>40714</v>
      </c>
      <c r="C49" s="411">
        <v>0.2</v>
      </c>
      <c r="D49" s="202">
        <f t="shared" si="0"/>
        <v>2.0000000000000001E-4</v>
      </c>
      <c r="E49" s="215">
        <v>1</v>
      </c>
      <c r="F49" s="215">
        <v>2</v>
      </c>
      <c r="G49" s="215">
        <v>2</v>
      </c>
      <c r="H49" s="224">
        <v>8.0000000000000004E-4</v>
      </c>
    </row>
    <row r="50" spans="1:8" x14ac:dyDescent="0.25">
      <c r="A50" s="226" t="s">
        <v>1</v>
      </c>
      <c r="B50" s="277">
        <v>40801</v>
      </c>
      <c r="C50" s="239">
        <v>1</v>
      </c>
      <c r="D50" s="202">
        <f t="shared" si="0"/>
        <v>1E-3</v>
      </c>
      <c r="E50" s="215">
        <f>0.005*1000</f>
        <v>5</v>
      </c>
      <c r="F50" s="215">
        <v>1</v>
      </c>
      <c r="G50" s="215">
        <v>3</v>
      </c>
      <c r="H50" s="224">
        <v>0.01</v>
      </c>
    </row>
    <row r="51" spans="1:8" x14ac:dyDescent="0.25">
      <c r="A51" s="176" t="s">
        <v>1</v>
      </c>
      <c r="B51" s="277">
        <v>40884</v>
      </c>
      <c r="C51" s="239">
        <v>1</v>
      </c>
      <c r="D51" s="202">
        <f t="shared" si="0"/>
        <v>1E-3</v>
      </c>
      <c r="E51" s="215">
        <f>0.005*1000</f>
        <v>5</v>
      </c>
      <c r="F51" s="215">
        <v>1</v>
      </c>
      <c r="G51" s="215">
        <v>3</v>
      </c>
      <c r="H51" s="224">
        <v>0.01</v>
      </c>
    </row>
    <row r="52" spans="1:8" x14ac:dyDescent="0.25">
      <c r="A52" s="218"/>
      <c r="B52" s="279"/>
      <c r="C52" s="239"/>
      <c r="D52" s="202"/>
      <c r="E52" s="227"/>
      <c r="F52" s="227"/>
      <c r="G52" s="227"/>
      <c r="H52" s="216"/>
    </row>
    <row r="53" spans="1:8" x14ac:dyDescent="0.25">
      <c r="A53" s="218" t="s">
        <v>2</v>
      </c>
      <c r="B53" s="279">
        <v>38177</v>
      </c>
      <c r="C53" s="239">
        <v>240</v>
      </c>
      <c r="D53" s="202">
        <f t="shared" si="0"/>
        <v>0.24</v>
      </c>
      <c r="E53" s="228"/>
      <c r="F53" s="228"/>
      <c r="G53" s="228"/>
      <c r="H53" s="216">
        <v>12</v>
      </c>
    </row>
    <row r="54" spans="1:8" x14ac:dyDescent="0.25">
      <c r="A54" s="218" t="s">
        <v>2</v>
      </c>
      <c r="B54" s="279">
        <v>38190</v>
      </c>
      <c r="C54" s="239">
        <v>240</v>
      </c>
      <c r="D54" s="202">
        <f t="shared" si="0"/>
        <v>0.24</v>
      </c>
      <c r="E54" s="228"/>
      <c r="F54" s="228"/>
      <c r="G54" s="228"/>
      <c r="H54" s="216">
        <v>12</v>
      </c>
    </row>
    <row r="55" spans="1:8" x14ac:dyDescent="0.25">
      <c r="A55" s="218" t="s">
        <v>2</v>
      </c>
      <c r="B55" s="279">
        <v>38202</v>
      </c>
      <c r="C55" s="239">
        <v>420</v>
      </c>
      <c r="D55" s="202">
        <f t="shared" si="0"/>
        <v>0.42</v>
      </c>
      <c r="E55" s="227">
        <v>400</v>
      </c>
      <c r="F55" s="215">
        <v>2</v>
      </c>
      <c r="G55" s="228">
        <v>96</v>
      </c>
      <c r="H55" s="216">
        <v>4.4000000000000004</v>
      </c>
    </row>
    <row r="56" spans="1:8" x14ac:dyDescent="0.25">
      <c r="A56" s="218" t="s">
        <v>2</v>
      </c>
      <c r="B56" s="279">
        <v>38218</v>
      </c>
      <c r="C56" s="239"/>
      <c r="D56" s="202">
        <f t="shared" si="0"/>
        <v>0</v>
      </c>
      <c r="E56" s="228"/>
      <c r="F56" s="228"/>
      <c r="G56" s="228"/>
      <c r="H56" s="229"/>
    </row>
    <row r="57" spans="1:8" x14ac:dyDescent="0.25">
      <c r="A57" s="218" t="s">
        <v>2</v>
      </c>
      <c r="B57" s="279">
        <v>38245</v>
      </c>
      <c r="C57" s="239">
        <v>340</v>
      </c>
      <c r="D57" s="202">
        <f t="shared" si="0"/>
        <v>0.34</v>
      </c>
      <c r="E57" s="227">
        <v>240</v>
      </c>
      <c r="F57" s="227">
        <v>10</v>
      </c>
      <c r="G57" s="228">
        <v>95</v>
      </c>
      <c r="H57" s="216">
        <v>11</v>
      </c>
    </row>
    <row r="58" spans="1:8" x14ac:dyDescent="0.25">
      <c r="A58" s="218" t="s">
        <v>2</v>
      </c>
      <c r="B58" s="279">
        <v>38273</v>
      </c>
      <c r="C58" s="239">
        <v>370</v>
      </c>
      <c r="D58" s="202">
        <f t="shared" si="0"/>
        <v>0.37</v>
      </c>
      <c r="E58" s="227">
        <v>110</v>
      </c>
      <c r="F58" s="227">
        <v>9</v>
      </c>
      <c r="G58" s="228">
        <v>78</v>
      </c>
      <c r="H58" s="216">
        <v>5.8</v>
      </c>
    </row>
    <row r="59" spans="1:8" x14ac:dyDescent="0.25">
      <c r="A59" s="218" t="s">
        <v>2</v>
      </c>
      <c r="B59" s="279">
        <v>38300</v>
      </c>
      <c r="C59" s="239">
        <v>390</v>
      </c>
      <c r="D59" s="202">
        <f t="shared" si="0"/>
        <v>0.39</v>
      </c>
      <c r="E59" s="215">
        <v>2</v>
      </c>
      <c r="F59" s="215">
        <v>2</v>
      </c>
      <c r="G59" s="215">
        <v>2</v>
      </c>
      <c r="H59" s="216">
        <v>3.3</v>
      </c>
    </row>
    <row r="60" spans="1:8" x14ac:dyDescent="0.25">
      <c r="A60" s="218" t="s">
        <v>2</v>
      </c>
      <c r="B60" s="279">
        <v>38334</v>
      </c>
      <c r="C60" s="239">
        <v>270</v>
      </c>
      <c r="D60" s="202">
        <f t="shared" si="0"/>
        <v>0.27</v>
      </c>
      <c r="E60" s="227">
        <v>46</v>
      </c>
      <c r="F60" s="227">
        <v>8.1999999999999993</v>
      </c>
      <c r="G60" s="228">
        <v>56.4</v>
      </c>
      <c r="H60" s="216">
        <v>3.8</v>
      </c>
    </row>
    <row r="61" spans="1:8" x14ac:dyDescent="0.25">
      <c r="A61" s="218" t="s">
        <v>2</v>
      </c>
      <c r="B61" s="279">
        <v>38364</v>
      </c>
      <c r="C61" s="239">
        <v>370</v>
      </c>
      <c r="D61" s="202">
        <f t="shared" si="0"/>
        <v>0.37</v>
      </c>
      <c r="E61" s="227">
        <v>4.5</v>
      </c>
      <c r="F61" s="227">
        <v>6.5</v>
      </c>
      <c r="G61" s="228">
        <v>27.1</v>
      </c>
      <c r="H61" s="216">
        <v>6.9</v>
      </c>
    </row>
    <row r="62" spans="1:8" x14ac:dyDescent="0.25">
      <c r="A62" s="218" t="s">
        <v>2</v>
      </c>
      <c r="B62" s="279">
        <v>38392</v>
      </c>
      <c r="C62" s="239">
        <v>420</v>
      </c>
      <c r="D62" s="202">
        <f t="shared" si="0"/>
        <v>0.42</v>
      </c>
      <c r="E62" s="215">
        <v>10</v>
      </c>
      <c r="F62" s="215">
        <v>10</v>
      </c>
      <c r="G62" s="215">
        <v>10</v>
      </c>
      <c r="H62" s="216">
        <v>3</v>
      </c>
    </row>
    <row r="63" spans="1:8" x14ac:dyDescent="0.25">
      <c r="A63" s="230" t="s">
        <v>2</v>
      </c>
      <c r="B63" s="279">
        <v>38392</v>
      </c>
      <c r="C63" s="239">
        <v>420</v>
      </c>
      <c r="D63" s="202">
        <f t="shared" si="0"/>
        <v>0.42</v>
      </c>
      <c r="E63" s="231">
        <v>2.4</v>
      </c>
      <c r="F63" s="231">
        <v>8.6</v>
      </c>
      <c r="G63" s="231">
        <v>43.5</v>
      </c>
      <c r="H63" s="232">
        <v>2.6</v>
      </c>
    </row>
    <row r="64" spans="1:8" x14ac:dyDescent="0.25">
      <c r="A64" s="230" t="s">
        <v>2</v>
      </c>
      <c r="B64" s="279">
        <v>38392</v>
      </c>
      <c r="C64" s="239">
        <v>340</v>
      </c>
      <c r="D64" s="202">
        <f t="shared" si="0"/>
        <v>0.34</v>
      </c>
      <c r="E64" s="231">
        <v>5</v>
      </c>
      <c r="F64" s="231">
        <v>6.7</v>
      </c>
      <c r="G64" s="231">
        <v>33</v>
      </c>
      <c r="H64" s="232">
        <v>0.65</v>
      </c>
    </row>
    <row r="65" spans="1:8" x14ac:dyDescent="0.25">
      <c r="A65" s="218" t="s">
        <v>2</v>
      </c>
      <c r="B65" s="279">
        <v>38419</v>
      </c>
      <c r="C65" s="239">
        <v>280</v>
      </c>
      <c r="D65" s="202">
        <f t="shared" si="0"/>
        <v>0.28000000000000003</v>
      </c>
      <c r="E65" s="215">
        <v>10</v>
      </c>
      <c r="F65" s="215">
        <v>10</v>
      </c>
      <c r="G65" s="215">
        <v>10</v>
      </c>
      <c r="H65" s="216">
        <v>4.4000000000000004</v>
      </c>
    </row>
    <row r="66" spans="1:8" x14ac:dyDescent="0.25">
      <c r="A66" s="218" t="s">
        <v>2</v>
      </c>
      <c r="B66" s="279">
        <v>38454</v>
      </c>
      <c r="C66" s="239">
        <v>360</v>
      </c>
      <c r="D66" s="202">
        <f t="shared" si="0"/>
        <v>0.36</v>
      </c>
      <c r="E66" s="215">
        <v>2</v>
      </c>
      <c r="F66" s="215">
        <v>2</v>
      </c>
      <c r="G66" s="215">
        <v>2</v>
      </c>
      <c r="H66" s="216">
        <v>6.8</v>
      </c>
    </row>
    <row r="67" spans="1:8" x14ac:dyDescent="0.25">
      <c r="A67" s="218" t="s">
        <v>2</v>
      </c>
      <c r="B67" s="279">
        <v>38481</v>
      </c>
      <c r="C67" s="239">
        <v>330</v>
      </c>
      <c r="D67" s="202">
        <f t="shared" ref="D67:D130" si="1">C67/1000</f>
        <v>0.33</v>
      </c>
      <c r="E67" s="215">
        <v>10</v>
      </c>
      <c r="F67" s="215">
        <v>10</v>
      </c>
      <c r="G67" s="215">
        <v>10</v>
      </c>
      <c r="H67" s="216">
        <v>5.9</v>
      </c>
    </row>
    <row r="68" spans="1:8" x14ac:dyDescent="0.25">
      <c r="A68" s="218" t="s">
        <v>2</v>
      </c>
      <c r="B68" s="279">
        <v>38511</v>
      </c>
      <c r="C68" s="239">
        <v>98</v>
      </c>
      <c r="D68" s="202">
        <f t="shared" si="1"/>
        <v>9.8000000000000004E-2</v>
      </c>
      <c r="E68" s="215">
        <v>2</v>
      </c>
      <c r="F68" s="227">
        <v>3.4</v>
      </c>
      <c r="G68" s="228">
        <v>23.6</v>
      </c>
      <c r="H68" s="216">
        <v>6.4</v>
      </c>
    </row>
    <row r="69" spans="1:8" x14ac:dyDescent="0.25">
      <c r="A69" s="218" t="s">
        <v>2</v>
      </c>
      <c r="B69" s="279">
        <v>38545</v>
      </c>
      <c r="C69" s="239">
        <v>180</v>
      </c>
      <c r="D69" s="202">
        <f t="shared" si="1"/>
        <v>0.18</v>
      </c>
      <c r="E69" s="227">
        <v>2.8</v>
      </c>
      <c r="F69" s="227">
        <v>4.5</v>
      </c>
      <c r="G69" s="228">
        <v>30.4</v>
      </c>
      <c r="H69" s="216">
        <v>3.8</v>
      </c>
    </row>
    <row r="70" spans="1:8" x14ac:dyDescent="0.25">
      <c r="A70" s="218" t="s">
        <v>2</v>
      </c>
      <c r="B70" s="279">
        <v>38573</v>
      </c>
      <c r="C70" s="239">
        <v>430</v>
      </c>
      <c r="D70" s="202">
        <f t="shared" si="1"/>
        <v>0.43</v>
      </c>
      <c r="E70" s="227">
        <v>33</v>
      </c>
      <c r="F70" s="227">
        <v>13</v>
      </c>
      <c r="G70" s="228">
        <v>113</v>
      </c>
      <c r="H70" s="216">
        <v>7.3</v>
      </c>
    </row>
    <row r="71" spans="1:8" x14ac:dyDescent="0.25">
      <c r="A71" s="218" t="s">
        <v>2</v>
      </c>
      <c r="B71" s="279">
        <v>38607</v>
      </c>
      <c r="C71" s="239">
        <v>270</v>
      </c>
      <c r="D71" s="202">
        <f t="shared" si="1"/>
        <v>0.27</v>
      </c>
      <c r="E71" s="215">
        <v>10</v>
      </c>
      <c r="F71" s="215">
        <v>10</v>
      </c>
      <c r="G71" s="215">
        <v>10</v>
      </c>
      <c r="H71" s="216">
        <v>4.9000000000000004</v>
      </c>
    </row>
    <row r="72" spans="1:8" x14ac:dyDescent="0.25">
      <c r="A72" s="218" t="s">
        <v>2</v>
      </c>
      <c r="B72" s="279">
        <v>38636</v>
      </c>
      <c r="C72" s="239">
        <v>350</v>
      </c>
      <c r="D72" s="202">
        <f t="shared" si="1"/>
        <v>0.35</v>
      </c>
      <c r="E72" s="215">
        <v>10</v>
      </c>
      <c r="F72" s="215">
        <v>10</v>
      </c>
      <c r="G72" s="215">
        <v>10</v>
      </c>
      <c r="H72" s="216">
        <v>5.9</v>
      </c>
    </row>
    <row r="73" spans="1:8" x14ac:dyDescent="0.25">
      <c r="A73" s="218" t="s">
        <v>2</v>
      </c>
      <c r="B73" s="279">
        <v>38663</v>
      </c>
      <c r="C73" s="239">
        <v>290</v>
      </c>
      <c r="D73" s="202">
        <f t="shared" si="1"/>
        <v>0.28999999999999998</v>
      </c>
      <c r="E73" s="227">
        <v>32</v>
      </c>
      <c r="F73" s="215">
        <v>10</v>
      </c>
      <c r="G73" s="215">
        <v>10</v>
      </c>
      <c r="H73" s="216">
        <v>3.5</v>
      </c>
    </row>
    <row r="74" spans="1:8" x14ac:dyDescent="0.25">
      <c r="A74" s="218" t="s">
        <v>2</v>
      </c>
      <c r="B74" s="279">
        <v>38693</v>
      </c>
      <c r="C74" s="239">
        <v>270</v>
      </c>
      <c r="D74" s="202">
        <f t="shared" si="1"/>
        <v>0.27</v>
      </c>
      <c r="E74" s="215">
        <v>10</v>
      </c>
      <c r="F74" s="215">
        <v>10</v>
      </c>
      <c r="G74" s="215">
        <v>10</v>
      </c>
      <c r="H74" s="216">
        <v>5.0999999999999996</v>
      </c>
    </row>
    <row r="75" spans="1:8" x14ac:dyDescent="0.25">
      <c r="A75" s="230" t="s">
        <v>2</v>
      </c>
      <c r="B75" s="279">
        <v>38693</v>
      </c>
      <c r="C75" s="239">
        <v>290</v>
      </c>
      <c r="D75" s="202">
        <f t="shared" si="1"/>
        <v>0.28999999999999998</v>
      </c>
      <c r="E75" s="231">
        <v>35</v>
      </c>
      <c r="F75" s="231">
        <v>8.1</v>
      </c>
      <c r="G75" s="231">
        <v>49</v>
      </c>
      <c r="H75" s="232">
        <v>8.4</v>
      </c>
    </row>
    <row r="76" spans="1:8" x14ac:dyDescent="0.25">
      <c r="A76" s="230" t="s">
        <v>2</v>
      </c>
      <c r="B76" s="279">
        <v>38693</v>
      </c>
      <c r="C76" s="239">
        <v>290</v>
      </c>
      <c r="D76" s="202">
        <f t="shared" si="1"/>
        <v>0.28999999999999998</v>
      </c>
      <c r="E76" s="231">
        <v>10</v>
      </c>
      <c r="F76" s="231">
        <v>10</v>
      </c>
      <c r="G76" s="231">
        <v>10</v>
      </c>
      <c r="H76" s="232">
        <v>6.5</v>
      </c>
    </row>
    <row r="77" spans="1:8" x14ac:dyDescent="0.25">
      <c r="A77" s="230" t="s">
        <v>2</v>
      </c>
      <c r="B77" s="279">
        <v>38728</v>
      </c>
      <c r="C77" s="239">
        <v>340</v>
      </c>
      <c r="D77" s="202">
        <f t="shared" si="1"/>
        <v>0.34</v>
      </c>
      <c r="E77" s="231">
        <v>2</v>
      </c>
      <c r="F77" s="231">
        <v>8.8000000000000007</v>
      </c>
      <c r="G77" s="231">
        <v>62.5</v>
      </c>
      <c r="H77" s="232">
        <v>9</v>
      </c>
    </row>
    <row r="78" spans="1:8" x14ac:dyDescent="0.25">
      <c r="A78" s="218" t="s">
        <v>2</v>
      </c>
      <c r="B78" s="279">
        <v>38728</v>
      </c>
      <c r="C78" s="239">
        <v>174</v>
      </c>
      <c r="D78" s="202">
        <f t="shared" si="1"/>
        <v>0.17399999999999999</v>
      </c>
      <c r="E78" s="215">
        <v>2</v>
      </c>
      <c r="F78" s="227">
        <v>4.9000000000000004</v>
      </c>
      <c r="G78" s="228">
        <v>36.9</v>
      </c>
      <c r="H78" s="216">
        <v>3.1</v>
      </c>
    </row>
    <row r="79" spans="1:8" x14ac:dyDescent="0.25">
      <c r="A79" s="230" t="s">
        <v>2</v>
      </c>
      <c r="B79" s="279">
        <v>38728</v>
      </c>
      <c r="C79" s="239">
        <v>310</v>
      </c>
      <c r="D79" s="202">
        <f t="shared" si="1"/>
        <v>0.31</v>
      </c>
      <c r="E79" s="231">
        <v>2</v>
      </c>
      <c r="F79" s="231">
        <v>8.5</v>
      </c>
      <c r="G79" s="231">
        <v>63.9</v>
      </c>
      <c r="H79" s="232">
        <v>8</v>
      </c>
    </row>
    <row r="80" spans="1:8" x14ac:dyDescent="0.25">
      <c r="A80" s="218" t="s">
        <v>2</v>
      </c>
      <c r="B80" s="279">
        <v>38762</v>
      </c>
      <c r="C80" s="239">
        <v>219</v>
      </c>
      <c r="D80" s="202">
        <f t="shared" si="1"/>
        <v>0.219</v>
      </c>
      <c r="E80" s="215">
        <v>2</v>
      </c>
      <c r="F80" s="227">
        <v>5.8</v>
      </c>
      <c r="G80" s="228">
        <v>37.300000000000004</v>
      </c>
      <c r="H80" s="216">
        <v>9.3000000000000007</v>
      </c>
    </row>
    <row r="81" spans="1:8" x14ac:dyDescent="0.25">
      <c r="A81" s="218" t="s">
        <v>2</v>
      </c>
      <c r="B81" s="279">
        <v>38791</v>
      </c>
      <c r="C81" s="239">
        <v>200</v>
      </c>
      <c r="D81" s="202">
        <f t="shared" si="1"/>
        <v>0.2</v>
      </c>
      <c r="E81" s="215">
        <v>2</v>
      </c>
      <c r="F81" s="227">
        <v>4.8</v>
      </c>
      <c r="G81" s="228">
        <v>26.8</v>
      </c>
      <c r="H81" s="216">
        <v>1.2999999999999999E-2</v>
      </c>
    </row>
    <row r="82" spans="1:8" x14ac:dyDescent="0.25">
      <c r="A82" s="218" t="s">
        <v>2</v>
      </c>
      <c r="B82" s="279">
        <v>38819</v>
      </c>
      <c r="C82" s="239">
        <v>210</v>
      </c>
      <c r="D82" s="202">
        <f t="shared" si="1"/>
        <v>0.21</v>
      </c>
      <c r="E82" s="215">
        <v>2</v>
      </c>
      <c r="F82" s="227">
        <v>6.6</v>
      </c>
      <c r="G82" s="228">
        <v>45.7</v>
      </c>
      <c r="H82" s="216">
        <v>7.3</v>
      </c>
    </row>
    <row r="83" spans="1:8" x14ac:dyDescent="0.25">
      <c r="A83" s="218" t="s">
        <v>2</v>
      </c>
      <c r="B83" s="279">
        <v>38846</v>
      </c>
      <c r="C83" s="239">
        <v>240</v>
      </c>
      <c r="D83" s="202">
        <f t="shared" si="1"/>
        <v>0.24</v>
      </c>
      <c r="E83" s="215">
        <v>2</v>
      </c>
      <c r="F83" s="227">
        <v>7.2</v>
      </c>
      <c r="G83" s="228">
        <v>53.6</v>
      </c>
      <c r="H83" s="216">
        <v>4.0999999999999996</v>
      </c>
    </row>
    <row r="84" spans="1:8" x14ac:dyDescent="0.25">
      <c r="A84" s="218" t="s">
        <v>2</v>
      </c>
      <c r="B84" s="279">
        <v>38880</v>
      </c>
      <c r="C84" s="239">
        <v>280</v>
      </c>
      <c r="D84" s="202">
        <f t="shared" si="1"/>
        <v>0.28000000000000003</v>
      </c>
      <c r="E84" s="215">
        <v>2</v>
      </c>
      <c r="F84" s="227">
        <v>11</v>
      </c>
      <c r="G84" s="228">
        <v>93</v>
      </c>
      <c r="H84" s="216">
        <v>12</v>
      </c>
    </row>
    <row r="85" spans="1:8" x14ac:dyDescent="0.25">
      <c r="A85" s="218" t="s">
        <v>2</v>
      </c>
      <c r="B85" s="279">
        <v>38967</v>
      </c>
      <c r="C85" s="239">
        <v>240</v>
      </c>
      <c r="D85" s="202">
        <f t="shared" si="1"/>
        <v>0.24</v>
      </c>
      <c r="E85" s="215">
        <v>25</v>
      </c>
      <c r="F85" s="215">
        <v>10</v>
      </c>
      <c r="G85" s="215">
        <v>10</v>
      </c>
      <c r="H85" s="216">
        <v>7.1</v>
      </c>
    </row>
    <row r="86" spans="1:8" x14ac:dyDescent="0.25">
      <c r="A86" s="218" t="s">
        <v>2</v>
      </c>
      <c r="B86" s="279">
        <v>39056</v>
      </c>
      <c r="C86" s="239">
        <v>260</v>
      </c>
      <c r="D86" s="202">
        <f t="shared" si="1"/>
        <v>0.26</v>
      </c>
      <c r="E86" s="215">
        <v>2</v>
      </c>
      <c r="F86" s="227">
        <v>5.3</v>
      </c>
      <c r="G86" s="228">
        <v>22.6</v>
      </c>
      <c r="H86" s="216">
        <v>6.7</v>
      </c>
    </row>
    <row r="87" spans="1:8" x14ac:dyDescent="0.25">
      <c r="A87" s="218" t="s">
        <v>2</v>
      </c>
      <c r="B87" s="279">
        <v>39153</v>
      </c>
      <c r="C87" s="239">
        <v>230</v>
      </c>
      <c r="D87" s="202">
        <f t="shared" si="1"/>
        <v>0.23</v>
      </c>
      <c r="E87" s="215">
        <v>2</v>
      </c>
      <c r="F87" s="227">
        <v>5.8</v>
      </c>
      <c r="G87" s="228">
        <v>37.799999999999997</v>
      </c>
      <c r="H87" s="216">
        <v>7.8</v>
      </c>
    </row>
    <row r="88" spans="1:8" x14ac:dyDescent="0.25">
      <c r="A88" s="230" t="s">
        <v>2</v>
      </c>
      <c r="B88" s="279">
        <v>39153</v>
      </c>
      <c r="C88" s="239">
        <v>250</v>
      </c>
      <c r="D88" s="202">
        <f t="shared" si="1"/>
        <v>0.25</v>
      </c>
      <c r="E88" s="231">
        <v>2</v>
      </c>
      <c r="F88" s="231">
        <v>6.5</v>
      </c>
      <c r="G88" s="231">
        <v>43.4</v>
      </c>
      <c r="H88" s="232">
        <v>9.4</v>
      </c>
    </row>
    <row r="89" spans="1:8" x14ac:dyDescent="0.25">
      <c r="A89" s="230" t="s">
        <v>2</v>
      </c>
      <c r="B89" s="279">
        <v>39153</v>
      </c>
      <c r="C89" s="239">
        <v>212</v>
      </c>
      <c r="D89" s="202">
        <f t="shared" si="1"/>
        <v>0.21199999999999999</v>
      </c>
      <c r="E89" s="231">
        <v>2</v>
      </c>
      <c r="F89" s="231">
        <v>8.0500000000000007</v>
      </c>
      <c r="G89" s="231">
        <v>51.43</v>
      </c>
      <c r="H89" s="232">
        <v>6.9099999999999995E-2</v>
      </c>
    </row>
    <row r="90" spans="1:8" x14ac:dyDescent="0.25">
      <c r="A90" s="218" t="s">
        <v>2</v>
      </c>
      <c r="B90" s="279">
        <v>39253</v>
      </c>
      <c r="C90" s="239">
        <v>220</v>
      </c>
      <c r="D90" s="202">
        <f t="shared" si="1"/>
        <v>0.22</v>
      </c>
      <c r="E90" s="215">
        <v>2</v>
      </c>
      <c r="F90" s="227">
        <v>5.3</v>
      </c>
      <c r="G90" s="228">
        <v>36.1</v>
      </c>
      <c r="H90" s="216">
        <v>6.1</v>
      </c>
    </row>
    <row r="91" spans="1:8" x14ac:dyDescent="0.25">
      <c r="A91" s="230" t="s">
        <v>2</v>
      </c>
      <c r="B91" s="279">
        <v>39253</v>
      </c>
      <c r="C91" s="239">
        <v>190</v>
      </c>
      <c r="D91" s="202">
        <f t="shared" si="1"/>
        <v>0.19</v>
      </c>
      <c r="E91" s="231"/>
      <c r="F91" s="231">
        <v>4.5999999999999996</v>
      </c>
      <c r="G91" s="231">
        <v>31.6</v>
      </c>
      <c r="H91" s="232">
        <v>4.5</v>
      </c>
    </row>
    <row r="92" spans="1:8" x14ac:dyDescent="0.25">
      <c r="A92" s="230" t="s">
        <v>2</v>
      </c>
      <c r="B92" s="279">
        <v>39253</v>
      </c>
      <c r="C92" s="412">
        <v>94.1</v>
      </c>
      <c r="D92" s="202">
        <f t="shared" si="1"/>
        <v>9.4099999999999989E-2</v>
      </c>
      <c r="E92" s="231">
        <v>0.25</v>
      </c>
      <c r="F92" s="231">
        <v>5.5</v>
      </c>
      <c r="G92" s="231">
        <v>43.489999999999995</v>
      </c>
      <c r="H92" s="232">
        <v>0.97899999999999998</v>
      </c>
    </row>
    <row r="93" spans="1:8" x14ac:dyDescent="0.25">
      <c r="A93" s="218" t="s">
        <v>2</v>
      </c>
      <c r="B93" s="279">
        <v>39337</v>
      </c>
      <c r="C93" s="239">
        <v>260</v>
      </c>
      <c r="D93" s="202">
        <f t="shared" si="1"/>
        <v>0.26</v>
      </c>
      <c r="E93" s="215">
        <v>2</v>
      </c>
      <c r="F93" s="227">
        <v>8.1</v>
      </c>
      <c r="G93" s="228">
        <v>51.2</v>
      </c>
      <c r="H93" s="216">
        <v>3.5</v>
      </c>
    </row>
    <row r="94" spans="1:8" x14ac:dyDescent="0.25">
      <c r="A94" s="218" t="s">
        <v>2</v>
      </c>
      <c r="B94" s="279">
        <v>39434</v>
      </c>
      <c r="C94" s="239">
        <v>180</v>
      </c>
      <c r="D94" s="202">
        <f t="shared" si="1"/>
        <v>0.18</v>
      </c>
      <c r="E94" s="215">
        <v>2</v>
      </c>
      <c r="F94" s="227">
        <v>4.3</v>
      </c>
      <c r="G94" s="228">
        <v>29.8</v>
      </c>
      <c r="H94" s="216">
        <v>7.4</v>
      </c>
    </row>
    <row r="95" spans="1:8" x14ac:dyDescent="0.25">
      <c r="A95" s="218" t="s">
        <v>2</v>
      </c>
      <c r="B95" s="279">
        <v>39510</v>
      </c>
      <c r="C95" s="239">
        <v>120</v>
      </c>
      <c r="D95" s="202">
        <f t="shared" si="1"/>
        <v>0.12</v>
      </c>
      <c r="E95" s="215">
        <v>2</v>
      </c>
      <c r="F95" s="227">
        <v>2.6</v>
      </c>
      <c r="G95" s="215">
        <v>2</v>
      </c>
      <c r="H95" s="216">
        <v>5.8</v>
      </c>
    </row>
    <row r="96" spans="1:8" x14ac:dyDescent="0.25">
      <c r="A96" s="230" t="s">
        <v>2</v>
      </c>
      <c r="B96" s="279">
        <v>39510</v>
      </c>
      <c r="C96" s="413">
        <v>130</v>
      </c>
      <c r="D96" s="202">
        <f t="shared" si="1"/>
        <v>0.13</v>
      </c>
      <c r="E96" s="233" t="s">
        <v>78</v>
      </c>
      <c r="F96" s="233">
        <v>2.7</v>
      </c>
      <c r="G96" s="233">
        <v>12</v>
      </c>
      <c r="H96" s="234">
        <v>5.9</v>
      </c>
    </row>
    <row r="97" spans="1:8" x14ac:dyDescent="0.25">
      <c r="A97" s="230" t="s">
        <v>2</v>
      </c>
      <c r="B97" s="279">
        <v>39510</v>
      </c>
      <c r="C97" s="239">
        <v>186</v>
      </c>
      <c r="D97" s="202">
        <f t="shared" si="1"/>
        <v>0.186</v>
      </c>
      <c r="E97" s="231">
        <v>0.5</v>
      </c>
      <c r="F97" s="231">
        <v>5.0999999999999996</v>
      </c>
      <c r="G97" s="231">
        <v>0.5</v>
      </c>
      <c r="H97" s="232">
        <v>1.86</v>
      </c>
    </row>
    <row r="98" spans="1:8" x14ac:dyDescent="0.25">
      <c r="A98" s="218" t="s">
        <v>2</v>
      </c>
      <c r="B98" s="278">
        <v>39616</v>
      </c>
      <c r="C98" s="239">
        <v>230</v>
      </c>
      <c r="D98" s="202">
        <f t="shared" si="1"/>
        <v>0.23</v>
      </c>
      <c r="E98" s="215">
        <v>2</v>
      </c>
      <c r="F98" s="227">
        <v>10</v>
      </c>
      <c r="G98" s="227">
        <v>98</v>
      </c>
      <c r="H98" s="216">
        <v>6.6</v>
      </c>
    </row>
    <row r="99" spans="1:8" x14ac:dyDescent="0.25">
      <c r="A99" s="218" t="s">
        <v>2</v>
      </c>
      <c r="B99" s="278">
        <v>39722</v>
      </c>
      <c r="C99" s="239">
        <v>160</v>
      </c>
      <c r="D99" s="202">
        <f t="shared" si="1"/>
        <v>0.16</v>
      </c>
      <c r="E99" s="215">
        <v>2</v>
      </c>
      <c r="F99" s="227">
        <v>4.5999999999999996</v>
      </c>
      <c r="G99" s="227">
        <v>27.8</v>
      </c>
      <c r="H99" s="216">
        <v>4.7</v>
      </c>
    </row>
    <row r="100" spans="1:8" x14ac:dyDescent="0.25">
      <c r="A100" s="218" t="s">
        <v>2</v>
      </c>
      <c r="B100" s="278">
        <v>39792</v>
      </c>
      <c r="C100" s="239">
        <v>140</v>
      </c>
      <c r="D100" s="202">
        <f t="shared" si="1"/>
        <v>0.14000000000000001</v>
      </c>
      <c r="E100" s="215">
        <v>2</v>
      </c>
      <c r="F100" s="227">
        <v>4</v>
      </c>
      <c r="G100" s="227">
        <v>32</v>
      </c>
      <c r="H100" s="216">
        <v>7.3</v>
      </c>
    </row>
    <row r="101" spans="1:8" x14ac:dyDescent="0.25">
      <c r="A101" s="218" t="s">
        <v>2</v>
      </c>
      <c r="B101" s="278">
        <v>39889</v>
      </c>
      <c r="C101" s="239">
        <v>93</v>
      </c>
      <c r="D101" s="202">
        <f t="shared" si="1"/>
        <v>9.2999999999999999E-2</v>
      </c>
      <c r="E101" s="215">
        <v>2</v>
      </c>
      <c r="F101" s="215">
        <v>2</v>
      </c>
      <c r="G101" s="227">
        <v>13</v>
      </c>
      <c r="H101" s="216">
        <v>6.1</v>
      </c>
    </row>
    <row r="102" spans="1:8" x14ac:dyDescent="0.25">
      <c r="A102" s="218" t="s">
        <v>2</v>
      </c>
      <c r="B102" s="278">
        <v>39979</v>
      </c>
      <c r="C102" s="239">
        <v>110</v>
      </c>
      <c r="D102" s="202">
        <f t="shared" si="1"/>
        <v>0.11</v>
      </c>
      <c r="E102" s="215">
        <v>2</v>
      </c>
      <c r="F102" s="215">
        <v>2</v>
      </c>
      <c r="G102" s="227">
        <v>28.8</v>
      </c>
      <c r="H102" s="216">
        <v>8.3000000000000007</v>
      </c>
    </row>
    <row r="103" spans="1:8" x14ac:dyDescent="0.25">
      <c r="A103" s="230" t="s">
        <v>2</v>
      </c>
      <c r="B103" s="278">
        <v>39979</v>
      </c>
      <c r="C103" s="239">
        <v>94</v>
      </c>
      <c r="D103" s="202">
        <f t="shared" si="1"/>
        <v>9.4E-2</v>
      </c>
      <c r="E103" s="231">
        <v>2</v>
      </c>
      <c r="F103" s="231">
        <v>2</v>
      </c>
      <c r="G103" s="231">
        <v>24.1</v>
      </c>
      <c r="H103" s="232">
        <v>9.1999999999999993</v>
      </c>
    </row>
    <row r="104" spans="1:8" x14ac:dyDescent="0.25">
      <c r="A104" s="218" t="s">
        <v>2</v>
      </c>
      <c r="B104" s="278">
        <v>40072</v>
      </c>
      <c r="C104" s="239">
        <v>160</v>
      </c>
      <c r="D104" s="202">
        <f t="shared" si="1"/>
        <v>0.16</v>
      </c>
      <c r="E104" s="215">
        <v>2</v>
      </c>
      <c r="F104" s="227">
        <v>2.5</v>
      </c>
      <c r="G104" s="227">
        <v>20.100000000000001</v>
      </c>
      <c r="H104" s="216">
        <v>7.5</v>
      </c>
    </row>
    <row r="105" spans="1:8" x14ac:dyDescent="0.25">
      <c r="A105" s="218" t="s">
        <v>2</v>
      </c>
      <c r="B105" s="278">
        <v>40162</v>
      </c>
      <c r="C105" s="414">
        <v>110</v>
      </c>
      <c r="D105" s="202">
        <f t="shared" si="1"/>
        <v>0.11</v>
      </c>
      <c r="E105" s="215">
        <v>2</v>
      </c>
      <c r="F105" s="219">
        <v>2</v>
      </c>
      <c r="G105" s="219">
        <v>30.4</v>
      </c>
      <c r="H105" s="235">
        <v>9.1</v>
      </c>
    </row>
    <row r="106" spans="1:8" x14ac:dyDescent="0.25">
      <c r="A106" s="218" t="s">
        <v>2</v>
      </c>
      <c r="B106" s="280">
        <v>40267</v>
      </c>
      <c r="C106" s="415">
        <v>87.7</v>
      </c>
      <c r="D106" s="202">
        <f t="shared" si="1"/>
        <v>8.77E-2</v>
      </c>
      <c r="E106" s="215">
        <v>2</v>
      </c>
      <c r="F106" s="215">
        <v>2</v>
      </c>
      <c r="G106" s="236">
        <v>24</v>
      </c>
      <c r="H106" s="235">
        <v>7.49</v>
      </c>
    </row>
    <row r="107" spans="1:8" x14ac:dyDescent="0.25">
      <c r="A107" s="218" t="s">
        <v>2</v>
      </c>
      <c r="B107" s="280">
        <v>40357</v>
      </c>
      <c r="C107" s="416">
        <v>72</v>
      </c>
      <c r="D107" s="202">
        <f t="shared" si="1"/>
        <v>7.1999999999999995E-2</v>
      </c>
      <c r="E107" s="215">
        <v>3</v>
      </c>
      <c r="F107" s="215">
        <v>2</v>
      </c>
      <c r="G107" s="236">
        <v>24.9</v>
      </c>
      <c r="H107" s="235">
        <v>8.7100000000000009</v>
      </c>
    </row>
    <row r="108" spans="1:8" ht="17.25" x14ac:dyDescent="0.25">
      <c r="A108" s="218" t="s">
        <v>36</v>
      </c>
      <c r="B108" s="280">
        <v>40380</v>
      </c>
      <c r="C108" s="416">
        <v>144</v>
      </c>
      <c r="D108" s="202">
        <f t="shared" si="1"/>
        <v>0.14399999999999999</v>
      </c>
      <c r="E108" s="215">
        <v>2.2000000000000002</v>
      </c>
      <c r="F108" s="215">
        <v>2</v>
      </c>
      <c r="G108" s="236">
        <v>33.299999999999997</v>
      </c>
      <c r="H108" s="235"/>
    </row>
    <row r="109" spans="1:8" x14ac:dyDescent="0.25">
      <c r="A109" s="218" t="s">
        <v>2</v>
      </c>
      <c r="B109" s="280">
        <v>40448</v>
      </c>
      <c r="C109" s="415">
        <v>67.7</v>
      </c>
      <c r="D109" s="202">
        <f t="shared" si="1"/>
        <v>6.7699999999999996E-2</v>
      </c>
      <c r="E109" s="215">
        <v>2</v>
      </c>
      <c r="F109" s="215">
        <v>2</v>
      </c>
      <c r="G109" s="236">
        <v>16.100000000000001</v>
      </c>
      <c r="H109" s="235">
        <v>5.77</v>
      </c>
    </row>
    <row r="110" spans="1:8" x14ac:dyDescent="0.25">
      <c r="A110" s="218" t="s">
        <v>2</v>
      </c>
      <c r="B110" s="280">
        <v>40526</v>
      </c>
      <c r="C110" s="415">
        <v>76.900000000000006</v>
      </c>
      <c r="D110" s="202">
        <f t="shared" si="1"/>
        <v>7.690000000000001E-2</v>
      </c>
      <c r="E110" s="215">
        <v>2</v>
      </c>
      <c r="F110" s="215">
        <v>2</v>
      </c>
      <c r="G110" s="236">
        <v>15.6</v>
      </c>
      <c r="H110" s="235">
        <v>7.04</v>
      </c>
    </row>
    <row r="111" spans="1:8" x14ac:dyDescent="0.25">
      <c r="A111" s="218" t="s">
        <v>2</v>
      </c>
      <c r="B111" s="280">
        <v>40631</v>
      </c>
      <c r="C111" s="415">
        <v>57.5</v>
      </c>
      <c r="D111" s="202">
        <f t="shared" si="1"/>
        <v>5.7500000000000002E-2</v>
      </c>
      <c r="E111" s="215">
        <v>2</v>
      </c>
      <c r="F111" s="215">
        <v>2</v>
      </c>
      <c r="G111" s="236">
        <v>14.5</v>
      </c>
      <c r="H111" s="237">
        <v>8.1999999999999993</v>
      </c>
    </row>
    <row r="112" spans="1:8" x14ac:dyDescent="0.25">
      <c r="A112" s="218" t="s">
        <v>2</v>
      </c>
      <c r="B112" s="280">
        <v>40714</v>
      </c>
      <c r="C112" s="415">
        <v>86.6</v>
      </c>
      <c r="D112" s="202">
        <f t="shared" si="1"/>
        <v>8.6599999999999996E-2</v>
      </c>
      <c r="E112" s="215">
        <v>1</v>
      </c>
      <c r="F112" s="215">
        <v>1</v>
      </c>
      <c r="G112" s="236">
        <v>30.2</v>
      </c>
      <c r="H112" s="235">
        <v>8.1300000000000008</v>
      </c>
    </row>
    <row r="113" spans="1:8" x14ac:dyDescent="0.25">
      <c r="A113" s="238" t="s">
        <v>2</v>
      </c>
      <c r="B113" s="280">
        <v>40801</v>
      </c>
      <c r="C113" s="417">
        <v>130</v>
      </c>
      <c r="D113" s="202">
        <f t="shared" si="1"/>
        <v>0.13</v>
      </c>
      <c r="E113" s="215">
        <v>5</v>
      </c>
      <c r="F113" s="239">
        <v>1.3</v>
      </c>
      <c r="G113" s="240">
        <v>35</v>
      </c>
      <c r="H113" s="235">
        <v>8</v>
      </c>
    </row>
    <row r="114" spans="1:8" x14ac:dyDescent="0.25">
      <c r="A114" s="238" t="s">
        <v>2</v>
      </c>
      <c r="B114" s="280">
        <v>40884</v>
      </c>
      <c r="C114" s="417">
        <v>27</v>
      </c>
      <c r="D114" s="202">
        <f t="shared" si="1"/>
        <v>2.7E-2</v>
      </c>
      <c r="E114" s="215">
        <v>5</v>
      </c>
      <c r="F114" s="239">
        <v>1.3</v>
      </c>
      <c r="G114" s="240">
        <v>26</v>
      </c>
      <c r="H114" s="235">
        <v>7.2</v>
      </c>
    </row>
    <row r="115" spans="1:8" x14ac:dyDescent="0.25">
      <c r="A115" s="218"/>
      <c r="B115" s="279"/>
      <c r="C115" s="239"/>
      <c r="D115" s="202"/>
      <c r="E115" s="227"/>
      <c r="F115" s="227"/>
      <c r="G115" s="227"/>
      <c r="H115" s="216"/>
    </row>
    <row r="116" spans="1:8" x14ac:dyDescent="0.25">
      <c r="A116" s="218" t="s">
        <v>3</v>
      </c>
      <c r="B116" s="279">
        <v>37998</v>
      </c>
      <c r="C116" s="239">
        <v>320</v>
      </c>
      <c r="D116" s="202">
        <f t="shared" si="1"/>
        <v>0.32</v>
      </c>
      <c r="E116" s="227">
        <v>35</v>
      </c>
      <c r="F116" s="227">
        <v>8.1</v>
      </c>
      <c r="G116" s="227">
        <v>49</v>
      </c>
      <c r="H116" s="216">
        <v>6.1</v>
      </c>
    </row>
    <row r="117" spans="1:8" x14ac:dyDescent="0.25">
      <c r="A117" s="218" t="s">
        <v>3</v>
      </c>
      <c r="B117" s="279">
        <v>38177</v>
      </c>
      <c r="C117" s="239">
        <v>230</v>
      </c>
      <c r="D117" s="202">
        <f t="shared" si="1"/>
        <v>0.23</v>
      </c>
      <c r="E117" s="228"/>
      <c r="F117" s="228"/>
      <c r="G117" s="228"/>
      <c r="H117" s="216">
        <v>11</v>
      </c>
    </row>
    <row r="118" spans="1:8" x14ac:dyDescent="0.25">
      <c r="A118" s="218" t="s">
        <v>3</v>
      </c>
      <c r="B118" s="279">
        <v>38190</v>
      </c>
      <c r="C118" s="239">
        <v>440</v>
      </c>
      <c r="D118" s="202">
        <f t="shared" si="1"/>
        <v>0.44</v>
      </c>
      <c r="E118" s="228"/>
      <c r="F118" s="228"/>
      <c r="G118" s="228"/>
      <c r="H118" s="216">
        <v>11</v>
      </c>
    </row>
    <row r="119" spans="1:8" x14ac:dyDescent="0.25">
      <c r="A119" s="218" t="s">
        <v>3</v>
      </c>
      <c r="B119" s="279">
        <v>38202</v>
      </c>
      <c r="C119" s="239">
        <v>400</v>
      </c>
      <c r="D119" s="202">
        <f t="shared" si="1"/>
        <v>0.4</v>
      </c>
      <c r="E119" s="227">
        <v>160</v>
      </c>
      <c r="F119" s="215">
        <v>2</v>
      </c>
      <c r="G119" s="228">
        <v>87</v>
      </c>
      <c r="H119" s="216">
        <v>6.7</v>
      </c>
    </row>
    <row r="120" spans="1:8" x14ac:dyDescent="0.25">
      <c r="A120" s="218" t="s">
        <v>3</v>
      </c>
      <c r="B120" s="279">
        <v>38245</v>
      </c>
      <c r="C120" s="239">
        <v>240</v>
      </c>
      <c r="D120" s="202">
        <f t="shared" si="1"/>
        <v>0.24</v>
      </c>
      <c r="E120" s="227">
        <v>59</v>
      </c>
      <c r="F120" s="227">
        <v>6.7</v>
      </c>
      <c r="G120" s="227">
        <v>60</v>
      </c>
      <c r="H120" s="216">
        <v>27</v>
      </c>
    </row>
    <row r="121" spans="1:8" x14ac:dyDescent="0.25">
      <c r="A121" s="230" t="s">
        <v>3</v>
      </c>
      <c r="B121" s="279">
        <v>38245</v>
      </c>
      <c r="C121" s="239">
        <v>320</v>
      </c>
      <c r="D121" s="202">
        <f t="shared" si="1"/>
        <v>0.32</v>
      </c>
      <c r="E121" s="231">
        <v>76</v>
      </c>
      <c r="F121" s="231">
        <v>9.5</v>
      </c>
      <c r="G121" s="231">
        <v>80.5</v>
      </c>
      <c r="H121" s="232">
        <v>9.1999999999999993</v>
      </c>
    </row>
    <row r="122" spans="1:8" x14ac:dyDescent="0.25">
      <c r="A122" s="230" t="s">
        <v>3</v>
      </c>
      <c r="B122" s="279">
        <v>38245</v>
      </c>
      <c r="C122" s="239">
        <v>330</v>
      </c>
      <c r="D122" s="202">
        <f t="shared" si="1"/>
        <v>0.33</v>
      </c>
      <c r="E122" s="231">
        <v>76</v>
      </c>
      <c r="F122" s="231">
        <v>9.1</v>
      </c>
      <c r="G122" s="231">
        <v>77.099999999999994</v>
      </c>
      <c r="H122" s="232">
        <v>8.6</v>
      </c>
    </row>
    <row r="123" spans="1:8" x14ac:dyDescent="0.25">
      <c r="A123" s="218" t="s">
        <v>3</v>
      </c>
      <c r="B123" s="279">
        <v>38274</v>
      </c>
      <c r="C123" s="239">
        <v>210</v>
      </c>
      <c r="D123" s="202">
        <f t="shared" si="1"/>
        <v>0.21</v>
      </c>
      <c r="E123" s="241">
        <v>50</v>
      </c>
      <c r="F123" s="227">
        <v>6.1</v>
      </c>
      <c r="G123" s="227">
        <v>37</v>
      </c>
      <c r="H123" s="216">
        <v>4.4000000000000004</v>
      </c>
    </row>
    <row r="124" spans="1:8" x14ac:dyDescent="0.25">
      <c r="A124" s="230" t="s">
        <v>3</v>
      </c>
      <c r="B124" s="279">
        <v>38274</v>
      </c>
      <c r="C124" s="239">
        <v>300</v>
      </c>
      <c r="D124" s="202">
        <f t="shared" si="1"/>
        <v>0.3</v>
      </c>
      <c r="E124" s="231">
        <v>51</v>
      </c>
      <c r="F124" s="231">
        <v>9</v>
      </c>
      <c r="G124" s="231">
        <v>59</v>
      </c>
      <c r="H124" s="232">
        <v>9.3000000000000007</v>
      </c>
    </row>
    <row r="125" spans="1:8" x14ac:dyDescent="0.25">
      <c r="A125" s="230" t="s">
        <v>3</v>
      </c>
      <c r="B125" s="279">
        <v>38274</v>
      </c>
      <c r="C125" s="239">
        <v>300</v>
      </c>
      <c r="D125" s="202">
        <f t="shared" si="1"/>
        <v>0.3</v>
      </c>
      <c r="E125" s="231">
        <v>37</v>
      </c>
      <c r="F125" s="231">
        <v>9</v>
      </c>
      <c r="G125" s="231">
        <v>55.2</v>
      </c>
      <c r="H125" s="232">
        <v>5.6</v>
      </c>
    </row>
    <row r="126" spans="1:8" x14ac:dyDescent="0.25">
      <c r="A126" s="218" t="s">
        <v>3</v>
      </c>
      <c r="B126" s="279">
        <v>38300</v>
      </c>
      <c r="C126" s="239">
        <v>290</v>
      </c>
      <c r="D126" s="202">
        <f t="shared" si="1"/>
        <v>0.28999999999999998</v>
      </c>
      <c r="E126" s="227">
        <v>41</v>
      </c>
      <c r="F126" s="215">
        <v>2</v>
      </c>
      <c r="G126" s="215">
        <v>2</v>
      </c>
      <c r="H126" s="216">
        <v>9.1</v>
      </c>
    </row>
    <row r="127" spans="1:8" x14ac:dyDescent="0.25">
      <c r="A127" s="218" t="s">
        <v>3</v>
      </c>
      <c r="B127" s="279">
        <v>38323</v>
      </c>
      <c r="C127" s="239">
        <v>280</v>
      </c>
      <c r="D127" s="202">
        <f t="shared" si="1"/>
        <v>0.28000000000000003</v>
      </c>
      <c r="E127" s="227">
        <v>19</v>
      </c>
      <c r="F127" s="215">
        <v>10</v>
      </c>
      <c r="G127" s="215">
        <v>10</v>
      </c>
      <c r="H127" s="216">
        <v>14</v>
      </c>
    </row>
    <row r="128" spans="1:8" x14ac:dyDescent="0.25">
      <c r="A128" s="218" t="s">
        <v>3</v>
      </c>
      <c r="B128" s="279">
        <v>38329</v>
      </c>
      <c r="C128" s="239">
        <v>280</v>
      </c>
      <c r="D128" s="202">
        <f t="shared" si="1"/>
        <v>0.28000000000000003</v>
      </c>
      <c r="E128" s="227">
        <v>110</v>
      </c>
      <c r="F128" s="227">
        <v>7.8</v>
      </c>
      <c r="G128" s="228">
        <v>72</v>
      </c>
      <c r="H128" s="216">
        <v>17</v>
      </c>
    </row>
    <row r="129" spans="1:8" x14ac:dyDescent="0.25">
      <c r="A129" s="218" t="s">
        <v>3</v>
      </c>
      <c r="B129" s="279">
        <v>38334</v>
      </c>
      <c r="C129" s="239">
        <v>240</v>
      </c>
      <c r="D129" s="202">
        <f t="shared" si="1"/>
        <v>0.24</v>
      </c>
      <c r="E129" s="227">
        <v>33</v>
      </c>
      <c r="F129" s="227">
        <v>12</v>
      </c>
      <c r="G129" s="227">
        <v>97</v>
      </c>
      <c r="H129" s="216">
        <v>7.8</v>
      </c>
    </row>
    <row r="130" spans="1:8" x14ac:dyDescent="0.25">
      <c r="A130" s="230" t="s">
        <v>3</v>
      </c>
      <c r="B130" s="279">
        <v>38334</v>
      </c>
      <c r="C130" s="239">
        <v>270</v>
      </c>
      <c r="D130" s="202">
        <f t="shared" si="1"/>
        <v>0.27</v>
      </c>
      <c r="E130" s="231">
        <v>36</v>
      </c>
      <c r="F130" s="231">
        <v>8.1</v>
      </c>
      <c r="G130" s="231">
        <v>64.900000000000006</v>
      </c>
      <c r="H130" s="232">
        <v>14</v>
      </c>
    </row>
    <row r="131" spans="1:8" x14ac:dyDescent="0.25">
      <c r="A131" s="230" t="s">
        <v>3</v>
      </c>
      <c r="B131" s="279">
        <v>38334</v>
      </c>
      <c r="C131" s="239">
        <v>270</v>
      </c>
      <c r="D131" s="202">
        <f t="shared" ref="D131:D194" si="2">C131/1000</f>
        <v>0.27</v>
      </c>
      <c r="E131" s="231">
        <v>37</v>
      </c>
      <c r="F131" s="231">
        <v>7.7</v>
      </c>
      <c r="G131" s="231">
        <v>62.6</v>
      </c>
      <c r="H131" s="232">
        <v>12</v>
      </c>
    </row>
    <row r="132" spans="1:8" x14ac:dyDescent="0.25">
      <c r="A132" s="218" t="s">
        <v>3</v>
      </c>
      <c r="B132" s="279">
        <v>38364</v>
      </c>
      <c r="C132" s="239">
        <v>350</v>
      </c>
      <c r="D132" s="202">
        <f t="shared" si="2"/>
        <v>0.35</v>
      </c>
      <c r="E132" s="227">
        <v>68</v>
      </c>
      <c r="F132" s="227">
        <v>11</v>
      </c>
      <c r="G132" s="228">
        <v>71.900000000000006</v>
      </c>
      <c r="H132" s="216">
        <v>14</v>
      </c>
    </row>
    <row r="133" spans="1:8" x14ac:dyDescent="0.25">
      <c r="A133" s="230" t="s">
        <v>3</v>
      </c>
      <c r="B133" s="279">
        <v>38364</v>
      </c>
      <c r="C133" s="239">
        <v>360</v>
      </c>
      <c r="D133" s="202">
        <f t="shared" si="2"/>
        <v>0.36</v>
      </c>
      <c r="E133" s="231">
        <v>40</v>
      </c>
      <c r="F133" s="231">
        <v>11</v>
      </c>
      <c r="G133" s="231">
        <v>62.3</v>
      </c>
      <c r="H133" s="232">
        <v>14</v>
      </c>
    </row>
    <row r="134" spans="1:8" x14ac:dyDescent="0.25">
      <c r="A134" s="218" t="s">
        <v>3</v>
      </c>
      <c r="B134" s="279">
        <v>38392</v>
      </c>
      <c r="C134" s="239">
        <v>280</v>
      </c>
      <c r="D134" s="202">
        <f t="shared" si="2"/>
        <v>0.28000000000000003</v>
      </c>
      <c r="E134" s="227">
        <v>57</v>
      </c>
      <c r="F134" s="227">
        <v>8.5</v>
      </c>
      <c r="G134" s="228">
        <v>52.7</v>
      </c>
      <c r="H134" s="216">
        <v>10</v>
      </c>
    </row>
    <row r="135" spans="1:8" x14ac:dyDescent="0.25">
      <c r="A135" s="218" t="s">
        <v>3</v>
      </c>
      <c r="B135" s="279">
        <v>38419</v>
      </c>
      <c r="C135" s="239">
        <v>350</v>
      </c>
      <c r="D135" s="202">
        <f t="shared" si="2"/>
        <v>0.35</v>
      </c>
      <c r="E135" s="227">
        <v>160</v>
      </c>
      <c r="F135" s="215">
        <v>10</v>
      </c>
      <c r="G135" s="228">
        <v>79</v>
      </c>
      <c r="H135" s="216">
        <v>9.8000000000000007</v>
      </c>
    </row>
    <row r="136" spans="1:8" x14ac:dyDescent="0.25">
      <c r="A136" s="218" t="s">
        <v>3</v>
      </c>
      <c r="B136" s="279">
        <v>38454</v>
      </c>
      <c r="C136" s="239">
        <v>130</v>
      </c>
      <c r="D136" s="202">
        <f t="shared" si="2"/>
        <v>0.13</v>
      </c>
      <c r="E136" s="227">
        <v>33</v>
      </c>
      <c r="F136" s="215">
        <v>2</v>
      </c>
      <c r="G136" s="215">
        <v>2</v>
      </c>
      <c r="H136" s="216">
        <v>8.9</v>
      </c>
    </row>
    <row r="137" spans="1:8" x14ac:dyDescent="0.25">
      <c r="A137" s="230" t="s">
        <v>3</v>
      </c>
      <c r="B137" s="279">
        <v>38454</v>
      </c>
      <c r="C137" s="239">
        <v>130</v>
      </c>
      <c r="D137" s="202">
        <f t="shared" si="2"/>
        <v>0.13</v>
      </c>
      <c r="E137" s="231">
        <v>52</v>
      </c>
      <c r="F137" s="231">
        <v>2</v>
      </c>
      <c r="G137" s="231">
        <v>2</v>
      </c>
      <c r="H137" s="232">
        <v>10</v>
      </c>
    </row>
    <row r="138" spans="1:8" x14ac:dyDescent="0.25">
      <c r="A138" s="230" t="s">
        <v>3</v>
      </c>
      <c r="B138" s="279">
        <v>38454</v>
      </c>
      <c r="C138" s="239">
        <v>280</v>
      </c>
      <c r="D138" s="202">
        <f t="shared" si="2"/>
        <v>0.28000000000000003</v>
      </c>
      <c r="E138" s="242">
        <v>1200</v>
      </c>
      <c r="F138" s="231">
        <v>120</v>
      </c>
      <c r="G138" s="231"/>
      <c r="H138" s="232">
        <v>8.6999999999999993</v>
      </c>
    </row>
    <row r="139" spans="1:8" x14ac:dyDescent="0.25">
      <c r="A139" s="218" t="s">
        <v>3</v>
      </c>
      <c r="B139" s="279">
        <v>38481</v>
      </c>
      <c r="C139" s="239">
        <v>310</v>
      </c>
      <c r="D139" s="202">
        <f t="shared" si="2"/>
        <v>0.31</v>
      </c>
      <c r="E139" s="227">
        <v>66</v>
      </c>
      <c r="F139" s="227">
        <v>11</v>
      </c>
      <c r="G139" s="227">
        <v>16</v>
      </c>
      <c r="H139" s="216">
        <v>10</v>
      </c>
    </row>
    <row r="140" spans="1:8" x14ac:dyDescent="0.25">
      <c r="A140" s="230" t="s">
        <v>3</v>
      </c>
      <c r="B140" s="279">
        <v>38481</v>
      </c>
      <c r="C140" s="239">
        <v>320</v>
      </c>
      <c r="D140" s="202">
        <f t="shared" si="2"/>
        <v>0.32</v>
      </c>
      <c r="E140" s="231">
        <v>77</v>
      </c>
      <c r="F140" s="231">
        <v>11</v>
      </c>
      <c r="G140" s="231">
        <v>16</v>
      </c>
      <c r="H140" s="232">
        <v>11</v>
      </c>
    </row>
    <row r="141" spans="1:8" x14ac:dyDescent="0.25">
      <c r="A141" s="218" t="s">
        <v>3</v>
      </c>
      <c r="B141" s="279">
        <v>38511</v>
      </c>
      <c r="C141" s="239">
        <v>180</v>
      </c>
      <c r="D141" s="202">
        <f t="shared" si="2"/>
        <v>0.18</v>
      </c>
      <c r="E141" s="227">
        <v>17</v>
      </c>
      <c r="F141" s="227">
        <v>4.7</v>
      </c>
      <c r="G141" s="227">
        <v>4.3</v>
      </c>
      <c r="H141" s="216">
        <v>12</v>
      </c>
    </row>
    <row r="142" spans="1:8" x14ac:dyDescent="0.25">
      <c r="A142" s="218" t="s">
        <v>3</v>
      </c>
      <c r="B142" s="279">
        <v>38544</v>
      </c>
      <c r="C142" s="239">
        <v>0.69</v>
      </c>
      <c r="D142" s="202">
        <f t="shared" si="2"/>
        <v>6.8999999999999997E-4</v>
      </c>
      <c r="E142" s="215">
        <v>1200</v>
      </c>
      <c r="F142" s="215">
        <v>120</v>
      </c>
      <c r="G142" s="228"/>
      <c r="H142" s="217">
        <v>1</v>
      </c>
    </row>
    <row r="143" spans="1:8" x14ac:dyDescent="0.25">
      <c r="A143" s="230" t="s">
        <v>3</v>
      </c>
      <c r="B143" s="279">
        <v>38544</v>
      </c>
      <c r="C143" s="239">
        <v>170</v>
      </c>
      <c r="D143" s="202">
        <f t="shared" si="2"/>
        <v>0.17</v>
      </c>
      <c r="E143" s="231">
        <v>40</v>
      </c>
      <c r="F143" s="231">
        <v>3.3</v>
      </c>
      <c r="G143" s="231">
        <v>38.700000000000003</v>
      </c>
      <c r="H143" s="232">
        <v>7.8</v>
      </c>
    </row>
    <row r="144" spans="1:8" x14ac:dyDescent="0.25">
      <c r="A144" s="230" t="s">
        <v>3</v>
      </c>
      <c r="B144" s="279">
        <v>38544</v>
      </c>
      <c r="C144" s="239">
        <v>180</v>
      </c>
      <c r="D144" s="202">
        <f t="shared" si="2"/>
        <v>0.18</v>
      </c>
      <c r="E144" s="231">
        <v>32</v>
      </c>
      <c r="F144" s="231">
        <v>3.8</v>
      </c>
      <c r="G144" s="231">
        <v>34.9</v>
      </c>
      <c r="H144" s="232">
        <v>6.1</v>
      </c>
    </row>
    <row r="145" spans="1:8" x14ac:dyDescent="0.25">
      <c r="A145" s="218" t="s">
        <v>3</v>
      </c>
      <c r="B145" s="279">
        <v>38573</v>
      </c>
      <c r="C145" s="239">
        <v>270</v>
      </c>
      <c r="D145" s="202">
        <f t="shared" si="2"/>
        <v>0.27</v>
      </c>
      <c r="E145" s="227">
        <v>41</v>
      </c>
      <c r="F145" s="215">
        <v>10</v>
      </c>
      <c r="G145" s="228">
        <v>69</v>
      </c>
      <c r="H145" s="216">
        <v>8.3000000000000007</v>
      </c>
    </row>
    <row r="146" spans="1:8" x14ac:dyDescent="0.25">
      <c r="A146" s="230" t="s">
        <v>3</v>
      </c>
      <c r="B146" s="279">
        <v>38573</v>
      </c>
      <c r="C146" s="239">
        <v>240</v>
      </c>
      <c r="D146" s="202">
        <f t="shared" si="2"/>
        <v>0.24</v>
      </c>
      <c r="E146" s="231">
        <v>46</v>
      </c>
      <c r="F146" s="231">
        <v>10</v>
      </c>
      <c r="G146" s="231">
        <v>65</v>
      </c>
      <c r="H146" s="232">
        <v>8.5</v>
      </c>
    </row>
    <row r="147" spans="1:8" x14ac:dyDescent="0.25">
      <c r="A147" s="230" t="s">
        <v>3</v>
      </c>
      <c r="B147" s="279">
        <v>38573</v>
      </c>
      <c r="C147" s="239">
        <v>170</v>
      </c>
      <c r="D147" s="202">
        <f t="shared" si="2"/>
        <v>0.17</v>
      </c>
      <c r="E147" s="231">
        <v>29</v>
      </c>
      <c r="F147" s="231">
        <v>2.2000000000000002</v>
      </c>
      <c r="G147" s="231">
        <v>62</v>
      </c>
      <c r="H147" s="232">
        <v>2.7</v>
      </c>
    </row>
    <row r="148" spans="1:8" x14ac:dyDescent="0.25">
      <c r="A148" s="218" t="s">
        <v>3</v>
      </c>
      <c r="B148" s="279">
        <v>38607</v>
      </c>
      <c r="C148" s="239">
        <v>260</v>
      </c>
      <c r="D148" s="202">
        <f t="shared" si="2"/>
        <v>0.26</v>
      </c>
      <c r="E148" s="227">
        <v>7.6</v>
      </c>
      <c r="F148" s="227">
        <v>8</v>
      </c>
      <c r="G148" s="228">
        <v>74</v>
      </c>
      <c r="H148" s="216">
        <v>8.8000000000000007</v>
      </c>
    </row>
    <row r="149" spans="1:8" x14ac:dyDescent="0.25">
      <c r="A149" s="218" t="s">
        <v>3</v>
      </c>
      <c r="B149" s="279">
        <v>38636</v>
      </c>
      <c r="C149" s="239">
        <v>220</v>
      </c>
      <c r="D149" s="202">
        <f t="shared" si="2"/>
        <v>0.22</v>
      </c>
      <c r="E149" s="227">
        <v>5.0999999999999996</v>
      </c>
      <c r="F149" s="227">
        <v>6.8</v>
      </c>
      <c r="G149" s="228">
        <v>66.400000000000006</v>
      </c>
      <c r="H149" s="216">
        <v>7.3</v>
      </c>
    </row>
    <row r="150" spans="1:8" x14ac:dyDescent="0.25">
      <c r="A150" s="218" t="s">
        <v>3</v>
      </c>
      <c r="B150" s="279">
        <v>38664</v>
      </c>
      <c r="C150" s="239">
        <v>300</v>
      </c>
      <c r="D150" s="202">
        <f t="shared" si="2"/>
        <v>0.3</v>
      </c>
      <c r="E150" s="215">
        <v>10</v>
      </c>
      <c r="F150" s="215">
        <v>10</v>
      </c>
      <c r="G150" s="228">
        <v>96</v>
      </c>
      <c r="H150" s="216">
        <v>8.1999999999999993</v>
      </c>
    </row>
    <row r="151" spans="1:8" x14ac:dyDescent="0.25">
      <c r="A151" s="218" t="s">
        <v>3</v>
      </c>
      <c r="B151" s="279">
        <v>38693</v>
      </c>
      <c r="C151" s="239">
        <v>230</v>
      </c>
      <c r="D151" s="202">
        <f t="shared" si="2"/>
        <v>0.23</v>
      </c>
      <c r="E151" s="215">
        <v>10</v>
      </c>
      <c r="F151" s="215">
        <v>10</v>
      </c>
      <c r="G151" s="215">
        <v>10</v>
      </c>
      <c r="H151" s="216">
        <v>8.6</v>
      </c>
    </row>
    <row r="152" spans="1:8" x14ac:dyDescent="0.25">
      <c r="A152" s="218" t="s">
        <v>3</v>
      </c>
      <c r="B152" s="279">
        <v>38727</v>
      </c>
      <c r="C152" s="239">
        <v>270</v>
      </c>
      <c r="D152" s="202">
        <f t="shared" si="2"/>
        <v>0.27</v>
      </c>
      <c r="E152" s="215">
        <v>2</v>
      </c>
      <c r="F152" s="227">
        <v>8</v>
      </c>
      <c r="G152" s="228">
        <v>73</v>
      </c>
      <c r="H152" s="216">
        <v>8.5</v>
      </c>
    </row>
    <row r="153" spans="1:8" x14ac:dyDescent="0.25">
      <c r="A153" s="230" t="s">
        <v>3</v>
      </c>
      <c r="B153" s="279">
        <v>38727</v>
      </c>
      <c r="C153" s="412">
        <v>96.7</v>
      </c>
      <c r="D153" s="202">
        <f t="shared" si="2"/>
        <v>9.6700000000000008E-2</v>
      </c>
      <c r="E153" s="231">
        <v>2</v>
      </c>
      <c r="F153" s="231">
        <v>2</v>
      </c>
      <c r="G153" s="231">
        <v>37</v>
      </c>
      <c r="H153" s="232">
        <v>8.3000000000000007</v>
      </c>
    </row>
    <row r="154" spans="1:8" x14ac:dyDescent="0.25">
      <c r="A154" s="230" t="s">
        <v>3</v>
      </c>
      <c r="B154" s="279">
        <v>38727</v>
      </c>
      <c r="C154" s="239">
        <v>270</v>
      </c>
      <c r="D154" s="202">
        <f t="shared" si="2"/>
        <v>0.27</v>
      </c>
      <c r="E154" s="231">
        <v>2</v>
      </c>
      <c r="F154" s="231">
        <v>6.5</v>
      </c>
      <c r="G154" s="231">
        <v>71</v>
      </c>
      <c r="H154" s="232">
        <v>8.8000000000000007</v>
      </c>
    </row>
    <row r="155" spans="1:8" x14ac:dyDescent="0.25">
      <c r="A155" s="218" t="s">
        <v>3</v>
      </c>
      <c r="B155" s="279">
        <v>38762</v>
      </c>
      <c r="C155" s="239">
        <v>249</v>
      </c>
      <c r="D155" s="202">
        <f t="shared" si="2"/>
        <v>0.249</v>
      </c>
      <c r="E155" s="215">
        <v>2</v>
      </c>
      <c r="F155" s="227">
        <v>9</v>
      </c>
      <c r="G155" s="228">
        <v>73.599999999999994</v>
      </c>
      <c r="H155" s="216">
        <v>8.8000000000000007</v>
      </c>
    </row>
    <row r="156" spans="1:8" x14ac:dyDescent="0.25">
      <c r="A156" s="218" t="s">
        <v>3</v>
      </c>
      <c r="B156" s="279">
        <v>38791</v>
      </c>
      <c r="C156" s="239">
        <v>260</v>
      </c>
      <c r="D156" s="202">
        <f t="shared" si="2"/>
        <v>0.26</v>
      </c>
      <c r="E156" s="215">
        <v>2</v>
      </c>
      <c r="F156" s="227">
        <v>8.6</v>
      </c>
      <c r="G156" s="228">
        <v>66.599999999999994</v>
      </c>
      <c r="H156" s="216">
        <v>14</v>
      </c>
    </row>
    <row r="157" spans="1:8" x14ac:dyDescent="0.25">
      <c r="A157" s="218" t="s">
        <v>3</v>
      </c>
      <c r="B157" s="279">
        <v>38819</v>
      </c>
      <c r="C157" s="239">
        <v>220</v>
      </c>
      <c r="D157" s="202">
        <f t="shared" si="2"/>
        <v>0.22</v>
      </c>
      <c r="E157" s="215">
        <v>2</v>
      </c>
      <c r="F157" s="227">
        <v>8.6</v>
      </c>
      <c r="G157" s="228">
        <v>49.9</v>
      </c>
      <c r="H157" s="216">
        <v>9.3000000000000007</v>
      </c>
    </row>
    <row r="158" spans="1:8" x14ac:dyDescent="0.25">
      <c r="A158" s="218" t="s">
        <v>3</v>
      </c>
      <c r="B158" s="279">
        <v>38846</v>
      </c>
      <c r="C158" s="239">
        <v>150</v>
      </c>
      <c r="D158" s="202">
        <f t="shared" si="2"/>
        <v>0.15</v>
      </c>
      <c r="E158" s="227">
        <v>2.5</v>
      </c>
      <c r="F158" s="227">
        <v>6.3</v>
      </c>
      <c r="G158" s="228">
        <v>40</v>
      </c>
      <c r="H158" s="216">
        <v>3.7</v>
      </c>
    </row>
    <row r="159" spans="1:8" x14ac:dyDescent="0.25">
      <c r="A159" s="218" t="s">
        <v>3</v>
      </c>
      <c r="B159" s="279">
        <v>38880</v>
      </c>
      <c r="C159" s="239">
        <v>220</v>
      </c>
      <c r="D159" s="202">
        <f t="shared" si="2"/>
        <v>0.22</v>
      </c>
      <c r="E159" s="243">
        <v>2</v>
      </c>
      <c r="F159" s="227">
        <v>8.3000000000000007</v>
      </c>
      <c r="G159" s="228">
        <v>74</v>
      </c>
      <c r="H159" s="216">
        <v>9.1999999999999993</v>
      </c>
    </row>
    <row r="160" spans="1:8" x14ac:dyDescent="0.25">
      <c r="A160" s="218" t="s">
        <v>3</v>
      </c>
      <c r="B160" s="279">
        <v>38966</v>
      </c>
      <c r="C160" s="239">
        <v>200</v>
      </c>
      <c r="D160" s="202">
        <f t="shared" si="2"/>
        <v>0.2</v>
      </c>
      <c r="E160" s="243">
        <v>2</v>
      </c>
      <c r="F160" s="227">
        <v>7.3</v>
      </c>
      <c r="G160" s="228">
        <v>68</v>
      </c>
      <c r="H160" s="216">
        <v>10</v>
      </c>
    </row>
    <row r="161" spans="1:8" x14ac:dyDescent="0.25">
      <c r="A161" s="218" t="s">
        <v>3</v>
      </c>
      <c r="B161" s="279">
        <v>39056</v>
      </c>
      <c r="C161" s="239">
        <v>200</v>
      </c>
      <c r="D161" s="202">
        <f t="shared" si="2"/>
        <v>0.2</v>
      </c>
      <c r="E161" s="243">
        <v>2</v>
      </c>
      <c r="F161" s="227">
        <v>7</v>
      </c>
      <c r="G161" s="228">
        <v>70.900000000000006</v>
      </c>
      <c r="H161" s="216">
        <v>10</v>
      </c>
    </row>
    <row r="162" spans="1:8" x14ac:dyDescent="0.25">
      <c r="A162" s="218" t="s">
        <v>3</v>
      </c>
      <c r="B162" s="279">
        <v>39153</v>
      </c>
      <c r="C162" s="239">
        <v>220</v>
      </c>
      <c r="D162" s="202">
        <f t="shared" si="2"/>
        <v>0.22</v>
      </c>
      <c r="E162" s="243">
        <v>2</v>
      </c>
      <c r="F162" s="227">
        <v>7</v>
      </c>
      <c r="G162" s="228">
        <v>67.2</v>
      </c>
      <c r="H162" s="216">
        <v>9.8000000000000007</v>
      </c>
    </row>
    <row r="163" spans="1:8" x14ac:dyDescent="0.25">
      <c r="A163" s="230" t="s">
        <v>3</v>
      </c>
      <c r="B163" s="279">
        <v>39153</v>
      </c>
      <c r="C163" s="239">
        <v>200</v>
      </c>
      <c r="D163" s="202">
        <f t="shared" si="2"/>
        <v>0.2</v>
      </c>
      <c r="E163" s="231"/>
      <c r="F163" s="231">
        <v>6</v>
      </c>
      <c r="G163" s="231">
        <v>55.9</v>
      </c>
      <c r="H163" s="232">
        <v>7.6</v>
      </c>
    </row>
    <row r="164" spans="1:8" x14ac:dyDescent="0.25">
      <c r="A164" s="230" t="s">
        <v>3</v>
      </c>
      <c r="B164" s="279">
        <v>39153</v>
      </c>
      <c r="C164" s="239">
        <v>172</v>
      </c>
      <c r="D164" s="202">
        <f t="shared" si="2"/>
        <v>0.17199999999999999</v>
      </c>
      <c r="E164" s="231">
        <v>0.25</v>
      </c>
      <c r="F164" s="231">
        <v>6.73</v>
      </c>
      <c r="G164" s="231">
        <v>69.28</v>
      </c>
      <c r="H164" s="232">
        <v>5.9200000000000003E-2</v>
      </c>
    </row>
    <row r="165" spans="1:8" x14ac:dyDescent="0.25">
      <c r="A165" s="218" t="s">
        <v>3</v>
      </c>
      <c r="B165" s="279">
        <v>39255</v>
      </c>
      <c r="C165" s="239">
        <v>110</v>
      </c>
      <c r="D165" s="202">
        <f t="shared" si="2"/>
        <v>0.11</v>
      </c>
      <c r="E165" s="215">
        <v>2</v>
      </c>
      <c r="F165" s="215">
        <v>2</v>
      </c>
      <c r="G165" s="228">
        <v>39.200000000000003</v>
      </c>
      <c r="H165" s="216">
        <v>6.4</v>
      </c>
    </row>
    <row r="166" spans="1:8" x14ac:dyDescent="0.25">
      <c r="A166" s="218" t="s">
        <v>3</v>
      </c>
      <c r="B166" s="279">
        <v>39338</v>
      </c>
      <c r="C166" s="239">
        <v>170</v>
      </c>
      <c r="D166" s="202">
        <f t="shared" si="2"/>
        <v>0.17</v>
      </c>
      <c r="E166" s="215">
        <v>2</v>
      </c>
      <c r="F166" s="227">
        <v>4.8</v>
      </c>
      <c r="G166" s="228">
        <v>57.9</v>
      </c>
      <c r="H166" s="216">
        <v>5.6</v>
      </c>
    </row>
    <row r="167" spans="1:8" x14ac:dyDescent="0.25">
      <c r="A167" s="218" t="s">
        <v>3</v>
      </c>
      <c r="B167" s="279">
        <v>39434</v>
      </c>
      <c r="C167" s="239">
        <v>170</v>
      </c>
      <c r="D167" s="202">
        <f t="shared" si="2"/>
        <v>0.17</v>
      </c>
      <c r="E167" s="215">
        <v>2</v>
      </c>
      <c r="F167" s="227">
        <v>3.7</v>
      </c>
      <c r="G167" s="228">
        <v>53.4</v>
      </c>
      <c r="H167" s="216">
        <v>8.4</v>
      </c>
    </row>
    <row r="168" spans="1:8" x14ac:dyDescent="0.25">
      <c r="A168" s="218" t="s">
        <v>3</v>
      </c>
      <c r="B168" s="279">
        <v>39511</v>
      </c>
      <c r="C168" s="239">
        <v>130</v>
      </c>
      <c r="D168" s="202">
        <f t="shared" si="2"/>
        <v>0.13</v>
      </c>
      <c r="E168" s="215">
        <v>2</v>
      </c>
      <c r="F168" s="227">
        <v>3.3</v>
      </c>
      <c r="G168" s="228">
        <v>31.6</v>
      </c>
      <c r="H168" s="216">
        <v>8.5</v>
      </c>
    </row>
    <row r="169" spans="1:8" x14ac:dyDescent="0.25">
      <c r="A169" s="218" t="s">
        <v>3</v>
      </c>
      <c r="B169" s="279">
        <v>39616</v>
      </c>
      <c r="C169" s="239">
        <v>85</v>
      </c>
      <c r="D169" s="202">
        <f t="shared" si="2"/>
        <v>8.5000000000000006E-2</v>
      </c>
      <c r="E169" s="227">
        <v>2.2999999999999998</v>
      </c>
      <c r="F169" s="215">
        <v>2</v>
      </c>
      <c r="G169" s="228">
        <v>23</v>
      </c>
      <c r="H169" s="216">
        <v>3.7</v>
      </c>
    </row>
    <row r="170" spans="1:8" x14ac:dyDescent="0.25">
      <c r="A170" s="230" t="s">
        <v>3</v>
      </c>
      <c r="B170" s="279">
        <v>39722</v>
      </c>
      <c r="C170" s="239">
        <v>110</v>
      </c>
      <c r="D170" s="202">
        <f t="shared" si="2"/>
        <v>0.11</v>
      </c>
      <c r="E170" s="231">
        <v>2</v>
      </c>
      <c r="F170" s="231">
        <v>2</v>
      </c>
      <c r="G170" s="231">
        <v>33.700000000000003</v>
      </c>
      <c r="H170" s="232">
        <v>6.2</v>
      </c>
    </row>
    <row r="171" spans="1:8" x14ac:dyDescent="0.25">
      <c r="A171" s="218" t="s">
        <v>3</v>
      </c>
      <c r="B171" s="279">
        <v>39722</v>
      </c>
      <c r="C171" s="239">
        <v>120</v>
      </c>
      <c r="D171" s="202">
        <f t="shared" si="2"/>
        <v>0.12</v>
      </c>
      <c r="E171" s="215">
        <v>2</v>
      </c>
      <c r="F171" s="215">
        <v>2</v>
      </c>
      <c r="G171" s="228">
        <v>34.9</v>
      </c>
      <c r="H171" s="216">
        <v>5</v>
      </c>
    </row>
    <row r="172" spans="1:8" x14ac:dyDescent="0.25">
      <c r="A172" s="218" t="s">
        <v>3</v>
      </c>
      <c r="B172" s="279">
        <v>39791</v>
      </c>
      <c r="C172" s="239">
        <v>100</v>
      </c>
      <c r="D172" s="202">
        <f t="shared" si="2"/>
        <v>0.1</v>
      </c>
      <c r="E172" s="215">
        <v>2</v>
      </c>
      <c r="F172" s="215">
        <v>2</v>
      </c>
      <c r="G172" s="228">
        <v>28.4</v>
      </c>
      <c r="H172" s="216">
        <v>8.6</v>
      </c>
    </row>
    <row r="173" spans="1:8" x14ac:dyDescent="0.25">
      <c r="A173" s="218" t="s">
        <v>3</v>
      </c>
      <c r="B173" s="279">
        <v>39888</v>
      </c>
      <c r="C173" s="239">
        <v>81</v>
      </c>
      <c r="D173" s="202">
        <f t="shared" si="2"/>
        <v>8.1000000000000003E-2</v>
      </c>
      <c r="E173" s="215">
        <v>2</v>
      </c>
      <c r="F173" s="215">
        <v>2</v>
      </c>
      <c r="G173" s="228">
        <v>17.3</v>
      </c>
      <c r="H173" s="216">
        <v>9.1999999999999993</v>
      </c>
    </row>
    <row r="174" spans="1:8" x14ac:dyDescent="0.25">
      <c r="A174" s="230" t="s">
        <v>3</v>
      </c>
      <c r="B174" s="279">
        <v>39888</v>
      </c>
      <c r="C174" s="239">
        <v>83</v>
      </c>
      <c r="D174" s="202">
        <f t="shared" si="2"/>
        <v>8.3000000000000004E-2</v>
      </c>
      <c r="E174" s="231">
        <v>2</v>
      </c>
      <c r="F174" s="231">
        <v>2</v>
      </c>
      <c r="G174" s="231">
        <v>18.5</v>
      </c>
      <c r="H174" s="232">
        <v>9.1</v>
      </c>
    </row>
    <row r="175" spans="1:8" x14ac:dyDescent="0.25">
      <c r="A175" s="230" t="s">
        <v>3</v>
      </c>
      <c r="B175" s="279">
        <v>39888</v>
      </c>
      <c r="C175" s="239">
        <v>73</v>
      </c>
      <c r="D175" s="202">
        <f t="shared" si="2"/>
        <v>7.2999999999999995E-2</v>
      </c>
      <c r="E175" s="231">
        <v>1</v>
      </c>
      <c r="F175" s="231">
        <v>1</v>
      </c>
      <c r="G175" s="231">
        <v>15.7</v>
      </c>
      <c r="H175" s="232">
        <v>5.99</v>
      </c>
    </row>
    <row r="176" spans="1:8" x14ac:dyDescent="0.25">
      <c r="A176" s="218" t="s">
        <v>3</v>
      </c>
      <c r="B176" s="279">
        <v>39980</v>
      </c>
      <c r="C176" s="239">
        <v>5.4</v>
      </c>
      <c r="D176" s="202">
        <f t="shared" si="2"/>
        <v>5.4000000000000003E-3</v>
      </c>
      <c r="E176" s="215">
        <v>2</v>
      </c>
      <c r="F176" s="215">
        <v>2</v>
      </c>
      <c r="G176" s="244">
        <v>7</v>
      </c>
      <c r="H176" s="216">
        <v>6.8</v>
      </c>
    </row>
    <row r="177" spans="1:8" x14ac:dyDescent="0.25">
      <c r="A177" s="218" t="s">
        <v>3</v>
      </c>
      <c r="B177" s="279">
        <v>40008</v>
      </c>
      <c r="C177" s="239">
        <v>27</v>
      </c>
      <c r="D177" s="202">
        <f t="shared" si="2"/>
        <v>2.7E-2</v>
      </c>
      <c r="E177" s="215">
        <v>2</v>
      </c>
      <c r="F177" s="227">
        <v>2.2000000000000002</v>
      </c>
      <c r="G177" s="244">
        <v>21.6</v>
      </c>
      <c r="H177" s="216">
        <v>10</v>
      </c>
    </row>
    <row r="178" spans="1:8" x14ac:dyDescent="0.25">
      <c r="A178" s="218" t="s">
        <v>3</v>
      </c>
      <c r="B178" s="279">
        <v>40072</v>
      </c>
      <c r="C178" s="239">
        <v>100</v>
      </c>
      <c r="D178" s="202">
        <f t="shared" si="2"/>
        <v>0.1</v>
      </c>
      <c r="E178" s="215">
        <v>2</v>
      </c>
      <c r="F178" s="227">
        <v>3.7</v>
      </c>
      <c r="G178" s="244">
        <v>32.9</v>
      </c>
      <c r="H178" s="216">
        <v>8.1</v>
      </c>
    </row>
    <row r="179" spans="1:8" x14ac:dyDescent="0.25">
      <c r="A179" s="218" t="s">
        <v>3</v>
      </c>
      <c r="B179" s="279">
        <v>40162</v>
      </c>
      <c r="C179" s="239">
        <v>35</v>
      </c>
      <c r="D179" s="202">
        <f t="shared" si="2"/>
        <v>3.5000000000000003E-2</v>
      </c>
      <c r="E179" s="215">
        <v>2</v>
      </c>
      <c r="F179" s="215">
        <v>2</v>
      </c>
      <c r="G179" s="244">
        <v>21.4</v>
      </c>
      <c r="H179" s="216">
        <v>8.8000000000000007</v>
      </c>
    </row>
    <row r="180" spans="1:8" x14ac:dyDescent="0.25">
      <c r="A180" s="218" t="s">
        <v>3</v>
      </c>
      <c r="B180" s="279">
        <v>40267</v>
      </c>
      <c r="C180" s="239">
        <v>21.6</v>
      </c>
      <c r="D180" s="202">
        <f t="shared" si="2"/>
        <v>2.1600000000000001E-2</v>
      </c>
      <c r="E180" s="215">
        <v>2</v>
      </c>
      <c r="F180" s="215">
        <v>2</v>
      </c>
      <c r="G180" s="244">
        <v>8</v>
      </c>
      <c r="H180" s="216">
        <v>6.28</v>
      </c>
    </row>
    <row r="181" spans="1:8" x14ac:dyDescent="0.25">
      <c r="A181" s="218" t="s">
        <v>3</v>
      </c>
      <c r="B181" s="279">
        <v>40357</v>
      </c>
      <c r="C181" s="239">
        <v>59.4</v>
      </c>
      <c r="D181" s="202">
        <f t="shared" si="2"/>
        <v>5.9400000000000001E-2</v>
      </c>
      <c r="E181" s="227">
        <v>3</v>
      </c>
      <c r="F181" s="227">
        <v>2.2000000000000002</v>
      </c>
      <c r="G181" s="244">
        <v>21.7</v>
      </c>
      <c r="H181" s="216">
        <v>8.35</v>
      </c>
    </row>
    <row r="182" spans="1:8" ht="17.25" x14ac:dyDescent="0.25">
      <c r="A182" s="218" t="s">
        <v>37</v>
      </c>
      <c r="B182" s="279">
        <v>40380</v>
      </c>
      <c r="C182" s="239">
        <v>41.2</v>
      </c>
      <c r="D182" s="202">
        <f t="shared" si="2"/>
        <v>4.1200000000000001E-2</v>
      </c>
      <c r="E182" s="215">
        <v>2</v>
      </c>
      <c r="F182" s="215">
        <v>2</v>
      </c>
      <c r="G182" s="244">
        <v>15.8</v>
      </c>
      <c r="H182" s="216"/>
    </row>
    <row r="183" spans="1:8" x14ac:dyDescent="0.25">
      <c r="A183" s="218" t="s">
        <v>3</v>
      </c>
      <c r="B183" s="279">
        <v>40448</v>
      </c>
      <c r="C183" s="239">
        <v>13.7</v>
      </c>
      <c r="D183" s="202">
        <f t="shared" si="2"/>
        <v>1.3699999999999999E-2</v>
      </c>
      <c r="E183" s="215">
        <v>2</v>
      </c>
      <c r="F183" s="215">
        <v>2</v>
      </c>
      <c r="G183" s="244">
        <v>7</v>
      </c>
      <c r="H183" s="216">
        <v>5.07</v>
      </c>
    </row>
    <row r="184" spans="1:8" x14ac:dyDescent="0.25">
      <c r="A184" s="218" t="s">
        <v>3</v>
      </c>
      <c r="B184" s="279">
        <v>40526</v>
      </c>
      <c r="C184" s="239">
        <v>21.8</v>
      </c>
      <c r="D184" s="202">
        <f t="shared" si="2"/>
        <v>2.18E-2</v>
      </c>
      <c r="E184" s="215">
        <v>2</v>
      </c>
      <c r="F184" s="215">
        <v>2</v>
      </c>
      <c r="G184" s="245">
        <v>6.3</v>
      </c>
      <c r="H184" s="216">
        <v>3.2</v>
      </c>
    </row>
    <row r="185" spans="1:8" x14ac:dyDescent="0.25">
      <c r="A185" s="218" t="s">
        <v>3</v>
      </c>
      <c r="B185" s="278">
        <v>40631</v>
      </c>
      <c r="C185" s="418">
        <v>26.1</v>
      </c>
      <c r="D185" s="202">
        <f t="shared" si="2"/>
        <v>2.6100000000000002E-2</v>
      </c>
      <c r="E185" s="246">
        <v>2</v>
      </c>
      <c r="F185" s="215">
        <v>2</v>
      </c>
      <c r="G185" s="219">
        <v>5.3</v>
      </c>
      <c r="H185" s="235">
        <v>5.37</v>
      </c>
    </row>
    <row r="186" spans="1:8" x14ac:dyDescent="0.25">
      <c r="A186" s="218" t="s">
        <v>3</v>
      </c>
      <c r="B186" s="278">
        <v>40714</v>
      </c>
      <c r="C186" s="239">
        <v>19.3</v>
      </c>
      <c r="D186" s="202">
        <f t="shared" si="2"/>
        <v>1.9300000000000001E-2</v>
      </c>
      <c r="E186" s="246">
        <v>1</v>
      </c>
      <c r="F186" s="215">
        <v>1</v>
      </c>
      <c r="G186" s="245">
        <v>8.5</v>
      </c>
      <c r="H186" s="216">
        <v>7.55</v>
      </c>
    </row>
    <row r="187" spans="1:8" x14ac:dyDescent="0.25">
      <c r="A187" s="238" t="s">
        <v>3</v>
      </c>
      <c r="B187" s="278">
        <v>40801</v>
      </c>
      <c r="C187" s="239">
        <v>57</v>
      </c>
      <c r="D187" s="202">
        <f t="shared" si="2"/>
        <v>5.7000000000000002E-2</v>
      </c>
      <c r="E187" s="215">
        <v>5</v>
      </c>
      <c r="F187" s="215">
        <v>1</v>
      </c>
      <c r="G187" s="239">
        <v>20</v>
      </c>
      <c r="H187" s="235">
        <v>16</v>
      </c>
    </row>
    <row r="188" spans="1:8" x14ac:dyDescent="0.25">
      <c r="A188" s="238" t="s">
        <v>3</v>
      </c>
      <c r="B188" s="278">
        <v>40884</v>
      </c>
      <c r="C188" s="239">
        <v>36</v>
      </c>
      <c r="D188" s="202">
        <f t="shared" si="2"/>
        <v>3.5999999999999997E-2</v>
      </c>
      <c r="E188" s="215">
        <v>5</v>
      </c>
      <c r="F188" s="215">
        <v>1</v>
      </c>
      <c r="G188" s="239">
        <v>7.2</v>
      </c>
      <c r="H188" s="235">
        <v>4.7</v>
      </c>
    </row>
    <row r="189" spans="1:8" x14ac:dyDescent="0.25">
      <c r="A189" s="218"/>
      <c r="B189" s="279"/>
      <c r="C189" s="239"/>
      <c r="D189" s="202"/>
      <c r="E189" s="227"/>
      <c r="F189" s="227"/>
      <c r="G189" s="228"/>
      <c r="H189" s="216"/>
    </row>
    <row r="190" spans="1:8" x14ac:dyDescent="0.25">
      <c r="A190" s="218" t="s">
        <v>4</v>
      </c>
      <c r="B190" s="279">
        <v>38177</v>
      </c>
      <c r="C190" s="239">
        <v>1.1000000000000001</v>
      </c>
      <c r="D190" s="202">
        <f t="shared" si="2"/>
        <v>1.1000000000000001E-3</v>
      </c>
      <c r="E190" s="228"/>
      <c r="F190" s="228"/>
      <c r="G190" s="228"/>
      <c r="H190" s="216">
        <v>1.0999999999999999E-2</v>
      </c>
    </row>
    <row r="191" spans="1:8" x14ac:dyDescent="0.25">
      <c r="A191" s="218" t="s">
        <v>4</v>
      </c>
      <c r="B191" s="279">
        <v>38190</v>
      </c>
      <c r="C191" s="239">
        <v>2.3E-2</v>
      </c>
      <c r="D191" s="202">
        <f t="shared" si="2"/>
        <v>2.3E-5</v>
      </c>
      <c r="E191" s="228"/>
      <c r="F191" s="228"/>
      <c r="G191" s="228"/>
      <c r="H191" s="216">
        <v>2.3E-2</v>
      </c>
    </row>
    <row r="192" spans="1:8" x14ac:dyDescent="0.25">
      <c r="A192" s="218" t="s">
        <v>4</v>
      </c>
      <c r="B192" s="279">
        <v>38202</v>
      </c>
      <c r="C192" s="239">
        <v>1.5</v>
      </c>
      <c r="D192" s="202">
        <f t="shared" si="2"/>
        <v>1.5E-3</v>
      </c>
      <c r="E192" s="215">
        <v>2</v>
      </c>
      <c r="F192" s="215">
        <v>2</v>
      </c>
      <c r="G192" s="215">
        <v>2</v>
      </c>
      <c r="H192" s="216">
        <v>8.3000000000000004E-2</v>
      </c>
    </row>
    <row r="193" spans="1:8" x14ac:dyDescent="0.25">
      <c r="A193" s="218" t="s">
        <v>4</v>
      </c>
      <c r="B193" s="279">
        <v>38245</v>
      </c>
      <c r="C193" s="239">
        <v>1</v>
      </c>
      <c r="D193" s="202">
        <f t="shared" si="2"/>
        <v>1E-3</v>
      </c>
      <c r="E193" s="215">
        <v>2</v>
      </c>
      <c r="F193" s="215">
        <v>2</v>
      </c>
      <c r="G193" s="215">
        <v>2</v>
      </c>
      <c r="H193" s="216">
        <v>0.38</v>
      </c>
    </row>
    <row r="194" spans="1:8" x14ac:dyDescent="0.25">
      <c r="A194" s="218" t="s">
        <v>4</v>
      </c>
      <c r="B194" s="279">
        <v>38274</v>
      </c>
      <c r="C194" s="239">
        <v>1</v>
      </c>
      <c r="D194" s="202">
        <f t="shared" si="2"/>
        <v>1E-3</v>
      </c>
      <c r="E194" s="215">
        <v>2</v>
      </c>
      <c r="F194" s="215">
        <v>2</v>
      </c>
      <c r="G194" s="215">
        <v>2</v>
      </c>
      <c r="H194" s="216">
        <v>0.14000000000000001</v>
      </c>
    </row>
    <row r="195" spans="1:8" x14ac:dyDescent="0.25">
      <c r="A195" s="218" t="s">
        <v>4</v>
      </c>
      <c r="B195" s="279">
        <v>38301</v>
      </c>
      <c r="C195" s="239">
        <v>1</v>
      </c>
      <c r="D195" s="202">
        <f t="shared" ref="D195:D261" si="3">C195/1000</f>
        <v>1E-3</v>
      </c>
      <c r="E195" s="215">
        <v>2</v>
      </c>
      <c r="F195" s="215">
        <v>2</v>
      </c>
      <c r="G195" s="215">
        <v>2</v>
      </c>
      <c r="H195" s="216">
        <v>5.7000000000000002E-2</v>
      </c>
    </row>
    <row r="196" spans="1:8" x14ac:dyDescent="0.25">
      <c r="A196" s="218"/>
      <c r="B196" s="279"/>
      <c r="C196" s="239"/>
      <c r="D196" s="202"/>
      <c r="E196" s="215"/>
      <c r="F196" s="215"/>
      <c r="G196" s="215"/>
      <c r="H196" s="216"/>
    </row>
    <row r="197" spans="1:8" x14ac:dyDescent="0.25">
      <c r="A197" s="218" t="s">
        <v>4</v>
      </c>
      <c r="B197" s="279">
        <v>38335</v>
      </c>
      <c r="C197" s="239">
        <v>1</v>
      </c>
      <c r="D197" s="202">
        <f t="shared" si="3"/>
        <v>1E-3</v>
      </c>
      <c r="E197" s="215">
        <v>2</v>
      </c>
      <c r="F197" s="215">
        <v>2</v>
      </c>
      <c r="G197" s="215">
        <v>2</v>
      </c>
      <c r="H197" s="216">
        <v>0.4</v>
      </c>
    </row>
    <row r="198" spans="1:8" x14ac:dyDescent="0.25">
      <c r="A198" s="218"/>
      <c r="B198" s="279"/>
      <c r="C198" s="239"/>
      <c r="D198" s="202"/>
      <c r="E198" s="215"/>
      <c r="F198" s="215"/>
      <c r="G198" s="228"/>
      <c r="H198" s="216"/>
    </row>
    <row r="199" spans="1:8" x14ac:dyDescent="0.25">
      <c r="A199" s="218" t="s">
        <v>4</v>
      </c>
      <c r="B199" s="279">
        <v>38365</v>
      </c>
      <c r="C199" s="239">
        <v>1</v>
      </c>
      <c r="D199" s="202">
        <f t="shared" si="3"/>
        <v>1E-3</v>
      </c>
      <c r="E199" s="215">
        <v>2</v>
      </c>
      <c r="F199" s="215">
        <v>2</v>
      </c>
      <c r="G199" s="215">
        <v>2</v>
      </c>
      <c r="H199" s="216">
        <v>5.6000000000000001E-2</v>
      </c>
    </row>
    <row r="200" spans="1:8" x14ac:dyDescent="0.25">
      <c r="A200" s="218" t="s">
        <v>4</v>
      </c>
      <c r="B200" s="279">
        <v>38392</v>
      </c>
      <c r="C200" s="239">
        <v>1</v>
      </c>
      <c r="D200" s="202">
        <f t="shared" si="3"/>
        <v>1E-3</v>
      </c>
      <c r="E200" s="215">
        <v>2</v>
      </c>
      <c r="F200" s="215">
        <v>2</v>
      </c>
      <c r="G200" s="215">
        <v>2</v>
      </c>
      <c r="H200" s="216">
        <v>2.3E-2</v>
      </c>
    </row>
    <row r="201" spans="1:8" x14ac:dyDescent="0.25">
      <c r="A201" s="218" t="s">
        <v>4</v>
      </c>
      <c r="B201" s="279">
        <v>38419</v>
      </c>
      <c r="C201" s="239">
        <v>3.1</v>
      </c>
      <c r="D201" s="202">
        <f t="shared" si="3"/>
        <v>3.0999999999999999E-3</v>
      </c>
      <c r="E201" s="215">
        <v>2</v>
      </c>
      <c r="F201" s="215">
        <v>2</v>
      </c>
      <c r="G201" s="215">
        <v>2</v>
      </c>
      <c r="H201" s="216">
        <v>5.0999999999999997E-2</v>
      </c>
    </row>
    <row r="202" spans="1:8" x14ac:dyDescent="0.25">
      <c r="A202" s="218" t="s">
        <v>4</v>
      </c>
      <c r="B202" s="279">
        <v>38454</v>
      </c>
      <c r="C202" s="239">
        <v>6.5</v>
      </c>
      <c r="D202" s="202">
        <f t="shared" si="3"/>
        <v>6.4999999999999997E-3</v>
      </c>
      <c r="E202" s="215">
        <v>2</v>
      </c>
      <c r="F202" s="215">
        <v>2</v>
      </c>
      <c r="G202" s="215">
        <v>2</v>
      </c>
      <c r="H202" s="216">
        <v>9.1999999999999998E-2</v>
      </c>
    </row>
    <row r="203" spans="1:8" x14ac:dyDescent="0.25">
      <c r="A203" s="218" t="s">
        <v>4</v>
      </c>
      <c r="B203" s="279">
        <v>38482</v>
      </c>
      <c r="C203" s="239">
        <v>1</v>
      </c>
      <c r="D203" s="202">
        <f t="shared" si="3"/>
        <v>1E-3</v>
      </c>
      <c r="E203" s="215">
        <v>2</v>
      </c>
      <c r="F203" s="215">
        <v>2</v>
      </c>
      <c r="G203" s="215">
        <v>2</v>
      </c>
      <c r="H203" s="216">
        <v>0.18</v>
      </c>
    </row>
    <row r="204" spans="1:8" x14ac:dyDescent="0.25">
      <c r="A204" s="218" t="s">
        <v>4</v>
      </c>
      <c r="B204" s="279">
        <v>38511</v>
      </c>
      <c r="C204" s="239">
        <v>1.3</v>
      </c>
      <c r="D204" s="202">
        <f t="shared" si="3"/>
        <v>1.2999999999999999E-3</v>
      </c>
      <c r="E204" s="215">
        <v>2</v>
      </c>
      <c r="F204" s="215">
        <v>2</v>
      </c>
      <c r="G204" s="215">
        <v>2</v>
      </c>
      <c r="H204" s="216">
        <v>0.18</v>
      </c>
    </row>
    <row r="205" spans="1:8" x14ac:dyDescent="0.25">
      <c r="A205" s="218" t="s">
        <v>4</v>
      </c>
      <c r="B205" s="279">
        <v>38511</v>
      </c>
      <c r="C205" s="239">
        <v>2.5</v>
      </c>
      <c r="D205" s="202">
        <f t="shared" si="3"/>
        <v>2.5000000000000001E-3</v>
      </c>
      <c r="E205" s="215">
        <v>2</v>
      </c>
      <c r="F205" s="215">
        <v>2</v>
      </c>
      <c r="G205" s="215">
        <v>2</v>
      </c>
      <c r="H205" s="216">
        <v>0.22</v>
      </c>
    </row>
    <row r="206" spans="1:8" x14ac:dyDescent="0.25">
      <c r="A206" s="218"/>
      <c r="B206" s="279"/>
      <c r="C206" s="239"/>
      <c r="D206" s="202"/>
      <c r="E206" s="215"/>
      <c r="F206" s="215"/>
      <c r="G206" s="228"/>
      <c r="H206" s="216"/>
    </row>
    <row r="207" spans="1:8" x14ac:dyDescent="0.25">
      <c r="A207" s="218" t="s">
        <v>4</v>
      </c>
      <c r="B207" s="279">
        <v>38545</v>
      </c>
      <c r="C207" s="239">
        <v>1</v>
      </c>
      <c r="D207" s="202">
        <f t="shared" si="3"/>
        <v>1E-3</v>
      </c>
      <c r="E207" s="215">
        <v>2</v>
      </c>
      <c r="F207" s="215">
        <v>2</v>
      </c>
      <c r="G207" s="215">
        <v>2</v>
      </c>
      <c r="H207" s="216">
        <v>0.15</v>
      </c>
    </row>
    <row r="208" spans="1:8" x14ac:dyDescent="0.25">
      <c r="A208" s="218" t="s">
        <v>4</v>
      </c>
      <c r="B208" s="279">
        <v>38573</v>
      </c>
      <c r="C208" s="239">
        <v>1</v>
      </c>
      <c r="D208" s="202">
        <f t="shared" si="3"/>
        <v>1E-3</v>
      </c>
      <c r="E208" s="215">
        <v>2</v>
      </c>
      <c r="F208" s="215">
        <v>2</v>
      </c>
      <c r="G208" s="215">
        <v>2</v>
      </c>
      <c r="H208" s="216">
        <v>0.24</v>
      </c>
    </row>
    <row r="209" spans="1:8" x14ac:dyDescent="0.25">
      <c r="A209" s="218" t="s">
        <v>4</v>
      </c>
      <c r="B209" s="279"/>
      <c r="C209" s="239"/>
      <c r="D209" s="202"/>
      <c r="E209" s="215"/>
      <c r="F209" s="215"/>
      <c r="G209" s="228"/>
      <c r="H209" s="217"/>
    </row>
    <row r="210" spans="1:8" x14ac:dyDescent="0.25">
      <c r="A210" s="218" t="s">
        <v>4</v>
      </c>
      <c r="B210" s="279">
        <v>38607</v>
      </c>
      <c r="C210" s="239">
        <v>2</v>
      </c>
      <c r="D210" s="202">
        <f t="shared" si="3"/>
        <v>2E-3</v>
      </c>
      <c r="E210" s="215">
        <v>2</v>
      </c>
      <c r="F210" s="215">
        <v>2</v>
      </c>
      <c r="G210" s="215">
        <v>2</v>
      </c>
      <c r="H210" s="216">
        <v>0.12</v>
      </c>
    </row>
    <row r="211" spans="1:8" x14ac:dyDescent="0.25">
      <c r="A211" s="218" t="s">
        <v>4</v>
      </c>
      <c r="B211" s="279"/>
      <c r="C211" s="239"/>
      <c r="D211" s="202"/>
      <c r="E211" s="215"/>
      <c r="F211" s="215"/>
      <c r="G211" s="215"/>
      <c r="H211" s="216"/>
    </row>
    <row r="212" spans="1:8" x14ac:dyDescent="0.25">
      <c r="A212" s="218" t="s">
        <v>4</v>
      </c>
      <c r="B212" s="279">
        <v>38636</v>
      </c>
      <c r="C212" s="239">
        <v>4.3</v>
      </c>
      <c r="D212" s="202">
        <f t="shared" si="3"/>
        <v>4.3E-3</v>
      </c>
      <c r="E212" s="215">
        <v>2</v>
      </c>
      <c r="F212" s="215">
        <v>2</v>
      </c>
      <c r="G212" s="215">
        <v>2</v>
      </c>
      <c r="H212" s="216">
        <v>4</v>
      </c>
    </row>
    <row r="213" spans="1:8" x14ac:dyDescent="0.25">
      <c r="A213" s="218" t="s">
        <v>4</v>
      </c>
      <c r="B213" s="279">
        <v>38664</v>
      </c>
      <c r="C213" s="239">
        <v>3.7</v>
      </c>
      <c r="D213" s="202">
        <f t="shared" si="3"/>
        <v>3.7000000000000002E-3</v>
      </c>
      <c r="E213" s="215">
        <v>2</v>
      </c>
      <c r="F213" s="215">
        <v>2</v>
      </c>
      <c r="G213" s="215">
        <v>2</v>
      </c>
      <c r="H213" s="216">
        <v>0.17</v>
      </c>
    </row>
    <row r="214" spans="1:8" x14ac:dyDescent="0.25">
      <c r="A214" s="218"/>
      <c r="B214" s="279"/>
      <c r="C214" s="239"/>
      <c r="D214" s="202"/>
      <c r="E214" s="215"/>
      <c r="F214" s="215"/>
      <c r="G214" s="215"/>
      <c r="H214" s="216"/>
    </row>
    <row r="215" spans="1:8" x14ac:dyDescent="0.25">
      <c r="A215" s="218"/>
      <c r="B215" s="279"/>
      <c r="C215" s="239"/>
      <c r="D215" s="202"/>
      <c r="E215" s="215"/>
      <c r="F215" s="215"/>
      <c r="G215" s="228"/>
      <c r="H215" s="216"/>
    </row>
    <row r="216" spans="1:8" x14ac:dyDescent="0.25">
      <c r="A216" s="218" t="s">
        <v>4</v>
      </c>
      <c r="B216" s="279">
        <v>38693</v>
      </c>
      <c r="C216" s="239">
        <v>1.6</v>
      </c>
      <c r="D216" s="202">
        <f t="shared" si="3"/>
        <v>1.6000000000000001E-3</v>
      </c>
      <c r="E216" s="215">
        <v>2</v>
      </c>
      <c r="F216" s="215">
        <v>2</v>
      </c>
      <c r="G216" s="215">
        <v>2</v>
      </c>
      <c r="H216" s="216">
        <v>0.13</v>
      </c>
    </row>
    <row r="217" spans="1:8" x14ac:dyDescent="0.25">
      <c r="A217" s="218" t="s">
        <v>4</v>
      </c>
      <c r="B217" s="279">
        <v>38728</v>
      </c>
      <c r="C217" s="239">
        <v>1</v>
      </c>
      <c r="D217" s="202">
        <f t="shared" si="3"/>
        <v>1E-3</v>
      </c>
      <c r="E217" s="215">
        <v>2</v>
      </c>
      <c r="F217" s="215">
        <v>2</v>
      </c>
      <c r="G217" s="215">
        <v>2</v>
      </c>
      <c r="H217" s="216">
        <v>0.14000000000000001</v>
      </c>
    </row>
    <row r="218" spans="1:8" x14ac:dyDescent="0.25">
      <c r="A218" s="218" t="s">
        <v>4</v>
      </c>
      <c r="B218" s="279">
        <v>38762</v>
      </c>
      <c r="C218" s="239">
        <v>0.6</v>
      </c>
      <c r="D218" s="202">
        <f t="shared" si="3"/>
        <v>5.9999999999999995E-4</v>
      </c>
      <c r="E218" s="215">
        <v>0.5</v>
      </c>
      <c r="F218" s="215">
        <v>0.5</v>
      </c>
      <c r="G218" s="215">
        <v>0.5</v>
      </c>
      <c r="H218" s="216">
        <v>0.128</v>
      </c>
    </row>
    <row r="219" spans="1:8" x14ac:dyDescent="0.25">
      <c r="A219" s="218"/>
      <c r="B219" s="279"/>
      <c r="C219" s="239"/>
      <c r="D219" s="202"/>
      <c r="E219" s="215"/>
      <c r="F219" s="215"/>
      <c r="G219" s="215"/>
      <c r="H219" s="216"/>
    </row>
    <row r="220" spans="1:8" x14ac:dyDescent="0.25">
      <c r="A220" s="218"/>
      <c r="B220" s="279"/>
      <c r="C220" s="239"/>
      <c r="D220" s="202"/>
      <c r="E220" s="215"/>
      <c r="F220" s="215"/>
      <c r="G220" s="215"/>
      <c r="H220" s="216"/>
    </row>
    <row r="221" spans="1:8" x14ac:dyDescent="0.25">
      <c r="A221" s="218" t="s">
        <v>4</v>
      </c>
      <c r="B221" s="279">
        <v>38791</v>
      </c>
      <c r="C221" s="239">
        <v>1</v>
      </c>
      <c r="D221" s="202">
        <f t="shared" si="3"/>
        <v>1E-3</v>
      </c>
      <c r="E221" s="215">
        <v>2</v>
      </c>
      <c r="F221" s="215">
        <v>2</v>
      </c>
      <c r="G221" s="215">
        <v>2</v>
      </c>
      <c r="H221" s="216">
        <v>9.1999999999999998E-2</v>
      </c>
    </row>
    <row r="222" spans="1:8" x14ac:dyDescent="0.25">
      <c r="A222" s="218" t="s">
        <v>4</v>
      </c>
      <c r="B222" s="279">
        <v>38819</v>
      </c>
      <c r="C222" s="239">
        <v>1.1000000000000001</v>
      </c>
      <c r="D222" s="202">
        <f t="shared" si="3"/>
        <v>1.1000000000000001E-3</v>
      </c>
      <c r="E222" s="215">
        <v>2</v>
      </c>
      <c r="F222" s="215">
        <v>2</v>
      </c>
      <c r="G222" s="215">
        <v>2</v>
      </c>
      <c r="H222" s="216">
        <v>4.5999999999999999E-2</v>
      </c>
    </row>
    <row r="223" spans="1:8" x14ac:dyDescent="0.25">
      <c r="A223" s="218"/>
      <c r="B223" s="279"/>
      <c r="C223" s="239"/>
      <c r="D223" s="202"/>
      <c r="E223" s="228"/>
      <c r="F223" s="228"/>
      <c r="G223" s="228"/>
      <c r="H223" s="216"/>
    </row>
    <row r="224" spans="1:8" x14ac:dyDescent="0.25">
      <c r="A224" s="218"/>
      <c r="B224" s="279"/>
      <c r="C224" s="239"/>
      <c r="D224" s="202"/>
      <c r="E224" s="215"/>
      <c r="F224" s="215"/>
      <c r="G224" s="215"/>
      <c r="H224" s="216"/>
    </row>
    <row r="225" spans="1:8" x14ac:dyDescent="0.25">
      <c r="A225" s="218" t="s">
        <v>4</v>
      </c>
      <c r="B225" s="279">
        <v>38846</v>
      </c>
      <c r="C225" s="239">
        <v>1</v>
      </c>
      <c r="D225" s="202">
        <f t="shared" si="3"/>
        <v>1E-3</v>
      </c>
      <c r="E225" s="215">
        <v>2</v>
      </c>
      <c r="F225" s="215">
        <v>2</v>
      </c>
      <c r="G225" s="215">
        <v>2</v>
      </c>
      <c r="H225" s="216">
        <v>2.9000000000000001E-2</v>
      </c>
    </row>
    <row r="226" spans="1:8" x14ac:dyDescent="0.25">
      <c r="A226" s="218" t="s">
        <v>4</v>
      </c>
      <c r="B226" s="279">
        <v>38880</v>
      </c>
      <c r="C226" s="239">
        <v>1</v>
      </c>
      <c r="D226" s="202">
        <f t="shared" si="3"/>
        <v>1E-3</v>
      </c>
      <c r="E226" s="215">
        <v>2</v>
      </c>
      <c r="F226" s="215">
        <v>2</v>
      </c>
      <c r="G226" s="215">
        <v>2</v>
      </c>
      <c r="H226" s="216">
        <v>2.5999999999999999E-3</v>
      </c>
    </row>
    <row r="227" spans="1:8" x14ac:dyDescent="0.25">
      <c r="A227" s="218"/>
      <c r="B227" s="279"/>
      <c r="C227" s="239"/>
      <c r="D227" s="202"/>
      <c r="E227" s="215"/>
      <c r="F227" s="215"/>
      <c r="G227" s="215"/>
      <c r="H227" s="216"/>
    </row>
    <row r="228" spans="1:8" x14ac:dyDescent="0.25">
      <c r="A228" s="218" t="s">
        <v>4</v>
      </c>
      <c r="B228" s="279">
        <v>38967</v>
      </c>
      <c r="C228" s="239">
        <v>1</v>
      </c>
      <c r="D228" s="202">
        <f t="shared" si="3"/>
        <v>1E-3</v>
      </c>
      <c r="E228" s="215">
        <v>5</v>
      </c>
      <c r="F228" s="215">
        <v>2</v>
      </c>
      <c r="G228" s="215">
        <v>2</v>
      </c>
      <c r="H228" s="216">
        <v>3.7999999999999999E-2</v>
      </c>
    </row>
    <row r="229" spans="1:8" x14ac:dyDescent="0.25">
      <c r="A229" s="218"/>
      <c r="B229" s="279"/>
      <c r="C229" s="239"/>
      <c r="D229" s="202"/>
      <c r="E229" s="228"/>
      <c r="F229" s="215"/>
      <c r="G229" s="215"/>
      <c r="H229" s="216"/>
    </row>
    <row r="230" spans="1:8" x14ac:dyDescent="0.25">
      <c r="A230" s="218" t="s">
        <v>4</v>
      </c>
      <c r="B230" s="279">
        <v>39056</v>
      </c>
      <c r="C230" s="239">
        <v>1</v>
      </c>
      <c r="D230" s="202">
        <f t="shared" si="3"/>
        <v>1E-3</v>
      </c>
      <c r="E230" s="215">
        <v>2</v>
      </c>
      <c r="F230" s="215">
        <v>2</v>
      </c>
      <c r="G230" s="215">
        <v>2</v>
      </c>
      <c r="H230" s="217">
        <v>8.0000000000000004E-4</v>
      </c>
    </row>
    <row r="231" spans="1:8" x14ac:dyDescent="0.25">
      <c r="A231" s="218" t="s">
        <v>4</v>
      </c>
      <c r="B231" s="279">
        <v>39154</v>
      </c>
      <c r="C231" s="239">
        <v>1</v>
      </c>
      <c r="D231" s="202">
        <f t="shared" si="3"/>
        <v>1E-3</v>
      </c>
      <c r="E231" s="215">
        <v>2</v>
      </c>
      <c r="F231" s="215">
        <v>2</v>
      </c>
      <c r="G231" s="215">
        <v>2</v>
      </c>
      <c r="H231" s="216">
        <v>2.0999999999999999E-3</v>
      </c>
    </row>
    <row r="232" spans="1:8" x14ac:dyDescent="0.25">
      <c r="A232" s="218" t="s">
        <v>4</v>
      </c>
      <c r="B232" s="279">
        <v>39253</v>
      </c>
      <c r="C232" s="239">
        <v>1</v>
      </c>
      <c r="D232" s="202">
        <f t="shared" si="3"/>
        <v>1E-3</v>
      </c>
      <c r="E232" s="215">
        <v>2</v>
      </c>
      <c r="F232" s="215">
        <v>2</v>
      </c>
      <c r="G232" s="215">
        <v>2</v>
      </c>
      <c r="H232" s="217">
        <v>8.0000000000000004E-4</v>
      </c>
    </row>
    <row r="233" spans="1:8" x14ac:dyDescent="0.25">
      <c r="A233" s="218" t="s">
        <v>4</v>
      </c>
      <c r="B233" s="279">
        <v>39337</v>
      </c>
      <c r="C233" s="239">
        <v>1</v>
      </c>
      <c r="D233" s="202">
        <f t="shared" si="3"/>
        <v>1E-3</v>
      </c>
      <c r="E233" s="215">
        <v>2</v>
      </c>
      <c r="F233" s="215">
        <v>2</v>
      </c>
      <c r="G233" s="215">
        <v>2</v>
      </c>
      <c r="H233" s="217">
        <v>8.0000000000000004E-4</v>
      </c>
    </row>
    <row r="234" spans="1:8" x14ac:dyDescent="0.25">
      <c r="A234" s="218"/>
      <c r="B234" s="279"/>
      <c r="C234" s="239"/>
      <c r="D234" s="202"/>
      <c r="E234" s="215"/>
      <c r="F234" s="215"/>
      <c r="G234" s="215"/>
      <c r="H234" s="216"/>
    </row>
    <row r="235" spans="1:8" x14ac:dyDescent="0.25">
      <c r="A235" s="218" t="s">
        <v>4</v>
      </c>
      <c r="B235" s="279">
        <v>39433</v>
      </c>
      <c r="C235" s="239">
        <v>1</v>
      </c>
      <c r="D235" s="202">
        <f t="shared" si="3"/>
        <v>1E-3</v>
      </c>
      <c r="E235" s="215">
        <v>2</v>
      </c>
      <c r="F235" s="215">
        <v>2</v>
      </c>
      <c r="G235" s="215">
        <v>2</v>
      </c>
      <c r="H235" s="216">
        <v>8.0999999999999996E-3</v>
      </c>
    </row>
    <row r="236" spans="1:8" x14ac:dyDescent="0.25">
      <c r="A236" s="218"/>
      <c r="B236" s="279"/>
      <c r="C236" s="239"/>
      <c r="D236" s="202"/>
      <c r="E236" s="215"/>
      <c r="F236" s="215"/>
      <c r="G236" s="215"/>
      <c r="H236" s="216"/>
    </row>
    <row r="237" spans="1:8" x14ac:dyDescent="0.25">
      <c r="A237" s="218" t="s">
        <v>4</v>
      </c>
      <c r="B237" s="279">
        <v>39510</v>
      </c>
      <c r="C237" s="239">
        <v>1</v>
      </c>
      <c r="D237" s="202">
        <f t="shared" si="3"/>
        <v>1E-3</v>
      </c>
      <c r="E237" s="215">
        <v>2</v>
      </c>
      <c r="F237" s="215">
        <v>2</v>
      </c>
      <c r="G237" s="215">
        <v>2</v>
      </c>
      <c r="H237" s="216">
        <v>1.5E-3</v>
      </c>
    </row>
    <row r="238" spans="1:8" x14ac:dyDescent="0.25">
      <c r="A238" s="218" t="s">
        <v>4</v>
      </c>
      <c r="B238" s="279">
        <v>39616</v>
      </c>
      <c r="C238" s="239">
        <v>1</v>
      </c>
      <c r="D238" s="202">
        <f t="shared" si="3"/>
        <v>1E-3</v>
      </c>
      <c r="E238" s="215">
        <v>2</v>
      </c>
      <c r="F238" s="215">
        <v>2</v>
      </c>
      <c r="G238" s="215">
        <v>2</v>
      </c>
      <c r="H238" s="216">
        <v>3.0999999999999999E-3</v>
      </c>
    </row>
    <row r="239" spans="1:8" x14ac:dyDescent="0.25">
      <c r="A239" s="218" t="s">
        <v>4</v>
      </c>
      <c r="B239" s="279">
        <v>39721</v>
      </c>
      <c r="C239" s="239">
        <v>1</v>
      </c>
      <c r="D239" s="202">
        <f t="shared" si="3"/>
        <v>1E-3</v>
      </c>
      <c r="E239" s="215">
        <v>2</v>
      </c>
      <c r="F239" s="215">
        <v>2</v>
      </c>
      <c r="G239" s="215">
        <v>2</v>
      </c>
      <c r="H239" s="217">
        <v>8.0000000000000002E-3</v>
      </c>
    </row>
    <row r="240" spans="1:8" x14ac:dyDescent="0.25">
      <c r="A240" s="218" t="s">
        <v>4</v>
      </c>
      <c r="B240" s="279">
        <v>39721</v>
      </c>
      <c r="C240" s="239">
        <v>1</v>
      </c>
      <c r="D240" s="202">
        <f t="shared" si="3"/>
        <v>1E-3</v>
      </c>
      <c r="E240" s="215">
        <v>2</v>
      </c>
      <c r="F240" s="215">
        <v>2</v>
      </c>
      <c r="G240" s="215">
        <v>2</v>
      </c>
      <c r="H240" s="217">
        <v>8.0000000000000002E-3</v>
      </c>
    </row>
    <row r="241" spans="1:8" x14ac:dyDescent="0.25">
      <c r="A241" s="218" t="s">
        <v>4</v>
      </c>
      <c r="B241" s="279">
        <v>39791</v>
      </c>
      <c r="C241" s="239">
        <v>1</v>
      </c>
      <c r="D241" s="202">
        <f t="shared" si="3"/>
        <v>1E-3</v>
      </c>
      <c r="E241" s="215">
        <v>2</v>
      </c>
      <c r="F241" s="215">
        <v>2</v>
      </c>
      <c r="G241" s="215">
        <v>2</v>
      </c>
      <c r="H241" s="216">
        <v>9.1999999999999998E-3</v>
      </c>
    </row>
    <row r="242" spans="1:8" x14ac:dyDescent="0.25">
      <c r="A242" s="218" t="s">
        <v>4</v>
      </c>
      <c r="B242" s="279">
        <v>39888</v>
      </c>
      <c r="C242" s="239">
        <v>1</v>
      </c>
      <c r="D242" s="202">
        <f t="shared" si="3"/>
        <v>1E-3</v>
      </c>
      <c r="E242" s="215">
        <v>2</v>
      </c>
      <c r="F242" s="215">
        <v>2</v>
      </c>
      <c r="G242" s="215">
        <v>2</v>
      </c>
      <c r="H242" s="217">
        <v>8.0000000000000004E-4</v>
      </c>
    </row>
    <row r="243" spans="1:8" x14ac:dyDescent="0.25">
      <c r="A243" s="218" t="s">
        <v>4</v>
      </c>
      <c r="B243" s="279">
        <v>39979</v>
      </c>
      <c r="C243" s="239">
        <v>1</v>
      </c>
      <c r="D243" s="202">
        <f t="shared" si="3"/>
        <v>1E-3</v>
      </c>
      <c r="E243" s="215">
        <v>2</v>
      </c>
      <c r="F243" s="215">
        <v>2</v>
      </c>
      <c r="G243" s="215">
        <v>2</v>
      </c>
      <c r="H243" s="216">
        <v>7.1000000000000004E-3</v>
      </c>
    </row>
    <row r="244" spans="1:8" x14ac:dyDescent="0.25">
      <c r="A244" s="218" t="s">
        <v>4</v>
      </c>
      <c r="B244" s="279">
        <v>40072</v>
      </c>
      <c r="C244" s="239">
        <v>1</v>
      </c>
      <c r="D244" s="202">
        <f t="shared" si="3"/>
        <v>1E-3</v>
      </c>
      <c r="E244" s="215">
        <v>2</v>
      </c>
      <c r="F244" s="215">
        <v>2</v>
      </c>
      <c r="G244" s="215">
        <v>2</v>
      </c>
      <c r="H244" s="216">
        <v>1.4E-3</v>
      </c>
    </row>
    <row r="245" spans="1:8" x14ac:dyDescent="0.25">
      <c r="A245" s="218" t="s">
        <v>4</v>
      </c>
      <c r="B245" s="279">
        <v>40162</v>
      </c>
      <c r="C245" s="239">
        <v>1</v>
      </c>
      <c r="D245" s="202">
        <f t="shared" si="3"/>
        <v>1E-3</v>
      </c>
      <c r="E245" s="215">
        <v>2</v>
      </c>
      <c r="F245" s="215">
        <v>2</v>
      </c>
      <c r="G245" s="215">
        <v>2</v>
      </c>
      <c r="H245" s="216">
        <v>5.1000000000000004E-3</v>
      </c>
    </row>
    <row r="246" spans="1:8" x14ac:dyDescent="0.25">
      <c r="A246" s="218" t="s">
        <v>4</v>
      </c>
      <c r="B246" s="279">
        <v>40266</v>
      </c>
      <c r="C246" s="239">
        <v>1</v>
      </c>
      <c r="D246" s="202">
        <f t="shared" si="3"/>
        <v>1E-3</v>
      </c>
      <c r="E246" s="215">
        <v>2</v>
      </c>
      <c r="F246" s="215">
        <v>2</v>
      </c>
      <c r="G246" s="215">
        <v>2</v>
      </c>
      <c r="H246" s="216">
        <v>1.97E-3</v>
      </c>
    </row>
    <row r="247" spans="1:8" x14ac:dyDescent="0.25">
      <c r="A247" s="218" t="s">
        <v>4</v>
      </c>
      <c r="B247" s="279">
        <v>40357</v>
      </c>
      <c r="C247" s="239">
        <v>1</v>
      </c>
      <c r="D247" s="202">
        <f t="shared" si="3"/>
        <v>1E-3</v>
      </c>
      <c r="E247" s="215">
        <v>2</v>
      </c>
      <c r="F247" s="215">
        <v>2</v>
      </c>
      <c r="G247" s="215">
        <v>2</v>
      </c>
      <c r="H247" s="216">
        <v>9.8899999999999995E-3</v>
      </c>
    </row>
    <row r="248" spans="1:8" x14ac:dyDescent="0.25">
      <c r="A248" s="218" t="s">
        <v>4</v>
      </c>
      <c r="B248" s="279">
        <v>40448</v>
      </c>
      <c r="C248" s="239">
        <v>1</v>
      </c>
      <c r="D248" s="202">
        <f t="shared" si="3"/>
        <v>1E-3</v>
      </c>
      <c r="E248" s="215">
        <v>2</v>
      </c>
      <c r="F248" s="215">
        <v>2</v>
      </c>
      <c r="G248" s="215">
        <v>2</v>
      </c>
      <c r="H248" s="216">
        <v>4.3400000000000001E-3</v>
      </c>
    </row>
    <row r="249" spans="1:8" x14ac:dyDescent="0.25">
      <c r="A249" s="218" t="s">
        <v>4</v>
      </c>
      <c r="B249" s="279">
        <v>40526</v>
      </c>
      <c r="C249" s="239">
        <v>1</v>
      </c>
      <c r="D249" s="202">
        <f t="shared" si="3"/>
        <v>1E-3</v>
      </c>
      <c r="E249" s="215">
        <v>2</v>
      </c>
      <c r="F249" s="215">
        <v>2</v>
      </c>
      <c r="G249" s="215">
        <v>2</v>
      </c>
      <c r="H249" s="217">
        <v>8.0000000000000004E-4</v>
      </c>
    </row>
    <row r="250" spans="1:8" x14ac:dyDescent="0.25">
      <c r="A250" s="218" t="s">
        <v>4</v>
      </c>
      <c r="B250" s="278">
        <v>40631</v>
      </c>
      <c r="C250" s="411">
        <v>0.5</v>
      </c>
      <c r="D250" s="202">
        <f t="shared" si="3"/>
        <v>5.0000000000000001E-4</v>
      </c>
      <c r="E250" s="215">
        <v>2</v>
      </c>
      <c r="F250" s="215">
        <v>2</v>
      </c>
      <c r="G250" s="215">
        <v>2</v>
      </c>
      <c r="H250" s="217">
        <v>8.0000000000000004E-4</v>
      </c>
    </row>
    <row r="251" spans="1:8" x14ac:dyDescent="0.25">
      <c r="A251" s="218" t="s">
        <v>4</v>
      </c>
      <c r="B251" s="278">
        <v>40714</v>
      </c>
      <c r="C251" s="239">
        <v>0.2</v>
      </c>
      <c r="D251" s="202">
        <f t="shared" si="3"/>
        <v>2.0000000000000001E-4</v>
      </c>
      <c r="E251" s="215">
        <v>1</v>
      </c>
      <c r="F251" s="215">
        <v>1</v>
      </c>
      <c r="G251" s="215">
        <v>2</v>
      </c>
      <c r="H251" s="235">
        <v>6.3E-3</v>
      </c>
    </row>
    <row r="252" spans="1:8" x14ac:dyDescent="0.25">
      <c r="A252" s="238" t="s">
        <v>4</v>
      </c>
      <c r="B252" s="278">
        <v>40801</v>
      </c>
      <c r="C252" s="419">
        <v>1</v>
      </c>
      <c r="D252" s="202">
        <f t="shared" si="3"/>
        <v>1E-3</v>
      </c>
      <c r="E252" s="247">
        <v>5</v>
      </c>
      <c r="F252" s="247">
        <v>1</v>
      </c>
      <c r="G252" s="247">
        <v>3</v>
      </c>
      <c r="H252" s="248">
        <v>0.01</v>
      </c>
    </row>
    <row r="253" spans="1:8" x14ac:dyDescent="0.25">
      <c r="A253" s="238" t="s">
        <v>4</v>
      </c>
      <c r="B253" s="278">
        <v>40884</v>
      </c>
      <c r="C253" s="419">
        <v>1</v>
      </c>
      <c r="D253" s="202">
        <f t="shared" si="3"/>
        <v>1E-3</v>
      </c>
      <c r="E253" s="247">
        <v>5</v>
      </c>
      <c r="F253" s="247">
        <v>1</v>
      </c>
      <c r="G253" s="247">
        <v>3</v>
      </c>
      <c r="H253" s="248">
        <v>0.01</v>
      </c>
    </row>
    <row r="254" spans="1:8" x14ac:dyDescent="0.25">
      <c r="A254" s="317" t="s">
        <v>4</v>
      </c>
      <c r="B254" s="316">
        <v>40997</v>
      </c>
      <c r="C254" s="419" t="s">
        <v>81</v>
      </c>
      <c r="D254" s="315">
        <v>1E-3</v>
      </c>
      <c r="E254" s="318">
        <v>5</v>
      </c>
      <c r="F254" s="318">
        <v>1</v>
      </c>
      <c r="G254" s="318">
        <v>3</v>
      </c>
      <c r="H254" s="318">
        <v>0.01</v>
      </c>
    </row>
    <row r="255" spans="1:8" s="319" customFormat="1" x14ac:dyDescent="0.25">
      <c r="A255" s="375" t="s">
        <v>4</v>
      </c>
      <c r="B255" s="394">
        <v>41080</v>
      </c>
      <c r="C255" s="420"/>
      <c r="D255" s="327">
        <v>1E-3</v>
      </c>
      <c r="E255" s="381"/>
      <c r="F255" s="381"/>
      <c r="G255" s="381"/>
      <c r="H255" s="381"/>
    </row>
    <row r="256" spans="1:8" s="404" customFormat="1" x14ac:dyDescent="0.25">
      <c r="A256" s="401" t="str">
        <f>A255</f>
        <v>MW-06</v>
      </c>
      <c r="B256" s="192">
        <v>41171</v>
      </c>
      <c r="C256" s="421"/>
      <c r="D256" s="327">
        <v>1E-3</v>
      </c>
      <c r="E256" s="381"/>
      <c r="F256" s="381"/>
      <c r="G256" s="381"/>
      <c r="H256" s="381"/>
    </row>
    <row r="257" spans="1:8" x14ac:dyDescent="0.25">
      <c r="A257" s="218"/>
      <c r="B257" s="279"/>
      <c r="C257" s="239"/>
      <c r="D257" s="202"/>
      <c r="E257" s="227"/>
      <c r="F257" s="227"/>
      <c r="G257" s="227"/>
      <c r="H257" s="216"/>
    </row>
    <row r="258" spans="1:8" x14ac:dyDescent="0.25">
      <c r="A258" s="218" t="s">
        <v>5</v>
      </c>
      <c r="B258" s="279">
        <v>38177</v>
      </c>
      <c r="C258" s="239">
        <v>200</v>
      </c>
      <c r="D258" s="202">
        <f t="shared" si="3"/>
        <v>0.2</v>
      </c>
      <c r="E258" s="228"/>
      <c r="F258" s="228"/>
      <c r="G258" s="228"/>
      <c r="H258" s="216">
        <v>0.67</v>
      </c>
    </row>
    <row r="259" spans="1:8" x14ac:dyDescent="0.25">
      <c r="A259" s="218" t="s">
        <v>5</v>
      </c>
      <c r="B259" s="279">
        <v>38190</v>
      </c>
      <c r="C259" s="239">
        <v>110</v>
      </c>
      <c r="D259" s="202">
        <f t="shared" si="3"/>
        <v>0.11</v>
      </c>
      <c r="E259" s="228"/>
      <c r="F259" s="228"/>
      <c r="G259" s="228"/>
      <c r="H259" s="216">
        <v>0.53</v>
      </c>
    </row>
    <row r="260" spans="1:8" x14ac:dyDescent="0.25">
      <c r="A260" s="218" t="s">
        <v>5</v>
      </c>
      <c r="B260" s="279">
        <v>38202</v>
      </c>
      <c r="C260" s="239">
        <v>32</v>
      </c>
      <c r="D260" s="202">
        <f t="shared" si="3"/>
        <v>3.2000000000000001E-2</v>
      </c>
      <c r="E260" s="215">
        <v>2</v>
      </c>
      <c r="F260" s="215">
        <v>2</v>
      </c>
      <c r="G260" s="215">
        <v>2</v>
      </c>
      <c r="H260" s="216">
        <v>0.73</v>
      </c>
    </row>
    <row r="261" spans="1:8" x14ac:dyDescent="0.25">
      <c r="A261" s="218" t="s">
        <v>5</v>
      </c>
      <c r="B261" s="279">
        <v>38245</v>
      </c>
      <c r="C261" s="239">
        <v>56</v>
      </c>
      <c r="D261" s="202">
        <f t="shared" si="3"/>
        <v>5.6000000000000001E-2</v>
      </c>
      <c r="E261" s="215">
        <v>2</v>
      </c>
      <c r="F261" s="215">
        <v>2</v>
      </c>
      <c r="G261" s="215">
        <v>2</v>
      </c>
      <c r="H261" s="216">
        <v>6</v>
      </c>
    </row>
    <row r="262" spans="1:8" x14ac:dyDescent="0.25">
      <c r="A262" s="218" t="s">
        <v>5</v>
      </c>
      <c r="B262" s="279">
        <v>38274</v>
      </c>
      <c r="C262" s="239">
        <v>32</v>
      </c>
      <c r="D262" s="202">
        <f t="shared" ref="D262:D325" si="4">C262/1000</f>
        <v>3.2000000000000001E-2</v>
      </c>
      <c r="E262" s="215">
        <v>2</v>
      </c>
      <c r="F262" s="215">
        <v>2</v>
      </c>
      <c r="G262" s="215">
        <v>2</v>
      </c>
      <c r="H262" s="216">
        <v>0.78</v>
      </c>
    </row>
    <row r="263" spans="1:8" x14ac:dyDescent="0.25">
      <c r="A263" s="218" t="s">
        <v>5</v>
      </c>
      <c r="B263" s="279">
        <v>38301</v>
      </c>
      <c r="C263" s="239">
        <v>16</v>
      </c>
      <c r="D263" s="202">
        <f t="shared" si="4"/>
        <v>1.6E-2</v>
      </c>
      <c r="E263" s="215">
        <v>2</v>
      </c>
      <c r="F263" s="215">
        <v>2</v>
      </c>
      <c r="G263" s="215">
        <v>2</v>
      </c>
      <c r="H263" s="216">
        <v>0.65</v>
      </c>
    </row>
    <row r="264" spans="1:8" x14ac:dyDescent="0.25">
      <c r="A264" s="218" t="s">
        <v>5</v>
      </c>
      <c r="B264" s="279">
        <v>38310</v>
      </c>
      <c r="C264" s="239">
        <v>19</v>
      </c>
      <c r="D264" s="202">
        <f t="shared" si="4"/>
        <v>1.9E-2</v>
      </c>
      <c r="E264" s="215">
        <v>2</v>
      </c>
      <c r="F264" s="215">
        <v>2</v>
      </c>
      <c r="G264" s="215">
        <v>2</v>
      </c>
      <c r="H264" s="216">
        <v>0.49</v>
      </c>
    </row>
    <row r="265" spans="1:8" x14ac:dyDescent="0.25">
      <c r="A265" s="218" t="s">
        <v>5</v>
      </c>
      <c r="B265" s="279">
        <v>38314</v>
      </c>
      <c r="C265" s="239">
        <v>17</v>
      </c>
      <c r="D265" s="202">
        <f t="shared" si="4"/>
        <v>1.7000000000000001E-2</v>
      </c>
      <c r="E265" s="215">
        <v>2</v>
      </c>
      <c r="F265" s="215">
        <v>2</v>
      </c>
      <c r="G265" s="215">
        <v>2</v>
      </c>
      <c r="H265" s="216">
        <v>0.67</v>
      </c>
    </row>
    <row r="266" spans="1:8" x14ac:dyDescent="0.25">
      <c r="A266" s="218" t="s">
        <v>5</v>
      </c>
      <c r="B266" s="279">
        <v>38328</v>
      </c>
      <c r="C266" s="239">
        <v>1</v>
      </c>
      <c r="D266" s="202">
        <f t="shared" si="4"/>
        <v>1E-3</v>
      </c>
      <c r="E266" s="215">
        <v>2</v>
      </c>
      <c r="F266" s="215">
        <v>2</v>
      </c>
      <c r="G266" s="215">
        <v>2</v>
      </c>
      <c r="H266" s="216">
        <v>0.04</v>
      </c>
    </row>
    <row r="267" spans="1:8" x14ac:dyDescent="0.25">
      <c r="A267" s="218" t="s">
        <v>5</v>
      </c>
      <c r="B267" s="279">
        <v>38335</v>
      </c>
      <c r="C267" s="239">
        <v>20</v>
      </c>
      <c r="D267" s="202">
        <f t="shared" si="4"/>
        <v>0.02</v>
      </c>
      <c r="E267" s="215">
        <v>2</v>
      </c>
      <c r="F267" s="215">
        <v>2</v>
      </c>
      <c r="G267" s="215">
        <v>2</v>
      </c>
      <c r="H267" s="216">
        <v>0.55000000000000004</v>
      </c>
    </row>
    <row r="268" spans="1:8" x14ac:dyDescent="0.25">
      <c r="A268" s="218" t="s">
        <v>5</v>
      </c>
      <c r="B268" s="279">
        <v>38365</v>
      </c>
      <c r="C268" s="239">
        <v>16</v>
      </c>
      <c r="D268" s="202">
        <f t="shared" si="4"/>
        <v>1.6E-2</v>
      </c>
      <c r="E268" s="215">
        <v>2</v>
      </c>
      <c r="F268" s="215">
        <v>2</v>
      </c>
      <c r="G268" s="215">
        <v>2</v>
      </c>
      <c r="H268" s="216">
        <v>0.53</v>
      </c>
    </row>
    <row r="269" spans="1:8" x14ac:dyDescent="0.25">
      <c r="A269" s="218" t="s">
        <v>5</v>
      </c>
      <c r="B269" s="279">
        <v>38392</v>
      </c>
      <c r="C269" s="239">
        <v>5.7</v>
      </c>
      <c r="D269" s="202">
        <f t="shared" si="4"/>
        <v>5.7000000000000002E-3</v>
      </c>
      <c r="E269" s="215">
        <v>2</v>
      </c>
      <c r="F269" s="215">
        <v>2</v>
      </c>
      <c r="G269" s="215">
        <v>2</v>
      </c>
      <c r="H269" s="216">
        <v>0.47</v>
      </c>
    </row>
    <row r="270" spans="1:8" x14ac:dyDescent="0.25">
      <c r="A270" s="218" t="s">
        <v>5</v>
      </c>
      <c r="B270" s="279">
        <v>38419</v>
      </c>
      <c r="C270" s="239">
        <v>4.5</v>
      </c>
      <c r="D270" s="202">
        <f t="shared" si="4"/>
        <v>4.4999999999999997E-3</v>
      </c>
      <c r="E270" s="215">
        <v>2</v>
      </c>
      <c r="F270" s="215">
        <v>2</v>
      </c>
      <c r="G270" s="215">
        <v>2</v>
      </c>
      <c r="H270" s="216">
        <v>0.57999999999999996</v>
      </c>
    </row>
    <row r="271" spans="1:8" x14ac:dyDescent="0.25">
      <c r="A271" s="218" t="s">
        <v>5</v>
      </c>
      <c r="B271" s="279">
        <v>38462</v>
      </c>
      <c r="C271" s="239">
        <v>1</v>
      </c>
      <c r="D271" s="202">
        <f t="shared" si="4"/>
        <v>1E-3</v>
      </c>
      <c r="E271" s="215">
        <v>2</v>
      </c>
      <c r="F271" s="215">
        <v>2</v>
      </c>
      <c r="G271" s="215">
        <v>2</v>
      </c>
      <c r="H271" s="217">
        <v>8.0000000000000004E-4</v>
      </c>
    </row>
    <row r="272" spans="1:8" x14ac:dyDescent="0.25">
      <c r="A272" s="218" t="s">
        <v>5</v>
      </c>
      <c r="B272" s="279">
        <v>38482</v>
      </c>
      <c r="C272" s="239">
        <v>1</v>
      </c>
      <c r="D272" s="202">
        <f t="shared" si="4"/>
        <v>1E-3</v>
      </c>
      <c r="E272" s="215">
        <v>2</v>
      </c>
      <c r="F272" s="215">
        <v>2</v>
      </c>
      <c r="G272" s="215">
        <v>2</v>
      </c>
      <c r="H272" s="217">
        <v>8.0000000000000004E-4</v>
      </c>
    </row>
    <row r="273" spans="1:8" x14ac:dyDescent="0.25">
      <c r="A273" s="230" t="s">
        <v>5</v>
      </c>
      <c r="B273" s="279">
        <v>38482</v>
      </c>
      <c r="C273" s="239">
        <v>1</v>
      </c>
      <c r="D273" s="202">
        <f t="shared" si="4"/>
        <v>1E-3</v>
      </c>
      <c r="E273" s="231">
        <v>2</v>
      </c>
      <c r="F273" s="231">
        <v>2</v>
      </c>
      <c r="G273" s="231">
        <v>2</v>
      </c>
      <c r="H273" s="232">
        <v>8.0000000000000004E-4</v>
      </c>
    </row>
    <row r="274" spans="1:8" x14ac:dyDescent="0.25">
      <c r="A274" s="230" t="s">
        <v>5</v>
      </c>
      <c r="B274" s="279">
        <v>38482</v>
      </c>
      <c r="C274" s="239">
        <v>0.5</v>
      </c>
      <c r="D274" s="202">
        <f t="shared" si="4"/>
        <v>5.0000000000000001E-4</v>
      </c>
      <c r="E274" s="231">
        <v>5</v>
      </c>
      <c r="F274" s="231">
        <v>0.5</v>
      </c>
      <c r="G274" s="231"/>
      <c r="H274" s="232">
        <v>3.1E-2</v>
      </c>
    </row>
    <row r="275" spans="1:8" x14ac:dyDescent="0.25">
      <c r="A275" s="218" t="s">
        <v>5</v>
      </c>
      <c r="B275" s="279">
        <v>38511</v>
      </c>
      <c r="C275" s="239">
        <v>1</v>
      </c>
      <c r="D275" s="202">
        <f t="shared" si="4"/>
        <v>1E-3</v>
      </c>
      <c r="E275" s="215">
        <v>2</v>
      </c>
      <c r="F275" s="215">
        <v>2</v>
      </c>
      <c r="G275" s="215">
        <v>2</v>
      </c>
      <c r="H275" s="217">
        <v>8.0000000000000004E-4</v>
      </c>
    </row>
    <row r="276" spans="1:8" x14ac:dyDescent="0.25">
      <c r="A276" s="218" t="s">
        <v>5</v>
      </c>
      <c r="B276" s="279">
        <v>38545</v>
      </c>
      <c r="C276" s="239">
        <v>1</v>
      </c>
      <c r="D276" s="202">
        <f t="shared" si="4"/>
        <v>1E-3</v>
      </c>
      <c r="E276" s="215">
        <v>2</v>
      </c>
      <c r="F276" s="215">
        <v>2</v>
      </c>
      <c r="G276" s="215">
        <v>2</v>
      </c>
      <c r="H276" s="217">
        <v>8.0000000000000004E-4</v>
      </c>
    </row>
    <row r="277" spans="1:8" x14ac:dyDescent="0.25">
      <c r="A277" s="218" t="s">
        <v>5</v>
      </c>
      <c r="B277" s="279">
        <v>38573</v>
      </c>
      <c r="C277" s="239">
        <v>1</v>
      </c>
      <c r="D277" s="202">
        <f t="shared" si="4"/>
        <v>1E-3</v>
      </c>
      <c r="E277" s="215">
        <v>2</v>
      </c>
      <c r="F277" s="215">
        <v>2</v>
      </c>
      <c r="G277" s="215">
        <v>2</v>
      </c>
      <c r="H277" s="217">
        <v>8.0000000000000004E-4</v>
      </c>
    </row>
    <row r="278" spans="1:8" x14ac:dyDescent="0.25">
      <c r="A278" s="218" t="s">
        <v>5</v>
      </c>
      <c r="B278" s="279">
        <v>38607</v>
      </c>
      <c r="C278" s="239">
        <v>1</v>
      </c>
      <c r="D278" s="202">
        <f t="shared" si="4"/>
        <v>1E-3</v>
      </c>
      <c r="E278" s="215">
        <v>2</v>
      </c>
      <c r="F278" s="215">
        <v>2</v>
      </c>
      <c r="G278" s="215">
        <v>2</v>
      </c>
      <c r="H278" s="216">
        <v>1.5E-3</v>
      </c>
    </row>
    <row r="279" spans="1:8" x14ac:dyDescent="0.25">
      <c r="A279" s="218" t="s">
        <v>5</v>
      </c>
      <c r="B279" s="279">
        <v>38636</v>
      </c>
      <c r="C279" s="239">
        <v>1</v>
      </c>
      <c r="D279" s="202">
        <f t="shared" si="4"/>
        <v>1E-3</v>
      </c>
      <c r="E279" s="215">
        <v>2</v>
      </c>
      <c r="F279" s="215">
        <v>2</v>
      </c>
      <c r="G279" s="215">
        <v>2</v>
      </c>
      <c r="H279" s="216">
        <v>7.4999999999999997E-3</v>
      </c>
    </row>
    <row r="280" spans="1:8" x14ac:dyDescent="0.25">
      <c r="A280" s="230" t="s">
        <v>5</v>
      </c>
      <c r="B280" s="279">
        <v>38636</v>
      </c>
      <c r="C280" s="239">
        <v>1</v>
      </c>
      <c r="D280" s="202">
        <f t="shared" si="4"/>
        <v>1E-3</v>
      </c>
      <c r="E280" s="231">
        <v>2</v>
      </c>
      <c r="F280" s="231">
        <v>2</v>
      </c>
      <c r="G280" s="231">
        <v>2</v>
      </c>
      <c r="H280" s="232">
        <v>2.5999999999999999E-2</v>
      </c>
    </row>
    <row r="281" spans="1:8" x14ac:dyDescent="0.25">
      <c r="A281" s="230" t="s">
        <v>5</v>
      </c>
      <c r="B281" s="279">
        <v>38636</v>
      </c>
      <c r="C281" s="239">
        <v>0.5</v>
      </c>
      <c r="D281" s="202">
        <f t="shared" si="4"/>
        <v>5.0000000000000001E-4</v>
      </c>
      <c r="E281" s="231">
        <v>5</v>
      </c>
      <c r="F281" s="231">
        <v>0.5</v>
      </c>
      <c r="G281" s="231"/>
      <c r="H281" s="232">
        <v>0.01</v>
      </c>
    </row>
    <row r="282" spans="1:8" x14ac:dyDescent="0.25">
      <c r="A282" s="218" t="s">
        <v>5</v>
      </c>
      <c r="B282" s="279">
        <v>38664</v>
      </c>
      <c r="C282" s="239">
        <v>1</v>
      </c>
      <c r="D282" s="202">
        <f t="shared" si="4"/>
        <v>1E-3</v>
      </c>
      <c r="E282" s="215">
        <v>2</v>
      </c>
      <c r="F282" s="215">
        <v>2</v>
      </c>
      <c r="G282" s="215">
        <v>2</v>
      </c>
      <c r="H282" s="216">
        <v>5.8999999999999999E-3</v>
      </c>
    </row>
    <row r="283" spans="1:8" x14ac:dyDescent="0.25">
      <c r="A283" s="218" t="s">
        <v>5</v>
      </c>
      <c r="B283" s="279">
        <v>38694</v>
      </c>
      <c r="C283" s="239">
        <v>1</v>
      </c>
      <c r="D283" s="202">
        <f t="shared" si="4"/>
        <v>1E-3</v>
      </c>
      <c r="E283" s="215">
        <v>2</v>
      </c>
      <c r="F283" s="215">
        <v>2</v>
      </c>
      <c r="G283" s="215">
        <v>2</v>
      </c>
      <c r="H283" s="216">
        <v>1.7000000000000001E-2</v>
      </c>
    </row>
    <row r="284" spans="1:8" x14ac:dyDescent="0.25">
      <c r="A284" s="218" t="s">
        <v>5</v>
      </c>
      <c r="B284" s="279">
        <v>38728</v>
      </c>
      <c r="C284" s="239">
        <v>1</v>
      </c>
      <c r="D284" s="202">
        <f t="shared" si="4"/>
        <v>1E-3</v>
      </c>
      <c r="E284" s="215">
        <v>2</v>
      </c>
      <c r="F284" s="215">
        <v>2</v>
      </c>
      <c r="G284" s="215">
        <v>2</v>
      </c>
      <c r="H284" s="216">
        <v>1.4E-2</v>
      </c>
    </row>
    <row r="285" spans="1:8" x14ac:dyDescent="0.25">
      <c r="A285" s="218" t="s">
        <v>5</v>
      </c>
      <c r="B285" s="279">
        <v>38762</v>
      </c>
      <c r="C285" s="239">
        <v>0.5</v>
      </c>
      <c r="D285" s="202">
        <f t="shared" si="4"/>
        <v>5.0000000000000001E-4</v>
      </c>
      <c r="E285" s="215">
        <v>1</v>
      </c>
      <c r="F285" s="215">
        <v>0.5</v>
      </c>
      <c r="G285" s="215">
        <v>1</v>
      </c>
      <c r="H285" s="217">
        <v>2E-3</v>
      </c>
    </row>
    <row r="286" spans="1:8" x14ac:dyDescent="0.25">
      <c r="A286" s="218" t="s">
        <v>5</v>
      </c>
      <c r="B286" s="279">
        <v>38791</v>
      </c>
      <c r="C286" s="239">
        <v>1</v>
      </c>
      <c r="D286" s="202">
        <f t="shared" si="4"/>
        <v>1E-3</v>
      </c>
      <c r="E286" s="215">
        <v>2</v>
      </c>
      <c r="F286" s="215">
        <v>2</v>
      </c>
      <c r="G286" s="215">
        <v>2</v>
      </c>
      <c r="H286" s="216">
        <v>10</v>
      </c>
    </row>
    <row r="287" spans="1:8" x14ac:dyDescent="0.25">
      <c r="A287" s="218" t="s">
        <v>5</v>
      </c>
      <c r="B287" s="279">
        <v>38819</v>
      </c>
      <c r="C287" s="239">
        <v>1</v>
      </c>
      <c r="D287" s="202">
        <f t="shared" si="4"/>
        <v>1E-3</v>
      </c>
      <c r="E287" s="215">
        <v>2</v>
      </c>
      <c r="F287" s="215">
        <v>2</v>
      </c>
      <c r="G287" s="215">
        <v>2</v>
      </c>
      <c r="H287" s="216">
        <v>9.2000000000000003E-4</v>
      </c>
    </row>
    <row r="288" spans="1:8" x14ac:dyDescent="0.25">
      <c r="A288" s="218" t="s">
        <v>5</v>
      </c>
      <c r="B288" s="279">
        <v>38846</v>
      </c>
      <c r="C288" s="239">
        <v>1</v>
      </c>
      <c r="D288" s="202">
        <f t="shared" si="4"/>
        <v>1E-3</v>
      </c>
      <c r="E288" s="215">
        <v>2</v>
      </c>
      <c r="F288" s="215">
        <v>2</v>
      </c>
      <c r="G288" s="215">
        <v>2</v>
      </c>
      <c r="H288" s="216">
        <v>3.5999999999999997E-2</v>
      </c>
    </row>
    <row r="289" spans="1:8" x14ac:dyDescent="0.25">
      <c r="A289" s="218" t="s">
        <v>5</v>
      </c>
      <c r="B289" s="279">
        <v>38880</v>
      </c>
      <c r="C289" s="239">
        <v>1</v>
      </c>
      <c r="D289" s="202">
        <f t="shared" si="4"/>
        <v>1E-3</v>
      </c>
      <c r="E289" s="215">
        <v>2</v>
      </c>
      <c r="F289" s="215">
        <v>2</v>
      </c>
      <c r="G289" s="215">
        <v>2</v>
      </c>
      <c r="H289" s="216">
        <v>3.7000000000000002E-3</v>
      </c>
    </row>
    <row r="290" spans="1:8" x14ac:dyDescent="0.25">
      <c r="A290" s="218" t="s">
        <v>5</v>
      </c>
      <c r="B290" s="279">
        <v>38919</v>
      </c>
      <c r="C290" s="239">
        <v>1</v>
      </c>
      <c r="D290" s="202">
        <f t="shared" si="4"/>
        <v>1E-3</v>
      </c>
      <c r="E290" s="215">
        <v>2</v>
      </c>
      <c r="F290" s="215">
        <v>2</v>
      </c>
      <c r="G290" s="215">
        <v>2</v>
      </c>
      <c r="H290" s="217">
        <v>8.0000000000000004E-4</v>
      </c>
    </row>
    <row r="291" spans="1:8" x14ac:dyDescent="0.25">
      <c r="A291" s="218" t="s">
        <v>5</v>
      </c>
      <c r="B291" s="279">
        <v>38926</v>
      </c>
      <c r="C291" s="239">
        <v>1</v>
      </c>
      <c r="D291" s="202">
        <f t="shared" si="4"/>
        <v>1E-3</v>
      </c>
      <c r="E291" s="215">
        <v>2</v>
      </c>
      <c r="F291" s="215">
        <v>2</v>
      </c>
      <c r="G291" s="215">
        <v>2</v>
      </c>
      <c r="H291" s="216">
        <v>1.1999999999999999E-3</v>
      </c>
    </row>
    <row r="292" spans="1:8" x14ac:dyDescent="0.25">
      <c r="A292" s="218" t="s">
        <v>5</v>
      </c>
      <c r="B292" s="279">
        <v>38933</v>
      </c>
      <c r="C292" s="239">
        <v>1</v>
      </c>
      <c r="D292" s="202">
        <f t="shared" si="4"/>
        <v>1E-3</v>
      </c>
      <c r="E292" s="215">
        <v>2</v>
      </c>
      <c r="F292" s="215">
        <v>2</v>
      </c>
      <c r="G292" s="215">
        <v>2</v>
      </c>
      <c r="H292" s="217">
        <v>8.0000000000000004E-4</v>
      </c>
    </row>
    <row r="293" spans="1:8" x14ac:dyDescent="0.25">
      <c r="A293" s="218" t="s">
        <v>5</v>
      </c>
      <c r="B293" s="279">
        <v>38940</v>
      </c>
      <c r="C293" s="239">
        <v>1</v>
      </c>
      <c r="D293" s="202">
        <f t="shared" si="4"/>
        <v>1E-3</v>
      </c>
      <c r="E293" s="215">
        <v>2</v>
      </c>
      <c r="F293" s="215">
        <v>2</v>
      </c>
      <c r="G293" s="215">
        <v>2</v>
      </c>
      <c r="H293" s="217">
        <v>8.0000000000000004E-4</v>
      </c>
    </row>
    <row r="294" spans="1:8" x14ac:dyDescent="0.25">
      <c r="A294" s="218" t="s">
        <v>5</v>
      </c>
      <c r="B294" s="279">
        <v>38945</v>
      </c>
      <c r="C294" s="239">
        <v>1</v>
      </c>
      <c r="D294" s="202">
        <f t="shared" si="4"/>
        <v>1E-3</v>
      </c>
      <c r="E294" s="215">
        <v>2</v>
      </c>
      <c r="F294" s="215">
        <v>2</v>
      </c>
      <c r="G294" s="215">
        <v>2</v>
      </c>
      <c r="H294" s="216">
        <v>4.1000000000000003E-3</v>
      </c>
    </row>
    <row r="295" spans="1:8" x14ac:dyDescent="0.25">
      <c r="A295" s="218" t="s">
        <v>5</v>
      </c>
      <c r="B295" s="279">
        <v>38953</v>
      </c>
      <c r="C295" s="239">
        <v>1</v>
      </c>
      <c r="D295" s="202">
        <f t="shared" si="4"/>
        <v>1E-3</v>
      </c>
      <c r="E295" s="215">
        <v>2</v>
      </c>
      <c r="F295" s="215">
        <v>2</v>
      </c>
      <c r="G295" s="215">
        <v>2</v>
      </c>
      <c r="H295" s="216">
        <v>9.2000000000000003E-4</v>
      </c>
    </row>
    <row r="296" spans="1:8" x14ac:dyDescent="0.25">
      <c r="A296" s="218" t="s">
        <v>5</v>
      </c>
      <c r="B296" s="279">
        <v>38960</v>
      </c>
      <c r="C296" s="239">
        <v>1</v>
      </c>
      <c r="D296" s="202">
        <f t="shared" si="4"/>
        <v>1E-3</v>
      </c>
      <c r="E296" s="215">
        <v>2</v>
      </c>
      <c r="F296" s="215">
        <v>2</v>
      </c>
      <c r="G296" s="215">
        <v>2</v>
      </c>
      <c r="H296" s="216">
        <v>1.4E-3</v>
      </c>
    </row>
    <row r="297" spans="1:8" x14ac:dyDescent="0.25">
      <c r="A297" s="218" t="s">
        <v>5</v>
      </c>
      <c r="B297" s="279">
        <v>38967</v>
      </c>
      <c r="C297" s="239">
        <v>1</v>
      </c>
      <c r="D297" s="202">
        <f t="shared" si="4"/>
        <v>1E-3</v>
      </c>
      <c r="E297" s="215">
        <v>2</v>
      </c>
      <c r="F297" s="215">
        <v>2</v>
      </c>
      <c r="G297" s="215">
        <v>2</v>
      </c>
      <c r="H297" s="216">
        <v>4.7E-2</v>
      </c>
    </row>
    <row r="298" spans="1:8" x14ac:dyDescent="0.25">
      <c r="A298" s="230" t="s">
        <v>5</v>
      </c>
      <c r="B298" s="279">
        <v>38967</v>
      </c>
      <c r="C298" s="239">
        <v>0.25</v>
      </c>
      <c r="D298" s="202">
        <f t="shared" si="4"/>
        <v>2.5000000000000001E-4</v>
      </c>
      <c r="E298" s="231">
        <v>0.25</v>
      </c>
      <c r="F298" s="231">
        <v>0.25</v>
      </c>
      <c r="G298" s="231">
        <v>0.25</v>
      </c>
      <c r="H298" s="232">
        <v>1.6299999999999999E-3</v>
      </c>
    </row>
    <row r="299" spans="1:8" x14ac:dyDescent="0.25">
      <c r="A299" s="218" t="s">
        <v>5</v>
      </c>
      <c r="B299" s="279">
        <v>38973</v>
      </c>
      <c r="C299" s="239">
        <v>1</v>
      </c>
      <c r="D299" s="202">
        <f t="shared" si="4"/>
        <v>1E-3</v>
      </c>
      <c r="E299" s="215">
        <v>2</v>
      </c>
      <c r="F299" s="215">
        <v>2</v>
      </c>
      <c r="G299" s="215">
        <v>2</v>
      </c>
      <c r="H299" s="216">
        <v>2.3999999999999998E-3</v>
      </c>
    </row>
    <row r="300" spans="1:8" x14ac:dyDescent="0.25">
      <c r="A300" s="218" t="s">
        <v>5</v>
      </c>
      <c r="B300" s="279">
        <v>38981</v>
      </c>
      <c r="C300" s="239">
        <v>0.25</v>
      </c>
      <c r="D300" s="202">
        <f t="shared" si="4"/>
        <v>2.5000000000000001E-4</v>
      </c>
      <c r="E300" s="215">
        <v>0.25</v>
      </c>
      <c r="F300" s="215">
        <v>0.25</v>
      </c>
      <c r="G300" s="215">
        <v>0.25</v>
      </c>
      <c r="H300" s="216">
        <v>7.6199999999999998E-4</v>
      </c>
    </row>
    <row r="301" spans="1:8" x14ac:dyDescent="0.25">
      <c r="A301" s="230" t="s">
        <v>5</v>
      </c>
      <c r="B301" s="279">
        <v>38981</v>
      </c>
      <c r="C301" s="239">
        <v>1</v>
      </c>
      <c r="D301" s="202">
        <f t="shared" si="4"/>
        <v>1E-3</v>
      </c>
      <c r="E301" s="231">
        <v>2</v>
      </c>
      <c r="F301" s="231">
        <v>2</v>
      </c>
      <c r="G301" s="231">
        <v>2</v>
      </c>
      <c r="H301" s="232">
        <v>2E-3</v>
      </c>
    </row>
    <row r="302" spans="1:8" x14ac:dyDescent="0.25">
      <c r="A302" s="218" t="s">
        <v>5</v>
      </c>
      <c r="B302" s="279">
        <v>38987</v>
      </c>
      <c r="C302" s="239">
        <v>1</v>
      </c>
      <c r="D302" s="202">
        <f t="shared" si="4"/>
        <v>1E-3</v>
      </c>
      <c r="E302" s="215">
        <v>2</v>
      </c>
      <c r="F302" s="215">
        <v>2</v>
      </c>
      <c r="G302" s="215">
        <v>2</v>
      </c>
      <c r="H302" s="216">
        <v>4.0000000000000001E-3</v>
      </c>
    </row>
    <row r="303" spans="1:8" x14ac:dyDescent="0.25">
      <c r="A303" s="218" t="s">
        <v>5</v>
      </c>
      <c r="B303" s="279">
        <v>38996</v>
      </c>
      <c r="C303" s="239">
        <v>1</v>
      </c>
      <c r="D303" s="202">
        <f t="shared" si="4"/>
        <v>1E-3</v>
      </c>
      <c r="E303" s="215">
        <v>2</v>
      </c>
      <c r="F303" s="215">
        <v>2</v>
      </c>
      <c r="G303" s="215">
        <v>2</v>
      </c>
      <c r="H303" s="217">
        <v>8.0000000000000004E-4</v>
      </c>
    </row>
    <row r="304" spans="1:8" x14ac:dyDescent="0.25">
      <c r="A304" s="218" t="s">
        <v>5</v>
      </c>
      <c r="B304" s="279">
        <v>39002</v>
      </c>
      <c r="C304" s="239">
        <v>1</v>
      </c>
      <c r="D304" s="202">
        <f t="shared" si="4"/>
        <v>1E-3</v>
      </c>
      <c r="E304" s="215">
        <v>2</v>
      </c>
      <c r="F304" s="215">
        <v>2</v>
      </c>
      <c r="G304" s="215">
        <v>2</v>
      </c>
      <c r="H304" s="216">
        <v>2.5000000000000001E-3</v>
      </c>
    </row>
    <row r="305" spans="1:8" x14ac:dyDescent="0.25">
      <c r="A305" s="218" t="s">
        <v>5</v>
      </c>
      <c r="B305" s="279">
        <v>39009</v>
      </c>
      <c r="C305" s="239">
        <v>1</v>
      </c>
      <c r="D305" s="202">
        <f t="shared" si="4"/>
        <v>1E-3</v>
      </c>
      <c r="E305" s="215">
        <v>2</v>
      </c>
      <c r="F305" s="215">
        <v>2</v>
      </c>
      <c r="G305" s="215">
        <v>2</v>
      </c>
      <c r="H305" s="217">
        <v>8.0000000000000004E-4</v>
      </c>
    </row>
    <row r="306" spans="1:8" x14ac:dyDescent="0.25">
      <c r="A306" s="218" t="s">
        <v>5</v>
      </c>
      <c r="B306" s="279">
        <v>39015</v>
      </c>
      <c r="C306" s="239">
        <v>1</v>
      </c>
      <c r="D306" s="202">
        <f t="shared" si="4"/>
        <v>1E-3</v>
      </c>
      <c r="E306" s="215">
        <v>2</v>
      </c>
      <c r="F306" s="215">
        <v>2</v>
      </c>
      <c r="G306" s="215">
        <v>2</v>
      </c>
      <c r="H306" s="216">
        <v>8.1999999999999998E-4</v>
      </c>
    </row>
    <row r="307" spans="1:8" x14ac:dyDescent="0.25">
      <c r="A307" s="218" t="s">
        <v>5</v>
      </c>
      <c r="B307" s="279">
        <v>39022</v>
      </c>
      <c r="C307" s="239">
        <v>1</v>
      </c>
      <c r="D307" s="202">
        <f t="shared" si="4"/>
        <v>1E-3</v>
      </c>
      <c r="E307" s="215">
        <v>2</v>
      </c>
      <c r="F307" s="215">
        <v>2</v>
      </c>
      <c r="G307" s="215">
        <v>2</v>
      </c>
      <c r="H307" s="216">
        <v>1.1000000000000001E-3</v>
      </c>
    </row>
    <row r="308" spans="1:8" x14ac:dyDescent="0.25">
      <c r="A308" s="218" t="s">
        <v>5</v>
      </c>
      <c r="B308" s="279">
        <v>39038</v>
      </c>
      <c r="C308" s="239">
        <v>1</v>
      </c>
      <c r="D308" s="202">
        <f t="shared" si="4"/>
        <v>1E-3</v>
      </c>
      <c r="E308" s="215">
        <v>2</v>
      </c>
      <c r="F308" s="215">
        <v>2</v>
      </c>
      <c r="G308" s="215">
        <v>2</v>
      </c>
      <c r="H308" s="217">
        <v>8.0000000000000004E-4</v>
      </c>
    </row>
    <row r="309" spans="1:8" x14ac:dyDescent="0.25">
      <c r="A309" s="218" t="s">
        <v>5</v>
      </c>
      <c r="B309" s="279">
        <v>39056</v>
      </c>
      <c r="C309" s="239">
        <v>1</v>
      </c>
      <c r="D309" s="202">
        <f t="shared" si="4"/>
        <v>1E-3</v>
      </c>
      <c r="E309" s="215">
        <v>2</v>
      </c>
      <c r="F309" s="215">
        <v>2</v>
      </c>
      <c r="G309" s="215">
        <v>2</v>
      </c>
      <c r="H309" s="216">
        <v>1.1000000000000001E-3</v>
      </c>
    </row>
    <row r="310" spans="1:8" x14ac:dyDescent="0.25">
      <c r="A310" s="218" t="s">
        <v>5</v>
      </c>
      <c r="B310" s="279">
        <v>39085</v>
      </c>
      <c r="C310" s="239">
        <v>1</v>
      </c>
      <c r="D310" s="202">
        <f t="shared" si="4"/>
        <v>1E-3</v>
      </c>
      <c r="E310" s="215">
        <v>2</v>
      </c>
      <c r="F310" s="215">
        <v>2</v>
      </c>
      <c r="G310" s="215">
        <v>2</v>
      </c>
      <c r="H310" s="217">
        <v>8.0000000000000004E-4</v>
      </c>
    </row>
    <row r="311" spans="1:8" x14ac:dyDescent="0.25">
      <c r="A311" s="218" t="s">
        <v>5</v>
      </c>
      <c r="B311" s="279">
        <v>39099</v>
      </c>
      <c r="C311" s="239">
        <v>1</v>
      </c>
      <c r="D311" s="202">
        <f t="shared" si="4"/>
        <v>1E-3</v>
      </c>
      <c r="E311" s="215">
        <v>2</v>
      </c>
      <c r="F311" s="215">
        <v>2</v>
      </c>
      <c r="G311" s="215">
        <v>2</v>
      </c>
      <c r="H311" s="217">
        <v>8.0000000000000004E-4</v>
      </c>
    </row>
    <row r="312" spans="1:8" x14ac:dyDescent="0.25">
      <c r="A312" s="218" t="s">
        <v>5</v>
      </c>
      <c r="B312" s="279">
        <v>39118</v>
      </c>
      <c r="C312" s="239">
        <v>1</v>
      </c>
      <c r="D312" s="202">
        <f t="shared" si="4"/>
        <v>1E-3</v>
      </c>
      <c r="E312" s="215">
        <v>2</v>
      </c>
      <c r="F312" s="215">
        <v>2</v>
      </c>
      <c r="G312" s="215">
        <v>2</v>
      </c>
      <c r="H312" s="217">
        <v>8.0000000000000004E-4</v>
      </c>
    </row>
    <row r="313" spans="1:8" x14ac:dyDescent="0.25">
      <c r="A313" s="218" t="s">
        <v>5</v>
      </c>
      <c r="B313" s="279">
        <v>39135</v>
      </c>
      <c r="C313" s="239">
        <v>1</v>
      </c>
      <c r="D313" s="202">
        <f t="shared" si="4"/>
        <v>1E-3</v>
      </c>
      <c r="E313" s="215">
        <v>2</v>
      </c>
      <c r="F313" s="215">
        <v>2</v>
      </c>
      <c r="G313" s="215">
        <v>2</v>
      </c>
      <c r="H313" s="216">
        <v>1.6000000000000001E-3</v>
      </c>
    </row>
    <row r="314" spans="1:8" x14ac:dyDescent="0.25">
      <c r="A314" s="218" t="s">
        <v>5</v>
      </c>
      <c r="B314" s="279">
        <v>39148</v>
      </c>
      <c r="C314" s="239">
        <v>1</v>
      </c>
      <c r="D314" s="202">
        <f t="shared" si="4"/>
        <v>1E-3</v>
      </c>
      <c r="E314" s="215">
        <v>2</v>
      </c>
      <c r="F314" s="215">
        <v>2</v>
      </c>
      <c r="G314" s="215">
        <v>2</v>
      </c>
      <c r="H314" s="216">
        <v>9.3999999999999997E-4</v>
      </c>
    </row>
    <row r="315" spans="1:8" x14ac:dyDescent="0.25">
      <c r="A315" s="218" t="s">
        <v>5</v>
      </c>
      <c r="B315" s="279">
        <v>39154</v>
      </c>
      <c r="C315" s="239">
        <v>1</v>
      </c>
      <c r="D315" s="202">
        <f t="shared" si="4"/>
        <v>1E-3</v>
      </c>
      <c r="E315" s="215">
        <v>2</v>
      </c>
      <c r="F315" s="215">
        <v>2</v>
      </c>
      <c r="G315" s="215">
        <v>2</v>
      </c>
      <c r="H315" s="216">
        <v>7.9000000000000008E-3</v>
      </c>
    </row>
    <row r="316" spans="1:8" x14ac:dyDescent="0.25">
      <c r="A316" s="218" t="s">
        <v>5</v>
      </c>
      <c r="B316" s="279">
        <v>39167</v>
      </c>
      <c r="C316" s="239">
        <v>1</v>
      </c>
      <c r="D316" s="202">
        <f t="shared" si="4"/>
        <v>1E-3</v>
      </c>
      <c r="E316" s="215">
        <v>2</v>
      </c>
      <c r="F316" s="215">
        <v>2</v>
      </c>
      <c r="G316" s="215">
        <v>2</v>
      </c>
      <c r="H316" s="217">
        <v>8.0000000000000004E-4</v>
      </c>
    </row>
    <row r="317" spans="1:8" x14ac:dyDescent="0.25">
      <c r="A317" s="218" t="s">
        <v>5</v>
      </c>
      <c r="B317" s="279">
        <v>39183</v>
      </c>
      <c r="C317" s="239">
        <v>1</v>
      </c>
      <c r="D317" s="202">
        <f t="shared" si="4"/>
        <v>1E-3</v>
      </c>
      <c r="E317" s="215">
        <v>2</v>
      </c>
      <c r="F317" s="215">
        <v>2</v>
      </c>
      <c r="G317" s="215">
        <v>2</v>
      </c>
      <c r="H317" s="216">
        <v>1E-3</v>
      </c>
    </row>
    <row r="318" spans="1:8" x14ac:dyDescent="0.25">
      <c r="A318" s="218" t="s">
        <v>5</v>
      </c>
      <c r="B318" s="279">
        <v>39197</v>
      </c>
      <c r="C318" s="239">
        <v>0.5</v>
      </c>
      <c r="D318" s="202">
        <f t="shared" si="4"/>
        <v>5.0000000000000001E-4</v>
      </c>
      <c r="E318" s="215">
        <v>5</v>
      </c>
      <c r="F318" s="215">
        <v>0.5</v>
      </c>
      <c r="G318" s="215">
        <v>2</v>
      </c>
      <c r="H318" s="216">
        <v>1.6000000000000001E-3</v>
      </c>
    </row>
    <row r="319" spans="1:8" x14ac:dyDescent="0.25">
      <c r="A319" s="218" t="s">
        <v>5</v>
      </c>
      <c r="B319" s="279">
        <v>39210</v>
      </c>
      <c r="C319" s="239">
        <v>0.5</v>
      </c>
      <c r="D319" s="202">
        <f t="shared" si="4"/>
        <v>5.0000000000000001E-4</v>
      </c>
      <c r="E319" s="215">
        <v>5</v>
      </c>
      <c r="F319" s="215">
        <v>0.5</v>
      </c>
      <c r="G319" s="215">
        <v>2</v>
      </c>
      <c r="H319" s="217">
        <v>0.01</v>
      </c>
    </row>
    <row r="320" spans="1:8" x14ac:dyDescent="0.25">
      <c r="A320" s="230" t="s">
        <v>5</v>
      </c>
      <c r="B320" s="279">
        <v>39253</v>
      </c>
      <c r="C320" s="239">
        <v>0.25</v>
      </c>
      <c r="D320" s="202">
        <f t="shared" si="4"/>
        <v>2.5000000000000001E-4</v>
      </c>
      <c r="E320" s="231">
        <v>0.25</v>
      </c>
      <c r="F320" s="231">
        <v>0.25</v>
      </c>
      <c r="G320" s="231">
        <v>0.25</v>
      </c>
      <c r="H320" s="232"/>
    </row>
    <row r="321" spans="1:8" x14ac:dyDescent="0.25">
      <c r="A321" s="230" t="s">
        <v>5</v>
      </c>
      <c r="B321" s="279">
        <v>39253</v>
      </c>
      <c r="C321" s="239">
        <v>1</v>
      </c>
      <c r="D321" s="202">
        <f t="shared" si="4"/>
        <v>1E-3</v>
      </c>
      <c r="E321" s="231">
        <v>2</v>
      </c>
      <c r="F321" s="231">
        <v>2</v>
      </c>
      <c r="G321" s="231">
        <v>2</v>
      </c>
      <c r="H321" s="232">
        <v>8.0000000000000004E-4</v>
      </c>
    </row>
    <row r="322" spans="1:8" x14ac:dyDescent="0.25">
      <c r="A322" s="218" t="s">
        <v>5</v>
      </c>
      <c r="B322" s="279">
        <v>39253</v>
      </c>
      <c r="C322" s="239">
        <v>1</v>
      </c>
      <c r="D322" s="202">
        <f t="shared" si="4"/>
        <v>1E-3</v>
      </c>
      <c r="E322" s="215">
        <v>2</v>
      </c>
      <c r="F322" s="215">
        <v>2</v>
      </c>
      <c r="G322" s="215">
        <v>2</v>
      </c>
      <c r="H322" s="217">
        <v>8.0000000000000004E-4</v>
      </c>
    </row>
    <row r="323" spans="1:8" x14ac:dyDescent="0.25">
      <c r="A323" s="218" t="s">
        <v>5</v>
      </c>
      <c r="B323" s="279">
        <v>39337</v>
      </c>
      <c r="C323" s="239">
        <v>1</v>
      </c>
      <c r="D323" s="202">
        <f t="shared" si="4"/>
        <v>1E-3</v>
      </c>
      <c r="E323" s="215">
        <v>2</v>
      </c>
      <c r="F323" s="215">
        <v>2</v>
      </c>
      <c r="G323" s="215">
        <v>2</v>
      </c>
      <c r="H323" s="217">
        <v>8.0000000000000004E-4</v>
      </c>
    </row>
    <row r="324" spans="1:8" x14ac:dyDescent="0.25">
      <c r="A324" s="218" t="s">
        <v>5</v>
      </c>
      <c r="B324" s="279">
        <v>39433</v>
      </c>
      <c r="C324" s="239">
        <v>1</v>
      </c>
      <c r="D324" s="202">
        <f t="shared" si="4"/>
        <v>1E-3</v>
      </c>
      <c r="E324" s="215">
        <v>2</v>
      </c>
      <c r="F324" s="215">
        <v>2</v>
      </c>
      <c r="G324" s="215">
        <v>2</v>
      </c>
      <c r="H324" s="217">
        <v>8.0000000000000004E-4</v>
      </c>
    </row>
    <row r="325" spans="1:8" x14ac:dyDescent="0.25">
      <c r="A325" s="218" t="s">
        <v>5</v>
      </c>
      <c r="B325" s="279">
        <v>39510</v>
      </c>
      <c r="C325" s="239">
        <v>1</v>
      </c>
      <c r="D325" s="202">
        <f t="shared" si="4"/>
        <v>1E-3</v>
      </c>
      <c r="E325" s="215">
        <v>2</v>
      </c>
      <c r="F325" s="215">
        <v>2</v>
      </c>
      <c r="G325" s="215">
        <v>2</v>
      </c>
      <c r="H325" s="217">
        <v>8.0000000000000004E-4</v>
      </c>
    </row>
    <row r="326" spans="1:8" x14ac:dyDescent="0.25">
      <c r="A326" s="218" t="s">
        <v>5</v>
      </c>
      <c r="B326" s="279">
        <v>39616</v>
      </c>
      <c r="C326" s="239">
        <v>1</v>
      </c>
      <c r="D326" s="202">
        <f t="shared" ref="D326:D389" si="5">C326/1000</f>
        <v>1E-3</v>
      </c>
      <c r="E326" s="215">
        <v>2</v>
      </c>
      <c r="F326" s="215">
        <v>2</v>
      </c>
      <c r="G326" s="215">
        <v>2</v>
      </c>
      <c r="H326" s="217">
        <v>8.0000000000000004E-4</v>
      </c>
    </row>
    <row r="327" spans="1:8" x14ac:dyDescent="0.25">
      <c r="A327" s="218" t="s">
        <v>5</v>
      </c>
      <c r="B327" s="279">
        <v>39791</v>
      </c>
      <c r="C327" s="239">
        <v>1</v>
      </c>
      <c r="D327" s="202">
        <f t="shared" si="5"/>
        <v>1E-3</v>
      </c>
      <c r="E327" s="215">
        <v>2</v>
      </c>
      <c r="F327" s="215">
        <v>2</v>
      </c>
      <c r="G327" s="215">
        <v>2</v>
      </c>
      <c r="H327" s="216">
        <v>3.2000000000000002E-3</v>
      </c>
    </row>
    <row r="328" spans="1:8" x14ac:dyDescent="0.25">
      <c r="A328" s="218" t="s">
        <v>5</v>
      </c>
      <c r="B328" s="279">
        <v>39888</v>
      </c>
      <c r="C328" s="239">
        <v>1</v>
      </c>
      <c r="D328" s="202">
        <f t="shared" si="5"/>
        <v>1E-3</v>
      </c>
      <c r="E328" s="215">
        <v>2</v>
      </c>
      <c r="F328" s="215">
        <v>2</v>
      </c>
      <c r="G328" s="215">
        <v>2</v>
      </c>
      <c r="H328" s="217">
        <v>8.0000000000000004E-4</v>
      </c>
    </row>
    <row r="329" spans="1:8" x14ac:dyDescent="0.25">
      <c r="A329" s="249" t="s">
        <v>5</v>
      </c>
      <c r="B329" s="279">
        <v>39979</v>
      </c>
      <c r="C329" s="239">
        <v>1</v>
      </c>
      <c r="D329" s="202">
        <f t="shared" si="5"/>
        <v>1E-3</v>
      </c>
      <c r="E329" s="215">
        <v>2</v>
      </c>
      <c r="F329" s="215">
        <v>2</v>
      </c>
      <c r="G329" s="215">
        <v>2</v>
      </c>
      <c r="H329" s="217">
        <v>8.0000000000000004E-4</v>
      </c>
    </row>
    <row r="330" spans="1:8" x14ac:dyDescent="0.25">
      <c r="A330" s="249" t="s">
        <v>5</v>
      </c>
      <c r="B330" s="279">
        <v>40072</v>
      </c>
      <c r="C330" s="239">
        <v>1</v>
      </c>
      <c r="D330" s="202">
        <f t="shared" si="5"/>
        <v>1E-3</v>
      </c>
      <c r="E330" s="215">
        <v>2</v>
      </c>
      <c r="F330" s="215">
        <v>2</v>
      </c>
      <c r="G330" s="215">
        <v>2</v>
      </c>
      <c r="H330" s="216">
        <v>2.8E-3</v>
      </c>
    </row>
    <row r="331" spans="1:8" x14ac:dyDescent="0.25">
      <c r="A331" s="249" t="s">
        <v>5</v>
      </c>
      <c r="B331" s="278">
        <v>40162</v>
      </c>
      <c r="C331" s="239">
        <v>1</v>
      </c>
      <c r="D331" s="202">
        <f t="shared" si="5"/>
        <v>1E-3</v>
      </c>
      <c r="E331" s="215">
        <v>2</v>
      </c>
      <c r="F331" s="215">
        <v>2</v>
      </c>
      <c r="G331" s="215">
        <v>2</v>
      </c>
      <c r="H331" s="217">
        <v>8.0000000000000004E-4</v>
      </c>
    </row>
    <row r="332" spans="1:8" x14ac:dyDescent="0.25">
      <c r="A332" s="249" t="s">
        <v>5</v>
      </c>
      <c r="B332" s="281">
        <v>40266</v>
      </c>
      <c r="C332" s="239">
        <v>1</v>
      </c>
      <c r="D332" s="202">
        <f t="shared" si="5"/>
        <v>1E-3</v>
      </c>
      <c r="E332" s="215">
        <v>2</v>
      </c>
      <c r="F332" s="215">
        <v>2</v>
      </c>
      <c r="G332" s="215">
        <v>2</v>
      </c>
      <c r="H332" s="217">
        <v>8.0000000000000004E-4</v>
      </c>
    </row>
    <row r="333" spans="1:8" x14ac:dyDescent="0.25">
      <c r="A333" s="249" t="s">
        <v>5</v>
      </c>
      <c r="B333" s="278">
        <v>40357</v>
      </c>
      <c r="C333" s="239">
        <v>1</v>
      </c>
      <c r="D333" s="202">
        <f t="shared" si="5"/>
        <v>1E-3</v>
      </c>
      <c r="E333" s="219">
        <v>2.7</v>
      </c>
      <c r="F333" s="215">
        <v>2</v>
      </c>
      <c r="G333" s="215">
        <v>2</v>
      </c>
      <c r="H333" s="217">
        <v>8.0000000000000004E-4</v>
      </c>
    </row>
    <row r="334" spans="1:8" ht="17.25" x14ac:dyDescent="0.25">
      <c r="A334" s="249" t="s">
        <v>38</v>
      </c>
      <c r="B334" s="278">
        <v>40380</v>
      </c>
      <c r="C334" s="239">
        <v>1</v>
      </c>
      <c r="D334" s="202">
        <f t="shared" si="5"/>
        <v>1E-3</v>
      </c>
      <c r="E334" s="246">
        <v>2</v>
      </c>
      <c r="F334" s="215">
        <v>2</v>
      </c>
      <c r="G334" s="215">
        <v>2</v>
      </c>
      <c r="H334" s="235"/>
    </row>
    <row r="335" spans="1:8" x14ac:dyDescent="0.25">
      <c r="A335" s="249" t="s">
        <v>5</v>
      </c>
      <c r="B335" s="278">
        <v>40448</v>
      </c>
      <c r="C335" s="239">
        <v>1</v>
      </c>
      <c r="D335" s="202">
        <f t="shared" si="5"/>
        <v>1E-3</v>
      </c>
      <c r="E335" s="246">
        <v>2</v>
      </c>
      <c r="F335" s="215">
        <v>2</v>
      </c>
      <c r="G335" s="215">
        <v>2</v>
      </c>
      <c r="H335" s="235">
        <v>1.4E-3</v>
      </c>
    </row>
    <row r="336" spans="1:8" x14ac:dyDescent="0.25">
      <c r="A336" s="249" t="s">
        <v>5</v>
      </c>
      <c r="B336" s="278">
        <v>40526</v>
      </c>
      <c r="C336" s="239">
        <v>1</v>
      </c>
      <c r="D336" s="202">
        <f t="shared" si="5"/>
        <v>1E-3</v>
      </c>
      <c r="E336" s="246">
        <v>2</v>
      </c>
      <c r="F336" s="215">
        <v>2</v>
      </c>
      <c r="G336" s="215">
        <v>2</v>
      </c>
      <c r="H336" s="217">
        <v>8.0000000000000004E-4</v>
      </c>
    </row>
    <row r="337" spans="1:8" x14ac:dyDescent="0.25">
      <c r="A337" s="249" t="s">
        <v>5</v>
      </c>
      <c r="B337" s="278">
        <v>40631</v>
      </c>
      <c r="C337" s="411">
        <v>0.5</v>
      </c>
      <c r="D337" s="202">
        <f t="shared" si="5"/>
        <v>5.0000000000000001E-4</v>
      </c>
      <c r="E337" s="246">
        <v>2</v>
      </c>
      <c r="F337" s="215">
        <v>2</v>
      </c>
      <c r="G337" s="215">
        <v>2</v>
      </c>
      <c r="H337" s="217">
        <v>8.0000000000000004E-4</v>
      </c>
    </row>
    <row r="338" spans="1:8" x14ac:dyDescent="0.25">
      <c r="A338" s="249" t="s">
        <v>5</v>
      </c>
      <c r="B338" s="278">
        <v>40714</v>
      </c>
      <c r="C338" s="239">
        <v>0.2</v>
      </c>
      <c r="D338" s="202">
        <f t="shared" si="5"/>
        <v>2.0000000000000001E-4</v>
      </c>
      <c r="E338" s="215">
        <v>1</v>
      </c>
      <c r="F338" s="215">
        <v>1</v>
      </c>
      <c r="G338" s="215">
        <v>2</v>
      </c>
      <c r="H338" s="217">
        <v>8.0000000000000004E-4</v>
      </c>
    </row>
    <row r="339" spans="1:8" x14ac:dyDescent="0.25">
      <c r="A339" s="250" t="s">
        <v>5</v>
      </c>
      <c r="B339" s="278">
        <v>40801</v>
      </c>
      <c r="C339" s="239">
        <v>1</v>
      </c>
      <c r="D339" s="202">
        <f t="shared" si="5"/>
        <v>1E-3</v>
      </c>
      <c r="E339" s="215">
        <v>5</v>
      </c>
      <c r="F339" s="215">
        <v>1</v>
      </c>
      <c r="G339" s="215">
        <v>3</v>
      </c>
      <c r="H339" s="217">
        <v>0.01</v>
      </c>
    </row>
    <row r="340" spans="1:8" x14ac:dyDescent="0.25">
      <c r="A340" s="250" t="s">
        <v>5</v>
      </c>
      <c r="B340" s="278">
        <v>40884</v>
      </c>
      <c r="C340" s="239">
        <v>1</v>
      </c>
      <c r="D340" s="202">
        <f t="shared" si="5"/>
        <v>1E-3</v>
      </c>
      <c r="E340" s="215">
        <v>5</v>
      </c>
      <c r="F340" s="215">
        <v>1</v>
      </c>
      <c r="G340" s="215">
        <v>3</v>
      </c>
      <c r="H340" s="217">
        <v>0.01</v>
      </c>
    </row>
    <row r="341" spans="1:8" x14ac:dyDescent="0.25">
      <c r="A341" s="218"/>
      <c r="B341" s="279"/>
      <c r="C341" s="239"/>
      <c r="D341" s="202"/>
      <c r="E341" s="227"/>
      <c r="F341" s="227"/>
      <c r="G341" s="227"/>
      <c r="H341" s="216"/>
    </row>
    <row r="342" spans="1:8" x14ac:dyDescent="0.25">
      <c r="A342" s="218" t="s">
        <v>6</v>
      </c>
      <c r="B342" s="279">
        <v>38177</v>
      </c>
      <c r="C342" s="239">
        <v>65</v>
      </c>
      <c r="D342" s="202">
        <f t="shared" si="5"/>
        <v>6.5000000000000002E-2</v>
      </c>
      <c r="E342" s="228"/>
      <c r="F342" s="228"/>
      <c r="G342" s="228"/>
      <c r="H342" s="216">
        <v>3.4</v>
      </c>
    </row>
    <row r="343" spans="1:8" x14ac:dyDescent="0.25">
      <c r="A343" s="218" t="s">
        <v>6</v>
      </c>
      <c r="B343" s="279">
        <v>38190</v>
      </c>
      <c r="C343" s="239">
        <v>210</v>
      </c>
      <c r="D343" s="202">
        <f t="shared" si="5"/>
        <v>0.21</v>
      </c>
      <c r="E343" s="228"/>
      <c r="F343" s="228"/>
      <c r="G343" s="228"/>
      <c r="H343" s="216">
        <v>2.9</v>
      </c>
    </row>
    <row r="344" spans="1:8" x14ac:dyDescent="0.25">
      <c r="A344" s="218" t="s">
        <v>6</v>
      </c>
      <c r="B344" s="279">
        <v>38202</v>
      </c>
      <c r="C344" s="239">
        <v>250</v>
      </c>
      <c r="D344" s="202">
        <f t="shared" si="5"/>
        <v>0.25</v>
      </c>
      <c r="E344" s="215">
        <v>2</v>
      </c>
      <c r="F344" s="215">
        <v>2</v>
      </c>
      <c r="G344" s="215">
        <v>2</v>
      </c>
      <c r="H344" s="216">
        <v>2.8</v>
      </c>
    </row>
    <row r="345" spans="1:8" x14ac:dyDescent="0.25">
      <c r="A345" s="218" t="s">
        <v>6</v>
      </c>
      <c r="B345" s="279">
        <v>38245</v>
      </c>
      <c r="C345" s="239">
        <v>200</v>
      </c>
      <c r="D345" s="202">
        <f t="shared" si="5"/>
        <v>0.2</v>
      </c>
      <c r="E345" s="215">
        <v>2</v>
      </c>
      <c r="F345" s="215">
        <v>2</v>
      </c>
      <c r="G345" s="215">
        <v>2</v>
      </c>
      <c r="H345" s="216">
        <v>4.0999999999999996</v>
      </c>
    </row>
    <row r="346" spans="1:8" x14ac:dyDescent="0.25">
      <c r="A346" s="218" t="s">
        <v>6</v>
      </c>
      <c r="B346" s="279">
        <v>38274</v>
      </c>
      <c r="C346" s="239">
        <v>140</v>
      </c>
      <c r="D346" s="202">
        <f t="shared" si="5"/>
        <v>0.14000000000000001</v>
      </c>
      <c r="E346" s="215">
        <v>2</v>
      </c>
      <c r="F346" s="215">
        <v>2</v>
      </c>
      <c r="G346" s="215">
        <v>3</v>
      </c>
      <c r="H346" s="216">
        <v>3.1</v>
      </c>
    </row>
    <row r="347" spans="1:8" x14ac:dyDescent="0.25">
      <c r="A347" s="218" t="s">
        <v>6</v>
      </c>
      <c r="B347" s="279">
        <v>38301</v>
      </c>
      <c r="C347" s="239">
        <v>120</v>
      </c>
      <c r="D347" s="202">
        <f t="shared" si="5"/>
        <v>0.12</v>
      </c>
      <c r="E347" s="215">
        <v>5</v>
      </c>
      <c r="F347" s="215">
        <v>0.5</v>
      </c>
      <c r="G347" s="228"/>
      <c r="H347" s="216">
        <v>3.1</v>
      </c>
    </row>
    <row r="348" spans="1:8" x14ac:dyDescent="0.25">
      <c r="A348" s="230" t="s">
        <v>6</v>
      </c>
      <c r="B348" s="279">
        <v>38301</v>
      </c>
      <c r="C348" s="239">
        <v>150</v>
      </c>
      <c r="D348" s="202">
        <f t="shared" si="5"/>
        <v>0.15</v>
      </c>
      <c r="E348" s="231">
        <v>2</v>
      </c>
      <c r="F348" s="231">
        <v>2</v>
      </c>
      <c r="G348" s="231">
        <v>2</v>
      </c>
      <c r="H348" s="232">
        <v>6.5</v>
      </c>
    </row>
    <row r="349" spans="1:8" x14ac:dyDescent="0.25">
      <c r="A349" s="230" t="s">
        <v>6</v>
      </c>
      <c r="B349" s="279">
        <v>38301</v>
      </c>
      <c r="C349" s="239">
        <v>140</v>
      </c>
      <c r="D349" s="202">
        <f t="shared" si="5"/>
        <v>0.14000000000000001</v>
      </c>
      <c r="E349" s="231">
        <v>2</v>
      </c>
      <c r="F349" s="231">
        <v>2</v>
      </c>
      <c r="G349" s="231">
        <v>2</v>
      </c>
      <c r="H349" s="232">
        <v>7.2</v>
      </c>
    </row>
    <row r="350" spans="1:8" x14ac:dyDescent="0.25">
      <c r="A350" s="218" t="s">
        <v>6</v>
      </c>
      <c r="B350" s="279">
        <v>38335</v>
      </c>
      <c r="C350" s="239">
        <v>140</v>
      </c>
      <c r="D350" s="202">
        <f t="shared" si="5"/>
        <v>0.14000000000000001</v>
      </c>
      <c r="E350" s="215">
        <v>2</v>
      </c>
      <c r="F350" s="215">
        <v>2</v>
      </c>
      <c r="G350" s="215">
        <v>2</v>
      </c>
      <c r="H350" s="216">
        <v>7.4</v>
      </c>
    </row>
    <row r="351" spans="1:8" x14ac:dyDescent="0.25">
      <c r="A351" s="218" t="s">
        <v>6</v>
      </c>
      <c r="B351" s="279">
        <v>38365</v>
      </c>
      <c r="C351" s="239">
        <v>100</v>
      </c>
      <c r="D351" s="202">
        <f t="shared" si="5"/>
        <v>0.1</v>
      </c>
      <c r="E351" s="215">
        <v>2</v>
      </c>
      <c r="F351" s="215">
        <v>2</v>
      </c>
      <c r="G351" s="215">
        <v>2</v>
      </c>
      <c r="H351" s="216">
        <v>5.7</v>
      </c>
    </row>
    <row r="352" spans="1:8" x14ac:dyDescent="0.25">
      <c r="A352" s="218" t="s">
        <v>6</v>
      </c>
      <c r="B352" s="279">
        <v>38392</v>
      </c>
      <c r="C352" s="239">
        <v>58</v>
      </c>
      <c r="D352" s="202">
        <f t="shared" si="5"/>
        <v>5.8000000000000003E-2</v>
      </c>
      <c r="E352" s="215">
        <v>2</v>
      </c>
      <c r="F352" s="215">
        <v>2</v>
      </c>
      <c r="G352" s="215">
        <v>2</v>
      </c>
      <c r="H352" s="216">
        <v>3.5</v>
      </c>
    </row>
    <row r="353" spans="1:8" x14ac:dyDescent="0.25">
      <c r="A353" s="218" t="s">
        <v>6</v>
      </c>
      <c r="B353" s="279">
        <v>38419</v>
      </c>
      <c r="C353" s="239">
        <v>42</v>
      </c>
      <c r="D353" s="202">
        <f t="shared" si="5"/>
        <v>4.2000000000000003E-2</v>
      </c>
      <c r="E353" s="215">
        <v>2</v>
      </c>
      <c r="F353" s="215">
        <v>2</v>
      </c>
      <c r="G353" s="215">
        <v>2</v>
      </c>
      <c r="H353" s="216">
        <v>3.3</v>
      </c>
    </row>
    <row r="354" spans="1:8" x14ac:dyDescent="0.25">
      <c r="A354" s="218" t="s">
        <v>6</v>
      </c>
      <c r="B354" s="279">
        <v>38454</v>
      </c>
      <c r="C354" s="239">
        <v>30</v>
      </c>
      <c r="D354" s="202">
        <f t="shared" si="5"/>
        <v>0.03</v>
      </c>
      <c r="E354" s="215">
        <v>2</v>
      </c>
      <c r="F354" s="215">
        <v>2</v>
      </c>
      <c r="G354" s="215">
        <v>2</v>
      </c>
      <c r="H354" s="216">
        <v>3.2</v>
      </c>
    </row>
    <row r="355" spans="1:8" x14ac:dyDescent="0.25">
      <c r="A355" s="218" t="s">
        <v>6</v>
      </c>
      <c r="B355" s="279">
        <v>38482</v>
      </c>
      <c r="C355" s="239">
        <v>4.8</v>
      </c>
      <c r="D355" s="202">
        <f t="shared" si="5"/>
        <v>4.7999999999999996E-3</v>
      </c>
      <c r="E355" s="215">
        <v>2</v>
      </c>
      <c r="F355" s="215">
        <v>2</v>
      </c>
      <c r="G355" s="215">
        <v>2</v>
      </c>
      <c r="H355" s="216">
        <v>0.82</v>
      </c>
    </row>
    <row r="356" spans="1:8" x14ac:dyDescent="0.25">
      <c r="A356" s="218" t="s">
        <v>6</v>
      </c>
      <c r="B356" s="279">
        <v>38512</v>
      </c>
      <c r="C356" s="239">
        <v>1.8</v>
      </c>
      <c r="D356" s="202">
        <f t="shared" si="5"/>
        <v>1.8E-3</v>
      </c>
      <c r="E356" s="215">
        <v>2</v>
      </c>
      <c r="F356" s="215">
        <v>2</v>
      </c>
      <c r="G356" s="215">
        <v>2</v>
      </c>
      <c r="H356" s="216">
        <v>0.23</v>
      </c>
    </row>
    <row r="357" spans="1:8" x14ac:dyDescent="0.25">
      <c r="A357" s="230" t="s">
        <v>6</v>
      </c>
      <c r="B357" s="279">
        <v>38545</v>
      </c>
      <c r="C357" s="239">
        <v>1</v>
      </c>
      <c r="D357" s="202">
        <f t="shared" si="5"/>
        <v>1E-3</v>
      </c>
      <c r="E357" s="231">
        <v>2</v>
      </c>
      <c r="F357" s="231">
        <v>2</v>
      </c>
      <c r="G357" s="231">
        <v>2</v>
      </c>
      <c r="H357" s="232">
        <v>0.12</v>
      </c>
    </row>
    <row r="358" spans="1:8" x14ac:dyDescent="0.25">
      <c r="A358" s="230" t="s">
        <v>6</v>
      </c>
      <c r="B358" s="279">
        <v>38545</v>
      </c>
      <c r="C358" s="239">
        <v>120</v>
      </c>
      <c r="D358" s="202">
        <f t="shared" si="5"/>
        <v>0.12</v>
      </c>
      <c r="E358" s="231">
        <v>5</v>
      </c>
      <c r="F358" s="231">
        <v>0.5</v>
      </c>
      <c r="G358" s="231"/>
      <c r="H358" s="232">
        <v>3.1</v>
      </c>
    </row>
    <row r="359" spans="1:8" x14ac:dyDescent="0.25">
      <c r="A359" s="218" t="s">
        <v>6</v>
      </c>
      <c r="B359" s="279">
        <v>38545</v>
      </c>
      <c r="C359" s="239">
        <v>1</v>
      </c>
      <c r="D359" s="202">
        <f t="shared" si="5"/>
        <v>1E-3</v>
      </c>
      <c r="E359" s="215">
        <v>2</v>
      </c>
      <c r="F359" s="215">
        <v>2</v>
      </c>
      <c r="G359" s="215">
        <v>2</v>
      </c>
      <c r="H359" s="216">
        <v>4.2999999999999997E-2</v>
      </c>
    </row>
    <row r="360" spans="1:8" x14ac:dyDescent="0.25">
      <c r="A360" s="218" t="s">
        <v>6</v>
      </c>
      <c r="B360" s="279">
        <v>38573</v>
      </c>
      <c r="C360" s="239">
        <v>1</v>
      </c>
      <c r="D360" s="202">
        <f t="shared" si="5"/>
        <v>1E-3</v>
      </c>
      <c r="E360" s="215">
        <v>2</v>
      </c>
      <c r="F360" s="215">
        <v>2</v>
      </c>
      <c r="G360" s="215">
        <v>2</v>
      </c>
      <c r="H360" s="216">
        <v>4.4999999999999998E-2</v>
      </c>
    </row>
    <row r="361" spans="1:8" x14ac:dyDescent="0.25">
      <c r="A361" s="218" t="s">
        <v>6</v>
      </c>
      <c r="B361" s="279">
        <v>38607</v>
      </c>
      <c r="C361" s="239">
        <v>1</v>
      </c>
      <c r="D361" s="202">
        <f t="shared" si="5"/>
        <v>1E-3</v>
      </c>
      <c r="E361" s="215">
        <v>2</v>
      </c>
      <c r="F361" s="215">
        <v>2</v>
      </c>
      <c r="G361" s="215">
        <v>2</v>
      </c>
      <c r="H361" s="216">
        <v>0.22</v>
      </c>
    </row>
    <row r="362" spans="1:8" x14ac:dyDescent="0.25">
      <c r="A362" s="230" t="s">
        <v>6</v>
      </c>
      <c r="B362" s="279">
        <v>38637</v>
      </c>
      <c r="C362" s="239">
        <v>0.5</v>
      </c>
      <c r="D362" s="202">
        <f t="shared" si="5"/>
        <v>5.0000000000000001E-4</v>
      </c>
      <c r="E362" s="231">
        <v>5</v>
      </c>
      <c r="F362" s="231">
        <v>0.5</v>
      </c>
      <c r="G362" s="231"/>
      <c r="H362" s="232">
        <v>0.01</v>
      </c>
    </row>
    <row r="363" spans="1:8" x14ac:dyDescent="0.25">
      <c r="A363" s="230" t="s">
        <v>6</v>
      </c>
      <c r="B363" s="279">
        <v>38637</v>
      </c>
      <c r="C363" s="239">
        <v>1</v>
      </c>
      <c r="D363" s="202">
        <f t="shared" si="5"/>
        <v>1E-3</v>
      </c>
      <c r="E363" s="231">
        <v>2</v>
      </c>
      <c r="F363" s="231">
        <v>2</v>
      </c>
      <c r="G363" s="231">
        <v>2</v>
      </c>
      <c r="H363" s="232">
        <v>0.25</v>
      </c>
    </row>
    <row r="364" spans="1:8" x14ac:dyDescent="0.25">
      <c r="A364" s="218" t="s">
        <v>6</v>
      </c>
      <c r="B364" s="279">
        <v>38637</v>
      </c>
      <c r="C364" s="239">
        <v>1</v>
      </c>
      <c r="D364" s="202">
        <f t="shared" si="5"/>
        <v>1E-3</v>
      </c>
      <c r="E364" s="215">
        <v>2</v>
      </c>
      <c r="F364" s="215">
        <v>2</v>
      </c>
      <c r="G364" s="215">
        <v>3</v>
      </c>
      <c r="H364" s="216">
        <v>0.19</v>
      </c>
    </row>
    <row r="365" spans="1:8" x14ac:dyDescent="0.25">
      <c r="A365" s="218" t="s">
        <v>6</v>
      </c>
      <c r="B365" s="279">
        <v>38664</v>
      </c>
      <c r="C365" s="239">
        <v>1</v>
      </c>
      <c r="D365" s="202">
        <f t="shared" si="5"/>
        <v>1E-3</v>
      </c>
      <c r="E365" s="215">
        <v>2</v>
      </c>
      <c r="F365" s="215">
        <v>2</v>
      </c>
      <c r="G365" s="215">
        <v>4</v>
      </c>
      <c r="H365" s="216">
        <v>0.11</v>
      </c>
    </row>
    <row r="366" spans="1:8" x14ac:dyDescent="0.25">
      <c r="A366" s="218" t="s">
        <v>6</v>
      </c>
      <c r="B366" s="279">
        <v>38694</v>
      </c>
      <c r="C366" s="239">
        <v>1</v>
      </c>
      <c r="D366" s="202">
        <f t="shared" si="5"/>
        <v>1E-3</v>
      </c>
      <c r="E366" s="215">
        <v>2</v>
      </c>
      <c r="F366" s="215">
        <v>2</v>
      </c>
      <c r="G366" s="215">
        <v>5</v>
      </c>
      <c r="H366" s="216">
        <v>0.08</v>
      </c>
    </row>
    <row r="367" spans="1:8" x14ac:dyDescent="0.25">
      <c r="A367" s="218" t="s">
        <v>6</v>
      </c>
      <c r="B367" s="279">
        <v>38728</v>
      </c>
      <c r="C367" s="239">
        <v>1</v>
      </c>
      <c r="D367" s="202">
        <f t="shared" si="5"/>
        <v>1E-3</v>
      </c>
      <c r="E367" s="215">
        <v>2</v>
      </c>
      <c r="F367" s="215">
        <v>2</v>
      </c>
      <c r="G367" s="215">
        <v>6</v>
      </c>
      <c r="H367" s="216">
        <v>0.13</v>
      </c>
    </row>
    <row r="368" spans="1:8" x14ac:dyDescent="0.25">
      <c r="A368" s="218" t="s">
        <v>6</v>
      </c>
      <c r="B368" s="279">
        <v>38762</v>
      </c>
      <c r="C368" s="239">
        <v>0.5</v>
      </c>
      <c r="D368" s="202">
        <f t="shared" si="5"/>
        <v>5.0000000000000001E-4</v>
      </c>
      <c r="E368" s="215">
        <v>1</v>
      </c>
      <c r="F368" s="215">
        <v>1</v>
      </c>
      <c r="G368" s="215">
        <v>1</v>
      </c>
      <c r="H368" s="216">
        <v>0.20599999999999999</v>
      </c>
    </row>
    <row r="369" spans="1:8" x14ac:dyDescent="0.25">
      <c r="A369" s="218" t="s">
        <v>6</v>
      </c>
      <c r="B369" s="279">
        <v>38791</v>
      </c>
      <c r="C369" s="239">
        <v>1</v>
      </c>
      <c r="D369" s="202">
        <f t="shared" si="5"/>
        <v>1E-3</v>
      </c>
      <c r="E369" s="215">
        <v>2</v>
      </c>
      <c r="F369" s="215">
        <v>2</v>
      </c>
      <c r="G369" s="215">
        <v>2</v>
      </c>
      <c r="H369" s="216">
        <v>0.23</v>
      </c>
    </row>
    <row r="370" spans="1:8" x14ac:dyDescent="0.25">
      <c r="A370" s="218" t="s">
        <v>6</v>
      </c>
      <c r="B370" s="279">
        <v>38819</v>
      </c>
      <c r="C370" s="239">
        <v>1</v>
      </c>
      <c r="D370" s="202">
        <f t="shared" si="5"/>
        <v>1E-3</v>
      </c>
      <c r="E370" s="215">
        <v>2</v>
      </c>
      <c r="F370" s="215">
        <v>2</v>
      </c>
      <c r="G370" s="215">
        <v>2</v>
      </c>
      <c r="H370" s="216">
        <v>0.11</v>
      </c>
    </row>
    <row r="371" spans="1:8" x14ac:dyDescent="0.25">
      <c r="A371" s="230" t="s">
        <v>6</v>
      </c>
      <c r="B371" s="279">
        <v>38848</v>
      </c>
      <c r="C371" s="239">
        <v>0.5</v>
      </c>
      <c r="D371" s="202">
        <f t="shared" si="5"/>
        <v>5.0000000000000001E-4</v>
      </c>
      <c r="E371" s="231">
        <v>0.5</v>
      </c>
      <c r="F371" s="231">
        <v>0.5</v>
      </c>
      <c r="G371" s="231">
        <v>0.5</v>
      </c>
      <c r="H371" s="232">
        <v>6.4899999999999999E-2</v>
      </c>
    </row>
    <row r="372" spans="1:8" x14ac:dyDescent="0.25">
      <c r="A372" s="230" t="s">
        <v>6</v>
      </c>
      <c r="B372" s="279">
        <v>38848</v>
      </c>
      <c r="C372" s="239">
        <v>1</v>
      </c>
      <c r="D372" s="202">
        <f t="shared" si="5"/>
        <v>1E-3</v>
      </c>
      <c r="E372" s="231">
        <v>2</v>
      </c>
      <c r="F372" s="231">
        <v>2</v>
      </c>
      <c r="G372" s="231">
        <v>2</v>
      </c>
      <c r="H372" s="232">
        <v>3.2000000000000001E-2</v>
      </c>
    </row>
    <row r="373" spans="1:8" x14ac:dyDescent="0.25">
      <c r="A373" s="218" t="s">
        <v>6</v>
      </c>
      <c r="B373" s="279">
        <v>38848</v>
      </c>
      <c r="C373" s="239">
        <v>1</v>
      </c>
      <c r="D373" s="202">
        <f t="shared" si="5"/>
        <v>1E-3</v>
      </c>
      <c r="E373" s="215">
        <v>2</v>
      </c>
      <c r="F373" s="215">
        <v>2</v>
      </c>
      <c r="G373" s="215">
        <v>2</v>
      </c>
      <c r="H373" s="216">
        <v>1.7000000000000001E-2</v>
      </c>
    </row>
    <row r="374" spans="1:8" x14ac:dyDescent="0.25">
      <c r="A374" s="218" t="s">
        <v>6</v>
      </c>
      <c r="B374" s="279">
        <v>38880</v>
      </c>
      <c r="C374" s="239">
        <v>1</v>
      </c>
      <c r="D374" s="202">
        <f t="shared" si="5"/>
        <v>1E-3</v>
      </c>
      <c r="E374" s="215">
        <v>2</v>
      </c>
      <c r="F374" s="215">
        <v>2</v>
      </c>
      <c r="G374" s="215">
        <v>2</v>
      </c>
      <c r="H374" s="216">
        <v>0.13</v>
      </c>
    </row>
    <row r="375" spans="1:8" x14ac:dyDescent="0.25">
      <c r="A375" s="218" t="s">
        <v>6</v>
      </c>
      <c r="B375" s="279">
        <v>38919</v>
      </c>
      <c r="C375" s="239">
        <v>1</v>
      </c>
      <c r="D375" s="202">
        <f t="shared" si="5"/>
        <v>1E-3</v>
      </c>
      <c r="E375" s="215">
        <v>2</v>
      </c>
      <c r="F375" s="215">
        <v>2</v>
      </c>
      <c r="G375" s="215">
        <v>2</v>
      </c>
      <c r="H375" s="216">
        <v>2.3999999999999998E-3</v>
      </c>
    </row>
    <row r="376" spans="1:8" x14ac:dyDescent="0.25">
      <c r="A376" s="218" t="s">
        <v>6</v>
      </c>
      <c r="B376" s="279">
        <v>38926</v>
      </c>
      <c r="C376" s="239">
        <v>1</v>
      </c>
      <c r="D376" s="202">
        <f t="shared" si="5"/>
        <v>1E-3</v>
      </c>
      <c r="E376" s="215">
        <v>2</v>
      </c>
      <c r="F376" s="215">
        <v>2</v>
      </c>
      <c r="G376" s="215">
        <v>2</v>
      </c>
      <c r="H376" s="216">
        <v>0.14000000000000001</v>
      </c>
    </row>
    <row r="377" spans="1:8" x14ac:dyDescent="0.25">
      <c r="A377" s="218" t="s">
        <v>6</v>
      </c>
      <c r="B377" s="279">
        <v>38933</v>
      </c>
      <c r="C377" s="239">
        <v>1</v>
      </c>
      <c r="D377" s="202">
        <f t="shared" si="5"/>
        <v>1E-3</v>
      </c>
      <c r="E377" s="215">
        <v>2</v>
      </c>
      <c r="F377" s="215">
        <v>2</v>
      </c>
      <c r="G377" s="215">
        <v>2</v>
      </c>
      <c r="H377" s="216">
        <v>0.18</v>
      </c>
    </row>
    <row r="378" spans="1:8" x14ac:dyDescent="0.25">
      <c r="A378" s="218" t="s">
        <v>6</v>
      </c>
      <c r="B378" s="279">
        <v>38940</v>
      </c>
      <c r="C378" s="239">
        <v>1</v>
      </c>
      <c r="D378" s="202">
        <f t="shared" si="5"/>
        <v>1E-3</v>
      </c>
      <c r="E378" s="215">
        <v>2</v>
      </c>
      <c r="F378" s="215">
        <v>2</v>
      </c>
      <c r="G378" s="215">
        <v>2</v>
      </c>
      <c r="H378" s="216">
        <v>0.1</v>
      </c>
    </row>
    <row r="379" spans="1:8" x14ac:dyDescent="0.25">
      <c r="A379" s="218" t="s">
        <v>6</v>
      </c>
      <c r="B379" s="279">
        <v>38945</v>
      </c>
      <c r="C379" s="239">
        <v>1</v>
      </c>
      <c r="D379" s="202">
        <f t="shared" si="5"/>
        <v>1E-3</v>
      </c>
      <c r="E379" s="215">
        <v>2</v>
      </c>
      <c r="F379" s="215">
        <v>2</v>
      </c>
      <c r="G379" s="215">
        <v>2</v>
      </c>
      <c r="H379" s="216">
        <v>0.2</v>
      </c>
    </row>
    <row r="380" spans="1:8" x14ac:dyDescent="0.25">
      <c r="A380" s="218" t="s">
        <v>6</v>
      </c>
      <c r="B380" s="279">
        <v>38953</v>
      </c>
      <c r="C380" s="239">
        <v>1</v>
      </c>
      <c r="D380" s="202">
        <f t="shared" si="5"/>
        <v>1E-3</v>
      </c>
      <c r="E380" s="215">
        <v>2</v>
      </c>
      <c r="F380" s="215">
        <v>2</v>
      </c>
      <c r="G380" s="215">
        <v>2</v>
      </c>
      <c r="H380" s="216">
        <v>0.34</v>
      </c>
    </row>
    <row r="381" spans="1:8" x14ac:dyDescent="0.25">
      <c r="A381" s="218" t="s">
        <v>6</v>
      </c>
      <c r="B381" s="279">
        <v>38960</v>
      </c>
      <c r="C381" s="239">
        <v>1</v>
      </c>
      <c r="D381" s="202">
        <f t="shared" si="5"/>
        <v>1E-3</v>
      </c>
      <c r="E381" s="215">
        <v>2</v>
      </c>
      <c r="F381" s="215">
        <v>2</v>
      </c>
      <c r="G381" s="215">
        <v>2</v>
      </c>
      <c r="H381" s="216">
        <v>0.7</v>
      </c>
    </row>
    <row r="382" spans="1:8" x14ac:dyDescent="0.25">
      <c r="A382" s="218" t="s">
        <v>6</v>
      </c>
      <c r="B382" s="279">
        <v>38967</v>
      </c>
      <c r="C382" s="239">
        <v>1</v>
      </c>
      <c r="D382" s="202">
        <f t="shared" si="5"/>
        <v>1E-3</v>
      </c>
      <c r="E382" s="215">
        <v>2</v>
      </c>
      <c r="F382" s="215">
        <v>2</v>
      </c>
      <c r="G382" s="215">
        <v>2</v>
      </c>
      <c r="H382" s="216">
        <v>0.47</v>
      </c>
    </row>
    <row r="383" spans="1:8" x14ac:dyDescent="0.25">
      <c r="A383" s="218" t="s">
        <v>6</v>
      </c>
      <c r="B383" s="279">
        <v>38973</v>
      </c>
      <c r="C383" s="239">
        <v>1</v>
      </c>
      <c r="D383" s="202">
        <f t="shared" si="5"/>
        <v>1E-3</v>
      </c>
      <c r="E383" s="215">
        <v>2</v>
      </c>
      <c r="F383" s="215">
        <v>2</v>
      </c>
      <c r="G383" s="215">
        <v>2</v>
      </c>
      <c r="H383" s="216">
        <v>0.74</v>
      </c>
    </row>
    <row r="384" spans="1:8" x14ac:dyDescent="0.25">
      <c r="A384" s="218" t="s">
        <v>6</v>
      </c>
      <c r="B384" s="279">
        <v>38981</v>
      </c>
      <c r="C384" s="239">
        <v>1</v>
      </c>
      <c r="D384" s="202">
        <f t="shared" si="5"/>
        <v>1E-3</v>
      </c>
      <c r="E384" s="215">
        <v>2</v>
      </c>
      <c r="F384" s="215">
        <v>2</v>
      </c>
      <c r="G384" s="215">
        <v>2</v>
      </c>
      <c r="H384" s="216">
        <v>1.1000000000000001</v>
      </c>
    </row>
    <row r="385" spans="1:8" x14ac:dyDescent="0.25">
      <c r="A385" s="218" t="s">
        <v>6</v>
      </c>
      <c r="B385" s="279">
        <v>38987</v>
      </c>
      <c r="C385" s="239">
        <v>1</v>
      </c>
      <c r="D385" s="202">
        <f t="shared" si="5"/>
        <v>1E-3</v>
      </c>
      <c r="E385" s="215">
        <v>2</v>
      </c>
      <c r="F385" s="215">
        <v>2</v>
      </c>
      <c r="G385" s="215">
        <v>2</v>
      </c>
      <c r="H385" s="216">
        <v>0.57999999999999996</v>
      </c>
    </row>
    <row r="386" spans="1:8" x14ac:dyDescent="0.25">
      <c r="A386" s="218" t="s">
        <v>6</v>
      </c>
      <c r="B386" s="279">
        <v>38996</v>
      </c>
      <c r="C386" s="239">
        <v>1</v>
      </c>
      <c r="D386" s="202">
        <f t="shared" si="5"/>
        <v>1E-3</v>
      </c>
      <c r="E386" s="215">
        <v>2</v>
      </c>
      <c r="F386" s="215">
        <v>2</v>
      </c>
      <c r="G386" s="215">
        <v>2</v>
      </c>
      <c r="H386" s="216">
        <v>0.45</v>
      </c>
    </row>
    <row r="387" spans="1:8" x14ac:dyDescent="0.25">
      <c r="A387" s="218" t="s">
        <v>6</v>
      </c>
      <c r="B387" s="279">
        <v>39002</v>
      </c>
      <c r="C387" s="239">
        <v>1</v>
      </c>
      <c r="D387" s="202">
        <f t="shared" si="5"/>
        <v>1E-3</v>
      </c>
      <c r="E387" s="215">
        <v>2</v>
      </c>
      <c r="F387" s="215">
        <v>2</v>
      </c>
      <c r="G387" s="215">
        <v>2</v>
      </c>
      <c r="H387" s="216">
        <v>0.39</v>
      </c>
    </row>
    <row r="388" spans="1:8" x14ac:dyDescent="0.25">
      <c r="A388" s="218" t="s">
        <v>6</v>
      </c>
      <c r="B388" s="279">
        <v>39009</v>
      </c>
      <c r="C388" s="239">
        <v>1</v>
      </c>
      <c r="D388" s="202">
        <f t="shared" si="5"/>
        <v>1E-3</v>
      </c>
      <c r="E388" s="215">
        <v>2</v>
      </c>
      <c r="F388" s="215">
        <v>2</v>
      </c>
      <c r="G388" s="215">
        <v>2</v>
      </c>
      <c r="H388" s="216">
        <v>0.42</v>
      </c>
    </row>
    <row r="389" spans="1:8" x14ac:dyDescent="0.25">
      <c r="A389" s="218" t="s">
        <v>6</v>
      </c>
      <c r="B389" s="279">
        <v>39015</v>
      </c>
      <c r="C389" s="239">
        <v>1</v>
      </c>
      <c r="D389" s="202">
        <f t="shared" si="5"/>
        <v>1E-3</v>
      </c>
      <c r="E389" s="215">
        <v>2</v>
      </c>
      <c r="F389" s="215">
        <v>2</v>
      </c>
      <c r="G389" s="215">
        <v>2</v>
      </c>
      <c r="H389" s="216">
        <v>0.34</v>
      </c>
    </row>
    <row r="390" spans="1:8" x14ac:dyDescent="0.25">
      <c r="A390" s="218" t="s">
        <v>6</v>
      </c>
      <c r="B390" s="279">
        <v>39022</v>
      </c>
      <c r="C390" s="239">
        <v>1</v>
      </c>
      <c r="D390" s="202">
        <f t="shared" ref="D390:D453" si="6">C390/1000</f>
        <v>1E-3</v>
      </c>
      <c r="E390" s="215">
        <v>2</v>
      </c>
      <c r="F390" s="215">
        <v>2</v>
      </c>
      <c r="G390" s="215">
        <v>2</v>
      </c>
      <c r="H390" s="216">
        <v>0.28000000000000003</v>
      </c>
    </row>
    <row r="391" spans="1:8" x14ac:dyDescent="0.25">
      <c r="A391" s="218" t="s">
        <v>6</v>
      </c>
      <c r="B391" s="279">
        <v>39038</v>
      </c>
      <c r="C391" s="239">
        <v>1</v>
      </c>
      <c r="D391" s="202">
        <f t="shared" si="6"/>
        <v>1E-3</v>
      </c>
      <c r="E391" s="215">
        <v>2</v>
      </c>
      <c r="F391" s="215">
        <v>2</v>
      </c>
      <c r="G391" s="215">
        <v>2</v>
      </c>
      <c r="H391" s="216">
        <v>4.3E-3</v>
      </c>
    </row>
    <row r="392" spans="1:8" x14ac:dyDescent="0.25">
      <c r="A392" s="218" t="s">
        <v>6</v>
      </c>
      <c r="B392" s="279">
        <v>39056</v>
      </c>
      <c r="C392" s="239">
        <v>1</v>
      </c>
      <c r="D392" s="202">
        <f t="shared" si="6"/>
        <v>1E-3</v>
      </c>
      <c r="E392" s="215">
        <v>2</v>
      </c>
      <c r="F392" s="215">
        <v>2</v>
      </c>
      <c r="G392" s="215">
        <v>2</v>
      </c>
      <c r="H392" s="216">
        <v>4.4999999999999998E-2</v>
      </c>
    </row>
    <row r="393" spans="1:8" x14ac:dyDescent="0.25">
      <c r="A393" s="218" t="s">
        <v>6</v>
      </c>
      <c r="B393" s="279">
        <v>39085</v>
      </c>
      <c r="C393" s="239">
        <v>1</v>
      </c>
      <c r="D393" s="202">
        <f t="shared" si="6"/>
        <v>1E-3</v>
      </c>
      <c r="E393" s="215">
        <v>2</v>
      </c>
      <c r="F393" s="215">
        <v>2</v>
      </c>
      <c r="G393" s="215">
        <v>2</v>
      </c>
      <c r="H393" s="216">
        <v>9.2000000000000003E-4</v>
      </c>
    </row>
    <row r="394" spans="1:8" x14ac:dyDescent="0.25">
      <c r="A394" s="218" t="s">
        <v>6</v>
      </c>
      <c r="B394" s="279">
        <v>39099</v>
      </c>
      <c r="C394" s="239">
        <v>1</v>
      </c>
      <c r="D394" s="202">
        <f t="shared" si="6"/>
        <v>1E-3</v>
      </c>
      <c r="E394" s="215">
        <v>2</v>
      </c>
      <c r="F394" s="215">
        <v>2</v>
      </c>
      <c r="G394" s="215">
        <v>2</v>
      </c>
      <c r="H394" s="216">
        <v>3.3999999999999998E-3</v>
      </c>
    </row>
    <row r="395" spans="1:8" x14ac:dyDescent="0.25">
      <c r="A395" s="218" t="s">
        <v>6</v>
      </c>
      <c r="B395" s="279">
        <v>39118</v>
      </c>
      <c r="C395" s="239">
        <v>1</v>
      </c>
      <c r="D395" s="202">
        <f t="shared" si="6"/>
        <v>1E-3</v>
      </c>
      <c r="E395" s="215">
        <v>2</v>
      </c>
      <c r="F395" s="215">
        <v>2</v>
      </c>
      <c r="G395" s="215">
        <v>2</v>
      </c>
      <c r="H395" s="216">
        <v>0.12</v>
      </c>
    </row>
    <row r="396" spans="1:8" x14ac:dyDescent="0.25">
      <c r="A396" s="218" t="s">
        <v>6</v>
      </c>
      <c r="B396" s="279">
        <v>39135</v>
      </c>
      <c r="C396" s="239">
        <v>1</v>
      </c>
      <c r="D396" s="202">
        <f t="shared" si="6"/>
        <v>1E-3</v>
      </c>
      <c r="E396" s="215">
        <v>2</v>
      </c>
      <c r="F396" s="215">
        <v>2</v>
      </c>
      <c r="G396" s="215">
        <v>2</v>
      </c>
      <c r="H396" s="216">
        <v>0.22</v>
      </c>
    </row>
    <row r="397" spans="1:8" x14ac:dyDescent="0.25">
      <c r="A397" s="218" t="s">
        <v>6</v>
      </c>
      <c r="B397" s="279">
        <v>39148</v>
      </c>
      <c r="C397" s="239">
        <v>1</v>
      </c>
      <c r="D397" s="202">
        <f t="shared" si="6"/>
        <v>1E-3</v>
      </c>
      <c r="E397" s="215">
        <v>2</v>
      </c>
      <c r="F397" s="215">
        <v>2</v>
      </c>
      <c r="G397" s="215">
        <v>2</v>
      </c>
      <c r="H397" s="216">
        <v>0.48</v>
      </c>
    </row>
    <row r="398" spans="1:8" x14ac:dyDescent="0.25">
      <c r="A398" s="218" t="s">
        <v>6</v>
      </c>
      <c r="B398" s="279">
        <v>39154</v>
      </c>
      <c r="C398" s="239">
        <v>1</v>
      </c>
      <c r="D398" s="202">
        <f t="shared" si="6"/>
        <v>1E-3</v>
      </c>
      <c r="E398" s="215">
        <v>2</v>
      </c>
      <c r="F398" s="215">
        <v>2</v>
      </c>
      <c r="G398" s="215">
        <v>2</v>
      </c>
      <c r="H398" s="216">
        <v>0.18</v>
      </c>
    </row>
    <row r="399" spans="1:8" x14ac:dyDescent="0.25">
      <c r="A399" s="218" t="s">
        <v>6</v>
      </c>
      <c r="B399" s="279">
        <v>39167</v>
      </c>
      <c r="C399" s="239">
        <v>1</v>
      </c>
      <c r="D399" s="202">
        <f t="shared" si="6"/>
        <v>1E-3</v>
      </c>
      <c r="E399" s="215">
        <v>2</v>
      </c>
      <c r="F399" s="215">
        <v>2</v>
      </c>
      <c r="G399" s="215">
        <v>2</v>
      </c>
      <c r="H399" s="217">
        <v>8.0000000000000004E-4</v>
      </c>
    </row>
    <row r="400" spans="1:8" x14ac:dyDescent="0.25">
      <c r="A400" s="218" t="s">
        <v>6</v>
      </c>
      <c r="B400" s="279">
        <v>39183</v>
      </c>
      <c r="C400" s="239">
        <v>1</v>
      </c>
      <c r="D400" s="202">
        <f t="shared" si="6"/>
        <v>1E-3</v>
      </c>
      <c r="E400" s="215">
        <v>2</v>
      </c>
      <c r="F400" s="215">
        <v>2</v>
      </c>
      <c r="G400" s="215">
        <v>2</v>
      </c>
      <c r="H400" s="216">
        <v>8.5000000000000006E-2</v>
      </c>
    </row>
    <row r="401" spans="1:8" x14ac:dyDescent="0.25">
      <c r="A401" s="218" t="s">
        <v>6</v>
      </c>
      <c r="B401" s="279">
        <v>39197</v>
      </c>
      <c r="C401" s="239">
        <v>0.5</v>
      </c>
      <c r="D401" s="202">
        <f t="shared" si="6"/>
        <v>5.0000000000000001E-4</v>
      </c>
      <c r="E401" s="215">
        <v>5</v>
      </c>
      <c r="F401" s="215">
        <v>0.5</v>
      </c>
      <c r="G401" s="215">
        <v>2</v>
      </c>
      <c r="H401" s="216">
        <v>1.9E-3</v>
      </c>
    </row>
    <row r="402" spans="1:8" x14ac:dyDescent="0.25">
      <c r="A402" s="218" t="s">
        <v>6</v>
      </c>
      <c r="B402" s="279">
        <v>39210</v>
      </c>
      <c r="C402" s="239">
        <v>0.5</v>
      </c>
      <c r="D402" s="202">
        <f t="shared" si="6"/>
        <v>5.0000000000000001E-4</v>
      </c>
      <c r="E402" s="215">
        <v>5</v>
      </c>
      <c r="F402" s="215">
        <v>0.5</v>
      </c>
      <c r="G402" s="215">
        <v>2</v>
      </c>
      <c r="H402" s="216">
        <v>0.06</v>
      </c>
    </row>
    <row r="403" spans="1:8" x14ac:dyDescent="0.25">
      <c r="A403" s="218" t="s">
        <v>6</v>
      </c>
      <c r="B403" s="279">
        <v>39253</v>
      </c>
      <c r="C403" s="239">
        <v>1</v>
      </c>
      <c r="D403" s="202">
        <f t="shared" si="6"/>
        <v>1E-3</v>
      </c>
      <c r="E403" s="215">
        <v>2</v>
      </c>
      <c r="F403" s="215">
        <v>2</v>
      </c>
      <c r="G403" s="215">
        <v>2</v>
      </c>
      <c r="H403" s="217">
        <v>8.0000000000000004E-4</v>
      </c>
    </row>
    <row r="404" spans="1:8" x14ac:dyDescent="0.25">
      <c r="A404" s="218" t="s">
        <v>6</v>
      </c>
      <c r="B404" s="279">
        <v>39337</v>
      </c>
      <c r="C404" s="239">
        <v>1</v>
      </c>
      <c r="D404" s="202">
        <f t="shared" si="6"/>
        <v>1E-3</v>
      </c>
      <c r="E404" s="215">
        <v>2</v>
      </c>
      <c r="F404" s="215">
        <v>2</v>
      </c>
      <c r="G404" s="215">
        <v>2</v>
      </c>
      <c r="H404" s="217">
        <v>8.0000000000000004E-4</v>
      </c>
    </row>
    <row r="405" spans="1:8" x14ac:dyDescent="0.25">
      <c r="A405" s="218" t="s">
        <v>6</v>
      </c>
      <c r="B405" s="279">
        <v>39433</v>
      </c>
      <c r="C405" s="239">
        <v>1</v>
      </c>
      <c r="D405" s="202">
        <f t="shared" si="6"/>
        <v>1E-3</v>
      </c>
      <c r="E405" s="215">
        <v>2</v>
      </c>
      <c r="F405" s="215">
        <v>2</v>
      </c>
      <c r="G405" s="215">
        <v>2</v>
      </c>
      <c r="H405" s="216">
        <v>0.13</v>
      </c>
    </row>
    <row r="406" spans="1:8" x14ac:dyDescent="0.25">
      <c r="A406" s="218" t="s">
        <v>6</v>
      </c>
      <c r="B406" s="279">
        <v>39510</v>
      </c>
      <c r="C406" s="239">
        <v>1</v>
      </c>
      <c r="D406" s="202">
        <f t="shared" si="6"/>
        <v>1E-3</v>
      </c>
      <c r="E406" s="215">
        <v>2</v>
      </c>
      <c r="F406" s="215">
        <v>2</v>
      </c>
      <c r="G406" s="215">
        <v>2</v>
      </c>
      <c r="H406" s="216">
        <v>0.14000000000000001</v>
      </c>
    </row>
    <row r="407" spans="1:8" x14ac:dyDescent="0.25">
      <c r="A407" s="218" t="s">
        <v>6</v>
      </c>
      <c r="B407" s="279">
        <v>39616</v>
      </c>
      <c r="C407" s="239">
        <v>1</v>
      </c>
      <c r="D407" s="202">
        <f t="shared" si="6"/>
        <v>1E-3</v>
      </c>
      <c r="E407" s="215">
        <v>2</v>
      </c>
      <c r="F407" s="215">
        <v>2</v>
      </c>
      <c r="G407" s="215">
        <v>2</v>
      </c>
      <c r="H407" s="216">
        <v>1E-3</v>
      </c>
    </row>
    <row r="408" spans="1:8" x14ac:dyDescent="0.25">
      <c r="A408" s="218" t="s">
        <v>6</v>
      </c>
      <c r="B408" s="279">
        <v>39721</v>
      </c>
      <c r="C408" s="239">
        <v>1</v>
      </c>
      <c r="D408" s="202">
        <f t="shared" si="6"/>
        <v>1E-3</v>
      </c>
      <c r="E408" s="215">
        <v>2</v>
      </c>
      <c r="F408" s="215">
        <v>2</v>
      </c>
      <c r="G408" s="215">
        <v>2</v>
      </c>
      <c r="H408" s="217">
        <v>8.0000000000000004E-4</v>
      </c>
    </row>
    <row r="409" spans="1:8" x14ac:dyDescent="0.25">
      <c r="A409" s="218" t="s">
        <v>6</v>
      </c>
      <c r="B409" s="279">
        <v>39791</v>
      </c>
      <c r="C409" s="239">
        <v>1</v>
      </c>
      <c r="D409" s="202">
        <f t="shared" si="6"/>
        <v>1E-3</v>
      </c>
      <c r="E409" s="215">
        <v>2</v>
      </c>
      <c r="F409" s="215">
        <v>2</v>
      </c>
      <c r="G409" s="215">
        <v>2</v>
      </c>
      <c r="H409" s="216">
        <v>0.11</v>
      </c>
    </row>
    <row r="410" spans="1:8" x14ac:dyDescent="0.25">
      <c r="A410" s="218" t="s">
        <v>6</v>
      </c>
      <c r="B410" s="279">
        <v>39888</v>
      </c>
      <c r="C410" s="239">
        <v>1</v>
      </c>
      <c r="D410" s="202">
        <f t="shared" si="6"/>
        <v>1E-3</v>
      </c>
      <c r="E410" s="215">
        <v>2</v>
      </c>
      <c r="F410" s="215">
        <v>2</v>
      </c>
      <c r="G410" s="215">
        <v>2</v>
      </c>
      <c r="H410" s="216">
        <v>0.22</v>
      </c>
    </row>
    <row r="411" spans="1:8" x14ac:dyDescent="0.25">
      <c r="A411" s="218" t="s">
        <v>6</v>
      </c>
      <c r="B411" s="279">
        <v>39979</v>
      </c>
      <c r="C411" s="239">
        <v>1</v>
      </c>
      <c r="D411" s="202">
        <f t="shared" si="6"/>
        <v>1E-3</v>
      </c>
      <c r="E411" s="215">
        <v>2</v>
      </c>
      <c r="F411" s="215">
        <v>2</v>
      </c>
      <c r="G411" s="215">
        <v>2</v>
      </c>
      <c r="H411" s="216">
        <v>1.4999999999999999E-2</v>
      </c>
    </row>
    <row r="412" spans="1:8" x14ac:dyDescent="0.25">
      <c r="A412" s="218" t="s">
        <v>6</v>
      </c>
      <c r="B412" s="279">
        <v>40072</v>
      </c>
      <c r="C412" s="239">
        <v>1</v>
      </c>
      <c r="D412" s="202">
        <f t="shared" si="6"/>
        <v>1E-3</v>
      </c>
      <c r="E412" s="215">
        <v>2</v>
      </c>
      <c r="F412" s="215">
        <v>2</v>
      </c>
      <c r="G412" s="215">
        <v>2</v>
      </c>
      <c r="H412" s="217">
        <v>8.0000000000000004E-4</v>
      </c>
    </row>
    <row r="413" spans="1:8" x14ac:dyDescent="0.25">
      <c r="A413" s="218" t="s">
        <v>6</v>
      </c>
      <c r="B413" s="279">
        <v>40162</v>
      </c>
      <c r="C413" s="239">
        <v>1</v>
      </c>
      <c r="D413" s="202">
        <f t="shared" si="6"/>
        <v>1E-3</v>
      </c>
      <c r="E413" s="215">
        <v>2</v>
      </c>
      <c r="F413" s="215">
        <v>2</v>
      </c>
      <c r="G413" s="215">
        <v>2</v>
      </c>
      <c r="H413" s="216">
        <v>8.3000000000000004E-2</v>
      </c>
    </row>
    <row r="414" spans="1:8" x14ac:dyDescent="0.25">
      <c r="A414" s="218" t="s">
        <v>6</v>
      </c>
      <c r="B414" s="279">
        <v>40266</v>
      </c>
      <c r="C414" s="239">
        <v>1</v>
      </c>
      <c r="D414" s="202">
        <f t="shared" si="6"/>
        <v>1E-3</v>
      </c>
      <c r="E414" s="215">
        <v>2</v>
      </c>
      <c r="F414" s="215">
        <v>2</v>
      </c>
      <c r="G414" s="215">
        <v>2</v>
      </c>
      <c r="H414" s="216">
        <v>7.5200000000000003E-2</v>
      </c>
    </row>
    <row r="415" spans="1:8" x14ac:dyDescent="0.25">
      <c r="A415" s="218" t="s">
        <v>6</v>
      </c>
      <c r="B415" s="279">
        <v>40357</v>
      </c>
      <c r="C415" s="239">
        <v>1</v>
      </c>
      <c r="D415" s="202">
        <f t="shared" si="6"/>
        <v>1E-3</v>
      </c>
      <c r="E415" s="215">
        <v>2</v>
      </c>
      <c r="F415" s="215">
        <v>2</v>
      </c>
      <c r="G415" s="215">
        <v>2</v>
      </c>
      <c r="H415" s="216">
        <v>1.9199999999999998E-2</v>
      </c>
    </row>
    <row r="416" spans="1:8" x14ac:dyDescent="0.25">
      <c r="A416" s="218" t="s">
        <v>6</v>
      </c>
      <c r="B416" s="279">
        <v>40448</v>
      </c>
      <c r="C416" s="239">
        <v>1</v>
      </c>
      <c r="D416" s="202">
        <f t="shared" si="6"/>
        <v>1E-3</v>
      </c>
      <c r="E416" s="215">
        <v>2</v>
      </c>
      <c r="F416" s="215">
        <v>2</v>
      </c>
      <c r="G416" s="215">
        <v>2</v>
      </c>
      <c r="H416" s="216">
        <v>5.3100000000000001E-2</v>
      </c>
    </row>
    <row r="417" spans="1:8" x14ac:dyDescent="0.25">
      <c r="A417" s="218" t="s">
        <v>6</v>
      </c>
      <c r="B417" s="279">
        <v>40526</v>
      </c>
      <c r="C417" s="239">
        <v>1</v>
      </c>
      <c r="D417" s="202">
        <f t="shared" si="6"/>
        <v>1E-3</v>
      </c>
      <c r="E417" s="215">
        <v>2</v>
      </c>
      <c r="F417" s="215">
        <v>2</v>
      </c>
      <c r="G417" s="215">
        <v>2</v>
      </c>
      <c r="H417" s="216">
        <v>4.3800000000000002E-3</v>
      </c>
    </row>
    <row r="418" spans="1:8" x14ac:dyDescent="0.25">
      <c r="A418" s="218" t="s">
        <v>6</v>
      </c>
      <c r="B418" s="278">
        <v>40631</v>
      </c>
      <c r="C418" s="411">
        <v>0.5</v>
      </c>
      <c r="D418" s="202">
        <f t="shared" si="6"/>
        <v>5.0000000000000001E-4</v>
      </c>
      <c r="E418" s="215">
        <v>2</v>
      </c>
      <c r="F418" s="215">
        <v>2</v>
      </c>
      <c r="G418" s="215">
        <v>2</v>
      </c>
      <c r="H418" s="235">
        <v>4.24E-2</v>
      </c>
    </row>
    <row r="419" spans="1:8" x14ac:dyDescent="0.25">
      <c r="A419" s="218" t="s">
        <v>6</v>
      </c>
      <c r="B419" s="278">
        <v>40714</v>
      </c>
      <c r="C419" s="239">
        <v>0.2</v>
      </c>
      <c r="D419" s="202">
        <f t="shared" si="6"/>
        <v>2.0000000000000001E-4</v>
      </c>
      <c r="E419" s="215">
        <v>1</v>
      </c>
      <c r="F419" s="215">
        <v>1</v>
      </c>
      <c r="G419" s="215">
        <v>2</v>
      </c>
      <c r="H419" s="251">
        <v>3.0999999999999999E-3</v>
      </c>
    </row>
    <row r="420" spans="1:8" x14ac:dyDescent="0.25">
      <c r="A420" s="238" t="s">
        <v>6</v>
      </c>
      <c r="B420" s="278">
        <v>40801</v>
      </c>
      <c r="C420" s="239">
        <v>1</v>
      </c>
      <c r="D420" s="202">
        <f t="shared" si="6"/>
        <v>1E-3</v>
      </c>
      <c r="E420" s="215">
        <v>5</v>
      </c>
      <c r="F420" s="215">
        <v>1</v>
      </c>
      <c r="G420" s="215">
        <v>3</v>
      </c>
      <c r="H420" s="252">
        <v>0.01</v>
      </c>
    </row>
    <row r="421" spans="1:8" x14ac:dyDescent="0.25">
      <c r="A421" s="238" t="s">
        <v>6</v>
      </c>
      <c r="B421" s="278">
        <v>40884</v>
      </c>
      <c r="C421" s="239">
        <v>1</v>
      </c>
      <c r="D421" s="202">
        <f t="shared" si="6"/>
        <v>1E-3</v>
      </c>
      <c r="E421" s="215">
        <v>5</v>
      </c>
      <c r="F421" s="215">
        <v>1</v>
      </c>
      <c r="G421" s="215">
        <v>3</v>
      </c>
      <c r="H421" s="252">
        <v>0.01</v>
      </c>
    </row>
    <row r="422" spans="1:8" x14ac:dyDescent="0.25">
      <c r="A422" s="218"/>
      <c r="B422" s="279"/>
      <c r="C422" s="239"/>
      <c r="D422" s="202"/>
      <c r="E422" s="227"/>
      <c r="F422" s="227"/>
      <c r="G422" s="227"/>
      <c r="H422" s="216"/>
    </row>
    <row r="423" spans="1:8" x14ac:dyDescent="0.25">
      <c r="A423" s="218" t="s">
        <v>7</v>
      </c>
      <c r="B423" s="279">
        <v>38177</v>
      </c>
      <c r="C423" s="239">
        <v>120</v>
      </c>
      <c r="D423" s="202">
        <f t="shared" si="6"/>
        <v>0.12</v>
      </c>
      <c r="E423" s="228"/>
      <c r="F423" s="228"/>
      <c r="G423" s="228"/>
      <c r="H423" s="216">
        <v>11</v>
      </c>
    </row>
    <row r="424" spans="1:8" x14ac:dyDescent="0.25">
      <c r="A424" s="218" t="s">
        <v>7</v>
      </c>
      <c r="B424" s="279">
        <v>38190</v>
      </c>
      <c r="C424" s="239">
        <v>130</v>
      </c>
      <c r="D424" s="202">
        <f t="shared" si="6"/>
        <v>0.13</v>
      </c>
      <c r="E424" s="228"/>
      <c r="F424" s="228"/>
      <c r="G424" s="228"/>
      <c r="H424" s="216">
        <v>10</v>
      </c>
    </row>
    <row r="425" spans="1:8" x14ac:dyDescent="0.25">
      <c r="A425" s="218" t="s">
        <v>7</v>
      </c>
      <c r="B425" s="279">
        <v>38202</v>
      </c>
      <c r="C425" s="239">
        <v>150</v>
      </c>
      <c r="D425" s="202">
        <f t="shared" si="6"/>
        <v>0.15</v>
      </c>
      <c r="E425" s="227">
        <v>50</v>
      </c>
      <c r="F425" s="227">
        <v>2.8</v>
      </c>
      <c r="G425" s="228">
        <v>21.3</v>
      </c>
      <c r="H425" s="216">
        <v>9.5</v>
      </c>
    </row>
    <row r="426" spans="1:8" x14ac:dyDescent="0.25">
      <c r="A426" s="218" t="s">
        <v>7</v>
      </c>
      <c r="B426" s="279">
        <v>38245</v>
      </c>
      <c r="C426" s="239">
        <v>210</v>
      </c>
      <c r="D426" s="202">
        <f t="shared" si="6"/>
        <v>0.21</v>
      </c>
      <c r="E426" s="227">
        <v>140</v>
      </c>
      <c r="F426" s="227">
        <v>6.2</v>
      </c>
      <c r="G426" s="228">
        <v>59</v>
      </c>
      <c r="H426" s="216">
        <v>11</v>
      </c>
    </row>
    <row r="427" spans="1:8" x14ac:dyDescent="0.25">
      <c r="A427" s="218" t="s">
        <v>7</v>
      </c>
      <c r="B427" s="279">
        <v>38273</v>
      </c>
      <c r="C427" s="239">
        <v>280</v>
      </c>
      <c r="D427" s="202">
        <f t="shared" si="6"/>
        <v>0.28000000000000003</v>
      </c>
      <c r="E427" s="227">
        <v>230</v>
      </c>
      <c r="F427" s="227">
        <v>9.8000000000000007</v>
      </c>
      <c r="G427" s="228">
        <v>96</v>
      </c>
      <c r="H427" s="216">
        <v>9.9</v>
      </c>
    </row>
    <row r="428" spans="1:8" x14ac:dyDescent="0.25">
      <c r="A428" s="218" t="s">
        <v>7</v>
      </c>
      <c r="B428" s="279">
        <v>38300</v>
      </c>
      <c r="C428" s="239">
        <v>320</v>
      </c>
      <c r="D428" s="202">
        <f t="shared" si="6"/>
        <v>0.32</v>
      </c>
      <c r="E428" s="227">
        <v>170</v>
      </c>
      <c r="F428" s="227">
        <v>11</v>
      </c>
      <c r="G428" s="228">
        <v>104</v>
      </c>
      <c r="H428" s="216">
        <v>9</v>
      </c>
    </row>
    <row r="429" spans="1:8" x14ac:dyDescent="0.25">
      <c r="A429" s="230" t="s">
        <v>7</v>
      </c>
      <c r="B429" s="279">
        <v>38300</v>
      </c>
      <c r="C429" s="239">
        <v>280</v>
      </c>
      <c r="D429" s="202">
        <f t="shared" si="6"/>
        <v>0.28000000000000003</v>
      </c>
      <c r="E429" s="231">
        <v>160</v>
      </c>
      <c r="F429" s="231">
        <v>9.8000000000000007</v>
      </c>
      <c r="G429" s="231">
        <v>100</v>
      </c>
      <c r="H429" s="232">
        <v>14</v>
      </c>
    </row>
    <row r="430" spans="1:8" x14ac:dyDescent="0.25">
      <c r="A430" s="230" t="s">
        <v>7</v>
      </c>
      <c r="B430" s="279">
        <v>38300</v>
      </c>
      <c r="C430" s="239">
        <v>310</v>
      </c>
      <c r="D430" s="202">
        <f t="shared" si="6"/>
        <v>0.31</v>
      </c>
      <c r="E430" s="231">
        <v>160</v>
      </c>
      <c r="F430" s="231">
        <v>10</v>
      </c>
      <c r="G430" s="231">
        <v>98</v>
      </c>
      <c r="H430" s="232">
        <v>10</v>
      </c>
    </row>
    <row r="431" spans="1:8" x14ac:dyDescent="0.25">
      <c r="A431" s="218" t="s">
        <v>7</v>
      </c>
      <c r="B431" s="279">
        <v>38334</v>
      </c>
      <c r="C431" s="239">
        <v>350</v>
      </c>
      <c r="D431" s="202">
        <f t="shared" si="6"/>
        <v>0.35</v>
      </c>
      <c r="E431" s="227">
        <v>130</v>
      </c>
      <c r="F431" s="227">
        <v>13</v>
      </c>
      <c r="G431" s="228">
        <v>127</v>
      </c>
      <c r="H431" s="216">
        <v>14</v>
      </c>
    </row>
    <row r="432" spans="1:8" x14ac:dyDescent="0.25">
      <c r="A432" s="218" t="s">
        <v>7</v>
      </c>
      <c r="B432" s="279">
        <v>38364</v>
      </c>
      <c r="C432" s="239">
        <v>290</v>
      </c>
      <c r="D432" s="202">
        <f t="shared" si="6"/>
        <v>0.28999999999999998</v>
      </c>
      <c r="E432" s="227">
        <v>110</v>
      </c>
      <c r="F432" s="227">
        <v>12</v>
      </c>
      <c r="G432" s="228">
        <v>113</v>
      </c>
      <c r="H432" s="216">
        <v>16</v>
      </c>
    </row>
    <row r="433" spans="1:8" x14ac:dyDescent="0.25">
      <c r="A433" s="218" t="s">
        <v>7</v>
      </c>
      <c r="B433" s="279">
        <v>38392</v>
      </c>
      <c r="C433" s="239">
        <v>260</v>
      </c>
      <c r="D433" s="202">
        <f t="shared" si="6"/>
        <v>0.26</v>
      </c>
      <c r="E433" s="227">
        <v>48</v>
      </c>
      <c r="F433" s="215">
        <v>10</v>
      </c>
      <c r="G433" s="228">
        <v>86</v>
      </c>
      <c r="H433" s="216">
        <v>9.4</v>
      </c>
    </row>
    <row r="434" spans="1:8" x14ac:dyDescent="0.25">
      <c r="A434" s="218" t="s">
        <v>7</v>
      </c>
      <c r="B434" s="279">
        <v>38419</v>
      </c>
      <c r="C434" s="239">
        <v>210</v>
      </c>
      <c r="D434" s="202">
        <f t="shared" si="6"/>
        <v>0.21</v>
      </c>
      <c r="E434" s="227">
        <v>22</v>
      </c>
      <c r="F434" s="215">
        <v>10</v>
      </c>
      <c r="G434" s="215">
        <v>10</v>
      </c>
      <c r="H434" s="216">
        <v>11</v>
      </c>
    </row>
    <row r="435" spans="1:8" x14ac:dyDescent="0.25">
      <c r="A435" s="218" t="s">
        <v>7</v>
      </c>
      <c r="B435" s="279">
        <v>38454</v>
      </c>
      <c r="C435" s="239">
        <v>210</v>
      </c>
      <c r="D435" s="202">
        <f t="shared" si="6"/>
        <v>0.21</v>
      </c>
      <c r="E435" s="227">
        <v>23</v>
      </c>
      <c r="F435" s="215">
        <v>2</v>
      </c>
      <c r="G435" s="215">
        <v>2</v>
      </c>
      <c r="H435" s="216">
        <v>11</v>
      </c>
    </row>
    <row r="436" spans="1:8" x14ac:dyDescent="0.25">
      <c r="A436" s="218" t="s">
        <v>7</v>
      </c>
      <c r="B436" s="279">
        <v>38481</v>
      </c>
      <c r="C436" s="239">
        <v>210</v>
      </c>
      <c r="D436" s="202">
        <f t="shared" si="6"/>
        <v>0.21</v>
      </c>
      <c r="E436" s="227">
        <v>32</v>
      </c>
      <c r="F436" s="227">
        <v>9.4</v>
      </c>
      <c r="G436" s="228">
        <v>81</v>
      </c>
      <c r="H436" s="216">
        <v>12</v>
      </c>
    </row>
    <row r="437" spans="1:8" x14ac:dyDescent="0.25">
      <c r="A437" s="218" t="s">
        <v>7</v>
      </c>
      <c r="B437" s="279">
        <v>38511</v>
      </c>
      <c r="C437" s="239">
        <v>210</v>
      </c>
      <c r="D437" s="202">
        <f t="shared" si="6"/>
        <v>0.21</v>
      </c>
      <c r="E437" s="227">
        <v>39</v>
      </c>
      <c r="F437" s="215">
        <v>2</v>
      </c>
      <c r="G437" s="215">
        <v>2</v>
      </c>
      <c r="H437" s="216">
        <v>12</v>
      </c>
    </row>
    <row r="438" spans="1:8" x14ac:dyDescent="0.25">
      <c r="A438" s="218" t="s">
        <v>7</v>
      </c>
      <c r="B438" s="279">
        <v>38544</v>
      </c>
      <c r="C438" s="239">
        <v>160</v>
      </c>
      <c r="D438" s="202">
        <f t="shared" si="6"/>
        <v>0.16</v>
      </c>
      <c r="E438" s="227">
        <v>18</v>
      </c>
      <c r="F438" s="227">
        <v>5.0999999999999996</v>
      </c>
      <c r="G438" s="228">
        <v>50.5</v>
      </c>
      <c r="H438" s="216">
        <v>9.3000000000000007</v>
      </c>
    </row>
    <row r="439" spans="1:8" x14ac:dyDescent="0.25">
      <c r="A439" s="218" t="s">
        <v>7</v>
      </c>
      <c r="B439" s="279">
        <v>38572</v>
      </c>
      <c r="C439" s="239">
        <v>120</v>
      </c>
      <c r="D439" s="202">
        <f t="shared" si="6"/>
        <v>0.12</v>
      </c>
      <c r="E439" s="227">
        <v>12</v>
      </c>
      <c r="F439" s="215">
        <v>10</v>
      </c>
      <c r="G439" s="215">
        <v>10</v>
      </c>
      <c r="H439" s="216">
        <v>7.8</v>
      </c>
    </row>
    <row r="440" spans="1:8" x14ac:dyDescent="0.25">
      <c r="A440" s="218" t="s">
        <v>7</v>
      </c>
      <c r="B440" s="279">
        <v>38607</v>
      </c>
      <c r="C440" s="239">
        <v>78</v>
      </c>
      <c r="D440" s="202">
        <f t="shared" si="6"/>
        <v>7.8E-2</v>
      </c>
      <c r="E440" s="227">
        <v>3.6</v>
      </c>
      <c r="F440" s="227">
        <v>3</v>
      </c>
      <c r="G440" s="228">
        <v>31.4</v>
      </c>
      <c r="H440" s="216">
        <v>9.6999999999999993</v>
      </c>
    </row>
    <row r="441" spans="1:8" x14ac:dyDescent="0.25">
      <c r="A441" s="218" t="s">
        <v>7</v>
      </c>
      <c r="B441" s="279">
        <v>38636</v>
      </c>
      <c r="C441" s="239">
        <v>55</v>
      </c>
      <c r="D441" s="202">
        <f t="shared" si="6"/>
        <v>5.5E-2</v>
      </c>
      <c r="E441" s="227">
        <v>5.5</v>
      </c>
      <c r="F441" s="227">
        <v>2.4</v>
      </c>
      <c r="G441" s="228">
        <v>24.8</v>
      </c>
      <c r="H441" s="216">
        <v>8.6999999999999993</v>
      </c>
    </row>
    <row r="442" spans="1:8" x14ac:dyDescent="0.25">
      <c r="A442" s="218" t="s">
        <v>7</v>
      </c>
      <c r="B442" s="279">
        <v>38663</v>
      </c>
      <c r="C442" s="239">
        <v>35</v>
      </c>
      <c r="D442" s="202">
        <f t="shared" si="6"/>
        <v>3.5000000000000003E-2</v>
      </c>
      <c r="E442" s="215">
        <v>2</v>
      </c>
      <c r="F442" s="215">
        <v>2</v>
      </c>
      <c r="G442" s="215">
        <v>2</v>
      </c>
      <c r="H442" s="216">
        <v>7.6</v>
      </c>
    </row>
    <row r="443" spans="1:8" x14ac:dyDescent="0.25">
      <c r="A443" s="218" t="s">
        <v>7</v>
      </c>
      <c r="B443" s="279">
        <v>38694</v>
      </c>
      <c r="C443" s="239">
        <v>38</v>
      </c>
      <c r="D443" s="202">
        <f t="shared" si="6"/>
        <v>3.7999999999999999E-2</v>
      </c>
      <c r="E443" s="215">
        <v>2</v>
      </c>
      <c r="F443" s="215">
        <v>2</v>
      </c>
      <c r="G443" s="215">
        <v>2</v>
      </c>
      <c r="H443" s="216">
        <v>7.7</v>
      </c>
    </row>
    <row r="444" spans="1:8" x14ac:dyDescent="0.25">
      <c r="A444" s="218" t="s">
        <v>7</v>
      </c>
      <c r="B444" s="279">
        <v>38727</v>
      </c>
      <c r="C444" s="239">
        <v>40</v>
      </c>
      <c r="D444" s="202">
        <f t="shared" si="6"/>
        <v>0.04</v>
      </c>
      <c r="E444" s="215">
        <v>2</v>
      </c>
      <c r="F444" s="215">
        <v>2</v>
      </c>
      <c r="G444" s="215">
        <v>2</v>
      </c>
      <c r="H444" s="216">
        <v>12</v>
      </c>
    </row>
    <row r="445" spans="1:8" x14ac:dyDescent="0.25">
      <c r="A445" s="218" t="s">
        <v>7</v>
      </c>
      <c r="B445" s="279">
        <v>38762</v>
      </c>
      <c r="C445" s="239">
        <v>34.4</v>
      </c>
      <c r="D445" s="202">
        <f t="shared" si="6"/>
        <v>3.44E-2</v>
      </c>
      <c r="E445" s="215">
        <v>1</v>
      </c>
      <c r="F445" s="227">
        <v>1.2</v>
      </c>
      <c r="G445" s="228">
        <v>12.399999999999999</v>
      </c>
      <c r="H445" s="216">
        <v>6.3</v>
      </c>
    </row>
    <row r="446" spans="1:8" x14ac:dyDescent="0.25">
      <c r="A446" s="218" t="s">
        <v>7</v>
      </c>
      <c r="B446" s="279">
        <v>38791</v>
      </c>
      <c r="C446" s="239">
        <v>30</v>
      </c>
      <c r="D446" s="202">
        <f t="shared" si="6"/>
        <v>0.03</v>
      </c>
      <c r="E446" s="215">
        <v>2</v>
      </c>
      <c r="F446" s="215">
        <v>2</v>
      </c>
      <c r="G446" s="215">
        <v>2</v>
      </c>
      <c r="H446" s="216">
        <v>14</v>
      </c>
    </row>
    <row r="447" spans="1:8" x14ac:dyDescent="0.25">
      <c r="A447" s="218" t="s">
        <v>7</v>
      </c>
      <c r="B447" s="279">
        <v>38818</v>
      </c>
      <c r="C447" s="239">
        <v>21</v>
      </c>
      <c r="D447" s="202">
        <f t="shared" si="6"/>
        <v>2.1000000000000001E-2</v>
      </c>
      <c r="E447" s="215">
        <v>2</v>
      </c>
      <c r="F447" s="215">
        <v>2</v>
      </c>
      <c r="G447" s="215">
        <v>2</v>
      </c>
      <c r="H447" s="216">
        <v>9</v>
      </c>
    </row>
    <row r="448" spans="1:8" x14ac:dyDescent="0.25">
      <c r="A448" s="218" t="s">
        <v>7</v>
      </c>
      <c r="B448" s="279">
        <v>38847</v>
      </c>
      <c r="C448" s="239">
        <v>16</v>
      </c>
      <c r="D448" s="202">
        <f t="shared" si="6"/>
        <v>1.6E-2</v>
      </c>
      <c r="E448" s="215">
        <v>2</v>
      </c>
      <c r="F448" s="215">
        <v>2</v>
      </c>
      <c r="G448" s="215">
        <v>2</v>
      </c>
      <c r="H448" s="216">
        <v>9.8000000000000007</v>
      </c>
    </row>
    <row r="449" spans="1:8" x14ac:dyDescent="0.25">
      <c r="A449" s="218" t="s">
        <v>7</v>
      </c>
      <c r="B449" s="279">
        <v>38880</v>
      </c>
      <c r="C449" s="239">
        <v>8.6</v>
      </c>
      <c r="D449" s="202">
        <f t="shared" si="6"/>
        <v>8.6E-3</v>
      </c>
      <c r="E449" s="215">
        <v>2</v>
      </c>
      <c r="F449" s="215">
        <v>2</v>
      </c>
      <c r="G449" s="215">
        <v>2</v>
      </c>
      <c r="H449" s="216">
        <v>10</v>
      </c>
    </row>
    <row r="450" spans="1:8" x14ac:dyDescent="0.25">
      <c r="A450" s="218" t="s">
        <v>7</v>
      </c>
      <c r="B450" s="279">
        <v>38966</v>
      </c>
      <c r="C450" s="239">
        <v>8.9</v>
      </c>
      <c r="D450" s="202">
        <f t="shared" si="6"/>
        <v>8.8999999999999999E-3</v>
      </c>
      <c r="E450" s="215">
        <v>2</v>
      </c>
      <c r="F450" s="215">
        <v>2</v>
      </c>
      <c r="G450" s="215">
        <v>2</v>
      </c>
      <c r="H450" s="216">
        <v>9.3000000000000007</v>
      </c>
    </row>
    <row r="451" spans="1:8" x14ac:dyDescent="0.25">
      <c r="A451" s="218" t="s">
        <v>7</v>
      </c>
      <c r="B451" s="279">
        <v>39057</v>
      </c>
      <c r="C451" s="239">
        <v>7.2</v>
      </c>
      <c r="D451" s="202">
        <f t="shared" si="6"/>
        <v>7.1999999999999998E-3</v>
      </c>
      <c r="E451" s="215">
        <v>2</v>
      </c>
      <c r="F451" s="215">
        <v>2</v>
      </c>
      <c r="G451" s="215">
        <v>2</v>
      </c>
      <c r="H451" s="216">
        <v>10</v>
      </c>
    </row>
    <row r="452" spans="1:8" x14ac:dyDescent="0.25">
      <c r="A452" s="218" t="s">
        <v>7</v>
      </c>
      <c r="B452" s="279">
        <v>39154</v>
      </c>
      <c r="C452" s="239">
        <v>7.5</v>
      </c>
      <c r="D452" s="202">
        <f t="shared" si="6"/>
        <v>7.4999999999999997E-3</v>
      </c>
      <c r="E452" s="215">
        <v>2</v>
      </c>
      <c r="F452" s="215">
        <v>2</v>
      </c>
      <c r="G452" s="215">
        <v>2</v>
      </c>
      <c r="H452" s="216">
        <v>8.3000000000000007</v>
      </c>
    </row>
    <row r="453" spans="1:8" x14ac:dyDescent="0.25">
      <c r="A453" s="218" t="s">
        <v>7</v>
      </c>
      <c r="B453" s="279">
        <v>39202</v>
      </c>
      <c r="C453" s="239">
        <v>4.8</v>
      </c>
      <c r="D453" s="202">
        <f t="shared" si="6"/>
        <v>4.7999999999999996E-3</v>
      </c>
      <c r="E453" s="215">
        <v>5</v>
      </c>
      <c r="F453" s="215">
        <v>0.5</v>
      </c>
      <c r="G453" s="215">
        <v>2</v>
      </c>
      <c r="H453" s="216"/>
    </row>
    <row r="454" spans="1:8" x14ac:dyDescent="0.25">
      <c r="A454" s="218" t="s">
        <v>7</v>
      </c>
      <c r="B454" s="279">
        <v>39254</v>
      </c>
      <c r="C454" s="239">
        <v>1</v>
      </c>
      <c r="D454" s="202">
        <f t="shared" ref="D454:D517" si="7">C454/1000</f>
        <v>1E-3</v>
      </c>
      <c r="E454" s="215">
        <v>2</v>
      </c>
      <c r="F454" s="215">
        <v>2</v>
      </c>
      <c r="G454" s="215">
        <v>2</v>
      </c>
      <c r="H454" s="216">
        <v>5.0999999999999996</v>
      </c>
    </row>
    <row r="455" spans="1:8" x14ac:dyDescent="0.25">
      <c r="A455" s="218" t="s">
        <v>7</v>
      </c>
      <c r="B455" s="279">
        <v>39338</v>
      </c>
      <c r="C455" s="239">
        <v>4.2</v>
      </c>
      <c r="D455" s="202">
        <f t="shared" si="7"/>
        <v>4.2000000000000006E-3</v>
      </c>
      <c r="E455" s="215">
        <v>2</v>
      </c>
      <c r="F455" s="215">
        <v>2</v>
      </c>
      <c r="G455" s="215">
        <v>2</v>
      </c>
      <c r="H455" s="216">
        <v>5.4</v>
      </c>
    </row>
    <row r="456" spans="1:8" x14ac:dyDescent="0.25">
      <c r="A456" s="218" t="s">
        <v>7</v>
      </c>
      <c r="B456" s="279">
        <v>39434</v>
      </c>
      <c r="C456" s="239">
        <v>2.7</v>
      </c>
      <c r="D456" s="202">
        <f t="shared" si="7"/>
        <v>2.7000000000000001E-3</v>
      </c>
      <c r="E456" s="215">
        <v>2</v>
      </c>
      <c r="F456" s="215">
        <v>2</v>
      </c>
      <c r="G456" s="215">
        <v>2</v>
      </c>
      <c r="H456" s="216">
        <v>7.1</v>
      </c>
    </row>
    <row r="457" spans="1:8" x14ac:dyDescent="0.25">
      <c r="A457" s="218" t="s">
        <v>7</v>
      </c>
      <c r="B457" s="279">
        <v>39512</v>
      </c>
      <c r="C457" s="239">
        <v>1</v>
      </c>
      <c r="D457" s="202">
        <f t="shared" si="7"/>
        <v>1E-3</v>
      </c>
      <c r="E457" s="215">
        <v>2</v>
      </c>
      <c r="F457" s="215">
        <v>2</v>
      </c>
      <c r="G457" s="215">
        <v>2</v>
      </c>
      <c r="H457" s="216">
        <v>7.2</v>
      </c>
    </row>
    <row r="458" spans="1:8" x14ac:dyDescent="0.25">
      <c r="A458" s="218" t="s">
        <v>7</v>
      </c>
      <c r="B458" s="279">
        <v>39616</v>
      </c>
      <c r="C458" s="239">
        <v>2.2000000000000002</v>
      </c>
      <c r="D458" s="202">
        <f t="shared" si="7"/>
        <v>2.2000000000000001E-3</v>
      </c>
      <c r="E458" s="215">
        <v>2</v>
      </c>
      <c r="F458" s="215">
        <v>2</v>
      </c>
      <c r="G458" s="215">
        <v>2</v>
      </c>
      <c r="H458" s="216">
        <v>6.2</v>
      </c>
    </row>
    <row r="459" spans="1:8" x14ac:dyDescent="0.25">
      <c r="A459" s="218" t="s">
        <v>7</v>
      </c>
      <c r="B459" s="279">
        <v>39721</v>
      </c>
      <c r="C459" s="239">
        <v>1</v>
      </c>
      <c r="D459" s="202">
        <f t="shared" si="7"/>
        <v>1E-3</v>
      </c>
      <c r="E459" s="215">
        <v>2</v>
      </c>
      <c r="F459" s="215">
        <v>2</v>
      </c>
      <c r="G459" s="215">
        <v>2</v>
      </c>
      <c r="H459" s="253">
        <v>5</v>
      </c>
    </row>
    <row r="460" spans="1:8" x14ac:dyDescent="0.25">
      <c r="A460" s="218" t="s">
        <v>7</v>
      </c>
      <c r="B460" s="279">
        <v>39791</v>
      </c>
      <c r="C460" s="239">
        <v>1.1000000000000001</v>
      </c>
      <c r="D460" s="202">
        <f t="shared" si="7"/>
        <v>1.1000000000000001E-3</v>
      </c>
      <c r="E460" s="215">
        <v>2</v>
      </c>
      <c r="F460" s="215">
        <v>2</v>
      </c>
      <c r="G460" s="215">
        <v>2</v>
      </c>
      <c r="H460" s="253">
        <v>8.6</v>
      </c>
    </row>
    <row r="461" spans="1:8" x14ac:dyDescent="0.25">
      <c r="A461" s="218" t="s">
        <v>7</v>
      </c>
      <c r="B461" s="279">
        <v>39889</v>
      </c>
      <c r="C461" s="239">
        <v>2.2999999999999998</v>
      </c>
      <c r="D461" s="202">
        <f t="shared" si="7"/>
        <v>2.3E-3</v>
      </c>
      <c r="E461" s="215">
        <v>2</v>
      </c>
      <c r="F461" s="215">
        <v>2</v>
      </c>
      <c r="G461" s="215">
        <v>2</v>
      </c>
      <c r="H461" s="253">
        <v>8.1</v>
      </c>
    </row>
    <row r="462" spans="1:8" x14ac:dyDescent="0.25">
      <c r="A462" s="218" t="s">
        <v>7</v>
      </c>
      <c r="B462" s="279">
        <v>39980</v>
      </c>
      <c r="C462" s="239">
        <v>1.6</v>
      </c>
      <c r="D462" s="202">
        <f t="shared" si="7"/>
        <v>1.6000000000000001E-3</v>
      </c>
      <c r="E462" s="215">
        <v>2</v>
      </c>
      <c r="F462" s="215">
        <v>2</v>
      </c>
      <c r="G462" s="215">
        <v>2</v>
      </c>
      <c r="H462" s="253">
        <v>7.2</v>
      </c>
    </row>
    <row r="463" spans="1:8" x14ac:dyDescent="0.25">
      <c r="A463" s="218" t="s">
        <v>7</v>
      </c>
      <c r="B463" s="279">
        <v>40008</v>
      </c>
      <c r="C463" s="239">
        <v>2.5</v>
      </c>
      <c r="D463" s="202">
        <f t="shared" si="7"/>
        <v>2.5000000000000001E-3</v>
      </c>
      <c r="E463" s="215">
        <v>2</v>
      </c>
      <c r="F463" s="215">
        <v>2</v>
      </c>
      <c r="G463" s="215">
        <v>2</v>
      </c>
      <c r="H463" s="253">
        <v>8.1999999999999993</v>
      </c>
    </row>
    <row r="464" spans="1:8" x14ac:dyDescent="0.25">
      <c r="A464" s="218" t="s">
        <v>7</v>
      </c>
      <c r="B464" s="279">
        <v>40072</v>
      </c>
      <c r="C464" s="239">
        <v>1.3</v>
      </c>
      <c r="D464" s="202">
        <f t="shared" si="7"/>
        <v>1.2999999999999999E-3</v>
      </c>
      <c r="E464" s="215">
        <v>2</v>
      </c>
      <c r="F464" s="215">
        <v>2</v>
      </c>
      <c r="G464" s="215">
        <v>2</v>
      </c>
      <c r="H464" s="253">
        <v>6.6</v>
      </c>
    </row>
    <row r="465" spans="1:8" x14ac:dyDescent="0.25">
      <c r="A465" s="218" t="s">
        <v>7</v>
      </c>
      <c r="B465" s="279">
        <v>40162</v>
      </c>
      <c r="C465" s="239">
        <v>2</v>
      </c>
      <c r="D465" s="202">
        <f t="shared" si="7"/>
        <v>2E-3</v>
      </c>
      <c r="E465" s="215">
        <v>2</v>
      </c>
      <c r="F465" s="215">
        <v>2</v>
      </c>
      <c r="G465" s="215">
        <v>2</v>
      </c>
      <c r="H465" s="253">
        <v>9.1999999999999993</v>
      </c>
    </row>
    <row r="466" spans="1:8" x14ac:dyDescent="0.25">
      <c r="A466" s="218" t="s">
        <v>7</v>
      </c>
      <c r="B466" s="279">
        <v>40266</v>
      </c>
      <c r="C466" s="239">
        <v>1</v>
      </c>
      <c r="D466" s="202">
        <f t="shared" si="7"/>
        <v>1E-3</v>
      </c>
      <c r="E466" s="215">
        <v>2</v>
      </c>
      <c r="F466" s="215">
        <v>2</v>
      </c>
      <c r="G466" s="215">
        <v>2</v>
      </c>
      <c r="H466" s="254">
        <v>9.24</v>
      </c>
    </row>
    <row r="467" spans="1:8" x14ac:dyDescent="0.25">
      <c r="A467" s="218" t="s">
        <v>7</v>
      </c>
      <c r="B467" s="279">
        <v>40357</v>
      </c>
      <c r="C467" s="239">
        <v>1.8</v>
      </c>
      <c r="D467" s="202">
        <f t="shared" si="7"/>
        <v>1.8E-3</v>
      </c>
      <c r="E467" s="215">
        <v>2</v>
      </c>
      <c r="F467" s="215">
        <v>2</v>
      </c>
      <c r="G467" s="215">
        <v>2</v>
      </c>
      <c r="H467" s="253">
        <v>6.8</v>
      </c>
    </row>
    <row r="468" spans="1:8" x14ac:dyDescent="0.25">
      <c r="A468" s="218" t="s">
        <v>7</v>
      </c>
      <c r="B468" s="279">
        <v>40448</v>
      </c>
      <c r="C468" s="239">
        <v>1</v>
      </c>
      <c r="D468" s="202">
        <f t="shared" si="7"/>
        <v>1E-3</v>
      </c>
      <c r="E468" s="215">
        <v>2</v>
      </c>
      <c r="F468" s="215">
        <v>2</v>
      </c>
      <c r="G468" s="215">
        <v>2</v>
      </c>
      <c r="H468" s="254">
        <v>3.65</v>
      </c>
    </row>
    <row r="469" spans="1:8" x14ac:dyDescent="0.25">
      <c r="A469" s="218" t="s">
        <v>7</v>
      </c>
      <c r="B469" s="279">
        <v>40526</v>
      </c>
      <c r="C469" s="239">
        <v>1</v>
      </c>
      <c r="D469" s="202">
        <f t="shared" si="7"/>
        <v>1E-3</v>
      </c>
      <c r="E469" s="215">
        <v>2</v>
      </c>
      <c r="F469" s="215">
        <v>2</v>
      </c>
      <c r="G469" s="215">
        <v>2</v>
      </c>
      <c r="H469" s="254">
        <v>3.39</v>
      </c>
    </row>
    <row r="470" spans="1:8" x14ac:dyDescent="0.25">
      <c r="A470" s="218" t="s">
        <v>7</v>
      </c>
      <c r="B470" s="278">
        <v>40631</v>
      </c>
      <c r="C470" s="411">
        <v>1</v>
      </c>
      <c r="D470" s="202">
        <f t="shared" si="7"/>
        <v>1E-3</v>
      </c>
      <c r="E470" s="215">
        <v>2</v>
      </c>
      <c r="F470" s="215">
        <v>2</v>
      </c>
      <c r="G470" s="215">
        <v>2</v>
      </c>
      <c r="H470" s="235">
        <v>4.71</v>
      </c>
    </row>
    <row r="471" spans="1:8" x14ac:dyDescent="0.25">
      <c r="A471" s="218" t="s">
        <v>7</v>
      </c>
      <c r="B471" s="278">
        <v>40715</v>
      </c>
      <c r="C471" s="422">
        <v>1.3</v>
      </c>
      <c r="D471" s="202">
        <f t="shared" si="7"/>
        <v>1.2999999999999999E-3</v>
      </c>
      <c r="E471" s="161">
        <v>1</v>
      </c>
      <c r="F471" s="161">
        <v>1</v>
      </c>
      <c r="G471" s="161">
        <v>2</v>
      </c>
      <c r="H471" s="255">
        <v>8.5299999999999994</v>
      </c>
    </row>
    <row r="472" spans="1:8" x14ac:dyDescent="0.25">
      <c r="A472" s="183" t="s">
        <v>7</v>
      </c>
      <c r="B472" s="282">
        <v>40801</v>
      </c>
      <c r="C472" s="423">
        <v>1</v>
      </c>
      <c r="D472" s="202">
        <f t="shared" si="7"/>
        <v>1E-3</v>
      </c>
      <c r="E472" s="160">
        <v>5</v>
      </c>
      <c r="F472" s="160">
        <v>1</v>
      </c>
      <c r="G472" s="160">
        <v>3</v>
      </c>
      <c r="H472" s="256">
        <v>4.9000000000000004</v>
      </c>
    </row>
    <row r="473" spans="1:8" x14ac:dyDescent="0.25">
      <c r="A473" s="183" t="s">
        <v>7</v>
      </c>
      <c r="B473" s="282">
        <v>40884</v>
      </c>
      <c r="C473" s="423">
        <v>1</v>
      </c>
      <c r="D473" s="202">
        <f t="shared" si="7"/>
        <v>1E-3</v>
      </c>
      <c r="E473" s="160">
        <v>5</v>
      </c>
      <c r="F473" s="160">
        <v>1</v>
      </c>
      <c r="G473" s="160">
        <v>3</v>
      </c>
      <c r="H473" s="256">
        <v>4.8</v>
      </c>
    </row>
    <row r="474" spans="1:8" x14ac:dyDescent="0.25">
      <c r="A474" s="181"/>
      <c r="B474" s="283"/>
      <c r="C474" s="423"/>
      <c r="D474" s="202"/>
      <c r="E474" s="158"/>
      <c r="F474" s="158"/>
      <c r="G474" s="158"/>
      <c r="H474" s="256"/>
    </row>
    <row r="475" spans="1:8" x14ac:dyDescent="0.25">
      <c r="A475" s="181" t="s">
        <v>8</v>
      </c>
      <c r="B475" s="283">
        <v>38177</v>
      </c>
      <c r="C475" s="423">
        <v>2</v>
      </c>
      <c r="D475" s="202">
        <f t="shared" si="7"/>
        <v>2E-3</v>
      </c>
      <c r="E475" s="159"/>
      <c r="F475" s="159"/>
      <c r="G475" s="159"/>
      <c r="H475" s="256">
        <v>0.16</v>
      </c>
    </row>
    <row r="476" spans="1:8" x14ac:dyDescent="0.25">
      <c r="A476" s="181" t="s">
        <v>8</v>
      </c>
      <c r="B476" s="283">
        <v>38190</v>
      </c>
      <c r="C476" s="423">
        <v>1</v>
      </c>
      <c r="D476" s="202">
        <f t="shared" si="7"/>
        <v>1E-3</v>
      </c>
      <c r="E476" s="159"/>
      <c r="F476" s="159"/>
      <c r="G476" s="159"/>
      <c r="H476" s="256">
        <v>0.25</v>
      </c>
    </row>
    <row r="477" spans="1:8" x14ac:dyDescent="0.25">
      <c r="A477" s="181" t="s">
        <v>8</v>
      </c>
      <c r="B477" s="283">
        <v>38202</v>
      </c>
      <c r="C477" s="423">
        <v>1</v>
      </c>
      <c r="D477" s="202">
        <f t="shared" si="7"/>
        <v>1E-3</v>
      </c>
      <c r="E477" s="160">
        <v>2</v>
      </c>
      <c r="F477" s="160">
        <v>2</v>
      </c>
      <c r="G477" s="160">
        <v>2</v>
      </c>
      <c r="H477" s="256">
        <v>0.23</v>
      </c>
    </row>
    <row r="478" spans="1:8" x14ac:dyDescent="0.25">
      <c r="A478" s="181" t="s">
        <v>8</v>
      </c>
      <c r="B478" s="283">
        <v>38245</v>
      </c>
      <c r="C478" s="423">
        <v>1</v>
      </c>
      <c r="D478" s="202">
        <f t="shared" si="7"/>
        <v>1E-3</v>
      </c>
      <c r="E478" s="160">
        <v>2</v>
      </c>
      <c r="F478" s="160">
        <v>2</v>
      </c>
      <c r="G478" s="160">
        <v>2</v>
      </c>
      <c r="H478" s="256">
        <v>0.12</v>
      </c>
    </row>
    <row r="479" spans="1:8" x14ac:dyDescent="0.25">
      <c r="A479" s="181" t="s">
        <v>8</v>
      </c>
      <c r="B479" s="283">
        <v>38273</v>
      </c>
      <c r="C479" s="423">
        <v>1</v>
      </c>
      <c r="D479" s="202">
        <f t="shared" si="7"/>
        <v>1E-3</v>
      </c>
      <c r="E479" s="160">
        <v>2</v>
      </c>
      <c r="F479" s="160">
        <v>2</v>
      </c>
      <c r="G479" s="160">
        <v>2</v>
      </c>
      <c r="H479" s="256">
        <v>1.7000000000000001E-2</v>
      </c>
    </row>
    <row r="480" spans="1:8" x14ac:dyDescent="0.25">
      <c r="A480" s="181" t="s">
        <v>8</v>
      </c>
      <c r="B480" s="283">
        <v>38300</v>
      </c>
      <c r="C480" s="423">
        <v>1</v>
      </c>
      <c r="D480" s="202">
        <f t="shared" si="7"/>
        <v>1E-3</v>
      </c>
      <c r="E480" s="160">
        <v>2</v>
      </c>
      <c r="F480" s="160">
        <v>2</v>
      </c>
      <c r="G480" s="160">
        <v>2</v>
      </c>
      <c r="H480" s="256">
        <v>0.14000000000000001</v>
      </c>
    </row>
    <row r="481" spans="1:8" x14ac:dyDescent="0.25">
      <c r="A481" s="181" t="s">
        <v>8</v>
      </c>
      <c r="B481" s="283">
        <v>38364</v>
      </c>
      <c r="C481" s="423">
        <v>1</v>
      </c>
      <c r="D481" s="202">
        <f t="shared" si="7"/>
        <v>1E-3</v>
      </c>
      <c r="E481" s="160">
        <v>2</v>
      </c>
      <c r="F481" s="160">
        <v>2</v>
      </c>
      <c r="G481" s="160">
        <v>2</v>
      </c>
      <c r="H481" s="256">
        <v>0.18</v>
      </c>
    </row>
    <row r="482" spans="1:8" x14ac:dyDescent="0.25">
      <c r="A482" s="181" t="s">
        <v>8</v>
      </c>
      <c r="B482" s="283">
        <v>38392</v>
      </c>
      <c r="C482" s="423">
        <v>1</v>
      </c>
      <c r="D482" s="202">
        <f t="shared" si="7"/>
        <v>1E-3</v>
      </c>
      <c r="E482" s="160">
        <v>2</v>
      </c>
      <c r="F482" s="160">
        <v>2</v>
      </c>
      <c r="G482" s="160">
        <v>2</v>
      </c>
      <c r="H482" s="256">
        <v>0.12</v>
      </c>
    </row>
    <row r="483" spans="1:8" x14ac:dyDescent="0.25">
      <c r="A483" s="181" t="s">
        <v>8</v>
      </c>
      <c r="B483" s="283">
        <v>38419</v>
      </c>
      <c r="C483" s="423">
        <v>1</v>
      </c>
      <c r="D483" s="202">
        <f t="shared" si="7"/>
        <v>1E-3</v>
      </c>
      <c r="E483" s="160">
        <v>2</v>
      </c>
      <c r="F483" s="160">
        <v>2</v>
      </c>
      <c r="G483" s="160">
        <v>2</v>
      </c>
      <c r="H483" s="256">
        <v>0.11</v>
      </c>
    </row>
    <row r="484" spans="1:8" x14ac:dyDescent="0.25">
      <c r="A484" s="181" t="s">
        <v>8</v>
      </c>
      <c r="B484" s="283">
        <v>38454</v>
      </c>
      <c r="C484" s="423">
        <v>1</v>
      </c>
      <c r="D484" s="202">
        <f t="shared" si="7"/>
        <v>1E-3</v>
      </c>
      <c r="E484" s="160">
        <v>2</v>
      </c>
      <c r="F484" s="160">
        <v>2</v>
      </c>
      <c r="G484" s="160">
        <v>2</v>
      </c>
      <c r="H484" s="256">
        <v>0.14000000000000001</v>
      </c>
    </row>
    <row r="485" spans="1:8" x14ac:dyDescent="0.25">
      <c r="A485" s="181" t="s">
        <v>8</v>
      </c>
      <c r="B485" s="283">
        <v>38481</v>
      </c>
      <c r="C485" s="423">
        <v>1</v>
      </c>
      <c r="D485" s="202">
        <f t="shared" si="7"/>
        <v>1E-3</v>
      </c>
      <c r="E485" s="160">
        <v>2</v>
      </c>
      <c r="F485" s="160">
        <v>2</v>
      </c>
      <c r="G485" s="160">
        <v>2</v>
      </c>
      <c r="H485" s="256">
        <v>0.13</v>
      </c>
    </row>
    <row r="486" spans="1:8" x14ac:dyDescent="0.25">
      <c r="A486" s="181" t="s">
        <v>8</v>
      </c>
      <c r="B486" s="283">
        <v>38511</v>
      </c>
      <c r="C486" s="423">
        <v>1</v>
      </c>
      <c r="D486" s="202">
        <f t="shared" si="7"/>
        <v>1E-3</v>
      </c>
      <c r="E486" s="160">
        <v>2</v>
      </c>
      <c r="F486" s="160">
        <v>2</v>
      </c>
      <c r="G486" s="160">
        <v>2</v>
      </c>
      <c r="H486" s="256">
        <v>0.13</v>
      </c>
    </row>
    <row r="487" spans="1:8" x14ac:dyDescent="0.25">
      <c r="A487" s="181" t="s">
        <v>8</v>
      </c>
      <c r="B487" s="283">
        <v>38544</v>
      </c>
      <c r="C487" s="423">
        <v>1</v>
      </c>
      <c r="D487" s="202">
        <f t="shared" si="7"/>
        <v>1E-3</v>
      </c>
      <c r="E487" s="160">
        <v>2</v>
      </c>
      <c r="F487" s="160">
        <v>2</v>
      </c>
      <c r="G487" s="160">
        <v>2</v>
      </c>
      <c r="H487" s="256">
        <v>0.1</v>
      </c>
    </row>
    <row r="488" spans="1:8" x14ac:dyDescent="0.25">
      <c r="A488" s="181" t="s">
        <v>8</v>
      </c>
      <c r="B488" s="283">
        <v>38572</v>
      </c>
      <c r="C488" s="423">
        <v>1</v>
      </c>
      <c r="D488" s="202">
        <f t="shared" si="7"/>
        <v>1E-3</v>
      </c>
      <c r="E488" s="160">
        <v>2</v>
      </c>
      <c r="F488" s="160">
        <v>2</v>
      </c>
      <c r="G488" s="160">
        <v>2</v>
      </c>
      <c r="H488" s="256">
        <v>7.9000000000000001E-2</v>
      </c>
    </row>
    <row r="489" spans="1:8" x14ac:dyDescent="0.25">
      <c r="A489" s="181" t="s">
        <v>8</v>
      </c>
      <c r="B489" s="283">
        <v>38607</v>
      </c>
      <c r="C489" s="423">
        <v>1</v>
      </c>
      <c r="D489" s="202">
        <f t="shared" si="7"/>
        <v>1E-3</v>
      </c>
      <c r="E489" s="160">
        <v>2</v>
      </c>
      <c r="F489" s="160">
        <v>2</v>
      </c>
      <c r="G489" s="160">
        <v>2</v>
      </c>
      <c r="H489" s="256">
        <v>0.13</v>
      </c>
    </row>
    <row r="490" spans="1:8" x14ac:dyDescent="0.25">
      <c r="A490" s="181" t="s">
        <v>8</v>
      </c>
      <c r="B490" s="283">
        <v>38636</v>
      </c>
      <c r="C490" s="423">
        <v>1</v>
      </c>
      <c r="D490" s="202">
        <f t="shared" si="7"/>
        <v>1E-3</v>
      </c>
      <c r="E490" s="160">
        <v>2</v>
      </c>
      <c r="F490" s="160">
        <v>2</v>
      </c>
      <c r="G490" s="160">
        <v>2</v>
      </c>
      <c r="H490" s="256">
        <v>0.1</v>
      </c>
    </row>
    <row r="491" spans="1:8" x14ac:dyDescent="0.25">
      <c r="A491" s="181" t="s">
        <v>8</v>
      </c>
      <c r="B491" s="283">
        <v>38663</v>
      </c>
      <c r="C491" s="423">
        <v>1</v>
      </c>
      <c r="D491" s="202">
        <f t="shared" si="7"/>
        <v>1E-3</v>
      </c>
      <c r="E491" s="160">
        <v>2</v>
      </c>
      <c r="F491" s="160">
        <v>2</v>
      </c>
      <c r="G491" s="160">
        <v>2</v>
      </c>
      <c r="H491" s="256">
        <v>6.0999999999999999E-2</v>
      </c>
    </row>
    <row r="492" spans="1:8" x14ac:dyDescent="0.25">
      <c r="A492" s="181" t="s">
        <v>8</v>
      </c>
      <c r="B492" s="283">
        <v>38694</v>
      </c>
      <c r="C492" s="423">
        <v>1</v>
      </c>
      <c r="D492" s="202">
        <f t="shared" si="7"/>
        <v>1E-3</v>
      </c>
      <c r="E492" s="160">
        <v>2</v>
      </c>
      <c r="F492" s="160">
        <v>2</v>
      </c>
      <c r="G492" s="160">
        <v>2</v>
      </c>
      <c r="H492" s="256">
        <v>4.5999999999999999E-2</v>
      </c>
    </row>
    <row r="493" spans="1:8" x14ac:dyDescent="0.25">
      <c r="A493" s="181" t="s">
        <v>8</v>
      </c>
      <c r="B493" s="283">
        <v>38727</v>
      </c>
      <c r="C493" s="423">
        <v>1</v>
      </c>
      <c r="D493" s="202">
        <f t="shared" si="7"/>
        <v>1E-3</v>
      </c>
      <c r="E493" s="160">
        <v>2</v>
      </c>
      <c r="F493" s="160">
        <v>2</v>
      </c>
      <c r="G493" s="160">
        <v>2</v>
      </c>
      <c r="H493" s="256">
        <v>3.6999999999999998E-2</v>
      </c>
    </row>
    <row r="494" spans="1:8" x14ac:dyDescent="0.25">
      <c r="A494" s="181" t="s">
        <v>8</v>
      </c>
      <c r="B494" s="283">
        <v>38762</v>
      </c>
      <c r="C494" s="423">
        <v>0.5</v>
      </c>
      <c r="D494" s="202">
        <f t="shared" si="7"/>
        <v>5.0000000000000001E-4</v>
      </c>
      <c r="E494" s="160">
        <v>1</v>
      </c>
      <c r="F494" s="160">
        <v>1</v>
      </c>
      <c r="G494" s="160">
        <v>1</v>
      </c>
      <c r="H494" s="256">
        <v>1.7000000000000001E-2</v>
      </c>
    </row>
    <row r="495" spans="1:8" x14ac:dyDescent="0.25">
      <c r="A495" s="181" t="s">
        <v>8</v>
      </c>
      <c r="B495" s="283">
        <v>38791</v>
      </c>
      <c r="C495" s="423">
        <v>1</v>
      </c>
      <c r="D495" s="202">
        <f t="shared" si="7"/>
        <v>1E-3</v>
      </c>
      <c r="E495" s="160">
        <v>2</v>
      </c>
      <c r="F495" s="160">
        <v>2</v>
      </c>
      <c r="G495" s="160">
        <v>2</v>
      </c>
      <c r="H495" s="256">
        <v>0.06</v>
      </c>
    </row>
    <row r="496" spans="1:8" x14ac:dyDescent="0.25">
      <c r="A496" s="181" t="s">
        <v>8</v>
      </c>
      <c r="B496" s="283">
        <v>38818</v>
      </c>
      <c r="C496" s="423">
        <v>1</v>
      </c>
      <c r="D496" s="202">
        <f t="shared" si="7"/>
        <v>1E-3</v>
      </c>
      <c r="E496" s="160">
        <v>2</v>
      </c>
      <c r="F496" s="160">
        <v>2</v>
      </c>
      <c r="G496" s="160">
        <v>2</v>
      </c>
      <c r="H496" s="256">
        <v>4.1000000000000002E-2</v>
      </c>
    </row>
    <row r="497" spans="1:8" x14ac:dyDescent="0.25">
      <c r="A497" s="181" t="s">
        <v>8</v>
      </c>
      <c r="B497" s="283">
        <v>38847</v>
      </c>
      <c r="C497" s="423">
        <v>1</v>
      </c>
      <c r="D497" s="202">
        <f t="shared" si="7"/>
        <v>1E-3</v>
      </c>
      <c r="E497" s="160">
        <v>2</v>
      </c>
      <c r="F497" s="160">
        <v>2</v>
      </c>
      <c r="G497" s="160">
        <v>2</v>
      </c>
      <c r="H497" s="256">
        <v>3.5000000000000003E-2</v>
      </c>
    </row>
    <row r="498" spans="1:8" x14ac:dyDescent="0.25">
      <c r="A498" s="181" t="s">
        <v>8</v>
      </c>
      <c r="B498" s="283">
        <v>38880</v>
      </c>
      <c r="C498" s="423">
        <v>1</v>
      </c>
      <c r="D498" s="202">
        <f t="shared" si="7"/>
        <v>1E-3</v>
      </c>
      <c r="E498" s="160">
        <v>2</v>
      </c>
      <c r="F498" s="160">
        <v>2</v>
      </c>
      <c r="G498" s="160">
        <v>2</v>
      </c>
      <c r="H498" s="256">
        <v>4.2999999999999997E-2</v>
      </c>
    </row>
    <row r="499" spans="1:8" x14ac:dyDescent="0.25">
      <c r="A499" s="181" t="s">
        <v>8</v>
      </c>
      <c r="B499" s="283">
        <v>38966</v>
      </c>
      <c r="C499" s="423">
        <v>1</v>
      </c>
      <c r="D499" s="202">
        <f t="shared" si="7"/>
        <v>1E-3</v>
      </c>
      <c r="E499" s="160">
        <v>2</v>
      </c>
      <c r="F499" s="160">
        <v>2</v>
      </c>
      <c r="G499" s="160">
        <v>2</v>
      </c>
      <c r="H499" s="256">
        <v>8.1000000000000003E-2</v>
      </c>
    </row>
    <row r="500" spans="1:8" x14ac:dyDescent="0.25">
      <c r="A500" s="181" t="s">
        <v>8</v>
      </c>
      <c r="B500" s="283">
        <v>39057</v>
      </c>
      <c r="C500" s="423">
        <v>1</v>
      </c>
      <c r="D500" s="202">
        <f t="shared" si="7"/>
        <v>1E-3</v>
      </c>
      <c r="E500" s="160">
        <v>2</v>
      </c>
      <c r="F500" s="160">
        <v>2</v>
      </c>
      <c r="G500" s="160">
        <v>2</v>
      </c>
      <c r="H500" s="256">
        <v>3.8999999999999998E-3</v>
      </c>
    </row>
    <row r="501" spans="1:8" x14ac:dyDescent="0.25">
      <c r="A501" s="181" t="s">
        <v>8</v>
      </c>
      <c r="B501" s="283">
        <v>39154</v>
      </c>
      <c r="C501" s="423">
        <v>1</v>
      </c>
      <c r="D501" s="202">
        <f t="shared" si="7"/>
        <v>1E-3</v>
      </c>
      <c r="E501" s="160">
        <v>2</v>
      </c>
      <c r="F501" s="160">
        <v>2</v>
      </c>
      <c r="G501" s="160">
        <v>2</v>
      </c>
      <c r="H501" s="256">
        <v>0.02</v>
      </c>
    </row>
    <row r="502" spans="1:8" x14ac:dyDescent="0.25">
      <c r="A502" s="181" t="s">
        <v>8</v>
      </c>
      <c r="B502" s="283">
        <v>39254</v>
      </c>
      <c r="C502" s="423">
        <v>1</v>
      </c>
      <c r="D502" s="202">
        <f t="shared" si="7"/>
        <v>1E-3</v>
      </c>
      <c r="E502" s="160">
        <v>2</v>
      </c>
      <c r="F502" s="160">
        <v>2</v>
      </c>
      <c r="G502" s="160">
        <v>2</v>
      </c>
      <c r="H502" s="256">
        <v>1.7999999999999999E-2</v>
      </c>
    </row>
    <row r="503" spans="1:8" x14ac:dyDescent="0.25">
      <c r="A503" s="181" t="s">
        <v>8</v>
      </c>
      <c r="B503" s="283">
        <v>39337</v>
      </c>
      <c r="C503" s="423">
        <v>1</v>
      </c>
      <c r="D503" s="202">
        <f t="shared" si="7"/>
        <v>1E-3</v>
      </c>
      <c r="E503" s="160">
        <v>2</v>
      </c>
      <c r="F503" s="160">
        <v>2</v>
      </c>
      <c r="G503" s="160">
        <v>2</v>
      </c>
      <c r="H503" s="256">
        <v>2.8000000000000001E-2</v>
      </c>
    </row>
    <row r="504" spans="1:8" x14ac:dyDescent="0.25">
      <c r="A504" s="181" t="s">
        <v>8</v>
      </c>
      <c r="B504" s="283">
        <v>39512</v>
      </c>
      <c r="C504" s="423">
        <v>1</v>
      </c>
      <c r="D504" s="202">
        <f t="shared" si="7"/>
        <v>1E-3</v>
      </c>
      <c r="E504" s="160">
        <v>2</v>
      </c>
      <c r="F504" s="160">
        <v>2</v>
      </c>
      <c r="G504" s="160">
        <v>2</v>
      </c>
      <c r="H504" s="256">
        <v>2.7E-2</v>
      </c>
    </row>
    <row r="505" spans="1:8" x14ac:dyDescent="0.25">
      <c r="A505" s="181" t="s">
        <v>8</v>
      </c>
      <c r="B505" s="283">
        <v>39616</v>
      </c>
      <c r="C505" s="423">
        <v>1</v>
      </c>
      <c r="D505" s="202">
        <f t="shared" si="7"/>
        <v>1E-3</v>
      </c>
      <c r="E505" s="160">
        <v>2</v>
      </c>
      <c r="F505" s="160">
        <v>2</v>
      </c>
      <c r="G505" s="160">
        <v>2</v>
      </c>
      <c r="H505" s="256">
        <v>1.2E-2</v>
      </c>
    </row>
    <row r="506" spans="1:8" x14ac:dyDescent="0.25">
      <c r="A506" s="181" t="s">
        <v>8</v>
      </c>
      <c r="B506" s="283">
        <v>39721</v>
      </c>
      <c r="C506" s="423">
        <v>1</v>
      </c>
      <c r="D506" s="202">
        <f t="shared" si="7"/>
        <v>1E-3</v>
      </c>
      <c r="E506" s="160">
        <v>2</v>
      </c>
      <c r="F506" s="160">
        <v>2</v>
      </c>
      <c r="G506" s="160">
        <v>2</v>
      </c>
      <c r="H506" s="256">
        <v>1.6999999999999999E-3</v>
      </c>
    </row>
    <row r="507" spans="1:8" x14ac:dyDescent="0.25">
      <c r="A507" s="181" t="s">
        <v>8</v>
      </c>
      <c r="B507" s="283">
        <v>39791</v>
      </c>
      <c r="C507" s="423">
        <v>1</v>
      </c>
      <c r="D507" s="202">
        <f t="shared" si="7"/>
        <v>1E-3</v>
      </c>
      <c r="E507" s="160">
        <v>2</v>
      </c>
      <c r="F507" s="160">
        <v>2</v>
      </c>
      <c r="G507" s="160">
        <v>2</v>
      </c>
      <c r="H507" s="256">
        <v>1.6E-2</v>
      </c>
    </row>
    <row r="508" spans="1:8" x14ac:dyDescent="0.25">
      <c r="A508" s="181" t="s">
        <v>8</v>
      </c>
      <c r="B508" s="283">
        <v>39889</v>
      </c>
      <c r="C508" s="423">
        <v>1</v>
      </c>
      <c r="D508" s="202">
        <f t="shared" si="7"/>
        <v>1E-3</v>
      </c>
      <c r="E508" s="160">
        <v>2</v>
      </c>
      <c r="F508" s="160">
        <v>2</v>
      </c>
      <c r="G508" s="160">
        <v>2</v>
      </c>
      <c r="H508" s="256">
        <v>7.3000000000000001E-3</v>
      </c>
    </row>
    <row r="509" spans="1:8" x14ac:dyDescent="0.25">
      <c r="A509" s="181" t="s">
        <v>8</v>
      </c>
      <c r="B509" s="283">
        <v>39979</v>
      </c>
      <c r="C509" s="423">
        <v>1</v>
      </c>
      <c r="D509" s="202">
        <f t="shared" si="7"/>
        <v>1E-3</v>
      </c>
      <c r="E509" s="160">
        <v>2</v>
      </c>
      <c r="F509" s="160">
        <v>2</v>
      </c>
      <c r="G509" s="160">
        <v>2</v>
      </c>
      <c r="H509" s="256">
        <v>3.6999999999999998E-2</v>
      </c>
    </row>
    <row r="510" spans="1:8" x14ac:dyDescent="0.25">
      <c r="A510" s="181" t="s">
        <v>8</v>
      </c>
      <c r="B510" s="283">
        <v>40073</v>
      </c>
      <c r="C510" s="423">
        <v>1</v>
      </c>
      <c r="D510" s="202">
        <f t="shared" si="7"/>
        <v>1E-3</v>
      </c>
      <c r="E510" s="160">
        <v>2</v>
      </c>
      <c r="F510" s="160">
        <v>2</v>
      </c>
      <c r="G510" s="160">
        <v>2</v>
      </c>
      <c r="H510" s="256">
        <v>0.16</v>
      </c>
    </row>
    <row r="511" spans="1:8" x14ac:dyDescent="0.25">
      <c r="A511" s="181" t="s">
        <v>8</v>
      </c>
      <c r="B511" s="282">
        <v>40162</v>
      </c>
      <c r="C511" s="423">
        <v>1</v>
      </c>
      <c r="D511" s="202">
        <f t="shared" si="7"/>
        <v>1E-3</v>
      </c>
      <c r="E511" s="160">
        <v>2</v>
      </c>
      <c r="F511" s="160">
        <v>2</v>
      </c>
      <c r="G511" s="160">
        <v>2</v>
      </c>
      <c r="H511" s="185">
        <v>1.9E-2</v>
      </c>
    </row>
    <row r="512" spans="1:8" x14ac:dyDescent="0.25">
      <c r="A512" s="181" t="s">
        <v>8</v>
      </c>
      <c r="B512" s="282">
        <v>40266</v>
      </c>
      <c r="C512" s="423">
        <v>1</v>
      </c>
      <c r="D512" s="202">
        <f t="shared" si="7"/>
        <v>1E-3</v>
      </c>
      <c r="E512" s="160">
        <v>2</v>
      </c>
      <c r="F512" s="160">
        <v>2</v>
      </c>
      <c r="G512" s="160">
        <v>2</v>
      </c>
      <c r="H512" s="185">
        <v>6.9800000000000001E-2</v>
      </c>
    </row>
    <row r="513" spans="1:8" x14ac:dyDescent="0.25">
      <c r="A513" s="181" t="s">
        <v>8</v>
      </c>
      <c r="B513" s="282">
        <v>40357</v>
      </c>
      <c r="C513" s="423">
        <v>1</v>
      </c>
      <c r="D513" s="202">
        <f t="shared" si="7"/>
        <v>1E-3</v>
      </c>
      <c r="E513" s="23">
        <v>2.2999999999999998</v>
      </c>
      <c r="F513" s="160">
        <v>2</v>
      </c>
      <c r="G513" s="257">
        <v>2.7</v>
      </c>
      <c r="H513" s="185">
        <v>6.1499999999999999E-2</v>
      </c>
    </row>
    <row r="514" spans="1:8" ht="17.25" x14ac:dyDescent="0.25">
      <c r="A514" s="181" t="s">
        <v>39</v>
      </c>
      <c r="B514" s="282">
        <v>40380</v>
      </c>
      <c r="C514" s="423">
        <v>1</v>
      </c>
      <c r="D514" s="202">
        <f t="shared" si="7"/>
        <v>1E-3</v>
      </c>
      <c r="E514" s="126">
        <v>2</v>
      </c>
      <c r="F514" s="126">
        <v>2</v>
      </c>
      <c r="G514" s="126">
        <v>2</v>
      </c>
      <c r="H514" s="185"/>
    </row>
    <row r="515" spans="1:8" x14ac:dyDescent="0.25">
      <c r="A515" s="181" t="s">
        <v>8</v>
      </c>
      <c r="B515" s="282">
        <v>40448</v>
      </c>
      <c r="C515" s="423">
        <v>1</v>
      </c>
      <c r="D515" s="202">
        <f t="shared" si="7"/>
        <v>1E-3</v>
      </c>
      <c r="E515" s="126">
        <v>2</v>
      </c>
      <c r="F515" s="126">
        <v>2</v>
      </c>
      <c r="G515" s="126">
        <v>2</v>
      </c>
      <c r="H515" s="185">
        <v>6.4600000000000005E-2</v>
      </c>
    </row>
    <row r="516" spans="1:8" x14ac:dyDescent="0.25">
      <c r="A516" s="181" t="s">
        <v>8</v>
      </c>
      <c r="B516" s="282">
        <v>40525</v>
      </c>
      <c r="C516" s="423">
        <v>1</v>
      </c>
      <c r="D516" s="202">
        <f t="shared" si="7"/>
        <v>1E-3</v>
      </c>
      <c r="E516" s="126">
        <v>2</v>
      </c>
      <c r="F516" s="126">
        <v>2</v>
      </c>
      <c r="G516" s="126">
        <v>2</v>
      </c>
      <c r="H516" s="185">
        <v>1.8700000000000001E-2</v>
      </c>
    </row>
    <row r="517" spans="1:8" x14ac:dyDescent="0.25">
      <c r="A517" s="181" t="s">
        <v>8</v>
      </c>
      <c r="B517" s="282">
        <v>40631</v>
      </c>
      <c r="C517" s="424">
        <v>0.5</v>
      </c>
      <c r="D517" s="202">
        <f t="shared" si="7"/>
        <v>5.0000000000000001E-4</v>
      </c>
      <c r="E517" s="126">
        <v>2</v>
      </c>
      <c r="F517" s="126">
        <v>2</v>
      </c>
      <c r="G517" s="126">
        <v>2</v>
      </c>
      <c r="H517" s="258">
        <v>1E-3</v>
      </c>
    </row>
    <row r="518" spans="1:8" x14ac:dyDescent="0.25">
      <c r="A518" s="181" t="s">
        <v>8</v>
      </c>
      <c r="B518" s="282">
        <v>40715</v>
      </c>
      <c r="C518" s="423">
        <v>0.2</v>
      </c>
      <c r="D518" s="202">
        <f t="shared" ref="D518:D592" si="8">C518/1000</f>
        <v>2.0000000000000001E-4</v>
      </c>
      <c r="E518" s="160">
        <v>1</v>
      </c>
      <c r="F518" s="160">
        <v>1</v>
      </c>
      <c r="G518" s="126">
        <v>2</v>
      </c>
      <c r="H518" s="259">
        <v>0.26500000000000001</v>
      </c>
    </row>
    <row r="519" spans="1:8" x14ac:dyDescent="0.25">
      <c r="A519" s="183" t="s">
        <v>8</v>
      </c>
      <c r="B519" s="282">
        <v>40801</v>
      </c>
      <c r="C519" s="423">
        <v>1</v>
      </c>
      <c r="D519" s="202">
        <f t="shared" si="8"/>
        <v>1E-3</v>
      </c>
      <c r="E519" s="160">
        <v>5</v>
      </c>
      <c r="F519" s="160">
        <v>1</v>
      </c>
      <c r="G519" s="160">
        <v>3</v>
      </c>
      <c r="H519" s="185">
        <v>3.5999999999999997E-2</v>
      </c>
    </row>
    <row r="520" spans="1:8" x14ac:dyDescent="0.25">
      <c r="A520" s="183" t="s">
        <v>8</v>
      </c>
      <c r="B520" s="282">
        <v>40884</v>
      </c>
      <c r="C520" s="423">
        <v>1</v>
      </c>
      <c r="D520" s="202">
        <f t="shared" si="8"/>
        <v>1E-3</v>
      </c>
      <c r="E520" s="160">
        <v>5</v>
      </c>
      <c r="F520" s="160">
        <v>1</v>
      </c>
      <c r="G520" s="160">
        <v>3</v>
      </c>
      <c r="H520" s="185">
        <v>1.2999999999999999E-2</v>
      </c>
    </row>
    <row r="521" spans="1:8" x14ac:dyDescent="0.25">
      <c r="A521" s="181"/>
      <c r="B521" s="283"/>
      <c r="C521" s="423"/>
      <c r="D521" s="202"/>
      <c r="E521" s="158"/>
      <c r="F521" s="158"/>
      <c r="G521" s="158"/>
      <c r="H521" s="256"/>
    </row>
    <row r="522" spans="1:8" x14ac:dyDescent="0.25">
      <c r="A522" s="181" t="s">
        <v>9</v>
      </c>
      <c r="B522" s="283">
        <v>38177</v>
      </c>
      <c r="C522" s="423">
        <v>0.86</v>
      </c>
      <c r="D522" s="202">
        <f t="shared" si="8"/>
        <v>8.5999999999999998E-4</v>
      </c>
      <c r="E522" s="159"/>
      <c r="F522" s="159"/>
      <c r="G522" s="159"/>
      <c r="H522" s="256">
        <v>2.5</v>
      </c>
    </row>
    <row r="523" spans="1:8" x14ac:dyDescent="0.25">
      <c r="A523" s="181" t="s">
        <v>9</v>
      </c>
      <c r="B523" s="283">
        <v>38190</v>
      </c>
      <c r="C523" s="423">
        <v>2</v>
      </c>
      <c r="D523" s="202">
        <f t="shared" si="8"/>
        <v>2E-3</v>
      </c>
      <c r="E523" s="159"/>
      <c r="F523" s="159"/>
      <c r="G523" s="159"/>
      <c r="H523" s="256">
        <v>3.6</v>
      </c>
    </row>
    <row r="524" spans="1:8" x14ac:dyDescent="0.25">
      <c r="A524" s="181" t="s">
        <v>9</v>
      </c>
      <c r="B524" s="283">
        <v>38202</v>
      </c>
      <c r="C524" s="423">
        <v>4.5999999999999996</v>
      </c>
      <c r="D524" s="202">
        <f t="shared" si="8"/>
        <v>4.5999999999999999E-3</v>
      </c>
      <c r="E524" s="160">
        <v>2</v>
      </c>
      <c r="F524" s="160">
        <v>2</v>
      </c>
      <c r="G524" s="160">
        <v>2</v>
      </c>
      <c r="H524" s="256">
        <v>3.8</v>
      </c>
    </row>
    <row r="525" spans="1:8" x14ac:dyDescent="0.25">
      <c r="A525" s="181" t="s">
        <v>9</v>
      </c>
      <c r="B525" s="283">
        <v>38245</v>
      </c>
      <c r="C525" s="423">
        <v>2.7</v>
      </c>
      <c r="D525" s="202">
        <f t="shared" si="8"/>
        <v>2.7000000000000001E-3</v>
      </c>
      <c r="E525" s="160">
        <v>2</v>
      </c>
      <c r="F525" s="160">
        <v>2</v>
      </c>
      <c r="G525" s="160">
        <v>2</v>
      </c>
      <c r="H525" s="256">
        <v>4.9000000000000004</v>
      </c>
    </row>
    <row r="526" spans="1:8" x14ac:dyDescent="0.25">
      <c r="A526" s="181" t="s">
        <v>9</v>
      </c>
      <c r="B526" s="283">
        <v>38273</v>
      </c>
      <c r="C526" s="423">
        <v>1</v>
      </c>
      <c r="D526" s="202">
        <f t="shared" si="8"/>
        <v>1E-3</v>
      </c>
      <c r="E526" s="160">
        <v>2</v>
      </c>
      <c r="F526" s="160">
        <v>2</v>
      </c>
      <c r="G526" s="160">
        <v>2</v>
      </c>
      <c r="H526" s="256">
        <v>0.17</v>
      </c>
    </row>
    <row r="527" spans="1:8" x14ac:dyDescent="0.25">
      <c r="A527" s="181" t="s">
        <v>9</v>
      </c>
      <c r="B527" s="283">
        <v>38300</v>
      </c>
      <c r="C527" s="423">
        <v>1</v>
      </c>
      <c r="D527" s="202">
        <f t="shared" si="8"/>
        <v>1E-3</v>
      </c>
      <c r="E527" s="160">
        <v>2</v>
      </c>
      <c r="F527" s="160">
        <v>2</v>
      </c>
      <c r="G527" s="160">
        <v>2</v>
      </c>
      <c r="H527" s="256">
        <v>6.9000000000000006E-2</v>
      </c>
    </row>
    <row r="528" spans="1:8" x14ac:dyDescent="0.25">
      <c r="A528" s="181" t="s">
        <v>9</v>
      </c>
      <c r="B528" s="283">
        <v>38334</v>
      </c>
      <c r="C528" s="423">
        <v>1</v>
      </c>
      <c r="D528" s="202">
        <f t="shared" si="8"/>
        <v>1E-3</v>
      </c>
      <c r="E528" s="160">
        <v>2</v>
      </c>
      <c r="F528" s="160">
        <v>2</v>
      </c>
      <c r="G528" s="160">
        <v>2</v>
      </c>
      <c r="H528" s="256">
        <v>4.5999999999999999E-2</v>
      </c>
    </row>
    <row r="529" spans="1:8" x14ac:dyDescent="0.25">
      <c r="A529" s="181" t="s">
        <v>9</v>
      </c>
      <c r="B529" s="283">
        <v>38364</v>
      </c>
      <c r="C529" s="423">
        <v>1</v>
      </c>
      <c r="D529" s="202">
        <f t="shared" si="8"/>
        <v>1E-3</v>
      </c>
      <c r="E529" s="160">
        <v>2</v>
      </c>
      <c r="F529" s="160">
        <v>2</v>
      </c>
      <c r="G529" s="160">
        <v>2</v>
      </c>
      <c r="H529" s="256">
        <v>1.3</v>
      </c>
    </row>
    <row r="530" spans="1:8" x14ac:dyDescent="0.25">
      <c r="A530" s="181" t="s">
        <v>9</v>
      </c>
      <c r="B530" s="283">
        <v>38392</v>
      </c>
      <c r="C530" s="423">
        <v>1</v>
      </c>
      <c r="D530" s="202">
        <f t="shared" si="8"/>
        <v>1E-3</v>
      </c>
      <c r="E530" s="160">
        <v>2</v>
      </c>
      <c r="F530" s="160">
        <v>2</v>
      </c>
      <c r="G530" s="160">
        <v>2</v>
      </c>
      <c r="H530" s="256">
        <v>2</v>
      </c>
    </row>
    <row r="531" spans="1:8" x14ac:dyDescent="0.25">
      <c r="A531" s="181" t="s">
        <v>9</v>
      </c>
      <c r="B531" s="283">
        <v>38419</v>
      </c>
      <c r="C531" s="423">
        <v>1</v>
      </c>
      <c r="D531" s="202">
        <f t="shared" si="8"/>
        <v>1E-3</v>
      </c>
      <c r="E531" s="160">
        <v>2</v>
      </c>
      <c r="F531" s="160">
        <v>2</v>
      </c>
      <c r="G531" s="160">
        <v>2</v>
      </c>
      <c r="H531" s="256">
        <v>2.6</v>
      </c>
    </row>
    <row r="532" spans="1:8" x14ac:dyDescent="0.25">
      <c r="A532" s="181" t="s">
        <v>9</v>
      </c>
      <c r="B532" s="283">
        <v>38454</v>
      </c>
      <c r="C532" s="423">
        <v>1</v>
      </c>
      <c r="D532" s="202">
        <f t="shared" si="8"/>
        <v>1E-3</v>
      </c>
      <c r="E532" s="160">
        <v>2</v>
      </c>
      <c r="F532" s="160">
        <v>2</v>
      </c>
      <c r="G532" s="160">
        <v>2</v>
      </c>
      <c r="H532" s="256">
        <v>0.94</v>
      </c>
    </row>
    <row r="533" spans="1:8" x14ac:dyDescent="0.25">
      <c r="A533" s="181" t="s">
        <v>9</v>
      </c>
      <c r="B533" s="283">
        <v>38481</v>
      </c>
      <c r="C533" s="423">
        <v>1</v>
      </c>
      <c r="D533" s="202">
        <f t="shared" si="8"/>
        <v>1E-3</v>
      </c>
      <c r="E533" s="160">
        <v>2</v>
      </c>
      <c r="F533" s="160">
        <v>2</v>
      </c>
      <c r="G533" s="160">
        <v>2</v>
      </c>
      <c r="H533" s="256">
        <v>0.43</v>
      </c>
    </row>
    <row r="534" spans="1:8" x14ac:dyDescent="0.25">
      <c r="A534" s="181" t="s">
        <v>9</v>
      </c>
      <c r="B534" s="283">
        <v>38511</v>
      </c>
      <c r="C534" s="423">
        <v>1</v>
      </c>
      <c r="D534" s="202">
        <f t="shared" si="8"/>
        <v>1E-3</v>
      </c>
      <c r="E534" s="160">
        <v>2</v>
      </c>
      <c r="F534" s="160">
        <v>2</v>
      </c>
      <c r="G534" s="160">
        <v>2</v>
      </c>
      <c r="H534" s="256">
        <v>0.65</v>
      </c>
    </row>
    <row r="535" spans="1:8" x14ac:dyDescent="0.25">
      <c r="A535" s="181" t="s">
        <v>9</v>
      </c>
      <c r="B535" s="283">
        <v>38544</v>
      </c>
      <c r="C535" s="423">
        <v>3.8</v>
      </c>
      <c r="D535" s="202">
        <f t="shared" si="8"/>
        <v>3.8E-3</v>
      </c>
      <c r="E535" s="160">
        <v>2</v>
      </c>
      <c r="F535" s="160">
        <v>2</v>
      </c>
      <c r="G535" s="160">
        <v>2</v>
      </c>
      <c r="H535" s="256">
        <v>3</v>
      </c>
    </row>
    <row r="536" spans="1:8" x14ac:dyDescent="0.25">
      <c r="A536" s="181" t="s">
        <v>9</v>
      </c>
      <c r="B536" s="283">
        <v>38572</v>
      </c>
      <c r="C536" s="423">
        <v>7.1</v>
      </c>
      <c r="D536" s="202">
        <f t="shared" si="8"/>
        <v>7.0999999999999995E-3</v>
      </c>
      <c r="E536" s="160">
        <v>2</v>
      </c>
      <c r="F536" s="160">
        <v>2</v>
      </c>
      <c r="G536" s="160">
        <v>2</v>
      </c>
      <c r="H536" s="256">
        <v>4.3</v>
      </c>
    </row>
    <row r="537" spans="1:8" x14ac:dyDescent="0.25">
      <c r="A537" s="181" t="s">
        <v>9</v>
      </c>
      <c r="B537" s="283">
        <v>38607</v>
      </c>
      <c r="C537" s="423">
        <v>8.4</v>
      </c>
      <c r="D537" s="202">
        <f t="shared" si="8"/>
        <v>8.4000000000000012E-3</v>
      </c>
      <c r="E537" s="160">
        <v>2</v>
      </c>
      <c r="F537" s="160">
        <v>2</v>
      </c>
      <c r="G537" s="160">
        <v>2</v>
      </c>
      <c r="H537" s="256">
        <v>6.4</v>
      </c>
    </row>
    <row r="538" spans="1:8" x14ac:dyDescent="0.25">
      <c r="A538" s="181" t="s">
        <v>9</v>
      </c>
      <c r="B538" s="283">
        <v>38636</v>
      </c>
      <c r="C538" s="423">
        <v>1</v>
      </c>
      <c r="D538" s="202">
        <f t="shared" si="8"/>
        <v>1E-3</v>
      </c>
      <c r="E538" s="160">
        <v>2</v>
      </c>
      <c r="F538" s="160">
        <v>2</v>
      </c>
      <c r="G538" s="160">
        <v>2</v>
      </c>
      <c r="H538" s="256">
        <v>0.26</v>
      </c>
    </row>
    <row r="539" spans="1:8" x14ac:dyDescent="0.25">
      <c r="A539" s="181" t="s">
        <v>9</v>
      </c>
      <c r="B539" s="283">
        <v>38663</v>
      </c>
      <c r="C539" s="423">
        <v>1</v>
      </c>
      <c r="D539" s="202">
        <f t="shared" si="8"/>
        <v>1E-3</v>
      </c>
      <c r="E539" s="160">
        <v>2</v>
      </c>
      <c r="F539" s="160">
        <v>2</v>
      </c>
      <c r="G539" s="160">
        <v>2</v>
      </c>
      <c r="H539" s="256">
        <v>0.11</v>
      </c>
    </row>
    <row r="540" spans="1:8" x14ac:dyDescent="0.25">
      <c r="A540" s="181" t="s">
        <v>9</v>
      </c>
      <c r="B540" s="283">
        <v>38694</v>
      </c>
      <c r="C540" s="423">
        <v>1</v>
      </c>
      <c r="D540" s="202">
        <f t="shared" si="8"/>
        <v>1E-3</v>
      </c>
      <c r="E540" s="160">
        <v>2</v>
      </c>
      <c r="F540" s="160">
        <v>2</v>
      </c>
      <c r="G540" s="160">
        <v>2</v>
      </c>
      <c r="H540" s="256">
        <v>0.25</v>
      </c>
    </row>
    <row r="541" spans="1:8" x14ac:dyDescent="0.25">
      <c r="A541" s="181" t="s">
        <v>9</v>
      </c>
      <c r="B541" s="283">
        <v>38727</v>
      </c>
      <c r="C541" s="423">
        <v>1</v>
      </c>
      <c r="D541" s="202">
        <f t="shared" si="8"/>
        <v>1E-3</v>
      </c>
      <c r="E541" s="160">
        <v>2</v>
      </c>
      <c r="F541" s="160">
        <v>2</v>
      </c>
      <c r="G541" s="160">
        <v>2</v>
      </c>
      <c r="H541" s="256">
        <v>0.24</v>
      </c>
    </row>
    <row r="542" spans="1:8" x14ac:dyDescent="0.25">
      <c r="A542" s="181" t="s">
        <v>9</v>
      </c>
      <c r="B542" s="283">
        <v>38762</v>
      </c>
      <c r="C542" s="423">
        <v>0.6</v>
      </c>
      <c r="D542" s="202">
        <f t="shared" si="8"/>
        <v>5.9999999999999995E-4</v>
      </c>
      <c r="E542" s="160">
        <v>1</v>
      </c>
      <c r="F542" s="160">
        <v>1</v>
      </c>
      <c r="G542" s="160">
        <v>1</v>
      </c>
      <c r="H542" s="256">
        <v>0.53</v>
      </c>
    </row>
    <row r="543" spans="1:8" x14ac:dyDescent="0.25">
      <c r="A543" s="181" t="s">
        <v>9</v>
      </c>
      <c r="B543" s="283">
        <v>38791</v>
      </c>
      <c r="C543" s="423">
        <v>1</v>
      </c>
      <c r="D543" s="202">
        <f t="shared" si="8"/>
        <v>1E-3</v>
      </c>
      <c r="E543" s="160">
        <v>2</v>
      </c>
      <c r="F543" s="160">
        <v>2</v>
      </c>
      <c r="G543" s="160">
        <v>2</v>
      </c>
      <c r="H543" s="256">
        <v>1.6</v>
      </c>
    </row>
    <row r="544" spans="1:8" x14ac:dyDescent="0.25">
      <c r="A544" s="181" t="s">
        <v>9</v>
      </c>
      <c r="B544" s="283">
        <v>38818</v>
      </c>
      <c r="C544" s="423">
        <v>1</v>
      </c>
      <c r="D544" s="202">
        <f t="shared" si="8"/>
        <v>1E-3</v>
      </c>
      <c r="E544" s="160">
        <v>2</v>
      </c>
      <c r="F544" s="160">
        <v>2</v>
      </c>
      <c r="G544" s="160">
        <v>2</v>
      </c>
      <c r="H544" s="256">
        <v>1.2</v>
      </c>
    </row>
    <row r="545" spans="1:8" x14ac:dyDescent="0.25">
      <c r="A545" s="181" t="s">
        <v>9</v>
      </c>
      <c r="B545" s="283">
        <v>38847</v>
      </c>
      <c r="C545" s="423">
        <v>1</v>
      </c>
      <c r="D545" s="202">
        <f t="shared" si="8"/>
        <v>1E-3</v>
      </c>
      <c r="E545" s="160">
        <v>2</v>
      </c>
      <c r="F545" s="160">
        <v>2</v>
      </c>
      <c r="G545" s="160">
        <v>2</v>
      </c>
      <c r="H545" s="256">
        <v>0.95</v>
      </c>
    </row>
    <row r="546" spans="1:8" x14ac:dyDescent="0.25">
      <c r="A546" s="181" t="s">
        <v>9</v>
      </c>
      <c r="B546" s="283">
        <v>38880</v>
      </c>
      <c r="C546" s="423">
        <v>1.2</v>
      </c>
      <c r="D546" s="202">
        <f t="shared" si="8"/>
        <v>1.1999999999999999E-3</v>
      </c>
      <c r="E546" s="160">
        <v>2</v>
      </c>
      <c r="F546" s="160">
        <v>2</v>
      </c>
      <c r="G546" s="160">
        <v>2</v>
      </c>
      <c r="H546" s="256">
        <v>2.1</v>
      </c>
    </row>
    <row r="547" spans="1:8" x14ac:dyDescent="0.25">
      <c r="A547" s="181" t="s">
        <v>9</v>
      </c>
      <c r="B547" s="283">
        <v>38966</v>
      </c>
      <c r="C547" s="423">
        <v>5.3</v>
      </c>
      <c r="D547" s="202">
        <f t="shared" si="8"/>
        <v>5.3E-3</v>
      </c>
      <c r="E547" s="160">
        <v>2</v>
      </c>
      <c r="F547" s="160">
        <v>2</v>
      </c>
      <c r="G547" s="160">
        <v>2</v>
      </c>
      <c r="H547" s="256">
        <v>7.1</v>
      </c>
    </row>
    <row r="548" spans="1:8" x14ac:dyDescent="0.25">
      <c r="A548" s="181" t="s">
        <v>9</v>
      </c>
      <c r="B548" s="283">
        <v>39057</v>
      </c>
      <c r="C548" s="423">
        <v>1</v>
      </c>
      <c r="D548" s="202">
        <f t="shared" si="8"/>
        <v>1E-3</v>
      </c>
      <c r="E548" s="160">
        <v>2</v>
      </c>
      <c r="F548" s="160">
        <v>2</v>
      </c>
      <c r="G548" s="160">
        <v>2</v>
      </c>
      <c r="H548" s="256">
        <v>0.21</v>
      </c>
    </row>
    <row r="549" spans="1:8" x14ac:dyDescent="0.25">
      <c r="A549" s="181" t="s">
        <v>9</v>
      </c>
      <c r="B549" s="283">
        <v>39154</v>
      </c>
      <c r="C549" s="423">
        <v>1</v>
      </c>
      <c r="D549" s="202">
        <f t="shared" si="8"/>
        <v>1E-3</v>
      </c>
      <c r="E549" s="160">
        <v>2</v>
      </c>
      <c r="F549" s="160">
        <v>2</v>
      </c>
      <c r="G549" s="160">
        <v>2</v>
      </c>
      <c r="H549" s="256">
        <v>4.5999999999999999E-2</v>
      </c>
    </row>
    <row r="550" spans="1:8" x14ac:dyDescent="0.25">
      <c r="A550" s="181" t="s">
        <v>9</v>
      </c>
      <c r="B550" s="283">
        <v>39254</v>
      </c>
      <c r="C550" s="423">
        <v>1</v>
      </c>
      <c r="D550" s="202">
        <f t="shared" si="8"/>
        <v>1E-3</v>
      </c>
      <c r="E550" s="160">
        <v>2</v>
      </c>
      <c r="F550" s="160">
        <v>2</v>
      </c>
      <c r="G550" s="160">
        <v>2</v>
      </c>
      <c r="H550" s="256">
        <v>1.6E-2</v>
      </c>
    </row>
    <row r="551" spans="1:8" x14ac:dyDescent="0.25">
      <c r="A551" s="181" t="s">
        <v>9</v>
      </c>
      <c r="B551" s="283">
        <v>39337</v>
      </c>
      <c r="C551" s="423">
        <v>5.4</v>
      </c>
      <c r="D551" s="202">
        <f t="shared" si="8"/>
        <v>5.4000000000000003E-3</v>
      </c>
      <c r="E551" s="160">
        <v>2</v>
      </c>
      <c r="F551" s="160">
        <v>2</v>
      </c>
      <c r="G551" s="160">
        <v>2</v>
      </c>
      <c r="H551" s="256">
        <v>3.7</v>
      </c>
    </row>
    <row r="552" spans="1:8" x14ac:dyDescent="0.25">
      <c r="A552" s="181" t="s">
        <v>9</v>
      </c>
      <c r="B552" s="283">
        <v>39434</v>
      </c>
      <c r="C552" s="423">
        <v>1</v>
      </c>
      <c r="D552" s="202">
        <f t="shared" si="8"/>
        <v>1E-3</v>
      </c>
      <c r="E552" s="160">
        <v>2</v>
      </c>
      <c r="F552" s="160">
        <v>2</v>
      </c>
      <c r="G552" s="160">
        <v>2</v>
      </c>
      <c r="H552" s="256">
        <v>0.18</v>
      </c>
    </row>
    <row r="553" spans="1:8" x14ac:dyDescent="0.25">
      <c r="A553" s="181" t="s">
        <v>9</v>
      </c>
      <c r="B553" s="283">
        <v>39512</v>
      </c>
      <c r="C553" s="423">
        <v>1</v>
      </c>
      <c r="D553" s="202">
        <f t="shared" si="8"/>
        <v>1E-3</v>
      </c>
      <c r="E553" s="160">
        <v>2</v>
      </c>
      <c r="F553" s="160">
        <v>2</v>
      </c>
      <c r="G553" s="160">
        <v>2</v>
      </c>
      <c r="H553" s="260">
        <v>8.0000000000000004E-4</v>
      </c>
    </row>
    <row r="554" spans="1:8" x14ac:dyDescent="0.25">
      <c r="A554" s="181" t="s">
        <v>9</v>
      </c>
      <c r="B554" s="283">
        <v>39616</v>
      </c>
      <c r="C554" s="423">
        <v>1</v>
      </c>
      <c r="D554" s="202">
        <f t="shared" si="8"/>
        <v>1E-3</v>
      </c>
      <c r="E554" s="160">
        <v>2</v>
      </c>
      <c r="F554" s="160">
        <v>2</v>
      </c>
      <c r="G554" s="160">
        <v>2</v>
      </c>
      <c r="H554" s="256">
        <v>1.1000000000000001E-3</v>
      </c>
    </row>
    <row r="555" spans="1:8" x14ac:dyDescent="0.25">
      <c r="A555" s="181" t="s">
        <v>9</v>
      </c>
      <c r="B555" s="283">
        <v>39721</v>
      </c>
      <c r="C555" s="423">
        <v>2.4</v>
      </c>
      <c r="D555" s="202">
        <f t="shared" si="8"/>
        <v>2.3999999999999998E-3</v>
      </c>
      <c r="E555" s="160">
        <v>2</v>
      </c>
      <c r="F555" s="160">
        <v>2</v>
      </c>
      <c r="G555" s="160">
        <v>2</v>
      </c>
      <c r="H555" s="256">
        <v>2.8</v>
      </c>
    </row>
    <row r="556" spans="1:8" x14ac:dyDescent="0.25">
      <c r="A556" s="181" t="s">
        <v>9</v>
      </c>
      <c r="B556" s="283">
        <v>39791</v>
      </c>
      <c r="C556" s="423">
        <v>1</v>
      </c>
      <c r="D556" s="202">
        <f t="shared" si="8"/>
        <v>1E-3</v>
      </c>
      <c r="E556" s="160">
        <v>2</v>
      </c>
      <c r="F556" s="160">
        <v>2</v>
      </c>
      <c r="G556" s="160">
        <v>2</v>
      </c>
      <c r="H556" s="256">
        <v>0.13</v>
      </c>
    </row>
    <row r="557" spans="1:8" x14ac:dyDescent="0.25">
      <c r="A557" s="181" t="s">
        <v>9</v>
      </c>
      <c r="B557" s="283">
        <v>39889</v>
      </c>
      <c r="C557" s="423">
        <v>1</v>
      </c>
      <c r="D557" s="202">
        <f t="shared" si="8"/>
        <v>1E-3</v>
      </c>
      <c r="E557" s="160">
        <v>2</v>
      </c>
      <c r="F557" s="160">
        <v>2</v>
      </c>
      <c r="G557" s="160">
        <v>2</v>
      </c>
      <c r="H557" s="256">
        <v>0.13</v>
      </c>
    </row>
    <row r="558" spans="1:8" x14ac:dyDescent="0.25">
      <c r="A558" s="181" t="s">
        <v>9</v>
      </c>
      <c r="B558" s="283">
        <v>39979</v>
      </c>
      <c r="C558" s="423">
        <v>1</v>
      </c>
      <c r="D558" s="202">
        <f t="shared" si="8"/>
        <v>1E-3</v>
      </c>
      <c r="E558" s="160">
        <v>2</v>
      </c>
      <c r="F558" s="160">
        <v>2</v>
      </c>
      <c r="G558" s="160">
        <v>2</v>
      </c>
      <c r="H558" s="256">
        <v>0.25</v>
      </c>
    </row>
    <row r="559" spans="1:8" x14ac:dyDescent="0.25">
      <c r="A559" s="181" t="s">
        <v>9</v>
      </c>
      <c r="B559" s="283">
        <v>40072</v>
      </c>
      <c r="C559" s="423">
        <v>1</v>
      </c>
      <c r="D559" s="202">
        <f t="shared" si="8"/>
        <v>1E-3</v>
      </c>
      <c r="E559" s="160">
        <v>2</v>
      </c>
      <c r="F559" s="160">
        <v>2</v>
      </c>
      <c r="G559" s="160">
        <v>2</v>
      </c>
      <c r="H559" s="256">
        <v>3.7</v>
      </c>
    </row>
    <row r="560" spans="1:8" x14ac:dyDescent="0.25">
      <c r="A560" s="181" t="s">
        <v>9</v>
      </c>
      <c r="B560" s="283">
        <v>40162</v>
      </c>
      <c r="C560" s="423">
        <v>1</v>
      </c>
      <c r="D560" s="202">
        <f t="shared" si="8"/>
        <v>1E-3</v>
      </c>
      <c r="E560" s="160">
        <v>2</v>
      </c>
      <c r="F560" s="160">
        <v>2</v>
      </c>
      <c r="G560" s="160">
        <v>2</v>
      </c>
      <c r="H560" s="256">
        <v>7.0000000000000007E-2</v>
      </c>
    </row>
    <row r="561" spans="1:8" x14ac:dyDescent="0.25">
      <c r="A561" s="181" t="s">
        <v>9</v>
      </c>
      <c r="B561" s="283">
        <v>40266</v>
      </c>
      <c r="C561" s="423">
        <v>1</v>
      </c>
      <c r="D561" s="202">
        <f t="shared" si="8"/>
        <v>1E-3</v>
      </c>
      <c r="E561" s="160">
        <v>2</v>
      </c>
      <c r="F561" s="160">
        <v>2</v>
      </c>
      <c r="G561" s="160">
        <v>2</v>
      </c>
      <c r="H561" s="256">
        <v>0.17599999999999999</v>
      </c>
    </row>
    <row r="562" spans="1:8" x14ac:dyDescent="0.25">
      <c r="A562" s="181" t="s">
        <v>9</v>
      </c>
      <c r="B562" s="283">
        <v>40357</v>
      </c>
      <c r="C562" s="423">
        <v>1</v>
      </c>
      <c r="D562" s="202">
        <f t="shared" si="8"/>
        <v>1E-3</v>
      </c>
      <c r="E562" s="160">
        <v>2</v>
      </c>
      <c r="F562" s="160">
        <v>2</v>
      </c>
      <c r="G562" s="160">
        <v>2</v>
      </c>
      <c r="H562" s="256">
        <v>0.67200000000000004</v>
      </c>
    </row>
    <row r="563" spans="1:8" x14ac:dyDescent="0.25">
      <c r="A563" s="181" t="s">
        <v>9</v>
      </c>
      <c r="B563" s="283">
        <v>40448</v>
      </c>
      <c r="C563" s="423">
        <v>1</v>
      </c>
      <c r="D563" s="202">
        <f t="shared" si="8"/>
        <v>1E-3</v>
      </c>
      <c r="E563" s="160">
        <v>2</v>
      </c>
      <c r="F563" s="160">
        <v>2</v>
      </c>
      <c r="G563" s="160">
        <v>2</v>
      </c>
      <c r="H563" s="256">
        <v>0.28799999999999998</v>
      </c>
    </row>
    <row r="564" spans="1:8" x14ac:dyDescent="0.25">
      <c r="A564" s="181" t="s">
        <v>9</v>
      </c>
      <c r="B564" s="283">
        <v>40525</v>
      </c>
      <c r="C564" s="423"/>
      <c r="D564" s="202"/>
      <c r="E564" s="158"/>
      <c r="F564" s="158"/>
      <c r="G564" s="158"/>
      <c r="H564" s="256"/>
    </row>
    <row r="565" spans="1:8" x14ac:dyDescent="0.25">
      <c r="A565" s="181" t="s">
        <v>9</v>
      </c>
      <c r="B565" s="282">
        <v>40631</v>
      </c>
      <c r="C565" s="424">
        <v>0.5</v>
      </c>
      <c r="D565" s="202">
        <f t="shared" si="8"/>
        <v>5.0000000000000001E-4</v>
      </c>
      <c r="E565" s="126">
        <v>2</v>
      </c>
      <c r="F565" s="160">
        <v>2</v>
      </c>
      <c r="G565" s="160">
        <v>2</v>
      </c>
      <c r="H565" s="260">
        <v>8.0000000000000004E-4</v>
      </c>
    </row>
    <row r="566" spans="1:8" x14ac:dyDescent="0.25">
      <c r="A566" s="181" t="s">
        <v>9</v>
      </c>
      <c r="B566" s="282">
        <v>40715</v>
      </c>
      <c r="C566" s="423">
        <v>0.2</v>
      </c>
      <c r="D566" s="202">
        <f t="shared" si="8"/>
        <v>2.0000000000000001E-4</v>
      </c>
      <c r="E566" s="160">
        <v>1</v>
      </c>
      <c r="F566" s="160">
        <v>1</v>
      </c>
      <c r="G566" s="160">
        <v>2</v>
      </c>
      <c r="H566" s="259">
        <v>6.3700000000000007E-2</v>
      </c>
    </row>
    <row r="567" spans="1:8" x14ac:dyDescent="0.25">
      <c r="A567" s="183" t="s">
        <v>9</v>
      </c>
      <c r="B567" s="282">
        <v>40801</v>
      </c>
      <c r="C567" s="423">
        <v>1</v>
      </c>
      <c r="D567" s="202">
        <f t="shared" si="8"/>
        <v>1E-3</v>
      </c>
      <c r="E567" s="160">
        <v>5</v>
      </c>
      <c r="F567" s="160">
        <v>1</v>
      </c>
      <c r="G567" s="160">
        <v>5</v>
      </c>
      <c r="H567" s="185">
        <v>0.31</v>
      </c>
    </row>
    <row r="568" spans="1:8" x14ac:dyDescent="0.25">
      <c r="A568" s="183" t="s">
        <v>9</v>
      </c>
      <c r="B568" s="282">
        <v>40884</v>
      </c>
      <c r="C568" s="423">
        <v>1</v>
      </c>
      <c r="D568" s="202">
        <f t="shared" si="8"/>
        <v>1E-3</v>
      </c>
      <c r="E568" s="160">
        <v>5</v>
      </c>
      <c r="F568" s="160">
        <v>1</v>
      </c>
      <c r="G568" s="160">
        <v>5</v>
      </c>
      <c r="H568" s="185">
        <v>0.01</v>
      </c>
    </row>
    <row r="569" spans="1:8" s="313" customFormat="1" x14ac:dyDescent="0.25">
      <c r="A569" s="321" t="s">
        <v>9</v>
      </c>
      <c r="B569" s="322">
        <v>40997</v>
      </c>
      <c r="C569" s="423" t="s">
        <v>81</v>
      </c>
      <c r="D569" s="320">
        <v>1E-3</v>
      </c>
      <c r="E569" s="323">
        <v>5</v>
      </c>
      <c r="F569" s="323">
        <v>1</v>
      </c>
      <c r="G569" s="323">
        <v>3</v>
      </c>
      <c r="H569" s="379">
        <v>9.9000000000000005E-2</v>
      </c>
    </row>
    <row r="570" spans="1:8" s="319" customFormat="1" x14ac:dyDescent="0.25">
      <c r="A570" s="375" t="s">
        <v>9</v>
      </c>
      <c r="B570" s="394">
        <v>41080</v>
      </c>
      <c r="C570" s="425"/>
      <c r="D570" s="327">
        <v>1E-3</v>
      </c>
      <c r="E570" s="381"/>
      <c r="F570" s="381"/>
      <c r="G570" s="381"/>
      <c r="H570" s="399"/>
    </row>
    <row r="571" spans="1:8" s="404" customFormat="1" x14ac:dyDescent="0.25">
      <c r="A571" s="401" t="str">
        <f>A570</f>
        <v>MW-12</v>
      </c>
      <c r="B571" s="192">
        <v>41170</v>
      </c>
      <c r="C571" s="426">
        <v>1E-3</v>
      </c>
      <c r="D571" s="327">
        <v>1E-3</v>
      </c>
      <c r="E571" s="381"/>
      <c r="F571" s="381"/>
      <c r="G571" s="381"/>
      <c r="H571" s="399"/>
    </row>
    <row r="572" spans="1:8" s="404" customFormat="1" x14ac:dyDescent="0.25">
      <c r="A572" s="401" t="s">
        <v>87</v>
      </c>
      <c r="B572" s="394">
        <v>41270</v>
      </c>
      <c r="C572" s="426">
        <v>1E-3</v>
      </c>
      <c r="D572" s="327">
        <v>1E-3</v>
      </c>
      <c r="E572" s="381"/>
      <c r="F572" s="381"/>
      <c r="G572" s="381"/>
      <c r="H572" s="399"/>
    </row>
    <row r="573" spans="1:8" s="404" customFormat="1" x14ac:dyDescent="0.25">
      <c r="A573" s="401" t="str">
        <f>A572</f>
        <v>Mw-12</v>
      </c>
      <c r="B573" s="394">
        <v>41380</v>
      </c>
      <c r="C573" s="426">
        <v>1E-3</v>
      </c>
      <c r="D573" s="327">
        <v>1E-3</v>
      </c>
      <c r="E573" s="381"/>
      <c r="F573" s="381"/>
      <c r="G573" s="381"/>
      <c r="H573" s="399"/>
    </row>
    <row r="574" spans="1:8" s="404" customFormat="1" x14ac:dyDescent="0.25">
      <c r="A574" s="401" t="s">
        <v>9</v>
      </c>
      <c r="B574" s="394">
        <v>41485</v>
      </c>
      <c r="C574" s="426">
        <v>1E-3</v>
      </c>
      <c r="D574" s="327">
        <v>1E-3</v>
      </c>
      <c r="E574" s="381"/>
      <c r="F574" s="381"/>
      <c r="G574" s="381"/>
      <c r="H574" s="399"/>
    </row>
    <row r="575" spans="1:8" s="404" customFormat="1" x14ac:dyDescent="0.25">
      <c r="A575" s="401" t="s">
        <v>9</v>
      </c>
      <c r="B575" s="394">
        <v>41564</v>
      </c>
      <c r="C575" s="426">
        <v>1E-3</v>
      </c>
      <c r="D575" s="327">
        <v>1E-3</v>
      </c>
      <c r="E575" s="381"/>
      <c r="F575" s="381"/>
      <c r="G575" s="381"/>
      <c r="H575" s="399"/>
    </row>
    <row r="576" spans="1:8" s="404" customFormat="1" x14ac:dyDescent="0.25">
      <c r="A576" s="401" t="s">
        <v>9</v>
      </c>
      <c r="B576" s="394">
        <v>41652</v>
      </c>
      <c r="C576" s="426">
        <v>1E-3</v>
      </c>
      <c r="D576" s="327">
        <v>1E-3</v>
      </c>
      <c r="E576" s="381"/>
      <c r="F576" s="381"/>
      <c r="G576" s="381"/>
      <c r="H576" s="399"/>
    </row>
    <row r="577" spans="1:8" s="404" customFormat="1" x14ac:dyDescent="0.25">
      <c r="A577" s="401" t="s">
        <v>9</v>
      </c>
      <c r="B577" s="394">
        <v>41753</v>
      </c>
      <c r="C577" s="426">
        <v>1E-3</v>
      </c>
      <c r="D577" s="327">
        <v>1E-3</v>
      </c>
      <c r="E577" s="381"/>
      <c r="F577" s="381"/>
      <c r="G577" s="381"/>
      <c r="H577" s="399"/>
    </row>
    <row r="578" spans="1:8" s="404" customFormat="1" x14ac:dyDescent="0.25">
      <c r="A578" s="401" t="s">
        <v>9</v>
      </c>
      <c r="B578" s="394">
        <v>41841</v>
      </c>
      <c r="C578" s="426">
        <v>1E-3</v>
      </c>
      <c r="D578" s="327">
        <v>1E-3</v>
      </c>
      <c r="E578" s="381"/>
      <c r="F578" s="381"/>
      <c r="G578" s="381"/>
      <c r="H578" s="399"/>
    </row>
    <row r="579" spans="1:8" s="404" customFormat="1" x14ac:dyDescent="0.25">
      <c r="A579" s="401" t="s">
        <v>9</v>
      </c>
      <c r="B579" s="394">
        <v>41933</v>
      </c>
      <c r="C579" s="426">
        <v>1E-3</v>
      </c>
      <c r="D579" s="327">
        <v>1E-3</v>
      </c>
      <c r="E579" s="381"/>
      <c r="F579" s="381"/>
      <c r="G579" s="381"/>
      <c r="H579" s="399"/>
    </row>
    <row r="580" spans="1:8" x14ac:dyDescent="0.25">
      <c r="A580" s="181"/>
      <c r="B580" s="283"/>
      <c r="C580" s="423"/>
      <c r="D580" s="202"/>
      <c r="E580" s="158"/>
      <c r="F580" s="158"/>
      <c r="G580" s="158"/>
      <c r="H580" s="256"/>
    </row>
    <row r="581" spans="1:8" x14ac:dyDescent="0.25">
      <c r="A581" s="181" t="s">
        <v>10</v>
      </c>
      <c r="B581" s="283">
        <v>38334</v>
      </c>
      <c r="C581" s="423">
        <v>1</v>
      </c>
      <c r="D581" s="202">
        <f t="shared" si="8"/>
        <v>1E-3</v>
      </c>
      <c r="E581" s="160">
        <v>2</v>
      </c>
      <c r="F581" s="160">
        <v>2</v>
      </c>
      <c r="G581" s="160">
        <v>2</v>
      </c>
      <c r="H581" s="256">
        <v>0.15</v>
      </c>
    </row>
    <row r="582" spans="1:8" x14ac:dyDescent="0.25">
      <c r="A582" s="181" t="s">
        <v>10</v>
      </c>
      <c r="B582" s="283">
        <v>38251</v>
      </c>
      <c r="C582" s="423">
        <v>1</v>
      </c>
      <c r="D582" s="202">
        <f t="shared" si="8"/>
        <v>1E-3</v>
      </c>
      <c r="E582" s="160">
        <v>2</v>
      </c>
      <c r="F582" s="160">
        <v>2</v>
      </c>
      <c r="G582" s="160">
        <v>2</v>
      </c>
      <c r="H582" s="256">
        <v>6.0999999999999999E-2</v>
      </c>
    </row>
    <row r="583" spans="1:8" x14ac:dyDescent="0.25">
      <c r="A583" s="181" t="s">
        <v>10</v>
      </c>
      <c r="B583" s="283">
        <v>38273</v>
      </c>
      <c r="C583" s="423">
        <v>1</v>
      </c>
      <c r="D583" s="202">
        <f t="shared" si="8"/>
        <v>1E-3</v>
      </c>
      <c r="E583" s="160">
        <v>2</v>
      </c>
      <c r="F583" s="160">
        <v>2</v>
      </c>
      <c r="G583" s="160">
        <v>2</v>
      </c>
      <c r="H583" s="256">
        <v>1.0999999999999999E-2</v>
      </c>
    </row>
    <row r="584" spans="1:8" x14ac:dyDescent="0.25">
      <c r="A584" s="181" t="s">
        <v>10</v>
      </c>
      <c r="B584" s="283">
        <v>38300</v>
      </c>
      <c r="C584" s="423">
        <v>1</v>
      </c>
      <c r="D584" s="202">
        <f t="shared" si="8"/>
        <v>1E-3</v>
      </c>
      <c r="E584" s="160">
        <v>2</v>
      </c>
      <c r="F584" s="160">
        <v>2</v>
      </c>
      <c r="G584" s="160">
        <v>2</v>
      </c>
      <c r="H584" s="256">
        <v>1.4999999999999999E-2</v>
      </c>
    </row>
    <row r="585" spans="1:8" x14ac:dyDescent="0.25">
      <c r="A585" s="181" t="s">
        <v>10</v>
      </c>
      <c r="B585" s="283">
        <v>38334</v>
      </c>
      <c r="C585" s="423">
        <v>1</v>
      </c>
      <c r="D585" s="202">
        <f t="shared" si="8"/>
        <v>1E-3</v>
      </c>
      <c r="E585" s="160">
        <v>2</v>
      </c>
      <c r="F585" s="160">
        <v>2</v>
      </c>
      <c r="G585" s="160">
        <v>2</v>
      </c>
      <c r="H585" s="256">
        <v>2.9000000000000001E-2</v>
      </c>
    </row>
    <row r="586" spans="1:8" x14ac:dyDescent="0.25">
      <c r="A586" s="181" t="s">
        <v>10</v>
      </c>
      <c r="B586" s="283">
        <v>38364</v>
      </c>
      <c r="C586" s="423">
        <v>1</v>
      </c>
      <c r="D586" s="202">
        <f t="shared" si="8"/>
        <v>1E-3</v>
      </c>
      <c r="E586" s="160">
        <v>2</v>
      </c>
      <c r="F586" s="160">
        <v>2</v>
      </c>
      <c r="G586" s="160">
        <v>2</v>
      </c>
      <c r="H586" s="256">
        <v>6.9000000000000006E-2</v>
      </c>
    </row>
    <row r="587" spans="1:8" x14ac:dyDescent="0.25">
      <c r="A587" s="181" t="s">
        <v>10</v>
      </c>
      <c r="B587" s="283">
        <v>38392</v>
      </c>
      <c r="C587" s="423">
        <v>1</v>
      </c>
      <c r="D587" s="202">
        <f t="shared" si="8"/>
        <v>1E-3</v>
      </c>
      <c r="E587" s="160">
        <v>2</v>
      </c>
      <c r="F587" s="160">
        <v>2</v>
      </c>
      <c r="G587" s="160">
        <v>2</v>
      </c>
      <c r="H587" s="256">
        <v>2.9000000000000001E-2</v>
      </c>
    </row>
    <row r="588" spans="1:8" x14ac:dyDescent="0.25">
      <c r="A588" s="181" t="s">
        <v>10</v>
      </c>
      <c r="B588" s="283">
        <v>38419</v>
      </c>
      <c r="C588" s="423">
        <v>1</v>
      </c>
      <c r="D588" s="202">
        <f t="shared" si="8"/>
        <v>1E-3</v>
      </c>
      <c r="E588" s="160">
        <v>2</v>
      </c>
      <c r="F588" s="160">
        <v>2</v>
      </c>
      <c r="G588" s="160">
        <v>2</v>
      </c>
      <c r="H588" s="256">
        <v>3.6999999999999998E-2</v>
      </c>
    </row>
    <row r="589" spans="1:8" x14ac:dyDescent="0.25">
      <c r="A589" s="181" t="s">
        <v>10</v>
      </c>
      <c r="B589" s="283">
        <v>38454</v>
      </c>
      <c r="C589" s="423">
        <v>1</v>
      </c>
      <c r="D589" s="202">
        <f t="shared" si="8"/>
        <v>1E-3</v>
      </c>
      <c r="E589" s="160">
        <v>2</v>
      </c>
      <c r="F589" s="160">
        <v>2</v>
      </c>
      <c r="G589" s="160">
        <v>2</v>
      </c>
      <c r="H589" s="256">
        <v>3.9E-2</v>
      </c>
    </row>
    <row r="590" spans="1:8" x14ac:dyDescent="0.25">
      <c r="A590" s="181" t="s">
        <v>10</v>
      </c>
      <c r="B590" s="283">
        <v>38481</v>
      </c>
      <c r="C590" s="423">
        <v>1</v>
      </c>
      <c r="D590" s="202">
        <f t="shared" si="8"/>
        <v>1E-3</v>
      </c>
      <c r="E590" s="160">
        <v>2</v>
      </c>
      <c r="F590" s="160">
        <v>2</v>
      </c>
      <c r="G590" s="160">
        <v>2</v>
      </c>
      <c r="H590" s="256">
        <v>0.04</v>
      </c>
    </row>
    <row r="591" spans="1:8" x14ac:dyDescent="0.25">
      <c r="A591" s="181" t="s">
        <v>10</v>
      </c>
      <c r="B591" s="283">
        <v>38511</v>
      </c>
      <c r="C591" s="423">
        <v>1</v>
      </c>
      <c r="D591" s="202">
        <f t="shared" si="8"/>
        <v>1E-3</v>
      </c>
      <c r="E591" s="160">
        <v>2</v>
      </c>
      <c r="F591" s="160">
        <v>2</v>
      </c>
      <c r="G591" s="160">
        <v>2</v>
      </c>
      <c r="H591" s="256">
        <v>7.0999999999999994E-2</v>
      </c>
    </row>
    <row r="592" spans="1:8" x14ac:dyDescent="0.25">
      <c r="A592" s="181" t="s">
        <v>10</v>
      </c>
      <c r="B592" s="283">
        <v>38880</v>
      </c>
      <c r="C592" s="423">
        <v>1</v>
      </c>
      <c r="D592" s="202">
        <f t="shared" si="8"/>
        <v>1E-3</v>
      </c>
      <c r="E592" s="160">
        <v>2</v>
      </c>
      <c r="F592" s="160">
        <v>2</v>
      </c>
      <c r="G592" s="160">
        <v>2</v>
      </c>
      <c r="H592" s="256">
        <v>2.8</v>
      </c>
    </row>
    <row r="593" spans="1:8" x14ac:dyDescent="0.25">
      <c r="A593" s="181" t="s">
        <v>10</v>
      </c>
      <c r="B593" s="283">
        <v>38967</v>
      </c>
      <c r="C593" s="423">
        <v>1</v>
      </c>
      <c r="D593" s="202">
        <f t="shared" ref="D593:D656" si="9">C593/1000</f>
        <v>1E-3</v>
      </c>
      <c r="E593" s="160">
        <v>5</v>
      </c>
      <c r="F593" s="160">
        <v>2</v>
      </c>
      <c r="G593" s="160">
        <v>2</v>
      </c>
      <c r="H593" s="256">
        <v>1.4</v>
      </c>
    </row>
    <row r="594" spans="1:8" x14ac:dyDescent="0.25">
      <c r="A594" s="181" t="s">
        <v>10</v>
      </c>
      <c r="B594" s="283">
        <v>39057</v>
      </c>
      <c r="C594" s="423">
        <v>1</v>
      </c>
      <c r="D594" s="202">
        <f t="shared" si="9"/>
        <v>1E-3</v>
      </c>
      <c r="E594" s="160">
        <v>2</v>
      </c>
      <c r="F594" s="160">
        <v>2</v>
      </c>
      <c r="G594" s="160">
        <v>2</v>
      </c>
      <c r="H594" s="256">
        <v>0.32</v>
      </c>
    </row>
    <row r="595" spans="1:8" x14ac:dyDescent="0.25">
      <c r="A595" s="181" t="s">
        <v>10</v>
      </c>
      <c r="B595" s="283">
        <v>39154</v>
      </c>
      <c r="C595" s="423">
        <v>1</v>
      </c>
      <c r="D595" s="202">
        <f t="shared" si="9"/>
        <v>1E-3</v>
      </c>
      <c r="E595" s="160">
        <v>2</v>
      </c>
      <c r="F595" s="160">
        <v>2</v>
      </c>
      <c r="G595" s="160">
        <v>2</v>
      </c>
      <c r="H595" s="256">
        <v>1.4E-2</v>
      </c>
    </row>
    <row r="596" spans="1:8" x14ac:dyDescent="0.25">
      <c r="A596" s="181" t="s">
        <v>10</v>
      </c>
      <c r="B596" s="283">
        <v>39254</v>
      </c>
      <c r="C596" s="423">
        <v>1</v>
      </c>
      <c r="D596" s="202">
        <f t="shared" si="9"/>
        <v>1E-3</v>
      </c>
      <c r="E596" s="160">
        <v>2</v>
      </c>
      <c r="F596" s="160">
        <v>2</v>
      </c>
      <c r="G596" s="160">
        <v>2</v>
      </c>
      <c r="H596" s="256">
        <v>0.33</v>
      </c>
    </row>
    <row r="597" spans="1:8" x14ac:dyDescent="0.25">
      <c r="A597" s="181" t="s">
        <v>10</v>
      </c>
      <c r="B597" s="283">
        <v>39337</v>
      </c>
      <c r="C597" s="423">
        <v>1</v>
      </c>
      <c r="D597" s="202">
        <f t="shared" si="9"/>
        <v>1E-3</v>
      </c>
      <c r="E597" s="160">
        <v>2</v>
      </c>
      <c r="F597" s="160">
        <v>2</v>
      </c>
      <c r="G597" s="160">
        <v>2</v>
      </c>
      <c r="H597" s="256">
        <v>0.43</v>
      </c>
    </row>
    <row r="598" spans="1:8" x14ac:dyDescent="0.25">
      <c r="A598" s="181" t="s">
        <v>10</v>
      </c>
      <c r="B598" s="282">
        <v>39616</v>
      </c>
      <c r="C598" s="423"/>
      <c r="D598" s="202"/>
      <c r="E598" s="158"/>
      <c r="F598" s="158"/>
      <c r="G598" s="158"/>
      <c r="H598" s="256"/>
    </row>
    <row r="599" spans="1:8" x14ac:dyDescent="0.25">
      <c r="A599" s="181" t="s">
        <v>10</v>
      </c>
      <c r="B599" s="282">
        <v>39720</v>
      </c>
      <c r="C599" s="423"/>
      <c r="D599" s="202"/>
      <c r="E599" s="158"/>
      <c r="F599" s="158"/>
      <c r="G599" s="158"/>
      <c r="H599" s="256"/>
    </row>
    <row r="600" spans="1:8" x14ac:dyDescent="0.25">
      <c r="A600" s="181" t="s">
        <v>10</v>
      </c>
      <c r="B600" s="282">
        <v>39790</v>
      </c>
      <c r="C600" s="423"/>
      <c r="D600" s="202"/>
      <c r="E600" s="158"/>
      <c r="F600" s="158"/>
      <c r="G600" s="158"/>
      <c r="H600" s="256"/>
    </row>
    <row r="601" spans="1:8" x14ac:dyDescent="0.25">
      <c r="A601" s="181" t="s">
        <v>10</v>
      </c>
      <c r="B601" s="282">
        <v>39888</v>
      </c>
      <c r="C601" s="423"/>
      <c r="D601" s="202"/>
      <c r="E601" s="158"/>
      <c r="F601" s="158"/>
      <c r="G601" s="158"/>
      <c r="H601" s="256"/>
    </row>
    <row r="602" spans="1:8" x14ac:dyDescent="0.25">
      <c r="A602" s="181" t="s">
        <v>10</v>
      </c>
      <c r="B602" s="282">
        <v>39979</v>
      </c>
      <c r="C602" s="423"/>
      <c r="D602" s="202"/>
      <c r="E602" s="158"/>
      <c r="F602" s="158"/>
      <c r="G602" s="158"/>
      <c r="H602" s="256"/>
    </row>
    <row r="603" spans="1:8" x14ac:dyDescent="0.25">
      <c r="A603" s="181"/>
      <c r="B603" s="282"/>
      <c r="C603" s="423"/>
      <c r="D603" s="202"/>
      <c r="E603" s="158"/>
      <c r="F603" s="158"/>
      <c r="G603" s="158"/>
      <c r="H603" s="256"/>
    </row>
    <row r="604" spans="1:8" x14ac:dyDescent="0.25">
      <c r="A604" s="181"/>
      <c r="B604" s="283"/>
      <c r="C604" s="423"/>
      <c r="D604" s="202"/>
      <c r="E604" s="158"/>
      <c r="F604" s="158"/>
      <c r="G604" s="158"/>
      <c r="H604" s="256"/>
    </row>
    <row r="605" spans="1:8" x14ac:dyDescent="0.25">
      <c r="A605" s="181" t="s">
        <v>11</v>
      </c>
      <c r="B605" s="283">
        <v>38251</v>
      </c>
      <c r="C605" s="423">
        <v>150</v>
      </c>
      <c r="D605" s="202">
        <f t="shared" si="9"/>
        <v>0.15</v>
      </c>
      <c r="E605" s="158">
        <v>9.6</v>
      </c>
      <c r="F605" s="158">
        <v>2.9</v>
      </c>
      <c r="G605" s="159">
        <v>19.8</v>
      </c>
      <c r="H605" s="256">
        <v>1.4</v>
      </c>
    </row>
    <row r="606" spans="1:8" x14ac:dyDescent="0.25">
      <c r="A606" s="181" t="s">
        <v>11</v>
      </c>
      <c r="B606" s="283">
        <v>38273</v>
      </c>
      <c r="C606" s="423">
        <v>140</v>
      </c>
      <c r="D606" s="202">
        <f t="shared" si="9"/>
        <v>0.14000000000000001</v>
      </c>
      <c r="E606" s="158">
        <v>12</v>
      </c>
      <c r="F606" s="158">
        <v>3.6</v>
      </c>
      <c r="G606" s="159">
        <v>27.3</v>
      </c>
      <c r="H606" s="256">
        <v>4.8</v>
      </c>
    </row>
    <row r="607" spans="1:8" x14ac:dyDescent="0.25">
      <c r="A607" s="181" t="s">
        <v>11</v>
      </c>
      <c r="B607" s="283">
        <v>38300</v>
      </c>
      <c r="C607" s="423">
        <v>150</v>
      </c>
      <c r="D607" s="202">
        <f t="shared" si="9"/>
        <v>0.15</v>
      </c>
      <c r="E607" s="158">
        <v>8.8000000000000007</v>
      </c>
      <c r="F607" s="158">
        <v>4.7</v>
      </c>
      <c r="G607" s="159">
        <v>32.4</v>
      </c>
      <c r="H607" s="256">
        <v>6.7</v>
      </c>
    </row>
    <row r="608" spans="1:8" x14ac:dyDescent="0.25">
      <c r="A608" s="181" t="s">
        <v>11</v>
      </c>
      <c r="B608" s="283">
        <v>38334</v>
      </c>
      <c r="C608" s="423">
        <v>300</v>
      </c>
      <c r="D608" s="202">
        <f t="shared" si="9"/>
        <v>0.3</v>
      </c>
      <c r="E608" s="158">
        <v>12</v>
      </c>
      <c r="F608" s="158">
        <v>7.5</v>
      </c>
      <c r="G608" s="159">
        <v>44.2</v>
      </c>
      <c r="H608" s="256">
        <v>13</v>
      </c>
    </row>
    <row r="609" spans="1:8" x14ac:dyDescent="0.25">
      <c r="A609" s="181" t="s">
        <v>11</v>
      </c>
      <c r="B609" s="283">
        <v>38364</v>
      </c>
      <c r="C609" s="423">
        <v>230</v>
      </c>
      <c r="D609" s="202">
        <f t="shared" si="9"/>
        <v>0.23</v>
      </c>
      <c r="E609" s="158">
        <v>9.6999999999999993</v>
      </c>
      <c r="F609" s="158">
        <v>4.5999999999999996</v>
      </c>
      <c r="G609" s="159">
        <v>30.7</v>
      </c>
      <c r="H609" s="256">
        <v>9.4</v>
      </c>
    </row>
    <row r="610" spans="1:8" x14ac:dyDescent="0.25">
      <c r="A610" s="181" t="s">
        <v>11</v>
      </c>
      <c r="B610" s="283">
        <v>38392</v>
      </c>
      <c r="C610" s="423">
        <v>270</v>
      </c>
      <c r="D610" s="202">
        <f t="shared" si="9"/>
        <v>0.27</v>
      </c>
      <c r="E610" s="158">
        <v>13</v>
      </c>
      <c r="F610" s="160">
        <v>10</v>
      </c>
      <c r="G610" s="160">
        <v>10</v>
      </c>
      <c r="H610" s="256">
        <v>9.6</v>
      </c>
    </row>
    <row r="611" spans="1:8" x14ac:dyDescent="0.25">
      <c r="A611" s="181" t="s">
        <v>11</v>
      </c>
      <c r="B611" s="283">
        <v>38419</v>
      </c>
      <c r="C611" s="423">
        <v>180</v>
      </c>
      <c r="D611" s="202">
        <f t="shared" si="9"/>
        <v>0.18</v>
      </c>
      <c r="E611" s="158">
        <v>12</v>
      </c>
      <c r="F611" s="158">
        <v>3.1</v>
      </c>
      <c r="G611" s="159">
        <v>21.5</v>
      </c>
      <c r="H611" s="256">
        <v>12</v>
      </c>
    </row>
    <row r="612" spans="1:8" x14ac:dyDescent="0.25">
      <c r="A612" s="181" t="s">
        <v>11</v>
      </c>
      <c r="B612" s="283">
        <v>38454</v>
      </c>
      <c r="C612" s="423">
        <v>74</v>
      </c>
      <c r="D612" s="202">
        <f t="shared" si="9"/>
        <v>7.3999999999999996E-2</v>
      </c>
      <c r="E612" s="158">
        <v>5.2</v>
      </c>
      <c r="F612" s="160">
        <v>2</v>
      </c>
      <c r="G612" s="160">
        <v>2</v>
      </c>
      <c r="H612" s="256">
        <v>11</v>
      </c>
    </row>
    <row r="613" spans="1:8" x14ac:dyDescent="0.25">
      <c r="A613" s="181" t="s">
        <v>11</v>
      </c>
      <c r="B613" s="283">
        <v>38481</v>
      </c>
      <c r="C613" s="423">
        <v>8</v>
      </c>
      <c r="D613" s="202">
        <f t="shared" si="9"/>
        <v>8.0000000000000002E-3</v>
      </c>
      <c r="E613" s="160">
        <v>2</v>
      </c>
      <c r="F613" s="160">
        <v>2</v>
      </c>
      <c r="G613" s="160">
        <v>2</v>
      </c>
      <c r="H613" s="256">
        <v>8.1999999999999993</v>
      </c>
    </row>
    <row r="614" spans="1:8" x14ac:dyDescent="0.25">
      <c r="A614" s="181" t="s">
        <v>11</v>
      </c>
      <c r="B614" s="283">
        <v>38511</v>
      </c>
      <c r="C614" s="423">
        <v>6</v>
      </c>
      <c r="D614" s="202">
        <f t="shared" si="9"/>
        <v>6.0000000000000001E-3</v>
      </c>
      <c r="E614" s="160">
        <v>2</v>
      </c>
      <c r="F614" s="160">
        <v>2</v>
      </c>
      <c r="G614" s="160">
        <v>2</v>
      </c>
      <c r="H614" s="256">
        <v>10</v>
      </c>
    </row>
    <row r="615" spans="1:8" x14ac:dyDescent="0.25">
      <c r="A615" s="181" t="s">
        <v>11</v>
      </c>
      <c r="B615" s="283">
        <v>38544</v>
      </c>
      <c r="C615" s="423">
        <v>16</v>
      </c>
      <c r="D615" s="202">
        <f t="shared" si="9"/>
        <v>1.6E-2</v>
      </c>
      <c r="E615" s="160">
        <v>2</v>
      </c>
      <c r="F615" s="160">
        <v>2</v>
      </c>
      <c r="G615" s="160">
        <v>2</v>
      </c>
      <c r="H615" s="256">
        <v>4.8</v>
      </c>
    </row>
    <row r="616" spans="1:8" x14ac:dyDescent="0.25">
      <c r="A616" s="181" t="s">
        <v>11</v>
      </c>
      <c r="B616" s="283">
        <v>38572</v>
      </c>
      <c r="C616" s="423">
        <v>1</v>
      </c>
      <c r="D616" s="202">
        <f t="shared" si="9"/>
        <v>1E-3</v>
      </c>
      <c r="E616" s="160">
        <v>2</v>
      </c>
      <c r="F616" s="160">
        <v>2</v>
      </c>
      <c r="G616" s="160">
        <v>2</v>
      </c>
      <c r="H616" s="256">
        <v>3.6</v>
      </c>
    </row>
    <row r="617" spans="1:8" x14ac:dyDescent="0.25">
      <c r="A617" s="181" t="s">
        <v>11</v>
      </c>
      <c r="B617" s="283">
        <v>38607</v>
      </c>
      <c r="C617" s="423">
        <v>1</v>
      </c>
      <c r="D617" s="202">
        <f t="shared" si="9"/>
        <v>1E-3</v>
      </c>
      <c r="E617" s="160">
        <v>2</v>
      </c>
      <c r="F617" s="160">
        <v>2</v>
      </c>
      <c r="G617" s="160">
        <v>2</v>
      </c>
      <c r="H617" s="256">
        <v>3.6</v>
      </c>
    </row>
    <row r="618" spans="1:8" x14ac:dyDescent="0.25">
      <c r="A618" s="181" t="s">
        <v>11</v>
      </c>
      <c r="B618" s="283">
        <v>38636</v>
      </c>
      <c r="C618" s="423">
        <v>1</v>
      </c>
      <c r="D618" s="202">
        <f t="shared" si="9"/>
        <v>1E-3</v>
      </c>
      <c r="E618" s="160">
        <v>2</v>
      </c>
      <c r="F618" s="160">
        <v>2</v>
      </c>
      <c r="G618" s="160">
        <v>2</v>
      </c>
      <c r="H618" s="256">
        <v>4.2</v>
      </c>
    </row>
    <row r="619" spans="1:8" x14ac:dyDescent="0.25">
      <c r="A619" s="181" t="s">
        <v>11</v>
      </c>
      <c r="B619" s="283">
        <v>38663</v>
      </c>
      <c r="C619" s="423">
        <v>1</v>
      </c>
      <c r="D619" s="202">
        <f t="shared" si="9"/>
        <v>1E-3</v>
      </c>
      <c r="E619" s="160">
        <v>2</v>
      </c>
      <c r="F619" s="160">
        <v>2</v>
      </c>
      <c r="G619" s="160">
        <v>2</v>
      </c>
      <c r="H619" s="256">
        <v>3.9</v>
      </c>
    </row>
    <row r="620" spans="1:8" x14ac:dyDescent="0.25">
      <c r="A620" s="181" t="s">
        <v>11</v>
      </c>
      <c r="B620" s="283">
        <v>38694</v>
      </c>
      <c r="C620" s="423">
        <v>1.6</v>
      </c>
      <c r="D620" s="202">
        <f t="shared" si="9"/>
        <v>1.6000000000000001E-3</v>
      </c>
      <c r="E620" s="160">
        <v>2</v>
      </c>
      <c r="F620" s="160">
        <v>2</v>
      </c>
      <c r="G620" s="160">
        <v>2</v>
      </c>
      <c r="H620" s="256">
        <v>3.9</v>
      </c>
    </row>
    <row r="621" spans="1:8" x14ac:dyDescent="0.25">
      <c r="A621" s="181" t="s">
        <v>11</v>
      </c>
      <c r="B621" s="283">
        <v>38727</v>
      </c>
      <c r="C621" s="423">
        <v>1</v>
      </c>
      <c r="D621" s="202">
        <f t="shared" si="9"/>
        <v>1E-3</v>
      </c>
      <c r="E621" s="160">
        <v>2</v>
      </c>
      <c r="F621" s="160">
        <v>2</v>
      </c>
      <c r="G621" s="160">
        <v>2</v>
      </c>
      <c r="H621" s="256">
        <v>7.4</v>
      </c>
    </row>
    <row r="622" spans="1:8" x14ac:dyDescent="0.25">
      <c r="A622" s="181" t="s">
        <v>11</v>
      </c>
      <c r="B622" s="283">
        <v>38762</v>
      </c>
      <c r="C622" s="423">
        <v>1.9</v>
      </c>
      <c r="D622" s="202">
        <f t="shared" si="9"/>
        <v>1.9E-3</v>
      </c>
      <c r="E622" s="160">
        <v>1</v>
      </c>
      <c r="F622" s="160">
        <v>1</v>
      </c>
      <c r="G622" s="160">
        <v>1</v>
      </c>
      <c r="H622" s="256">
        <v>8.3000000000000007</v>
      </c>
    </row>
    <row r="623" spans="1:8" x14ac:dyDescent="0.25">
      <c r="A623" s="181" t="s">
        <v>11</v>
      </c>
      <c r="B623" s="283">
        <v>38791</v>
      </c>
      <c r="C623" s="423">
        <v>1</v>
      </c>
      <c r="D623" s="202">
        <f t="shared" si="9"/>
        <v>1E-3</v>
      </c>
      <c r="E623" s="160">
        <v>2</v>
      </c>
      <c r="F623" s="160">
        <v>2</v>
      </c>
      <c r="G623" s="160">
        <v>2</v>
      </c>
      <c r="H623" s="256">
        <v>5.8</v>
      </c>
    </row>
    <row r="624" spans="1:8" x14ac:dyDescent="0.25">
      <c r="A624" s="181" t="s">
        <v>11</v>
      </c>
      <c r="B624" s="283">
        <v>38818</v>
      </c>
      <c r="C624" s="423">
        <v>1</v>
      </c>
      <c r="D624" s="202">
        <f t="shared" si="9"/>
        <v>1E-3</v>
      </c>
      <c r="E624" s="160">
        <v>2</v>
      </c>
      <c r="F624" s="160">
        <v>2</v>
      </c>
      <c r="G624" s="160">
        <v>2</v>
      </c>
      <c r="H624" s="256">
        <v>1.2</v>
      </c>
    </row>
    <row r="625" spans="1:8" x14ac:dyDescent="0.25">
      <c r="A625" s="181" t="s">
        <v>11</v>
      </c>
      <c r="B625" s="283">
        <v>38847</v>
      </c>
      <c r="C625" s="423">
        <v>1</v>
      </c>
      <c r="D625" s="202">
        <f t="shared" si="9"/>
        <v>1E-3</v>
      </c>
      <c r="E625" s="160">
        <v>2</v>
      </c>
      <c r="F625" s="160">
        <v>2</v>
      </c>
      <c r="G625" s="160">
        <v>2</v>
      </c>
      <c r="H625" s="256">
        <v>2.9</v>
      </c>
    </row>
    <row r="626" spans="1:8" x14ac:dyDescent="0.25">
      <c r="A626" s="181" t="s">
        <v>11</v>
      </c>
      <c r="B626" s="283">
        <v>38880</v>
      </c>
      <c r="C626" s="423">
        <v>1</v>
      </c>
      <c r="D626" s="202">
        <f t="shared" si="9"/>
        <v>1E-3</v>
      </c>
      <c r="E626" s="160">
        <v>2</v>
      </c>
      <c r="F626" s="160">
        <v>2</v>
      </c>
      <c r="G626" s="160">
        <v>2</v>
      </c>
      <c r="H626" s="256">
        <v>7</v>
      </c>
    </row>
    <row r="627" spans="1:8" x14ac:dyDescent="0.25">
      <c r="A627" s="181" t="s">
        <v>11</v>
      </c>
      <c r="B627" s="283">
        <v>38966</v>
      </c>
      <c r="C627" s="423">
        <v>1</v>
      </c>
      <c r="D627" s="202">
        <f t="shared" si="9"/>
        <v>1E-3</v>
      </c>
      <c r="E627" s="160">
        <v>2</v>
      </c>
      <c r="F627" s="160">
        <v>2</v>
      </c>
      <c r="G627" s="160">
        <v>2</v>
      </c>
      <c r="H627" s="256">
        <v>9</v>
      </c>
    </row>
    <row r="628" spans="1:8" x14ac:dyDescent="0.25">
      <c r="A628" s="181" t="s">
        <v>11</v>
      </c>
      <c r="B628" s="283">
        <v>39057</v>
      </c>
      <c r="C628" s="423">
        <v>12</v>
      </c>
      <c r="D628" s="202">
        <f t="shared" si="9"/>
        <v>1.2E-2</v>
      </c>
      <c r="E628" s="160">
        <v>2</v>
      </c>
      <c r="F628" s="160">
        <v>2</v>
      </c>
      <c r="G628" s="160">
        <v>2</v>
      </c>
      <c r="H628" s="256">
        <v>9.1</v>
      </c>
    </row>
    <row r="629" spans="1:8" x14ac:dyDescent="0.25">
      <c r="A629" s="181" t="s">
        <v>11</v>
      </c>
      <c r="B629" s="283">
        <v>39154</v>
      </c>
      <c r="C629" s="423">
        <v>1</v>
      </c>
      <c r="D629" s="202">
        <f t="shared" si="9"/>
        <v>1E-3</v>
      </c>
      <c r="E629" s="160">
        <v>2</v>
      </c>
      <c r="F629" s="160">
        <v>2</v>
      </c>
      <c r="G629" s="160">
        <v>2</v>
      </c>
      <c r="H629" s="256">
        <v>7.6</v>
      </c>
    </row>
    <row r="630" spans="1:8" x14ac:dyDescent="0.25">
      <c r="A630" s="181" t="s">
        <v>11</v>
      </c>
      <c r="B630" s="283">
        <v>39202</v>
      </c>
      <c r="C630" s="423">
        <v>1</v>
      </c>
      <c r="D630" s="202">
        <f t="shared" si="9"/>
        <v>1E-3</v>
      </c>
      <c r="E630" s="160">
        <v>5</v>
      </c>
      <c r="F630" s="160">
        <v>0.5</v>
      </c>
      <c r="G630" s="160">
        <v>2</v>
      </c>
      <c r="H630" s="256"/>
    </row>
    <row r="631" spans="1:8" x14ac:dyDescent="0.25">
      <c r="A631" s="181" t="s">
        <v>11</v>
      </c>
      <c r="B631" s="283">
        <v>39254</v>
      </c>
      <c r="C631" s="423">
        <v>1</v>
      </c>
      <c r="D631" s="202">
        <f t="shared" si="9"/>
        <v>1E-3</v>
      </c>
      <c r="E631" s="160">
        <v>2</v>
      </c>
      <c r="F631" s="160">
        <v>2</v>
      </c>
      <c r="G631" s="160">
        <v>2</v>
      </c>
      <c r="H631" s="256">
        <v>3.4</v>
      </c>
    </row>
    <row r="632" spans="1:8" x14ac:dyDescent="0.25">
      <c r="A632" s="181" t="s">
        <v>11</v>
      </c>
      <c r="B632" s="283">
        <v>39338</v>
      </c>
      <c r="C632" s="423">
        <v>1</v>
      </c>
      <c r="D632" s="202">
        <f t="shared" si="9"/>
        <v>1E-3</v>
      </c>
      <c r="E632" s="160">
        <v>2</v>
      </c>
      <c r="F632" s="160">
        <v>2</v>
      </c>
      <c r="G632" s="160">
        <v>2</v>
      </c>
      <c r="H632" s="256">
        <v>2.8</v>
      </c>
    </row>
    <row r="633" spans="1:8" x14ac:dyDescent="0.25">
      <c r="A633" s="181" t="s">
        <v>11</v>
      </c>
      <c r="B633" s="283">
        <v>39434</v>
      </c>
      <c r="C633" s="423">
        <v>1.2</v>
      </c>
      <c r="D633" s="202">
        <f t="shared" si="9"/>
        <v>1.1999999999999999E-3</v>
      </c>
      <c r="E633" s="160">
        <v>2</v>
      </c>
      <c r="F633" s="160">
        <v>2</v>
      </c>
      <c r="G633" s="160">
        <v>2</v>
      </c>
      <c r="H633" s="256">
        <v>3.2</v>
      </c>
    </row>
    <row r="634" spans="1:8" x14ac:dyDescent="0.25">
      <c r="A634" s="181" t="s">
        <v>11</v>
      </c>
      <c r="B634" s="283">
        <v>39512</v>
      </c>
      <c r="C634" s="423">
        <v>1</v>
      </c>
      <c r="D634" s="202">
        <f t="shared" si="9"/>
        <v>1E-3</v>
      </c>
      <c r="E634" s="160">
        <v>2</v>
      </c>
      <c r="F634" s="160">
        <v>2</v>
      </c>
      <c r="G634" s="160">
        <v>2</v>
      </c>
      <c r="H634" s="256">
        <v>5.0999999999999996</v>
      </c>
    </row>
    <row r="635" spans="1:8" x14ac:dyDescent="0.25">
      <c r="A635" s="181" t="s">
        <v>11</v>
      </c>
      <c r="B635" s="283">
        <v>39616</v>
      </c>
      <c r="C635" s="423">
        <v>1</v>
      </c>
      <c r="D635" s="202">
        <f t="shared" si="9"/>
        <v>1E-3</v>
      </c>
      <c r="E635" s="160">
        <v>2</v>
      </c>
      <c r="F635" s="160">
        <v>2</v>
      </c>
      <c r="G635" s="160">
        <v>2</v>
      </c>
      <c r="H635" s="256">
        <v>3.7</v>
      </c>
    </row>
    <row r="636" spans="1:8" x14ac:dyDescent="0.25">
      <c r="A636" s="181" t="s">
        <v>11</v>
      </c>
      <c r="B636" s="283">
        <v>39721</v>
      </c>
      <c r="C636" s="423">
        <v>1</v>
      </c>
      <c r="D636" s="202">
        <f t="shared" si="9"/>
        <v>1E-3</v>
      </c>
      <c r="E636" s="160">
        <v>2</v>
      </c>
      <c r="F636" s="160">
        <v>2</v>
      </c>
      <c r="G636" s="160">
        <v>2</v>
      </c>
      <c r="H636" s="256">
        <v>2.9</v>
      </c>
    </row>
    <row r="637" spans="1:8" x14ac:dyDescent="0.25">
      <c r="A637" s="181" t="s">
        <v>11</v>
      </c>
      <c r="B637" s="283">
        <v>39791</v>
      </c>
      <c r="C637" s="423">
        <v>1</v>
      </c>
      <c r="D637" s="202">
        <f t="shared" si="9"/>
        <v>1E-3</v>
      </c>
      <c r="E637" s="160">
        <v>2</v>
      </c>
      <c r="F637" s="160">
        <v>2</v>
      </c>
      <c r="G637" s="160">
        <v>2</v>
      </c>
      <c r="H637" s="256">
        <v>4.7</v>
      </c>
    </row>
    <row r="638" spans="1:8" x14ac:dyDescent="0.25">
      <c r="A638" s="181" t="s">
        <v>11</v>
      </c>
      <c r="B638" s="283">
        <v>39889</v>
      </c>
      <c r="C638" s="427">
        <v>1</v>
      </c>
      <c r="D638" s="202">
        <f t="shared" si="9"/>
        <v>1E-3</v>
      </c>
      <c r="E638" s="160">
        <v>2</v>
      </c>
      <c r="F638" s="160">
        <v>2</v>
      </c>
      <c r="G638" s="160">
        <v>2</v>
      </c>
      <c r="H638" s="261">
        <v>7</v>
      </c>
    </row>
    <row r="639" spans="1:8" x14ac:dyDescent="0.25">
      <c r="A639" s="181" t="s">
        <v>11</v>
      </c>
      <c r="B639" s="283">
        <v>39980</v>
      </c>
      <c r="C639" s="423">
        <v>1</v>
      </c>
      <c r="D639" s="202">
        <f t="shared" si="9"/>
        <v>1E-3</v>
      </c>
      <c r="E639" s="160">
        <v>2</v>
      </c>
      <c r="F639" s="160">
        <v>2</v>
      </c>
      <c r="G639" s="160">
        <v>2</v>
      </c>
      <c r="H639" s="261">
        <v>5.6</v>
      </c>
    </row>
    <row r="640" spans="1:8" x14ac:dyDescent="0.25">
      <c r="A640" s="181" t="s">
        <v>11</v>
      </c>
      <c r="B640" s="283">
        <v>40072</v>
      </c>
      <c r="C640" s="423">
        <v>1.9</v>
      </c>
      <c r="D640" s="202">
        <f t="shared" si="9"/>
        <v>1.9E-3</v>
      </c>
      <c r="E640" s="160">
        <v>2</v>
      </c>
      <c r="F640" s="160">
        <v>2</v>
      </c>
      <c r="G640" s="160">
        <v>2</v>
      </c>
      <c r="H640" s="261">
        <v>5.7</v>
      </c>
    </row>
    <row r="641" spans="1:8" x14ac:dyDescent="0.25">
      <c r="A641" s="181" t="s">
        <v>11</v>
      </c>
      <c r="B641" s="283">
        <v>40162</v>
      </c>
      <c r="C641" s="423">
        <v>1.9</v>
      </c>
      <c r="D641" s="202">
        <f t="shared" si="9"/>
        <v>1.9E-3</v>
      </c>
      <c r="E641" s="160">
        <v>2</v>
      </c>
      <c r="F641" s="160">
        <v>2</v>
      </c>
      <c r="G641" s="160">
        <v>2</v>
      </c>
      <c r="H641" s="261">
        <v>5.7</v>
      </c>
    </row>
    <row r="642" spans="1:8" x14ac:dyDescent="0.25">
      <c r="A642" s="181" t="s">
        <v>11</v>
      </c>
      <c r="B642" s="283">
        <v>40266</v>
      </c>
      <c r="C642" s="423">
        <v>1</v>
      </c>
      <c r="D642" s="202">
        <f t="shared" si="9"/>
        <v>1E-3</v>
      </c>
      <c r="E642" s="160">
        <v>2</v>
      </c>
      <c r="F642" s="160">
        <v>2</v>
      </c>
      <c r="G642" s="160">
        <v>2</v>
      </c>
      <c r="H642" s="262">
        <v>6.74</v>
      </c>
    </row>
    <row r="643" spans="1:8" x14ac:dyDescent="0.25">
      <c r="A643" s="181" t="s">
        <v>11</v>
      </c>
      <c r="B643" s="283">
        <v>40357</v>
      </c>
      <c r="C643" s="423">
        <v>1</v>
      </c>
      <c r="D643" s="202">
        <f t="shared" si="9"/>
        <v>1E-3</v>
      </c>
      <c r="E643" s="160">
        <v>2</v>
      </c>
      <c r="F643" s="160">
        <v>2</v>
      </c>
      <c r="G643" s="160">
        <v>2</v>
      </c>
      <c r="H643" s="262">
        <v>4.79</v>
      </c>
    </row>
    <row r="644" spans="1:8" x14ac:dyDescent="0.25">
      <c r="A644" s="181" t="s">
        <v>11</v>
      </c>
      <c r="B644" s="283">
        <v>40448</v>
      </c>
      <c r="C644" s="423">
        <v>1</v>
      </c>
      <c r="D644" s="202">
        <f t="shared" si="9"/>
        <v>1E-3</v>
      </c>
      <c r="E644" s="160">
        <v>2</v>
      </c>
      <c r="F644" s="160">
        <v>2</v>
      </c>
      <c r="G644" s="160">
        <v>2</v>
      </c>
      <c r="H644" s="262">
        <v>3.41</v>
      </c>
    </row>
    <row r="645" spans="1:8" x14ac:dyDescent="0.25">
      <c r="A645" s="181" t="s">
        <v>11</v>
      </c>
      <c r="B645" s="284">
        <v>40526</v>
      </c>
      <c r="C645" s="423">
        <v>1</v>
      </c>
      <c r="D645" s="202">
        <f t="shared" si="9"/>
        <v>1E-3</v>
      </c>
      <c r="E645" s="160">
        <v>2</v>
      </c>
      <c r="F645" s="160">
        <v>2</v>
      </c>
      <c r="G645" s="160">
        <v>2</v>
      </c>
      <c r="H645" s="263">
        <v>3.85</v>
      </c>
    </row>
    <row r="646" spans="1:8" x14ac:dyDescent="0.25">
      <c r="A646" s="181" t="s">
        <v>11</v>
      </c>
      <c r="B646" s="282">
        <v>40631</v>
      </c>
      <c r="C646" s="428">
        <v>0.5</v>
      </c>
      <c r="D646" s="202">
        <f t="shared" si="9"/>
        <v>5.0000000000000001E-4</v>
      </c>
      <c r="E646" s="160">
        <v>2</v>
      </c>
      <c r="F646" s="160">
        <v>2</v>
      </c>
      <c r="G646" s="160">
        <v>2</v>
      </c>
      <c r="H646" s="264">
        <v>3.9</v>
      </c>
    </row>
    <row r="647" spans="1:8" x14ac:dyDescent="0.25">
      <c r="A647" s="181" t="s">
        <v>11</v>
      </c>
      <c r="B647" s="282">
        <v>40715</v>
      </c>
      <c r="C647" s="423">
        <v>0.2</v>
      </c>
      <c r="D647" s="202">
        <f t="shared" si="9"/>
        <v>2.0000000000000001E-4</v>
      </c>
      <c r="E647" s="160">
        <v>1</v>
      </c>
      <c r="F647" s="160">
        <v>1</v>
      </c>
      <c r="G647" s="160">
        <v>2</v>
      </c>
      <c r="H647" s="264">
        <v>3.09</v>
      </c>
    </row>
    <row r="648" spans="1:8" x14ac:dyDescent="0.25">
      <c r="A648" s="183" t="s">
        <v>11</v>
      </c>
      <c r="B648" s="282">
        <v>40801</v>
      </c>
      <c r="C648" s="423">
        <v>1</v>
      </c>
      <c r="D648" s="202">
        <f t="shared" si="9"/>
        <v>1E-3</v>
      </c>
      <c r="E648" s="160">
        <v>5</v>
      </c>
      <c r="F648" s="160">
        <v>1</v>
      </c>
      <c r="G648" s="160">
        <v>3</v>
      </c>
      <c r="H648" s="265">
        <v>3.3</v>
      </c>
    </row>
    <row r="649" spans="1:8" x14ac:dyDescent="0.25">
      <c r="A649" s="183" t="s">
        <v>11</v>
      </c>
      <c r="B649" s="282">
        <v>40884</v>
      </c>
      <c r="C649" s="423">
        <v>1</v>
      </c>
      <c r="D649" s="202">
        <f t="shared" si="9"/>
        <v>1E-3</v>
      </c>
      <c r="E649" s="160">
        <v>5</v>
      </c>
      <c r="F649" s="160">
        <v>1</v>
      </c>
      <c r="G649" s="160">
        <v>3</v>
      </c>
      <c r="H649" s="265">
        <v>2.2000000000000002</v>
      </c>
    </row>
    <row r="650" spans="1:8" x14ac:dyDescent="0.25">
      <c r="A650" s="181"/>
      <c r="B650" s="283"/>
      <c r="C650" s="423"/>
      <c r="D650" s="202"/>
      <c r="E650" s="158"/>
      <c r="F650" s="158"/>
      <c r="G650" s="158"/>
      <c r="H650" s="256"/>
    </row>
    <row r="651" spans="1:8" x14ac:dyDescent="0.25">
      <c r="A651" s="181" t="s">
        <v>13</v>
      </c>
      <c r="B651" s="283">
        <v>38251</v>
      </c>
      <c r="C651" s="423">
        <v>1</v>
      </c>
      <c r="D651" s="202">
        <f t="shared" si="9"/>
        <v>1E-3</v>
      </c>
      <c r="E651" s="160">
        <v>2</v>
      </c>
      <c r="F651" s="160">
        <v>2</v>
      </c>
      <c r="G651" s="160">
        <v>2</v>
      </c>
      <c r="H651" s="256">
        <v>0.37</v>
      </c>
    </row>
    <row r="652" spans="1:8" x14ac:dyDescent="0.25">
      <c r="A652" s="181" t="s">
        <v>13</v>
      </c>
      <c r="B652" s="283">
        <v>38274</v>
      </c>
      <c r="C652" s="423">
        <v>1</v>
      </c>
      <c r="D652" s="202">
        <f t="shared" si="9"/>
        <v>1E-3</v>
      </c>
      <c r="E652" s="160">
        <v>2</v>
      </c>
      <c r="F652" s="160">
        <v>2</v>
      </c>
      <c r="G652" s="160">
        <v>2</v>
      </c>
      <c r="H652" s="256">
        <v>4.7E-2</v>
      </c>
    </row>
    <row r="653" spans="1:8" x14ac:dyDescent="0.25">
      <c r="A653" s="181" t="s">
        <v>13</v>
      </c>
      <c r="B653" s="283">
        <v>38301</v>
      </c>
      <c r="C653" s="423">
        <v>1</v>
      </c>
      <c r="D653" s="202">
        <f t="shared" si="9"/>
        <v>1E-3</v>
      </c>
      <c r="E653" s="160">
        <v>2</v>
      </c>
      <c r="F653" s="160">
        <v>2</v>
      </c>
      <c r="G653" s="160">
        <v>2</v>
      </c>
      <c r="H653" s="256">
        <v>3.4000000000000002E-2</v>
      </c>
    </row>
    <row r="654" spans="1:8" x14ac:dyDescent="0.25">
      <c r="A654" s="181" t="s">
        <v>13</v>
      </c>
      <c r="B654" s="283">
        <v>38335</v>
      </c>
      <c r="C654" s="423">
        <v>1</v>
      </c>
      <c r="D654" s="202">
        <f t="shared" si="9"/>
        <v>1E-3</v>
      </c>
      <c r="E654" s="160">
        <v>2</v>
      </c>
      <c r="F654" s="160">
        <v>2</v>
      </c>
      <c r="G654" s="160">
        <v>2</v>
      </c>
      <c r="H654" s="256">
        <v>1.7000000000000001E-2</v>
      </c>
    </row>
    <row r="655" spans="1:8" x14ac:dyDescent="0.25">
      <c r="A655" s="181" t="s">
        <v>13</v>
      </c>
      <c r="B655" s="283">
        <v>38364</v>
      </c>
      <c r="C655" s="423">
        <v>1</v>
      </c>
      <c r="D655" s="202">
        <f t="shared" si="9"/>
        <v>1E-3</v>
      </c>
      <c r="E655" s="160">
        <v>2</v>
      </c>
      <c r="F655" s="160">
        <v>2</v>
      </c>
      <c r="G655" s="160">
        <v>2</v>
      </c>
      <c r="H655" s="256">
        <v>1.2E-2</v>
      </c>
    </row>
    <row r="656" spans="1:8" x14ac:dyDescent="0.25">
      <c r="A656" s="181" t="s">
        <v>13</v>
      </c>
      <c r="B656" s="283">
        <v>38419</v>
      </c>
      <c r="C656" s="423">
        <v>1</v>
      </c>
      <c r="D656" s="202">
        <f t="shared" si="9"/>
        <v>1E-3</v>
      </c>
      <c r="E656" s="160">
        <v>2</v>
      </c>
      <c r="F656" s="160">
        <v>2</v>
      </c>
      <c r="G656" s="160">
        <v>2</v>
      </c>
      <c r="H656" s="256">
        <v>7.1000000000000004E-3</v>
      </c>
    </row>
    <row r="657" spans="1:8" x14ac:dyDescent="0.25">
      <c r="A657" s="181" t="s">
        <v>13</v>
      </c>
      <c r="B657" s="283">
        <v>38454</v>
      </c>
      <c r="C657" s="423">
        <v>1</v>
      </c>
      <c r="D657" s="202">
        <f t="shared" ref="D657:D720" si="10">C657/1000</f>
        <v>1E-3</v>
      </c>
      <c r="E657" s="160">
        <v>2</v>
      </c>
      <c r="F657" s="160">
        <v>2</v>
      </c>
      <c r="G657" s="160">
        <v>2</v>
      </c>
      <c r="H657" s="256">
        <v>2.1000000000000001E-2</v>
      </c>
    </row>
    <row r="658" spans="1:8" x14ac:dyDescent="0.25">
      <c r="A658" s="181" t="s">
        <v>13</v>
      </c>
      <c r="B658" s="283">
        <v>38483</v>
      </c>
      <c r="C658" s="423">
        <v>1</v>
      </c>
      <c r="D658" s="202">
        <f t="shared" si="10"/>
        <v>1E-3</v>
      </c>
      <c r="E658" s="160">
        <v>2</v>
      </c>
      <c r="F658" s="160">
        <v>2</v>
      </c>
      <c r="G658" s="160">
        <v>2</v>
      </c>
      <c r="H658" s="256">
        <v>3.1E-2</v>
      </c>
    </row>
    <row r="659" spans="1:8" x14ac:dyDescent="0.25">
      <c r="A659" s="181" t="s">
        <v>13</v>
      </c>
      <c r="B659" s="283">
        <v>38511</v>
      </c>
      <c r="C659" s="423">
        <v>1</v>
      </c>
      <c r="D659" s="202">
        <f t="shared" si="10"/>
        <v>1E-3</v>
      </c>
      <c r="E659" s="160">
        <v>2</v>
      </c>
      <c r="F659" s="160">
        <v>2</v>
      </c>
      <c r="G659" s="160">
        <v>2</v>
      </c>
      <c r="H659" s="256">
        <v>5.8999999999999997E-2</v>
      </c>
    </row>
    <row r="660" spans="1:8" x14ac:dyDescent="0.25">
      <c r="A660" s="181" t="s">
        <v>13</v>
      </c>
      <c r="B660" s="283">
        <v>38545</v>
      </c>
      <c r="C660" s="423">
        <v>1</v>
      </c>
      <c r="D660" s="202">
        <f t="shared" si="10"/>
        <v>1E-3</v>
      </c>
      <c r="E660" s="160">
        <v>2</v>
      </c>
      <c r="F660" s="160">
        <v>2</v>
      </c>
      <c r="G660" s="160">
        <v>2</v>
      </c>
      <c r="H660" s="256">
        <v>5.4999999999999997E-3</v>
      </c>
    </row>
    <row r="661" spans="1:8" x14ac:dyDescent="0.25">
      <c r="A661" s="181" t="s">
        <v>13</v>
      </c>
      <c r="B661" s="283">
        <v>38573</v>
      </c>
      <c r="C661" s="423">
        <v>1</v>
      </c>
      <c r="D661" s="202">
        <f t="shared" si="10"/>
        <v>1E-3</v>
      </c>
      <c r="E661" s="160">
        <v>2</v>
      </c>
      <c r="F661" s="160">
        <v>2</v>
      </c>
      <c r="G661" s="160">
        <v>2</v>
      </c>
      <c r="H661" s="256">
        <v>6.8999999999999999E-3</v>
      </c>
    </row>
    <row r="662" spans="1:8" x14ac:dyDescent="0.25">
      <c r="A662" s="181" t="s">
        <v>13</v>
      </c>
      <c r="B662" s="283">
        <v>38607</v>
      </c>
      <c r="C662" s="423">
        <v>1</v>
      </c>
      <c r="D662" s="202">
        <f t="shared" si="10"/>
        <v>1E-3</v>
      </c>
      <c r="E662" s="160">
        <v>2</v>
      </c>
      <c r="F662" s="160">
        <v>2</v>
      </c>
      <c r="G662" s="160">
        <v>2</v>
      </c>
      <c r="H662" s="256">
        <v>7.0000000000000001E-3</v>
      </c>
    </row>
    <row r="663" spans="1:8" x14ac:dyDescent="0.25">
      <c r="A663" s="181" t="s">
        <v>13</v>
      </c>
      <c r="B663" s="283">
        <v>38636</v>
      </c>
      <c r="C663" s="423">
        <v>1</v>
      </c>
      <c r="D663" s="202">
        <f t="shared" si="10"/>
        <v>1E-3</v>
      </c>
      <c r="E663" s="160">
        <v>2</v>
      </c>
      <c r="F663" s="160">
        <v>2</v>
      </c>
      <c r="G663" s="160">
        <v>2</v>
      </c>
      <c r="H663" s="256">
        <v>5.8000000000000003E-2</v>
      </c>
    </row>
    <row r="664" spans="1:8" x14ac:dyDescent="0.25">
      <c r="A664" s="181" t="s">
        <v>13</v>
      </c>
      <c r="B664" s="283">
        <v>38664</v>
      </c>
      <c r="C664" s="423">
        <v>1</v>
      </c>
      <c r="D664" s="202">
        <f t="shared" si="10"/>
        <v>1E-3</v>
      </c>
      <c r="E664" s="160">
        <v>2</v>
      </c>
      <c r="F664" s="160">
        <v>2</v>
      </c>
      <c r="G664" s="160">
        <v>2</v>
      </c>
      <c r="H664" s="256">
        <v>2.5000000000000001E-2</v>
      </c>
    </row>
    <row r="665" spans="1:8" x14ac:dyDescent="0.25">
      <c r="A665" s="181" t="s">
        <v>13</v>
      </c>
      <c r="B665" s="283">
        <v>38694</v>
      </c>
      <c r="C665" s="423">
        <v>1</v>
      </c>
      <c r="D665" s="202">
        <f t="shared" si="10"/>
        <v>1E-3</v>
      </c>
      <c r="E665" s="160">
        <v>2</v>
      </c>
      <c r="F665" s="160">
        <v>2</v>
      </c>
      <c r="G665" s="160">
        <v>2</v>
      </c>
      <c r="H665" s="256">
        <v>3.7999999999999999E-2</v>
      </c>
    </row>
    <row r="666" spans="1:8" x14ac:dyDescent="0.25">
      <c r="A666" s="181" t="s">
        <v>13</v>
      </c>
      <c r="B666" s="283">
        <v>38728</v>
      </c>
      <c r="C666" s="423">
        <v>1</v>
      </c>
      <c r="D666" s="202">
        <f t="shared" si="10"/>
        <v>1E-3</v>
      </c>
      <c r="E666" s="160">
        <v>2</v>
      </c>
      <c r="F666" s="160">
        <v>2</v>
      </c>
      <c r="G666" s="160">
        <v>2</v>
      </c>
      <c r="H666" s="256">
        <v>4.3999999999999997E-2</v>
      </c>
    </row>
    <row r="667" spans="1:8" x14ac:dyDescent="0.25">
      <c r="A667" s="181" t="s">
        <v>13</v>
      </c>
      <c r="B667" s="283">
        <v>38763</v>
      </c>
      <c r="C667" s="423">
        <v>1</v>
      </c>
      <c r="D667" s="202">
        <f t="shared" si="10"/>
        <v>1E-3</v>
      </c>
      <c r="E667" s="160">
        <v>2</v>
      </c>
      <c r="F667" s="160">
        <v>2</v>
      </c>
      <c r="G667" s="160">
        <v>2</v>
      </c>
      <c r="H667" s="256">
        <v>2.5999999999999999E-2</v>
      </c>
    </row>
    <row r="668" spans="1:8" x14ac:dyDescent="0.25">
      <c r="A668" s="181" t="s">
        <v>13</v>
      </c>
      <c r="B668" s="283">
        <v>38791</v>
      </c>
      <c r="C668" s="423">
        <v>1</v>
      </c>
      <c r="D668" s="202">
        <f t="shared" si="10"/>
        <v>1E-3</v>
      </c>
      <c r="E668" s="160">
        <v>2</v>
      </c>
      <c r="F668" s="160">
        <v>2</v>
      </c>
      <c r="G668" s="160">
        <v>2</v>
      </c>
      <c r="H668" s="256">
        <v>2.7E-2</v>
      </c>
    </row>
    <row r="669" spans="1:8" x14ac:dyDescent="0.25">
      <c r="A669" s="181" t="s">
        <v>13</v>
      </c>
      <c r="B669" s="283">
        <v>38818</v>
      </c>
      <c r="C669" s="423">
        <v>1</v>
      </c>
      <c r="D669" s="202">
        <f t="shared" si="10"/>
        <v>1E-3</v>
      </c>
      <c r="E669" s="160">
        <v>2</v>
      </c>
      <c r="F669" s="160">
        <v>2</v>
      </c>
      <c r="G669" s="160">
        <v>2</v>
      </c>
      <c r="H669" s="256">
        <v>1.2E-2</v>
      </c>
    </row>
    <row r="670" spans="1:8" x14ac:dyDescent="0.25">
      <c r="A670" s="181" t="s">
        <v>13</v>
      </c>
      <c r="B670" s="283">
        <v>38847</v>
      </c>
      <c r="C670" s="423">
        <v>1</v>
      </c>
      <c r="D670" s="202">
        <f t="shared" si="10"/>
        <v>1E-3</v>
      </c>
      <c r="E670" s="160">
        <v>2</v>
      </c>
      <c r="F670" s="160">
        <v>2</v>
      </c>
      <c r="G670" s="160">
        <v>2</v>
      </c>
      <c r="H670" s="256">
        <v>0.01</v>
      </c>
    </row>
    <row r="671" spans="1:8" x14ac:dyDescent="0.25">
      <c r="A671" s="181" t="s">
        <v>13</v>
      </c>
      <c r="B671" s="283">
        <v>38880</v>
      </c>
      <c r="C671" s="423">
        <v>1</v>
      </c>
      <c r="D671" s="202">
        <f t="shared" si="10"/>
        <v>1E-3</v>
      </c>
      <c r="E671" s="160">
        <v>2</v>
      </c>
      <c r="F671" s="160">
        <v>2</v>
      </c>
      <c r="G671" s="160">
        <v>2</v>
      </c>
      <c r="H671" s="256">
        <v>0.01</v>
      </c>
    </row>
    <row r="672" spans="1:8" x14ac:dyDescent="0.25">
      <c r="A672" s="181" t="s">
        <v>13</v>
      </c>
      <c r="B672" s="283">
        <v>38966</v>
      </c>
      <c r="C672" s="423">
        <v>1</v>
      </c>
      <c r="D672" s="202">
        <f t="shared" si="10"/>
        <v>1E-3</v>
      </c>
      <c r="E672" s="160">
        <v>2</v>
      </c>
      <c r="F672" s="160">
        <v>2</v>
      </c>
      <c r="G672" s="160">
        <v>2</v>
      </c>
      <c r="H672" s="256">
        <v>3.5999999999999997E-2</v>
      </c>
    </row>
    <row r="673" spans="1:8" x14ac:dyDescent="0.25">
      <c r="A673" s="181" t="s">
        <v>13</v>
      </c>
      <c r="B673" s="283">
        <v>39057</v>
      </c>
      <c r="C673" s="423">
        <v>1</v>
      </c>
      <c r="D673" s="202">
        <f t="shared" si="10"/>
        <v>1E-3</v>
      </c>
      <c r="E673" s="160">
        <v>2</v>
      </c>
      <c r="F673" s="160">
        <v>2</v>
      </c>
      <c r="G673" s="160">
        <v>2</v>
      </c>
      <c r="H673" s="256">
        <v>1.4999999999999999E-2</v>
      </c>
    </row>
    <row r="674" spans="1:8" x14ac:dyDescent="0.25">
      <c r="A674" s="181" t="s">
        <v>13</v>
      </c>
      <c r="B674" s="283">
        <v>39154</v>
      </c>
      <c r="C674" s="423">
        <v>1</v>
      </c>
      <c r="D674" s="202">
        <f t="shared" si="10"/>
        <v>1E-3</v>
      </c>
      <c r="E674" s="160">
        <v>2</v>
      </c>
      <c r="F674" s="160">
        <v>2</v>
      </c>
      <c r="G674" s="160">
        <v>2</v>
      </c>
      <c r="H674" s="256">
        <v>1.2E-2</v>
      </c>
    </row>
    <row r="675" spans="1:8" x14ac:dyDescent="0.25">
      <c r="A675" s="181" t="s">
        <v>13</v>
      </c>
      <c r="B675" s="283">
        <v>39254</v>
      </c>
      <c r="C675" s="423">
        <v>1</v>
      </c>
      <c r="D675" s="202">
        <f t="shared" si="10"/>
        <v>1E-3</v>
      </c>
      <c r="E675" s="160">
        <v>2</v>
      </c>
      <c r="F675" s="160">
        <v>2</v>
      </c>
      <c r="G675" s="160">
        <v>2</v>
      </c>
      <c r="H675" s="256">
        <v>1.4999999999999999E-2</v>
      </c>
    </row>
    <row r="676" spans="1:8" x14ac:dyDescent="0.25">
      <c r="A676" s="181" t="s">
        <v>13</v>
      </c>
      <c r="B676" s="283">
        <v>39336</v>
      </c>
      <c r="C676" s="423">
        <v>1</v>
      </c>
      <c r="D676" s="202">
        <f t="shared" si="10"/>
        <v>1E-3</v>
      </c>
      <c r="E676" s="160">
        <v>2</v>
      </c>
      <c r="F676" s="160">
        <v>2</v>
      </c>
      <c r="G676" s="160">
        <v>2</v>
      </c>
      <c r="H676" s="260">
        <v>8.0000000000000004E-4</v>
      </c>
    </row>
    <row r="677" spans="1:8" x14ac:dyDescent="0.25">
      <c r="A677" s="181" t="s">
        <v>13</v>
      </c>
      <c r="B677" s="283">
        <v>39434</v>
      </c>
      <c r="C677" s="423">
        <v>1</v>
      </c>
      <c r="D677" s="202">
        <f t="shared" si="10"/>
        <v>1E-3</v>
      </c>
      <c r="E677" s="160">
        <v>2</v>
      </c>
      <c r="F677" s="160">
        <v>2</v>
      </c>
      <c r="G677" s="160">
        <v>2</v>
      </c>
      <c r="H677" s="256">
        <v>1.8E-3</v>
      </c>
    </row>
    <row r="678" spans="1:8" x14ac:dyDescent="0.25">
      <c r="A678" s="181" t="s">
        <v>13</v>
      </c>
      <c r="B678" s="283">
        <v>39616</v>
      </c>
      <c r="C678" s="423">
        <v>1</v>
      </c>
      <c r="D678" s="202">
        <f t="shared" si="10"/>
        <v>1E-3</v>
      </c>
      <c r="E678" s="160">
        <v>2</v>
      </c>
      <c r="F678" s="160">
        <v>2</v>
      </c>
      <c r="G678" s="160">
        <v>2</v>
      </c>
      <c r="H678" s="256">
        <v>7.1999999999999998E-3</v>
      </c>
    </row>
    <row r="679" spans="1:8" x14ac:dyDescent="0.25">
      <c r="A679" s="181" t="s">
        <v>13</v>
      </c>
      <c r="B679" s="283">
        <v>39720</v>
      </c>
      <c r="C679" s="423"/>
      <c r="D679" s="202"/>
      <c r="E679" s="158"/>
      <c r="F679" s="158"/>
      <c r="G679" s="158"/>
      <c r="H679" s="256"/>
    </row>
    <row r="680" spans="1:8" x14ac:dyDescent="0.25">
      <c r="A680" s="181" t="s">
        <v>13</v>
      </c>
      <c r="B680" s="283">
        <v>39790</v>
      </c>
      <c r="C680" s="423"/>
      <c r="D680" s="202"/>
      <c r="E680" s="158"/>
      <c r="F680" s="158"/>
      <c r="G680" s="158"/>
      <c r="H680" s="256"/>
    </row>
    <row r="681" spans="1:8" x14ac:dyDescent="0.25">
      <c r="A681" s="181" t="s">
        <v>13</v>
      </c>
      <c r="B681" s="283">
        <v>39888</v>
      </c>
      <c r="C681" s="423"/>
      <c r="D681" s="202"/>
      <c r="E681" s="158"/>
      <c r="F681" s="158"/>
      <c r="G681" s="158"/>
      <c r="H681" s="256"/>
    </row>
    <row r="682" spans="1:8" x14ac:dyDescent="0.25">
      <c r="A682" s="181" t="s">
        <v>13</v>
      </c>
      <c r="B682" s="283">
        <v>39979</v>
      </c>
      <c r="C682" s="423"/>
      <c r="D682" s="202"/>
      <c r="E682" s="158"/>
      <c r="F682" s="158"/>
      <c r="G682" s="158"/>
      <c r="H682" s="256"/>
    </row>
    <row r="683" spans="1:8" x14ac:dyDescent="0.25">
      <c r="A683" s="181" t="s">
        <v>13</v>
      </c>
      <c r="B683" s="283">
        <v>40072</v>
      </c>
      <c r="C683" s="423"/>
      <c r="D683" s="202"/>
      <c r="E683" s="158"/>
      <c r="F683" s="158"/>
      <c r="G683" s="158"/>
      <c r="H683" s="256"/>
    </row>
    <row r="684" spans="1:8" x14ac:dyDescent="0.25">
      <c r="A684" s="181" t="s">
        <v>13</v>
      </c>
      <c r="B684" s="285">
        <v>40162</v>
      </c>
      <c r="C684" s="423"/>
      <c r="D684" s="202"/>
      <c r="E684" s="158"/>
      <c r="F684" s="158"/>
      <c r="G684" s="158"/>
      <c r="H684" s="256"/>
    </row>
    <row r="685" spans="1:8" x14ac:dyDescent="0.25">
      <c r="A685" s="181" t="s">
        <v>13</v>
      </c>
      <c r="B685" s="282">
        <v>40267</v>
      </c>
      <c r="C685" s="423">
        <v>1</v>
      </c>
      <c r="D685" s="202">
        <f t="shared" si="10"/>
        <v>1E-3</v>
      </c>
      <c r="E685" s="160">
        <v>2</v>
      </c>
      <c r="F685" s="160">
        <v>2</v>
      </c>
      <c r="G685" s="160">
        <v>2</v>
      </c>
      <c r="H685" s="260">
        <v>8.0000000000000004E-4</v>
      </c>
    </row>
    <row r="686" spans="1:8" x14ac:dyDescent="0.25">
      <c r="A686" s="181" t="s">
        <v>13</v>
      </c>
      <c r="B686" s="282">
        <v>40358</v>
      </c>
      <c r="C686" s="423">
        <v>1</v>
      </c>
      <c r="D686" s="202">
        <f t="shared" si="10"/>
        <v>1E-3</v>
      </c>
      <c r="E686" s="160">
        <v>2</v>
      </c>
      <c r="F686" s="160">
        <v>2</v>
      </c>
      <c r="G686" s="160">
        <v>2</v>
      </c>
      <c r="H686" s="260">
        <v>8.0000000000000004E-4</v>
      </c>
    </row>
    <row r="687" spans="1:8" x14ac:dyDescent="0.25">
      <c r="A687" s="181" t="s">
        <v>13</v>
      </c>
      <c r="B687" s="282">
        <v>40449</v>
      </c>
      <c r="C687" s="423">
        <v>1</v>
      </c>
      <c r="D687" s="202">
        <f t="shared" si="10"/>
        <v>1E-3</v>
      </c>
      <c r="E687" s="160">
        <v>2</v>
      </c>
      <c r="F687" s="160">
        <v>2</v>
      </c>
      <c r="G687" s="160">
        <v>2</v>
      </c>
      <c r="H687" s="256">
        <v>3.5000000000000001E-3</v>
      </c>
    </row>
    <row r="688" spans="1:8" x14ac:dyDescent="0.25">
      <c r="A688" s="181" t="s">
        <v>13</v>
      </c>
      <c r="B688" s="282">
        <v>40525</v>
      </c>
      <c r="C688" s="423"/>
      <c r="D688" s="202"/>
      <c r="E688" s="158"/>
      <c r="F688" s="158"/>
      <c r="G688" s="158"/>
      <c r="H688" s="256"/>
    </row>
    <row r="689" spans="1:8" x14ac:dyDescent="0.25">
      <c r="A689" s="181" t="s">
        <v>13</v>
      </c>
      <c r="B689" s="282">
        <v>40715</v>
      </c>
      <c r="C689" s="423">
        <v>0.2</v>
      </c>
      <c r="D689" s="202">
        <f t="shared" si="10"/>
        <v>2.0000000000000001E-4</v>
      </c>
      <c r="E689" s="160">
        <v>1</v>
      </c>
      <c r="F689" s="160">
        <v>1</v>
      </c>
      <c r="G689" s="160">
        <v>2</v>
      </c>
      <c r="H689" s="260">
        <v>6.6000000000000003E-2</v>
      </c>
    </row>
    <row r="690" spans="1:8" x14ac:dyDescent="0.25">
      <c r="A690" s="181"/>
      <c r="B690" s="282"/>
      <c r="C690" s="423"/>
      <c r="D690" s="202"/>
      <c r="E690" s="160"/>
      <c r="F690" s="160"/>
      <c r="G690" s="160"/>
      <c r="H690" s="260"/>
    </row>
    <row r="691" spans="1:8" x14ac:dyDescent="0.25">
      <c r="A691" s="181"/>
      <c r="B691" s="286"/>
      <c r="C691" s="423"/>
      <c r="D691" s="202"/>
      <c r="E691" s="158"/>
      <c r="F691" s="158"/>
      <c r="G691" s="159"/>
      <c r="H691" s="256"/>
    </row>
    <row r="692" spans="1:8" x14ac:dyDescent="0.25">
      <c r="A692" s="181" t="s">
        <v>14</v>
      </c>
      <c r="B692" s="283">
        <v>38251</v>
      </c>
      <c r="C692" s="423">
        <v>9.5</v>
      </c>
      <c r="D692" s="202">
        <f t="shared" si="10"/>
        <v>9.4999999999999998E-3</v>
      </c>
      <c r="E692" s="160">
        <v>2</v>
      </c>
      <c r="F692" s="160">
        <v>2</v>
      </c>
      <c r="G692" s="160">
        <v>2</v>
      </c>
      <c r="H692" s="256">
        <v>1.1000000000000001</v>
      </c>
    </row>
    <row r="693" spans="1:8" x14ac:dyDescent="0.25">
      <c r="A693" s="181" t="s">
        <v>14</v>
      </c>
      <c r="B693" s="283">
        <v>38273</v>
      </c>
      <c r="C693" s="423">
        <v>4.7</v>
      </c>
      <c r="D693" s="202">
        <f t="shared" si="10"/>
        <v>4.7000000000000002E-3</v>
      </c>
      <c r="E693" s="160">
        <v>2</v>
      </c>
      <c r="F693" s="160">
        <v>2</v>
      </c>
      <c r="G693" s="160">
        <v>2</v>
      </c>
      <c r="H693" s="256">
        <v>0.85</v>
      </c>
    </row>
    <row r="694" spans="1:8" x14ac:dyDescent="0.25">
      <c r="A694" s="181" t="s">
        <v>14</v>
      </c>
      <c r="B694" s="283">
        <v>38300</v>
      </c>
      <c r="C694" s="423">
        <v>2.7</v>
      </c>
      <c r="D694" s="202">
        <f t="shared" si="10"/>
        <v>2.7000000000000001E-3</v>
      </c>
      <c r="E694" s="160">
        <v>2</v>
      </c>
      <c r="F694" s="160">
        <v>2</v>
      </c>
      <c r="G694" s="160">
        <v>2</v>
      </c>
      <c r="H694" s="256">
        <v>0.34</v>
      </c>
    </row>
    <row r="695" spans="1:8" x14ac:dyDescent="0.25">
      <c r="A695" s="181" t="s">
        <v>14</v>
      </c>
      <c r="B695" s="283">
        <v>38335</v>
      </c>
      <c r="C695" s="423">
        <v>4.9000000000000004</v>
      </c>
      <c r="D695" s="202">
        <f t="shared" si="10"/>
        <v>4.9000000000000007E-3</v>
      </c>
      <c r="E695" s="160">
        <v>2</v>
      </c>
      <c r="F695" s="160">
        <v>2</v>
      </c>
      <c r="G695" s="160">
        <v>2</v>
      </c>
      <c r="H695" s="256">
        <v>0.8</v>
      </c>
    </row>
    <row r="696" spans="1:8" x14ac:dyDescent="0.25">
      <c r="A696" s="181" t="s">
        <v>14</v>
      </c>
      <c r="B696" s="283">
        <v>38364</v>
      </c>
      <c r="C696" s="423">
        <v>7.6</v>
      </c>
      <c r="D696" s="202">
        <f t="shared" si="10"/>
        <v>7.6E-3</v>
      </c>
      <c r="E696" s="160">
        <v>2</v>
      </c>
      <c r="F696" s="160">
        <v>2</v>
      </c>
      <c r="G696" s="160">
        <v>2</v>
      </c>
      <c r="H696" s="256">
        <v>1.1000000000000001</v>
      </c>
    </row>
    <row r="697" spans="1:8" x14ac:dyDescent="0.25">
      <c r="A697" s="181" t="s">
        <v>14</v>
      </c>
      <c r="B697" s="283">
        <v>38392</v>
      </c>
      <c r="C697" s="423">
        <v>6.2</v>
      </c>
      <c r="D697" s="202">
        <f t="shared" si="10"/>
        <v>6.1999999999999998E-3</v>
      </c>
      <c r="E697" s="160">
        <v>2</v>
      </c>
      <c r="F697" s="160">
        <v>2</v>
      </c>
      <c r="G697" s="160">
        <v>2</v>
      </c>
      <c r="H697" s="256">
        <v>0.72</v>
      </c>
    </row>
    <row r="698" spans="1:8" x14ac:dyDescent="0.25">
      <c r="A698" s="181"/>
      <c r="B698" s="283"/>
      <c r="C698" s="423"/>
      <c r="D698" s="202"/>
      <c r="E698" s="160"/>
      <c r="F698" s="160"/>
      <c r="G698" s="160"/>
      <c r="H698" s="256"/>
    </row>
    <row r="699" spans="1:8" x14ac:dyDescent="0.25">
      <c r="A699" s="181" t="s">
        <v>14</v>
      </c>
      <c r="B699" s="283">
        <v>38419</v>
      </c>
      <c r="C699" s="423">
        <v>6.3</v>
      </c>
      <c r="D699" s="202">
        <f t="shared" si="10"/>
        <v>6.3E-3</v>
      </c>
      <c r="E699" s="160">
        <v>2</v>
      </c>
      <c r="F699" s="160">
        <v>2</v>
      </c>
      <c r="G699" s="160">
        <v>2</v>
      </c>
      <c r="H699" s="256">
        <v>0.66</v>
      </c>
    </row>
    <row r="700" spans="1:8" x14ac:dyDescent="0.25">
      <c r="A700" s="181"/>
      <c r="B700" s="283"/>
      <c r="C700" s="423"/>
      <c r="D700" s="202"/>
      <c r="E700" s="160"/>
      <c r="F700" s="160"/>
      <c r="G700" s="159"/>
      <c r="H700" s="256"/>
    </row>
    <row r="701" spans="1:8" x14ac:dyDescent="0.25">
      <c r="A701" s="181" t="s">
        <v>14</v>
      </c>
      <c r="B701" s="283">
        <v>38454</v>
      </c>
      <c r="C701" s="423">
        <v>1.4</v>
      </c>
      <c r="D701" s="202">
        <f t="shared" si="10"/>
        <v>1.4E-3</v>
      </c>
      <c r="E701" s="160">
        <v>2</v>
      </c>
      <c r="F701" s="160">
        <v>2</v>
      </c>
      <c r="G701" s="160">
        <v>2</v>
      </c>
      <c r="H701" s="256">
        <v>0.56999999999999995</v>
      </c>
    </row>
    <row r="702" spans="1:8" x14ac:dyDescent="0.25">
      <c r="A702" s="181" t="s">
        <v>14</v>
      </c>
      <c r="B702" s="283">
        <v>38481</v>
      </c>
      <c r="C702" s="423">
        <v>1.9</v>
      </c>
      <c r="D702" s="202">
        <f t="shared" si="10"/>
        <v>1.9E-3</v>
      </c>
      <c r="E702" s="160">
        <v>2</v>
      </c>
      <c r="F702" s="160">
        <v>2</v>
      </c>
      <c r="G702" s="160">
        <v>2</v>
      </c>
      <c r="H702" s="256">
        <v>0.35</v>
      </c>
    </row>
    <row r="703" spans="1:8" x14ac:dyDescent="0.25">
      <c r="A703" s="181" t="s">
        <v>14</v>
      </c>
      <c r="B703" s="283">
        <v>38511</v>
      </c>
      <c r="C703" s="423">
        <v>1.7</v>
      </c>
      <c r="D703" s="202">
        <f t="shared" si="10"/>
        <v>1.6999999999999999E-3</v>
      </c>
      <c r="E703" s="160">
        <v>2</v>
      </c>
      <c r="F703" s="160">
        <v>2</v>
      </c>
      <c r="G703" s="160">
        <v>2</v>
      </c>
      <c r="H703" s="256">
        <v>0.37</v>
      </c>
    </row>
    <row r="704" spans="1:8" x14ac:dyDescent="0.25">
      <c r="A704" s="181" t="s">
        <v>14</v>
      </c>
      <c r="B704" s="283">
        <v>38545</v>
      </c>
      <c r="C704" s="423">
        <v>4</v>
      </c>
      <c r="D704" s="202">
        <f t="shared" si="10"/>
        <v>4.0000000000000001E-3</v>
      </c>
      <c r="E704" s="160">
        <v>2</v>
      </c>
      <c r="F704" s="160">
        <v>2</v>
      </c>
      <c r="G704" s="160">
        <v>2</v>
      </c>
      <c r="H704" s="256">
        <v>0.62</v>
      </c>
    </row>
    <row r="705" spans="1:8" x14ac:dyDescent="0.25">
      <c r="A705" s="181" t="s">
        <v>14</v>
      </c>
      <c r="B705" s="283">
        <v>38573</v>
      </c>
      <c r="C705" s="423">
        <v>12</v>
      </c>
      <c r="D705" s="202">
        <f t="shared" si="10"/>
        <v>1.2E-2</v>
      </c>
      <c r="E705" s="160">
        <v>2</v>
      </c>
      <c r="F705" s="160">
        <v>2</v>
      </c>
      <c r="G705" s="160">
        <v>2</v>
      </c>
      <c r="H705" s="256">
        <v>1.1000000000000001</v>
      </c>
    </row>
    <row r="706" spans="1:8" x14ac:dyDescent="0.25">
      <c r="A706" s="181" t="s">
        <v>14</v>
      </c>
      <c r="B706" s="283">
        <v>38607</v>
      </c>
      <c r="C706" s="423">
        <v>6.4</v>
      </c>
      <c r="D706" s="202">
        <f t="shared" si="10"/>
        <v>6.4000000000000003E-3</v>
      </c>
      <c r="E706" s="160">
        <v>2</v>
      </c>
      <c r="F706" s="160">
        <v>2</v>
      </c>
      <c r="G706" s="160">
        <v>2</v>
      </c>
      <c r="H706" s="256">
        <v>1.3</v>
      </c>
    </row>
    <row r="707" spans="1:8" x14ac:dyDescent="0.25">
      <c r="A707" s="181" t="s">
        <v>14</v>
      </c>
      <c r="B707" s="283">
        <v>38636</v>
      </c>
      <c r="C707" s="423">
        <v>2.8</v>
      </c>
      <c r="D707" s="202">
        <f t="shared" si="10"/>
        <v>2.8E-3</v>
      </c>
      <c r="E707" s="160">
        <v>2</v>
      </c>
      <c r="F707" s="160">
        <v>2</v>
      </c>
      <c r="G707" s="160">
        <v>2</v>
      </c>
      <c r="H707" s="256">
        <v>0.91</v>
      </c>
    </row>
    <row r="708" spans="1:8" x14ac:dyDescent="0.25">
      <c r="A708" s="181" t="s">
        <v>14</v>
      </c>
      <c r="B708" s="283">
        <v>38664</v>
      </c>
      <c r="C708" s="423">
        <v>4.0999999999999996</v>
      </c>
      <c r="D708" s="202">
        <f t="shared" si="10"/>
        <v>4.0999999999999995E-3</v>
      </c>
      <c r="E708" s="160">
        <v>2</v>
      </c>
      <c r="F708" s="160">
        <v>2</v>
      </c>
      <c r="G708" s="160">
        <v>2</v>
      </c>
      <c r="H708" s="256">
        <v>0.62</v>
      </c>
    </row>
    <row r="709" spans="1:8" x14ac:dyDescent="0.25">
      <c r="A709" s="181" t="s">
        <v>14</v>
      </c>
      <c r="B709" s="283">
        <v>38693</v>
      </c>
      <c r="C709" s="423">
        <v>3.4</v>
      </c>
      <c r="D709" s="202">
        <f t="shared" si="10"/>
        <v>3.3999999999999998E-3</v>
      </c>
      <c r="E709" s="160">
        <v>2</v>
      </c>
      <c r="F709" s="160">
        <v>2</v>
      </c>
      <c r="G709" s="160">
        <v>2</v>
      </c>
      <c r="H709" s="256">
        <v>0.67</v>
      </c>
    </row>
    <row r="710" spans="1:8" x14ac:dyDescent="0.25">
      <c r="A710" s="181" t="s">
        <v>14</v>
      </c>
      <c r="B710" s="283">
        <v>38728</v>
      </c>
      <c r="C710" s="423">
        <v>2.1</v>
      </c>
      <c r="D710" s="202">
        <f t="shared" si="10"/>
        <v>2.1000000000000003E-3</v>
      </c>
      <c r="E710" s="160">
        <v>2</v>
      </c>
      <c r="F710" s="160">
        <v>2</v>
      </c>
      <c r="G710" s="160">
        <v>2</v>
      </c>
      <c r="H710" s="256">
        <v>1.1000000000000001</v>
      </c>
    </row>
    <row r="711" spans="1:8" x14ac:dyDescent="0.25">
      <c r="A711" s="181" t="s">
        <v>14</v>
      </c>
      <c r="B711" s="283">
        <v>38762</v>
      </c>
      <c r="C711" s="423">
        <v>0.5</v>
      </c>
      <c r="D711" s="202">
        <f t="shared" si="10"/>
        <v>5.0000000000000001E-4</v>
      </c>
      <c r="E711" s="160">
        <v>1</v>
      </c>
      <c r="F711" s="160">
        <v>1</v>
      </c>
      <c r="G711" s="160">
        <v>1</v>
      </c>
      <c r="H711" s="256">
        <v>0.57999999999999996</v>
      </c>
    </row>
    <row r="712" spans="1:8" x14ac:dyDescent="0.25">
      <c r="A712" s="181" t="s">
        <v>14</v>
      </c>
      <c r="B712" s="283">
        <v>38791</v>
      </c>
      <c r="C712" s="423">
        <v>1</v>
      </c>
      <c r="D712" s="202">
        <f t="shared" si="10"/>
        <v>1E-3</v>
      </c>
      <c r="E712" s="160">
        <v>2</v>
      </c>
      <c r="F712" s="160">
        <v>2</v>
      </c>
      <c r="G712" s="160">
        <v>2</v>
      </c>
      <c r="H712" s="256">
        <v>0.78</v>
      </c>
    </row>
    <row r="713" spans="1:8" x14ac:dyDescent="0.25">
      <c r="A713" s="181" t="s">
        <v>14</v>
      </c>
      <c r="B713" s="283">
        <v>38819</v>
      </c>
      <c r="C713" s="423">
        <v>1</v>
      </c>
      <c r="D713" s="202">
        <f t="shared" si="10"/>
        <v>1E-3</v>
      </c>
      <c r="E713" s="160">
        <v>2</v>
      </c>
      <c r="F713" s="160">
        <v>2</v>
      </c>
      <c r="G713" s="160">
        <v>2</v>
      </c>
      <c r="H713" s="256">
        <v>0.59</v>
      </c>
    </row>
    <row r="714" spans="1:8" x14ac:dyDescent="0.25">
      <c r="A714" s="181" t="s">
        <v>14</v>
      </c>
      <c r="B714" s="283">
        <v>38846</v>
      </c>
      <c r="C714" s="423">
        <v>1</v>
      </c>
      <c r="D714" s="202">
        <f t="shared" si="10"/>
        <v>1E-3</v>
      </c>
      <c r="E714" s="160">
        <v>2</v>
      </c>
      <c r="F714" s="160">
        <v>2</v>
      </c>
      <c r="G714" s="160">
        <v>2</v>
      </c>
      <c r="H714" s="256">
        <v>0.2</v>
      </c>
    </row>
    <row r="715" spans="1:8" x14ac:dyDescent="0.25">
      <c r="A715" s="181" t="s">
        <v>14</v>
      </c>
      <c r="B715" s="283">
        <v>38880</v>
      </c>
      <c r="C715" s="423">
        <v>1</v>
      </c>
      <c r="D715" s="202">
        <f t="shared" si="10"/>
        <v>1E-3</v>
      </c>
      <c r="E715" s="160">
        <v>2</v>
      </c>
      <c r="F715" s="160">
        <v>2</v>
      </c>
      <c r="G715" s="160">
        <v>2</v>
      </c>
      <c r="H715" s="256">
        <v>4.2000000000000003E-2</v>
      </c>
    </row>
    <row r="716" spans="1:8" x14ac:dyDescent="0.25">
      <c r="A716" s="181" t="s">
        <v>14</v>
      </c>
      <c r="B716" s="283">
        <v>38967</v>
      </c>
      <c r="C716" s="423">
        <v>3.7</v>
      </c>
      <c r="D716" s="202">
        <f t="shared" si="10"/>
        <v>3.7000000000000002E-3</v>
      </c>
      <c r="E716" s="160">
        <v>5</v>
      </c>
      <c r="F716" s="160">
        <v>2</v>
      </c>
      <c r="G716" s="160">
        <v>2</v>
      </c>
      <c r="H716" s="256">
        <v>1.7</v>
      </c>
    </row>
    <row r="717" spans="1:8" x14ac:dyDescent="0.25">
      <c r="A717" s="181" t="s">
        <v>14</v>
      </c>
      <c r="B717" s="283">
        <v>39056</v>
      </c>
      <c r="C717" s="423">
        <v>1</v>
      </c>
      <c r="D717" s="202">
        <f t="shared" si="10"/>
        <v>1E-3</v>
      </c>
      <c r="E717" s="160">
        <v>2</v>
      </c>
      <c r="F717" s="160">
        <v>2</v>
      </c>
      <c r="G717" s="160">
        <v>2</v>
      </c>
      <c r="H717" s="256">
        <v>1.1000000000000001</v>
      </c>
    </row>
    <row r="718" spans="1:8" x14ac:dyDescent="0.25">
      <c r="A718" s="181" t="s">
        <v>14</v>
      </c>
      <c r="B718" s="283">
        <v>39154</v>
      </c>
      <c r="C718" s="423">
        <v>1</v>
      </c>
      <c r="D718" s="202">
        <f t="shared" si="10"/>
        <v>1E-3</v>
      </c>
      <c r="E718" s="160">
        <v>2</v>
      </c>
      <c r="F718" s="160">
        <v>2</v>
      </c>
      <c r="G718" s="160">
        <v>2</v>
      </c>
      <c r="H718" s="256">
        <v>0.54</v>
      </c>
    </row>
    <row r="719" spans="1:8" x14ac:dyDescent="0.25">
      <c r="A719" s="181" t="s">
        <v>14</v>
      </c>
      <c r="B719" s="283">
        <v>39253</v>
      </c>
      <c r="C719" s="423">
        <v>1</v>
      </c>
      <c r="D719" s="202">
        <f t="shared" si="10"/>
        <v>1E-3</v>
      </c>
      <c r="E719" s="160">
        <v>2</v>
      </c>
      <c r="F719" s="160">
        <v>2</v>
      </c>
      <c r="G719" s="160">
        <v>2</v>
      </c>
      <c r="H719" s="256">
        <v>0.17</v>
      </c>
    </row>
    <row r="720" spans="1:8" x14ac:dyDescent="0.25">
      <c r="A720" s="181" t="s">
        <v>14</v>
      </c>
      <c r="B720" s="283">
        <v>39337</v>
      </c>
      <c r="C720" s="423">
        <v>1</v>
      </c>
      <c r="D720" s="202">
        <f t="shared" si="10"/>
        <v>1E-3</v>
      </c>
      <c r="E720" s="160">
        <v>2</v>
      </c>
      <c r="F720" s="160">
        <v>2</v>
      </c>
      <c r="G720" s="160">
        <v>2</v>
      </c>
      <c r="H720" s="256">
        <v>0.8</v>
      </c>
    </row>
    <row r="721" spans="1:8" x14ac:dyDescent="0.25">
      <c r="A721" s="181" t="s">
        <v>14</v>
      </c>
      <c r="B721" s="283">
        <v>39434</v>
      </c>
      <c r="C721" s="423">
        <v>1</v>
      </c>
      <c r="D721" s="202">
        <f t="shared" ref="D721:D787" si="11">C721/1000</f>
        <v>1E-3</v>
      </c>
      <c r="E721" s="160">
        <v>2</v>
      </c>
      <c r="F721" s="160">
        <v>2</v>
      </c>
      <c r="G721" s="160">
        <v>2</v>
      </c>
      <c r="H721" s="256">
        <v>1.2</v>
      </c>
    </row>
    <row r="722" spans="1:8" x14ac:dyDescent="0.25">
      <c r="A722" s="181" t="s">
        <v>14</v>
      </c>
      <c r="B722" s="283">
        <v>39511</v>
      </c>
      <c r="C722" s="423">
        <v>1</v>
      </c>
      <c r="D722" s="202">
        <f t="shared" si="11"/>
        <v>1E-3</v>
      </c>
      <c r="E722" s="160">
        <v>2</v>
      </c>
      <c r="F722" s="160">
        <v>2</v>
      </c>
      <c r="G722" s="160">
        <v>2</v>
      </c>
      <c r="H722" s="256">
        <v>1.2</v>
      </c>
    </row>
    <row r="723" spans="1:8" x14ac:dyDescent="0.25">
      <c r="A723" s="181" t="s">
        <v>14</v>
      </c>
      <c r="B723" s="283">
        <v>39616</v>
      </c>
      <c r="C723" s="423">
        <v>1</v>
      </c>
      <c r="D723" s="202">
        <f t="shared" si="11"/>
        <v>1E-3</v>
      </c>
      <c r="E723" s="160">
        <v>2</v>
      </c>
      <c r="F723" s="160">
        <v>2</v>
      </c>
      <c r="G723" s="160">
        <v>2</v>
      </c>
      <c r="H723" s="256">
        <v>2.1000000000000001E-2</v>
      </c>
    </row>
    <row r="724" spans="1:8" x14ac:dyDescent="0.25">
      <c r="A724" s="181" t="s">
        <v>14</v>
      </c>
      <c r="B724" s="283">
        <v>39721</v>
      </c>
      <c r="C724" s="423">
        <v>1</v>
      </c>
      <c r="D724" s="202">
        <f t="shared" si="11"/>
        <v>1E-3</v>
      </c>
      <c r="E724" s="160">
        <v>2</v>
      </c>
      <c r="F724" s="160">
        <v>2</v>
      </c>
      <c r="G724" s="160">
        <v>2</v>
      </c>
      <c r="H724" s="256">
        <v>1.3</v>
      </c>
    </row>
    <row r="725" spans="1:8" x14ac:dyDescent="0.25">
      <c r="A725" s="181" t="s">
        <v>14</v>
      </c>
      <c r="B725" s="283">
        <v>39791</v>
      </c>
      <c r="C725" s="423">
        <v>1</v>
      </c>
      <c r="D725" s="202">
        <f t="shared" si="11"/>
        <v>1E-3</v>
      </c>
      <c r="E725" s="160">
        <v>2</v>
      </c>
      <c r="F725" s="160">
        <v>2</v>
      </c>
      <c r="G725" s="160">
        <v>2</v>
      </c>
      <c r="H725" s="256">
        <v>1.2</v>
      </c>
    </row>
    <row r="726" spans="1:8" x14ac:dyDescent="0.25">
      <c r="A726" s="181" t="s">
        <v>14</v>
      </c>
      <c r="B726" s="283">
        <v>39888</v>
      </c>
      <c r="C726" s="423">
        <v>1</v>
      </c>
      <c r="D726" s="202">
        <f t="shared" si="11"/>
        <v>1E-3</v>
      </c>
      <c r="E726" s="160">
        <v>2</v>
      </c>
      <c r="F726" s="160">
        <v>2</v>
      </c>
      <c r="G726" s="160">
        <v>2</v>
      </c>
      <c r="H726" s="256">
        <v>1.4</v>
      </c>
    </row>
    <row r="727" spans="1:8" x14ac:dyDescent="0.25">
      <c r="A727" s="181" t="s">
        <v>14</v>
      </c>
      <c r="B727" s="283">
        <v>39979</v>
      </c>
      <c r="C727" s="423">
        <v>1</v>
      </c>
      <c r="D727" s="202">
        <f t="shared" si="11"/>
        <v>1E-3</v>
      </c>
      <c r="E727" s="160">
        <v>2</v>
      </c>
      <c r="F727" s="160">
        <v>2</v>
      </c>
      <c r="G727" s="160">
        <v>2</v>
      </c>
      <c r="H727" s="256">
        <v>7.5999999999999998E-2</v>
      </c>
    </row>
    <row r="728" spans="1:8" x14ac:dyDescent="0.25">
      <c r="A728" s="181" t="s">
        <v>14</v>
      </c>
      <c r="B728" s="283">
        <v>40072</v>
      </c>
      <c r="C728" s="423">
        <v>1</v>
      </c>
      <c r="D728" s="202">
        <f t="shared" si="11"/>
        <v>1E-3</v>
      </c>
      <c r="E728" s="160">
        <v>2</v>
      </c>
      <c r="F728" s="160">
        <v>2</v>
      </c>
      <c r="G728" s="160">
        <v>2</v>
      </c>
      <c r="H728" s="256">
        <v>1.8</v>
      </c>
    </row>
    <row r="729" spans="1:8" x14ac:dyDescent="0.25">
      <c r="A729" s="181" t="s">
        <v>14</v>
      </c>
      <c r="B729" s="283">
        <v>40072</v>
      </c>
      <c r="C729" s="423">
        <v>1</v>
      </c>
      <c r="D729" s="202">
        <f t="shared" si="11"/>
        <v>1E-3</v>
      </c>
      <c r="E729" s="160">
        <v>2</v>
      </c>
      <c r="F729" s="160">
        <v>2</v>
      </c>
      <c r="G729" s="160">
        <v>2</v>
      </c>
      <c r="H729" s="256">
        <v>1.5</v>
      </c>
    </row>
    <row r="730" spans="1:8" x14ac:dyDescent="0.25">
      <c r="A730" s="181" t="s">
        <v>14</v>
      </c>
      <c r="B730" s="283">
        <v>40162</v>
      </c>
      <c r="C730" s="423">
        <v>1</v>
      </c>
      <c r="D730" s="202">
        <f t="shared" si="11"/>
        <v>1E-3</v>
      </c>
      <c r="E730" s="160">
        <v>2</v>
      </c>
      <c r="F730" s="160">
        <v>2</v>
      </c>
      <c r="G730" s="160">
        <v>2</v>
      </c>
      <c r="H730" s="256">
        <v>0.76</v>
      </c>
    </row>
    <row r="731" spans="1:8" x14ac:dyDescent="0.25">
      <c r="A731" s="181"/>
      <c r="B731" s="283"/>
      <c r="C731" s="423"/>
      <c r="D731" s="202"/>
      <c r="E731" s="160"/>
      <c r="F731" s="160"/>
      <c r="G731" s="160"/>
      <c r="H731" s="256"/>
    </row>
    <row r="732" spans="1:8" x14ac:dyDescent="0.25">
      <c r="A732" s="181" t="s">
        <v>14</v>
      </c>
      <c r="B732" s="283">
        <v>40267</v>
      </c>
      <c r="C732" s="423">
        <v>1</v>
      </c>
      <c r="D732" s="202">
        <f t="shared" si="11"/>
        <v>1E-3</v>
      </c>
      <c r="E732" s="160">
        <v>2</v>
      </c>
      <c r="F732" s="160">
        <v>2</v>
      </c>
      <c r="G732" s="160">
        <v>2</v>
      </c>
      <c r="H732" s="256">
        <v>0.63600000000000001</v>
      </c>
    </row>
    <row r="733" spans="1:8" x14ac:dyDescent="0.25">
      <c r="A733" s="181"/>
      <c r="B733" s="283"/>
      <c r="C733" s="423"/>
      <c r="D733" s="202"/>
      <c r="E733" s="160"/>
      <c r="F733" s="160"/>
      <c r="G733" s="160"/>
      <c r="H733" s="256"/>
    </row>
    <row r="734" spans="1:8" x14ac:dyDescent="0.25">
      <c r="A734" s="181" t="s">
        <v>14</v>
      </c>
      <c r="B734" s="283">
        <v>40357</v>
      </c>
      <c r="C734" s="423">
        <v>1</v>
      </c>
      <c r="D734" s="202">
        <f t="shared" si="11"/>
        <v>1E-3</v>
      </c>
      <c r="E734" s="160">
        <v>2</v>
      </c>
      <c r="F734" s="160">
        <v>2</v>
      </c>
      <c r="G734" s="160">
        <v>2</v>
      </c>
      <c r="H734" s="256">
        <v>8.8900000000000007E-2</v>
      </c>
    </row>
    <row r="735" spans="1:8" ht="17.25" x14ac:dyDescent="0.25">
      <c r="A735" s="181" t="s">
        <v>42</v>
      </c>
      <c r="B735" s="283">
        <v>40380</v>
      </c>
      <c r="C735" s="423">
        <v>1</v>
      </c>
      <c r="D735" s="202">
        <f t="shared" si="11"/>
        <v>1E-3</v>
      </c>
      <c r="E735" s="160">
        <v>2</v>
      </c>
      <c r="F735" s="160">
        <v>2</v>
      </c>
      <c r="G735" s="160">
        <v>2</v>
      </c>
      <c r="H735" s="256"/>
    </row>
    <row r="736" spans="1:8" x14ac:dyDescent="0.25">
      <c r="A736" s="181"/>
      <c r="B736" s="283"/>
      <c r="C736" s="423"/>
      <c r="D736" s="202"/>
      <c r="E736" s="158"/>
      <c r="F736" s="160"/>
      <c r="G736" s="160"/>
      <c r="H736" s="256"/>
    </row>
    <row r="737" spans="1:8" x14ac:dyDescent="0.25">
      <c r="A737" s="181"/>
      <c r="B737" s="283"/>
      <c r="C737" s="423"/>
      <c r="D737" s="202"/>
      <c r="E737" s="160"/>
      <c r="F737" s="160"/>
      <c r="G737" s="160"/>
      <c r="H737" s="256"/>
    </row>
    <row r="738" spans="1:8" x14ac:dyDescent="0.25">
      <c r="A738" s="181" t="s">
        <v>14</v>
      </c>
      <c r="B738" s="283">
        <v>40448</v>
      </c>
      <c r="C738" s="423">
        <v>1</v>
      </c>
      <c r="D738" s="202">
        <f t="shared" si="11"/>
        <v>1E-3</v>
      </c>
      <c r="E738" s="160">
        <v>2</v>
      </c>
      <c r="F738" s="160">
        <v>2</v>
      </c>
      <c r="G738" s="160">
        <v>2</v>
      </c>
      <c r="H738" s="256">
        <v>0.41299999999999998</v>
      </c>
    </row>
    <row r="739" spans="1:8" x14ac:dyDescent="0.25">
      <c r="A739" s="181" t="s">
        <v>14</v>
      </c>
      <c r="B739" s="283">
        <v>40526</v>
      </c>
      <c r="C739" s="423">
        <v>1</v>
      </c>
      <c r="D739" s="202">
        <f t="shared" si="11"/>
        <v>1E-3</v>
      </c>
      <c r="E739" s="160">
        <v>2</v>
      </c>
      <c r="F739" s="160">
        <v>2</v>
      </c>
      <c r="G739" s="160">
        <v>2</v>
      </c>
      <c r="H739" s="256">
        <v>0.16600000000000001</v>
      </c>
    </row>
    <row r="740" spans="1:8" x14ac:dyDescent="0.25">
      <c r="A740" s="181"/>
      <c r="B740" s="283"/>
      <c r="C740" s="423"/>
      <c r="D740" s="202"/>
      <c r="E740" s="160"/>
      <c r="F740" s="160"/>
      <c r="G740" s="160"/>
      <c r="H740" s="256"/>
    </row>
    <row r="741" spans="1:8" x14ac:dyDescent="0.25">
      <c r="A741" s="181" t="s">
        <v>14</v>
      </c>
      <c r="B741" s="282">
        <v>40631</v>
      </c>
      <c r="C741" s="424">
        <v>0.5</v>
      </c>
      <c r="D741" s="202">
        <f t="shared" si="11"/>
        <v>5.0000000000000001E-4</v>
      </c>
      <c r="E741" s="160">
        <v>2</v>
      </c>
      <c r="F741" s="160">
        <v>2</v>
      </c>
      <c r="G741" s="160">
        <v>2</v>
      </c>
      <c r="H741" s="258">
        <v>2.1000000000000001E-2</v>
      </c>
    </row>
    <row r="742" spans="1:8" x14ac:dyDescent="0.25">
      <c r="A742" s="181"/>
      <c r="B742" s="282"/>
      <c r="C742" s="424"/>
      <c r="D742" s="202"/>
      <c r="E742" s="160"/>
      <c r="F742" s="160"/>
      <c r="G742" s="160"/>
      <c r="H742" s="185"/>
    </row>
    <row r="743" spans="1:8" x14ac:dyDescent="0.25">
      <c r="A743" s="181" t="s">
        <v>14</v>
      </c>
      <c r="B743" s="282">
        <v>40714</v>
      </c>
      <c r="C743" s="423">
        <v>0.2</v>
      </c>
      <c r="D743" s="202">
        <f t="shared" si="11"/>
        <v>2.0000000000000001E-4</v>
      </c>
      <c r="E743" s="160">
        <v>1</v>
      </c>
      <c r="F743" s="160">
        <v>1</v>
      </c>
      <c r="G743" s="160">
        <v>2</v>
      </c>
      <c r="H743" s="260">
        <v>6.6000000000000003E-2</v>
      </c>
    </row>
    <row r="744" spans="1:8" x14ac:dyDescent="0.25">
      <c r="A744" s="183" t="s">
        <v>14</v>
      </c>
      <c r="B744" s="282">
        <v>40801</v>
      </c>
      <c r="C744" s="423">
        <v>1</v>
      </c>
      <c r="D744" s="202">
        <f t="shared" si="11"/>
        <v>1E-3</v>
      </c>
      <c r="E744" s="160">
        <v>5</v>
      </c>
      <c r="F744" s="160">
        <v>1</v>
      </c>
      <c r="G744" s="160">
        <v>3</v>
      </c>
      <c r="H744" s="256">
        <v>6.2E-2</v>
      </c>
    </row>
    <row r="745" spans="1:8" x14ac:dyDescent="0.25">
      <c r="A745" s="183" t="s">
        <v>14</v>
      </c>
      <c r="B745" s="283">
        <v>40884</v>
      </c>
      <c r="C745" s="423">
        <v>1</v>
      </c>
      <c r="D745" s="202">
        <f t="shared" si="11"/>
        <v>1E-3</v>
      </c>
      <c r="E745" s="160">
        <v>5</v>
      </c>
      <c r="F745" s="160">
        <v>1</v>
      </c>
      <c r="G745" s="160">
        <v>3</v>
      </c>
      <c r="H745" s="260">
        <v>0.01</v>
      </c>
    </row>
    <row r="746" spans="1:8" s="319" customFormat="1" x14ac:dyDescent="0.25">
      <c r="A746" s="329" t="s">
        <v>14</v>
      </c>
      <c r="B746" s="330">
        <v>40997</v>
      </c>
      <c r="C746" s="423" t="s">
        <v>81</v>
      </c>
      <c r="D746" s="327">
        <v>1E-3</v>
      </c>
      <c r="E746" s="158">
        <v>5</v>
      </c>
      <c r="F746" s="160">
        <v>1</v>
      </c>
      <c r="G746" s="160">
        <v>3</v>
      </c>
      <c r="H746" s="331">
        <v>0.01</v>
      </c>
    </row>
    <row r="747" spans="1:8" s="319" customFormat="1" x14ac:dyDescent="0.25">
      <c r="A747" s="375" t="s">
        <v>14</v>
      </c>
      <c r="B747" s="376">
        <v>41080</v>
      </c>
      <c r="C747" s="425"/>
      <c r="D747" s="327">
        <v>1E-3</v>
      </c>
      <c r="E747" s="384"/>
      <c r="F747" s="380"/>
      <c r="G747" s="380"/>
      <c r="H747" s="381"/>
    </row>
    <row r="748" spans="1:8" s="404" customFormat="1" x14ac:dyDescent="0.25">
      <c r="A748" s="401" t="str">
        <f>A747</f>
        <v>MW-16</v>
      </c>
      <c r="B748" s="402">
        <v>41170</v>
      </c>
      <c r="C748" s="173"/>
      <c r="D748" s="327">
        <v>1E-3</v>
      </c>
      <c r="E748" s="164"/>
      <c r="F748" s="314"/>
      <c r="G748" s="314"/>
      <c r="H748" s="381"/>
    </row>
    <row r="749" spans="1:8" x14ac:dyDescent="0.25">
      <c r="A749" s="181"/>
      <c r="B749" s="283"/>
      <c r="C749" s="423"/>
      <c r="D749" s="202"/>
      <c r="E749" s="158"/>
      <c r="F749" s="158"/>
      <c r="G749" s="158"/>
      <c r="H749" s="256"/>
    </row>
    <row r="750" spans="1:8" x14ac:dyDescent="0.25">
      <c r="A750" s="181" t="s">
        <v>15</v>
      </c>
      <c r="B750" s="283">
        <v>38251</v>
      </c>
      <c r="C750" s="423">
        <v>1</v>
      </c>
      <c r="D750" s="202">
        <f t="shared" si="11"/>
        <v>1E-3</v>
      </c>
      <c r="E750" s="160">
        <v>2</v>
      </c>
      <c r="F750" s="160">
        <v>2</v>
      </c>
      <c r="G750" s="159">
        <v>46.6</v>
      </c>
      <c r="H750" s="256">
        <v>8.3000000000000007</v>
      </c>
    </row>
    <row r="751" spans="1:8" x14ac:dyDescent="0.25">
      <c r="A751" s="181" t="s">
        <v>15</v>
      </c>
      <c r="B751" s="283">
        <v>38273</v>
      </c>
      <c r="C751" s="423">
        <v>230</v>
      </c>
      <c r="D751" s="202">
        <f t="shared" si="11"/>
        <v>0.23</v>
      </c>
      <c r="E751" s="158">
        <v>110</v>
      </c>
      <c r="F751" s="158">
        <v>4.0999999999999996</v>
      </c>
      <c r="G751" s="159">
        <v>39.799999999999997</v>
      </c>
      <c r="H751" s="256">
        <v>7.5</v>
      </c>
    </row>
    <row r="752" spans="1:8" x14ac:dyDescent="0.25">
      <c r="A752" s="181" t="s">
        <v>15</v>
      </c>
      <c r="B752" s="283">
        <v>38300</v>
      </c>
      <c r="C752" s="423">
        <v>140</v>
      </c>
      <c r="D752" s="202">
        <f t="shared" si="11"/>
        <v>0.14000000000000001</v>
      </c>
      <c r="E752" s="158">
        <v>7.2</v>
      </c>
      <c r="F752" s="158">
        <v>3</v>
      </c>
      <c r="G752" s="159">
        <v>20.7</v>
      </c>
      <c r="H752" s="256">
        <v>7.6</v>
      </c>
    </row>
    <row r="753" spans="1:8" x14ac:dyDescent="0.25">
      <c r="A753" s="181" t="s">
        <v>15</v>
      </c>
      <c r="B753" s="283">
        <v>38335</v>
      </c>
      <c r="C753" s="423">
        <v>110</v>
      </c>
      <c r="D753" s="202">
        <f t="shared" si="11"/>
        <v>0.11</v>
      </c>
      <c r="E753" s="160">
        <v>2</v>
      </c>
      <c r="F753" s="158">
        <v>2.1</v>
      </c>
      <c r="G753" s="159">
        <v>16.100000000000001</v>
      </c>
      <c r="H753" s="256">
        <v>9.4</v>
      </c>
    </row>
    <row r="754" spans="1:8" x14ac:dyDescent="0.25">
      <c r="A754" s="181" t="s">
        <v>15</v>
      </c>
      <c r="B754" s="283">
        <v>38364</v>
      </c>
      <c r="C754" s="423">
        <v>56</v>
      </c>
      <c r="D754" s="202">
        <f t="shared" si="11"/>
        <v>5.6000000000000001E-2</v>
      </c>
      <c r="E754" s="160">
        <v>2</v>
      </c>
      <c r="F754" s="160">
        <v>2</v>
      </c>
      <c r="G754" s="160">
        <v>2</v>
      </c>
      <c r="H754" s="256">
        <v>7.1</v>
      </c>
    </row>
    <row r="755" spans="1:8" x14ac:dyDescent="0.25">
      <c r="A755" s="181" t="s">
        <v>15</v>
      </c>
      <c r="B755" s="283">
        <v>38392</v>
      </c>
      <c r="C755" s="423">
        <v>76</v>
      </c>
      <c r="D755" s="202">
        <f t="shared" si="11"/>
        <v>7.5999999999999998E-2</v>
      </c>
      <c r="E755" s="160">
        <v>2</v>
      </c>
      <c r="F755" s="160">
        <v>2</v>
      </c>
      <c r="G755" s="160">
        <v>2</v>
      </c>
      <c r="H755" s="256">
        <v>6.6</v>
      </c>
    </row>
    <row r="756" spans="1:8" x14ac:dyDescent="0.25">
      <c r="A756" s="181" t="s">
        <v>15</v>
      </c>
      <c r="B756" s="283">
        <v>38419</v>
      </c>
      <c r="C756" s="423">
        <v>63</v>
      </c>
      <c r="D756" s="202">
        <f t="shared" si="11"/>
        <v>6.3E-2</v>
      </c>
      <c r="E756" s="160">
        <v>2</v>
      </c>
      <c r="F756" s="160">
        <v>2</v>
      </c>
      <c r="G756" s="160">
        <v>2</v>
      </c>
      <c r="H756" s="256">
        <v>6.8</v>
      </c>
    </row>
    <row r="757" spans="1:8" x14ac:dyDescent="0.25">
      <c r="A757" s="181" t="s">
        <v>15</v>
      </c>
      <c r="B757" s="283">
        <v>38454</v>
      </c>
      <c r="C757" s="423">
        <v>44</v>
      </c>
      <c r="D757" s="202">
        <f t="shared" si="11"/>
        <v>4.3999999999999997E-2</v>
      </c>
      <c r="E757" s="160">
        <v>2</v>
      </c>
      <c r="F757" s="160">
        <v>2</v>
      </c>
      <c r="G757" s="160">
        <v>2</v>
      </c>
      <c r="H757" s="256">
        <v>6.6</v>
      </c>
    </row>
    <row r="758" spans="1:8" x14ac:dyDescent="0.25">
      <c r="A758" s="181" t="s">
        <v>15</v>
      </c>
      <c r="B758" s="283">
        <v>38482</v>
      </c>
      <c r="C758" s="423">
        <v>16</v>
      </c>
      <c r="D758" s="202">
        <f t="shared" si="11"/>
        <v>1.6E-2</v>
      </c>
      <c r="E758" s="160">
        <v>2</v>
      </c>
      <c r="F758" s="160">
        <v>2</v>
      </c>
      <c r="G758" s="160">
        <v>2</v>
      </c>
      <c r="H758" s="256">
        <v>1.9</v>
      </c>
    </row>
    <row r="759" spans="1:8" x14ac:dyDescent="0.25">
      <c r="A759" s="181" t="s">
        <v>15</v>
      </c>
      <c r="B759" s="283">
        <v>38511</v>
      </c>
      <c r="C759" s="423">
        <v>1.4</v>
      </c>
      <c r="D759" s="202">
        <f t="shared" si="11"/>
        <v>1.4E-3</v>
      </c>
      <c r="E759" s="160">
        <v>2</v>
      </c>
      <c r="F759" s="160">
        <v>2</v>
      </c>
      <c r="G759" s="160">
        <v>2</v>
      </c>
      <c r="H759" s="256">
        <v>1.6</v>
      </c>
    </row>
    <row r="760" spans="1:8" x14ac:dyDescent="0.25">
      <c r="A760" s="181" t="s">
        <v>15</v>
      </c>
      <c r="B760" s="283">
        <v>38545</v>
      </c>
      <c r="C760" s="423">
        <v>1</v>
      </c>
      <c r="D760" s="202">
        <f t="shared" si="11"/>
        <v>1E-3</v>
      </c>
      <c r="E760" s="160">
        <v>2</v>
      </c>
      <c r="F760" s="160">
        <v>2</v>
      </c>
      <c r="G760" s="160">
        <v>2</v>
      </c>
      <c r="H760" s="256">
        <v>0.64</v>
      </c>
    </row>
    <row r="761" spans="1:8" x14ac:dyDescent="0.25">
      <c r="A761" s="181" t="s">
        <v>15</v>
      </c>
      <c r="B761" s="283">
        <v>38573</v>
      </c>
      <c r="C761" s="423">
        <v>19</v>
      </c>
      <c r="D761" s="202">
        <f t="shared" si="11"/>
        <v>1.9E-2</v>
      </c>
      <c r="E761" s="160">
        <v>2</v>
      </c>
      <c r="F761" s="160">
        <v>2</v>
      </c>
      <c r="G761" s="160">
        <v>2</v>
      </c>
      <c r="H761" s="256">
        <v>2.7</v>
      </c>
    </row>
    <row r="762" spans="1:8" x14ac:dyDescent="0.25">
      <c r="A762" s="181" t="s">
        <v>15</v>
      </c>
      <c r="B762" s="283">
        <v>38607</v>
      </c>
      <c r="C762" s="423">
        <v>110</v>
      </c>
      <c r="D762" s="202">
        <f t="shared" si="11"/>
        <v>0.11</v>
      </c>
      <c r="E762" s="158">
        <v>3.6</v>
      </c>
      <c r="F762" s="160">
        <v>2</v>
      </c>
      <c r="G762" s="160">
        <v>2</v>
      </c>
      <c r="H762" s="256">
        <v>5.3</v>
      </c>
    </row>
    <row r="763" spans="1:8" x14ac:dyDescent="0.25">
      <c r="A763" s="181" t="s">
        <v>15</v>
      </c>
      <c r="B763" s="283">
        <v>38636</v>
      </c>
      <c r="C763" s="423">
        <v>72</v>
      </c>
      <c r="D763" s="202">
        <f t="shared" si="11"/>
        <v>7.1999999999999995E-2</v>
      </c>
      <c r="E763" s="160">
        <v>2</v>
      </c>
      <c r="F763" s="160">
        <v>2</v>
      </c>
      <c r="G763" s="160">
        <v>2</v>
      </c>
      <c r="H763" s="256">
        <v>4.7</v>
      </c>
    </row>
    <row r="764" spans="1:8" x14ac:dyDescent="0.25">
      <c r="A764" s="181" t="s">
        <v>15</v>
      </c>
      <c r="B764" s="283">
        <v>38664</v>
      </c>
      <c r="C764" s="423">
        <v>31</v>
      </c>
      <c r="D764" s="202">
        <f t="shared" si="11"/>
        <v>3.1E-2</v>
      </c>
      <c r="E764" s="160">
        <v>2</v>
      </c>
      <c r="F764" s="160">
        <v>2</v>
      </c>
      <c r="G764" s="160">
        <v>2</v>
      </c>
      <c r="H764" s="256">
        <v>3.2</v>
      </c>
    </row>
    <row r="765" spans="1:8" x14ac:dyDescent="0.25">
      <c r="A765" s="181" t="s">
        <v>15</v>
      </c>
      <c r="B765" s="283">
        <v>38693</v>
      </c>
      <c r="C765" s="423">
        <v>31</v>
      </c>
      <c r="D765" s="202">
        <f t="shared" si="11"/>
        <v>3.1E-2</v>
      </c>
      <c r="E765" s="160">
        <v>2</v>
      </c>
      <c r="F765" s="160">
        <v>2</v>
      </c>
      <c r="G765" s="160">
        <v>2</v>
      </c>
      <c r="H765" s="256">
        <v>3.1</v>
      </c>
    </row>
    <row r="766" spans="1:8" x14ac:dyDescent="0.25">
      <c r="A766" s="181" t="s">
        <v>15</v>
      </c>
      <c r="B766" s="283">
        <v>38728</v>
      </c>
      <c r="C766" s="423">
        <v>30</v>
      </c>
      <c r="D766" s="202">
        <f t="shared" si="11"/>
        <v>0.03</v>
      </c>
      <c r="E766" s="160">
        <v>2</v>
      </c>
      <c r="F766" s="160">
        <v>2</v>
      </c>
      <c r="G766" s="160">
        <v>2</v>
      </c>
      <c r="H766" s="256">
        <v>3.2</v>
      </c>
    </row>
    <row r="767" spans="1:8" x14ac:dyDescent="0.25">
      <c r="A767" s="181" t="s">
        <v>15</v>
      </c>
      <c r="B767" s="283">
        <v>38762</v>
      </c>
      <c r="C767" s="429">
        <v>25.6</v>
      </c>
      <c r="D767" s="202">
        <f t="shared" si="11"/>
        <v>2.5600000000000001E-2</v>
      </c>
      <c r="E767" s="160">
        <v>1</v>
      </c>
      <c r="F767" s="160">
        <v>1</v>
      </c>
      <c r="G767" s="160">
        <v>1</v>
      </c>
      <c r="H767" s="256">
        <v>2.5</v>
      </c>
    </row>
    <row r="768" spans="1:8" x14ac:dyDescent="0.25">
      <c r="A768" s="181" t="s">
        <v>15</v>
      </c>
      <c r="B768" s="283">
        <v>38791</v>
      </c>
      <c r="C768" s="423">
        <v>19</v>
      </c>
      <c r="D768" s="202">
        <f t="shared" si="11"/>
        <v>1.9E-2</v>
      </c>
      <c r="E768" s="160">
        <v>2</v>
      </c>
      <c r="F768" s="160">
        <v>2</v>
      </c>
      <c r="G768" s="160">
        <v>2</v>
      </c>
      <c r="H768" s="256">
        <v>3.5</v>
      </c>
    </row>
    <row r="769" spans="1:8" x14ac:dyDescent="0.25">
      <c r="A769" s="181" t="s">
        <v>15</v>
      </c>
      <c r="B769" s="283">
        <v>38819</v>
      </c>
      <c r="C769" s="423">
        <v>12</v>
      </c>
      <c r="D769" s="202">
        <f t="shared" si="11"/>
        <v>1.2E-2</v>
      </c>
      <c r="E769" s="160">
        <v>2</v>
      </c>
      <c r="F769" s="160">
        <v>2</v>
      </c>
      <c r="G769" s="160">
        <v>2</v>
      </c>
      <c r="H769" s="256">
        <v>3</v>
      </c>
    </row>
    <row r="770" spans="1:8" x14ac:dyDescent="0.25">
      <c r="A770" s="181" t="s">
        <v>15</v>
      </c>
      <c r="B770" s="283">
        <v>38846</v>
      </c>
      <c r="C770" s="423">
        <v>2.8</v>
      </c>
      <c r="D770" s="202">
        <f t="shared" si="11"/>
        <v>2.8E-3</v>
      </c>
      <c r="E770" s="160">
        <v>2</v>
      </c>
      <c r="F770" s="160">
        <v>2</v>
      </c>
      <c r="G770" s="160">
        <v>2</v>
      </c>
      <c r="H770" s="256">
        <v>1.4</v>
      </c>
    </row>
    <row r="771" spans="1:8" x14ac:dyDescent="0.25">
      <c r="A771" s="181" t="s">
        <v>15</v>
      </c>
      <c r="B771" s="283">
        <v>38880</v>
      </c>
      <c r="C771" s="423">
        <v>1</v>
      </c>
      <c r="D771" s="202">
        <f t="shared" si="11"/>
        <v>1E-3</v>
      </c>
      <c r="E771" s="160">
        <v>2</v>
      </c>
      <c r="F771" s="160">
        <v>2</v>
      </c>
      <c r="G771" s="160">
        <v>2</v>
      </c>
      <c r="H771" s="256">
        <v>2.6</v>
      </c>
    </row>
    <row r="772" spans="1:8" x14ac:dyDescent="0.25">
      <c r="A772" s="181" t="s">
        <v>15</v>
      </c>
      <c r="B772" s="283">
        <v>38967</v>
      </c>
      <c r="C772" s="423">
        <v>24</v>
      </c>
      <c r="D772" s="202">
        <f t="shared" si="11"/>
        <v>2.4E-2</v>
      </c>
      <c r="E772" s="160">
        <v>2</v>
      </c>
      <c r="F772" s="160">
        <v>2</v>
      </c>
      <c r="G772" s="160">
        <v>2</v>
      </c>
      <c r="H772" s="256">
        <v>3.5</v>
      </c>
    </row>
    <row r="773" spans="1:8" x14ac:dyDescent="0.25">
      <c r="A773" s="181" t="s">
        <v>15</v>
      </c>
      <c r="B773" s="283">
        <v>39056</v>
      </c>
      <c r="C773" s="423">
        <v>23</v>
      </c>
      <c r="D773" s="202">
        <f t="shared" si="11"/>
        <v>2.3E-2</v>
      </c>
      <c r="E773" s="160">
        <v>2</v>
      </c>
      <c r="F773" s="160">
        <v>2</v>
      </c>
      <c r="G773" s="160">
        <v>2</v>
      </c>
      <c r="H773" s="256">
        <v>2.2000000000000002</v>
      </c>
    </row>
    <row r="774" spans="1:8" x14ac:dyDescent="0.25">
      <c r="A774" s="181" t="s">
        <v>15</v>
      </c>
      <c r="B774" s="283">
        <v>39154</v>
      </c>
      <c r="C774" s="423">
        <v>66</v>
      </c>
      <c r="D774" s="202">
        <f t="shared" si="11"/>
        <v>6.6000000000000003E-2</v>
      </c>
      <c r="E774" s="160">
        <v>2</v>
      </c>
      <c r="F774" s="160">
        <v>2</v>
      </c>
      <c r="G774" s="160">
        <v>2</v>
      </c>
      <c r="H774" s="256">
        <v>5.6</v>
      </c>
    </row>
    <row r="775" spans="1:8" x14ac:dyDescent="0.25">
      <c r="A775" s="181" t="s">
        <v>15</v>
      </c>
      <c r="B775" s="283">
        <v>39253</v>
      </c>
      <c r="C775" s="423">
        <v>1</v>
      </c>
      <c r="D775" s="202">
        <f t="shared" si="11"/>
        <v>1E-3</v>
      </c>
      <c r="E775" s="160">
        <v>2</v>
      </c>
      <c r="F775" s="160">
        <v>2</v>
      </c>
      <c r="G775" s="160">
        <v>2</v>
      </c>
      <c r="H775" s="260">
        <v>8.0000000000000004E-4</v>
      </c>
    </row>
    <row r="776" spans="1:8" x14ac:dyDescent="0.25">
      <c r="A776" s="181" t="s">
        <v>15</v>
      </c>
      <c r="B776" s="283">
        <v>39337</v>
      </c>
      <c r="C776" s="423">
        <v>30</v>
      </c>
      <c r="D776" s="202">
        <f t="shared" si="11"/>
        <v>0.03</v>
      </c>
      <c r="E776" s="160">
        <v>2</v>
      </c>
      <c r="F776" s="160">
        <v>2</v>
      </c>
      <c r="G776" s="160">
        <v>2</v>
      </c>
      <c r="H776" s="256">
        <v>2</v>
      </c>
    </row>
    <row r="777" spans="1:8" x14ac:dyDescent="0.25">
      <c r="A777" s="181" t="s">
        <v>15</v>
      </c>
      <c r="B777" s="283">
        <v>39434</v>
      </c>
      <c r="C777" s="423">
        <v>16</v>
      </c>
      <c r="D777" s="202">
        <f t="shared" si="11"/>
        <v>1.6E-2</v>
      </c>
      <c r="E777" s="160">
        <v>2</v>
      </c>
      <c r="F777" s="160">
        <v>2</v>
      </c>
      <c r="G777" s="160">
        <v>2</v>
      </c>
      <c r="H777" s="256">
        <v>2</v>
      </c>
    </row>
    <row r="778" spans="1:8" x14ac:dyDescent="0.25">
      <c r="A778" s="181" t="s">
        <v>15</v>
      </c>
      <c r="B778" s="283">
        <v>39510</v>
      </c>
      <c r="C778" s="423">
        <v>6.7</v>
      </c>
      <c r="D778" s="202">
        <f t="shared" si="11"/>
        <v>6.7000000000000002E-3</v>
      </c>
      <c r="E778" s="160">
        <v>2</v>
      </c>
      <c r="F778" s="160">
        <v>2</v>
      </c>
      <c r="G778" s="160">
        <v>2</v>
      </c>
      <c r="H778" s="256">
        <v>1</v>
      </c>
    </row>
    <row r="779" spans="1:8" x14ac:dyDescent="0.25">
      <c r="A779" s="181" t="s">
        <v>15</v>
      </c>
      <c r="B779" s="283">
        <v>39616</v>
      </c>
      <c r="C779" s="423">
        <v>1</v>
      </c>
      <c r="D779" s="202">
        <f t="shared" si="11"/>
        <v>1E-3</v>
      </c>
      <c r="E779" s="160">
        <v>2</v>
      </c>
      <c r="F779" s="160">
        <v>2</v>
      </c>
      <c r="G779" s="160">
        <v>2</v>
      </c>
      <c r="H779" s="260">
        <v>8.0000000000000004E-4</v>
      </c>
    </row>
    <row r="780" spans="1:8" x14ac:dyDescent="0.25">
      <c r="A780" s="181" t="s">
        <v>15</v>
      </c>
      <c r="B780" s="283">
        <v>39721</v>
      </c>
      <c r="C780" s="423">
        <v>31</v>
      </c>
      <c r="D780" s="202">
        <f t="shared" si="11"/>
        <v>3.1E-2</v>
      </c>
      <c r="E780" s="160">
        <v>2</v>
      </c>
      <c r="F780" s="160">
        <v>2</v>
      </c>
      <c r="G780" s="160">
        <v>2</v>
      </c>
      <c r="H780" s="256">
        <v>1.9</v>
      </c>
    </row>
    <row r="781" spans="1:8" x14ac:dyDescent="0.25">
      <c r="A781" s="181" t="s">
        <v>15</v>
      </c>
      <c r="B781" s="283">
        <v>39791</v>
      </c>
      <c r="C781" s="423">
        <v>21</v>
      </c>
      <c r="D781" s="202">
        <f t="shared" si="11"/>
        <v>2.1000000000000001E-2</v>
      </c>
      <c r="E781" s="160">
        <v>2</v>
      </c>
      <c r="F781" s="160">
        <v>2</v>
      </c>
      <c r="G781" s="160">
        <v>2</v>
      </c>
      <c r="H781" s="256">
        <v>1.9</v>
      </c>
    </row>
    <row r="782" spans="1:8" x14ac:dyDescent="0.25">
      <c r="A782" s="181" t="s">
        <v>15</v>
      </c>
      <c r="B782" s="283">
        <v>39888</v>
      </c>
      <c r="C782" s="423">
        <v>13</v>
      </c>
      <c r="D782" s="202">
        <f t="shared" si="11"/>
        <v>1.2999999999999999E-2</v>
      </c>
      <c r="E782" s="160">
        <v>2</v>
      </c>
      <c r="F782" s="160">
        <v>2</v>
      </c>
      <c r="G782" s="160">
        <v>2</v>
      </c>
      <c r="H782" s="256">
        <v>2.2000000000000002</v>
      </c>
    </row>
    <row r="783" spans="1:8" x14ac:dyDescent="0.25">
      <c r="A783" s="181" t="s">
        <v>15</v>
      </c>
      <c r="B783" s="283">
        <v>39979</v>
      </c>
      <c r="C783" s="423">
        <v>1</v>
      </c>
      <c r="D783" s="202">
        <f t="shared" si="11"/>
        <v>1E-3</v>
      </c>
      <c r="E783" s="160">
        <v>2</v>
      </c>
      <c r="F783" s="160">
        <v>2</v>
      </c>
      <c r="G783" s="160">
        <v>2</v>
      </c>
      <c r="H783" s="256">
        <v>2.7000000000000001E-3</v>
      </c>
    </row>
    <row r="784" spans="1:8" x14ac:dyDescent="0.25">
      <c r="A784" s="181" t="s">
        <v>15</v>
      </c>
      <c r="B784" s="283">
        <v>40072</v>
      </c>
      <c r="C784" s="423">
        <v>41</v>
      </c>
      <c r="D784" s="202">
        <f t="shared" si="11"/>
        <v>4.1000000000000002E-2</v>
      </c>
      <c r="E784" s="160">
        <v>2</v>
      </c>
      <c r="F784" s="160">
        <v>2</v>
      </c>
      <c r="G784" s="160">
        <v>2</v>
      </c>
      <c r="H784" s="256">
        <v>4.2</v>
      </c>
    </row>
    <row r="785" spans="1:8" x14ac:dyDescent="0.25">
      <c r="A785" s="181" t="s">
        <v>15</v>
      </c>
      <c r="B785" s="283">
        <v>40162</v>
      </c>
      <c r="C785" s="423">
        <v>25</v>
      </c>
      <c r="D785" s="202">
        <f t="shared" si="11"/>
        <v>2.5000000000000001E-2</v>
      </c>
      <c r="E785" s="160">
        <v>2</v>
      </c>
      <c r="F785" s="160">
        <v>2</v>
      </c>
      <c r="G785" s="160">
        <v>2</v>
      </c>
      <c r="H785" s="256">
        <v>3.2</v>
      </c>
    </row>
    <row r="786" spans="1:8" x14ac:dyDescent="0.25">
      <c r="A786" s="181" t="s">
        <v>15</v>
      </c>
      <c r="B786" s="283">
        <v>40266</v>
      </c>
      <c r="C786" s="423">
        <v>24.6</v>
      </c>
      <c r="D786" s="202">
        <f t="shared" si="11"/>
        <v>2.46E-2</v>
      </c>
      <c r="E786" s="160">
        <v>2</v>
      </c>
      <c r="F786" s="160">
        <v>2</v>
      </c>
      <c r="G786" s="160">
        <v>2</v>
      </c>
      <c r="H786" s="256">
        <v>3.25</v>
      </c>
    </row>
    <row r="787" spans="1:8" x14ac:dyDescent="0.25">
      <c r="A787" s="181" t="s">
        <v>15</v>
      </c>
      <c r="B787" s="283">
        <v>40357</v>
      </c>
      <c r="C787" s="423">
        <v>1</v>
      </c>
      <c r="D787" s="202">
        <f t="shared" si="11"/>
        <v>1E-3</v>
      </c>
      <c r="E787" s="160">
        <v>2</v>
      </c>
      <c r="F787" s="160">
        <v>2</v>
      </c>
      <c r="G787" s="160">
        <v>2</v>
      </c>
      <c r="H787" s="256">
        <v>1.0699999999999999E-2</v>
      </c>
    </row>
    <row r="788" spans="1:8" ht="17.25" x14ac:dyDescent="0.25">
      <c r="A788" s="181" t="s">
        <v>44</v>
      </c>
      <c r="B788" s="283">
        <v>40380</v>
      </c>
      <c r="C788" s="427">
        <v>13</v>
      </c>
      <c r="D788" s="202">
        <f t="shared" ref="D788:D851" si="12">C788/1000</f>
        <v>1.2999999999999999E-2</v>
      </c>
      <c r="E788" s="160">
        <v>2</v>
      </c>
      <c r="F788" s="160">
        <v>2</v>
      </c>
      <c r="G788" s="160">
        <v>2</v>
      </c>
      <c r="H788" s="256"/>
    </row>
    <row r="789" spans="1:8" x14ac:dyDescent="0.25">
      <c r="A789" s="181" t="s">
        <v>15</v>
      </c>
      <c r="B789" s="283">
        <v>40448</v>
      </c>
      <c r="C789" s="427">
        <v>27.4</v>
      </c>
      <c r="D789" s="202">
        <f t="shared" si="12"/>
        <v>2.7399999999999997E-2</v>
      </c>
      <c r="E789" s="160">
        <v>2</v>
      </c>
      <c r="F789" s="160">
        <v>2</v>
      </c>
      <c r="G789" s="160">
        <v>2</v>
      </c>
      <c r="H789" s="256">
        <v>2.74</v>
      </c>
    </row>
    <row r="790" spans="1:8" x14ac:dyDescent="0.25">
      <c r="A790" s="181" t="s">
        <v>15</v>
      </c>
      <c r="B790" s="284">
        <v>40526</v>
      </c>
      <c r="C790" s="430">
        <v>21.5</v>
      </c>
      <c r="D790" s="202">
        <f t="shared" si="12"/>
        <v>2.1499999999999998E-2</v>
      </c>
      <c r="E790" s="160">
        <v>2</v>
      </c>
      <c r="F790" s="160">
        <v>2</v>
      </c>
      <c r="G790" s="160">
        <v>2</v>
      </c>
      <c r="H790" s="266">
        <v>2.06</v>
      </c>
    </row>
    <row r="791" spans="1:8" x14ac:dyDescent="0.25">
      <c r="A791" s="181" t="s">
        <v>15</v>
      </c>
      <c r="B791" s="282">
        <v>40631</v>
      </c>
      <c r="C791" s="431">
        <v>6.3</v>
      </c>
      <c r="D791" s="202">
        <f t="shared" si="12"/>
        <v>6.3E-3</v>
      </c>
      <c r="E791" s="160">
        <v>2</v>
      </c>
      <c r="F791" s="160">
        <v>2</v>
      </c>
      <c r="G791" s="160">
        <v>2</v>
      </c>
      <c r="H791" s="185">
        <v>0.92400000000000004</v>
      </c>
    </row>
    <row r="792" spans="1:8" x14ac:dyDescent="0.25">
      <c r="A792" s="181" t="s">
        <v>15</v>
      </c>
      <c r="B792" s="282">
        <v>40714</v>
      </c>
      <c r="C792" s="423">
        <v>0.2</v>
      </c>
      <c r="D792" s="202">
        <f t="shared" si="12"/>
        <v>2.0000000000000001E-4</v>
      </c>
      <c r="E792" s="160">
        <v>1</v>
      </c>
      <c r="F792" s="160">
        <v>1</v>
      </c>
      <c r="G792" s="160">
        <v>2</v>
      </c>
      <c r="H792" s="260">
        <v>8.0000000000000004E-4</v>
      </c>
    </row>
    <row r="793" spans="1:8" x14ac:dyDescent="0.25">
      <c r="A793" s="183" t="s">
        <v>15</v>
      </c>
      <c r="B793" s="283">
        <v>40801</v>
      </c>
      <c r="C793" s="423">
        <v>64</v>
      </c>
      <c r="D793" s="202">
        <f t="shared" si="12"/>
        <v>6.4000000000000001E-2</v>
      </c>
      <c r="E793" s="160">
        <v>5</v>
      </c>
      <c r="F793" s="160">
        <v>1</v>
      </c>
      <c r="G793" s="160">
        <v>3</v>
      </c>
      <c r="H793" s="256">
        <v>5.4</v>
      </c>
    </row>
    <row r="794" spans="1:8" x14ac:dyDescent="0.25">
      <c r="A794" s="183" t="s">
        <v>15</v>
      </c>
      <c r="B794" s="283">
        <v>40884</v>
      </c>
      <c r="C794" s="432">
        <v>15</v>
      </c>
      <c r="D794" s="202">
        <f t="shared" si="12"/>
        <v>1.4999999999999999E-2</v>
      </c>
      <c r="E794" s="160">
        <v>5</v>
      </c>
      <c r="F794" s="160">
        <v>1</v>
      </c>
      <c r="G794" s="160">
        <v>3</v>
      </c>
      <c r="H794" s="256">
        <v>1.2</v>
      </c>
    </row>
    <row r="795" spans="1:8" x14ac:dyDescent="0.25">
      <c r="A795" s="181"/>
      <c r="B795" s="283"/>
      <c r="C795" s="423"/>
      <c r="D795" s="202"/>
      <c r="E795" s="158"/>
      <c r="F795" s="158"/>
      <c r="G795" s="158"/>
      <c r="H795" s="256"/>
    </row>
    <row r="796" spans="1:8" x14ac:dyDescent="0.25">
      <c r="A796" s="181" t="s">
        <v>16</v>
      </c>
      <c r="B796" s="283">
        <v>38251</v>
      </c>
      <c r="C796" s="423">
        <v>1</v>
      </c>
      <c r="D796" s="202">
        <f t="shared" si="12"/>
        <v>1E-3</v>
      </c>
      <c r="E796" s="160">
        <v>2</v>
      </c>
      <c r="F796" s="160">
        <v>2</v>
      </c>
      <c r="G796" s="160">
        <v>2</v>
      </c>
      <c r="H796" s="256">
        <v>0.74</v>
      </c>
    </row>
    <row r="797" spans="1:8" x14ac:dyDescent="0.25">
      <c r="A797" s="181" t="s">
        <v>16</v>
      </c>
      <c r="B797" s="283">
        <v>38274</v>
      </c>
      <c r="C797" s="423">
        <v>1</v>
      </c>
      <c r="D797" s="202">
        <f t="shared" si="12"/>
        <v>1E-3</v>
      </c>
      <c r="E797" s="160">
        <v>2</v>
      </c>
      <c r="F797" s="160">
        <v>2</v>
      </c>
      <c r="G797" s="160">
        <v>2</v>
      </c>
      <c r="H797" s="256">
        <v>0.89</v>
      </c>
    </row>
    <row r="798" spans="1:8" x14ac:dyDescent="0.25">
      <c r="A798" s="181" t="s">
        <v>16</v>
      </c>
      <c r="B798" s="283">
        <v>38301</v>
      </c>
      <c r="C798" s="423">
        <v>1</v>
      </c>
      <c r="D798" s="202">
        <f t="shared" si="12"/>
        <v>1E-3</v>
      </c>
      <c r="E798" s="160">
        <v>2</v>
      </c>
      <c r="F798" s="160">
        <v>2</v>
      </c>
      <c r="G798" s="160">
        <v>2</v>
      </c>
      <c r="H798" s="256">
        <v>1.6</v>
      </c>
    </row>
    <row r="799" spans="1:8" x14ac:dyDescent="0.25">
      <c r="A799" s="181" t="s">
        <v>16</v>
      </c>
      <c r="B799" s="283">
        <v>38335</v>
      </c>
      <c r="C799" s="423">
        <v>1</v>
      </c>
      <c r="D799" s="202">
        <f t="shared" si="12"/>
        <v>1E-3</v>
      </c>
      <c r="E799" s="160">
        <v>2</v>
      </c>
      <c r="F799" s="160">
        <v>2</v>
      </c>
      <c r="G799" s="160">
        <v>2</v>
      </c>
      <c r="H799" s="256">
        <v>1.1000000000000001</v>
      </c>
    </row>
    <row r="800" spans="1:8" x14ac:dyDescent="0.25">
      <c r="A800" s="181" t="s">
        <v>16</v>
      </c>
      <c r="B800" s="283">
        <v>38365</v>
      </c>
      <c r="C800" s="423">
        <v>1</v>
      </c>
      <c r="D800" s="202">
        <f t="shared" si="12"/>
        <v>1E-3</v>
      </c>
      <c r="E800" s="160">
        <v>2</v>
      </c>
      <c r="F800" s="160">
        <v>2</v>
      </c>
      <c r="G800" s="160">
        <v>2</v>
      </c>
      <c r="H800" s="256">
        <v>1.1000000000000001</v>
      </c>
    </row>
    <row r="801" spans="1:8" x14ac:dyDescent="0.25">
      <c r="A801" s="181" t="s">
        <v>16</v>
      </c>
      <c r="B801" s="283">
        <v>38392</v>
      </c>
      <c r="C801" s="423">
        <v>1</v>
      </c>
      <c r="D801" s="202">
        <f t="shared" si="12"/>
        <v>1E-3</v>
      </c>
      <c r="E801" s="160">
        <v>2</v>
      </c>
      <c r="F801" s="160">
        <v>2</v>
      </c>
      <c r="G801" s="160">
        <v>2</v>
      </c>
      <c r="H801" s="256">
        <v>0.71</v>
      </c>
    </row>
    <row r="802" spans="1:8" x14ac:dyDescent="0.25">
      <c r="A802" s="181" t="s">
        <v>16</v>
      </c>
      <c r="B802" s="283">
        <v>38420</v>
      </c>
      <c r="C802" s="423">
        <v>1</v>
      </c>
      <c r="D802" s="202">
        <f t="shared" si="12"/>
        <v>1E-3</v>
      </c>
      <c r="E802" s="160">
        <v>2</v>
      </c>
      <c r="F802" s="160">
        <v>2</v>
      </c>
      <c r="G802" s="160">
        <v>2</v>
      </c>
      <c r="H802" s="256">
        <v>0.69</v>
      </c>
    </row>
    <row r="803" spans="1:8" x14ac:dyDescent="0.25">
      <c r="A803" s="181" t="s">
        <v>16</v>
      </c>
      <c r="B803" s="283">
        <v>38455</v>
      </c>
      <c r="C803" s="423">
        <v>1</v>
      </c>
      <c r="D803" s="202">
        <f t="shared" si="12"/>
        <v>1E-3</v>
      </c>
      <c r="E803" s="160">
        <v>2</v>
      </c>
      <c r="F803" s="160">
        <v>2</v>
      </c>
      <c r="G803" s="160">
        <v>2</v>
      </c>
      <c r="H803" s="256">
        <v>0.71</v>
      </c>
    </row>
    <row r="804" spans="1:8" x14ac:dyDescent="0.25">
      <c r="A804" s="181" t="s">
        <v>16</v>
      </c>
      <c r="B804" s="283">
        <v>38482</v>
      </c>
      <c r="C804" s="423">
        <v>1</v>
      </c>
      <c r="D804" s="202">
        <f t="shared" si="12"/>
        <v>1E-3</v>
      </c>
      <c r="E804" s="160">
        <v>2</v>
      </c>
      <c r="F804" s="160">
        <v>2</v>
      </c>
      <c r="G804" s="160">
        <v>2</v>
      </c>
      <c r="H804" s="256">
        <v>0.19</v>
      </c>
    </row>
    <row r="805" spans="1:8" x14ac:dyDescent="0.25">
      <c r="A805" s="181" t="s">
        <v>16</v>
      </c>
      <c r="B805" s="283">
        <v>38512</v>
      </c>
      <c r="C805" s="423">
        <v>1</v>
      </c>
      <c r="D805" s="202">
        <f t="shared" si="12"/>
        <v>1E-3</v>
      </c>
      <c r="E805" s="160">
        <v>2</v>
      </c>
      <c r="F805" s="160">
        <v>2</v>
      </c>
      <c r="G805" s="160">
        <v>2</v>
      </c>
      <c r="H805" s="256">
        <v>5.8000000000000003E-2</v>
      </c>
    </row>
    <row r="806" spans="1:8" x14ac:dyDescent="0.25">
      <c r="A806" s="181" t="s">
        <v>16</v>
      </c>
      <c r="B806" s="283">
        <v>38545</v>
      </c>
      <c r="C806" s="423">
        <v>1</v>
      </c>
      <c r="D806" s="202">
        <f t="shared" si="12"/>
        <v>1E-3</v>
      </c>
      <c r="E806" s="160">
        <v>2</v>
      </c>
      <c r="F806" s="160">
        <v>2</v>
      </c>
      <c r="G806" s="160">
        <v>2</v>
      </c>
      <c r="H806" s="256">
        <v>0.02</v>
      </c>
    </row>
    <row r="807" spans="1:8" x14ac:dyDescent="0.25">
      <c r="A807" s="181" t="s">
        <v>16</v>
      </c>
      <c r="B807" s="283">
        <v>38573</v>
      </c>
      <c r="C807" s="423">
        <v>1</v>
      </c>
      <c r="D807" s="202">
        <f t="shared" si="12"/>
        <v>1E-3</v>
      </c>
      <c r="E807" s="160">
        <v>2</v>
      </c>
      <c r="F807" s="160">
        <v>2</v>
      </c>
      <c r="G807" s="160">
        <v>2</v>
      </c>
      <c r="H807" s="256">
        <v>0.66</v>
      </c>
    </row>
    <row r="808" spans="1:8" x14ac:dyDescent="0.25">
      <c r="A808" s="181" t="s">
        <v>16</v>
      </c>
      <c r="B808" s="283">
        <v>38608</v>
      </c>
      <c r="C808" s="423">
        <v>1</v>
      </c>
      <c r="D808" s="202">
        <f t="shared" si="12"/>
        <v>1E-3</v>
      </c>
      <c r="E808" s="160">
        <v>2</v>
      </c>
      <c r="F808" s="160">
        <v>2</v>
      </c>
      <c r="G808" s="160">
        <v>2</v>
      </c>
      <c r="H808" s="256">
        <v>0.3</v>
      </c>
    </row>
    <row r="809" spans="1:8" x14ac:dyDescent="0.25">
      <c r="A809" s="181" t="s">
        <v>16</v>
      </c>
      <c r="B809" s="283">
        <v>38637</v>
      </c>
      <c r="C809" s="423">
        <v>1</v>
      </c>
      <c r="D809" s="202">
        <f t="shared" si="12"/>
        <v>1E-3</v>
      </c>
      <c r="E809" s="160">
        <v>2</v>
      </c>
      <c r="F809" s="160">
        <v>2</v>
      </c>
      <c r="G809" s="160">
        <v>2</v>
      </c>
      <c r="H809" s="256">
        <v>1.1000000000000001</v>
      </c>
    </row>
    <row r="810" spans="1:8" x14ac:dyDescent="0.25">
      <c r="A810" s="181" t="s">
        <v>16</v>
      </c>
      <c r="B810" s="283">
        <v>38665</v>
      </c>
      <c r="C810" s="423">
        <v>1</v>
      </c>
      <c r="D810" s="202">
        <f t="shared" si="12"/>
        <v>1E-3</v>
      </c>
      <c r="E810" s="160">
        <v>2</v>
      </c>
      <c r="F810" s="160">
        <v>2</v>
      </c>
      <c r="G810" s="160">
        <v>2</v>
      </c>
      <c r="H810" s="256">
        <v>1.1000000000000001</v>
      </c>
    </row>
    <row r="811" spans="1:8" x14ac:dyDescent="0.25">
      <c r="A811" s="181" t="s">
        <v>16</v>
      </c>
      <c r="B811" s="283">
        <v>38694</v>
      </c>
      <c r="C811" s="423">
        <v>1</v>
      </c>
      <c r="D811" s="202">
        <f t="shared" si="12"/>
        <v>1E-3</v>
      </c>
      <c r="E811" s="160">
        <v>2</v>
      </c>
      <c r="F811" s="160">
        <v>2</v>
      </c>
      <c r="G811" s="160">
        <v>2</v>
      </c>
      <c r="H811" s="256">
        <v>0.76</v>
      </c>
    </row>
    <row r="812" spans="1:8" x14ac:dyDescent="0.25">
      <c r="A812" s="181" t="s">
        <v>16</v>
      </c>
      <c r="B812" s="283">
        <v>38694</v>
      </c>
      <c r="C812" s="423">
        <v>1</v>
      </c>
      <c r="D812" s="202">
        <f t="shared" si="12"/>
        <v>1E-3</v>
      </c>
      <c r="E812" s="160">
        <v>2</v>
      </c>
      <c r="F812" s="160">
        <v>2</v>
      </c>
      <c r="G812" s="160">
        <v>2</v>
      </c>
      <c r="H812" s="256">
        <v>0.68</v>
      </c>
    </row>
    <row r="813" spans="1:8" x14ac:dyDescent="0.25">
      <c r="A813" s="181" t="s">
        <v>16</v>
      </c>
      <c r="B813" s="283">
        <v>38694</v>
      </c>
      <c r="C813" s="423">
        <v>0.5</v>
      </c>
      <c r="D813" s="202">
        <f t="shared" si="12"/>
        <v>5.0000000000000001E-4</v>
      </c>
      <c r="E813" s="160">
        <v>5</v>
      </c>
      <c r="F813" s="160">
        <v>0.5</v>
      </c>
      <c r="G813" s="159"/>
      <c r="H813" s="256">
        <v>0.8</v>
      </c>
    </row>
    <row r="814" spans="1:8" x14ac:dyDescent="0.25">
      <c r="A814" s="181" t="s">
        <v>16</v>
      </c>
      <c r="B814" s="283">
        <v>38728</v>
      </c>
      <c r="C814" s="423">
        <v>1</v>
      </c>
      <c r="D814" s="202">
        <f t="shared" si="12"/>
        <v>1E-3</v>
      </c>
      <c r="E814" s="160">
        <v>2</v>
      </c>
      <c r="F814" s="160">
        <v>2</v>
      </c>
      <c r="G814" s="160">
        <v>2</v>
      </c>
      <c r="H814" s="256">
        <v>0.6</v>
      </c>
    </row>
    <row r="815" spans="1:8" x14ac:dyDescent="0.25">
      <c r="A815" s="181" t="s">
        <v>16</v>
      </c>
      <c r="B815" s="283">
        <v>38763</v>
      </c>
      <c r="C815" s="423">
        <v>1</v>
      </c>
      <c r="D815" s="202">
        <f t="shared" si="12"/>
        <v>1E-3</v>
      </c>
      <c r="E815" s="160">
        <v>2</v>
      </c>
      <c r="F815" s="160">
        <v>2</v>
      </c>
      <c r="G815" s="160">
        <v>2</v>
      </c>
      <c r="H815" s="256">
        <v>1.2</v>
      </c>
    </row>
    <row r="816" spans="1:8" x14ac:dyDescent="0.25">
      <c r="A816" s="181" t="s">
        <v>16</v>
      </c>
      <c r="B816" s="283">
        <v>38791</v>
      </c>
      <c r="C816" s="423">
        <v>1</v>
      </c>
      <c r="D816" s="202">
        <f t="shared" si="12"/>
        <v>1E-3</v>
      </c>
      <c r="E816" s="160">
        <v>2</v>
      </c>
      <c r="F816" s="160">
        <v>2</v>
      </c>
      <c r="G816" s="160">
        <v>2</v>
      </c>
      <c r="H816" s="256">
        <v>1.5</v>
      </c>
    </row>
    <row r="817" spans="1:8" x14ac:dyDescent="0.25">
      <c r="A817" s="181" t="s">
        <v>16</v>
      </c>
      <c r="B817" s="283">
        <v>38819</v>
      </c>
      <c r="C817" s="423">
        <v>1</v>
      </c>
      <c r="D817" s="202">
        <f t="shared" si="12"/>
        <v>1E-3</v>
      </c>
      <c r="E817" s="160">
        <v>2</v>
      </c>
      <c r="F817" s="160">
        <v>2</v>
      </c>
      <c r="G817" s="160">
        <v>2</v>
      </c>
      <c r="H817" s="256">
        <v>0.46</v>
      </c>
    </row>
    <row r="818" spans="1:8" x14ac:dyDescent="0.25">
      <c r="A818" s="181" t="s">
        <v>16</v>
      </c>
      <c r="B818" s="283">
        <v>38848</v>
      </c>
      <c r="C818" s="423">
        <v>1</v>
      </c>
      <c r="D818" s="202">
        <f t="shared" si="12"/>
        <v>1E-3</v>
      </c>
      <c r="E818" s="160">
        <v>2</v>
      </c>
      <c r="F818" s="160">
        <v>2</v>
      </c>
      <c r="G818" s="160">
        <v>2</v>
      </c>
      <c r="H818" s="256">
        <v>0.25</v>
      </c>
    </row>
    <row r="819" spans="1:8" x14ac:dyDescent="0.25">
      <c r="A819" s="181" t="s">
        <v>16</v>
      </c>
      <c r="B819" s="283">
        <v>38881</v>
      </c>
      <c r="C819" s="423">
        <v>0.5</v>
      </c>
      <c r="D819" s="202">
        <f t="shared" si="12"/>
        <v>5.0000000000000001E-4</v>
      </c>
      <c r="E819" s="160">
        <v>0.5</v>
      </c>
      <c r="F819" s="160">
        <v>0.5</v>
      </c>
      <c r="G819" s="160">
        <v>0.5</v>
      </c>
      <c r="H819" s="256">
        <v>1.46</v>
      </c>
    </row>
    <row r="820" spans="1:8" x14ac:dyDescent="0.25">
      <c r="A820" s="181" t="s">
        <v>16</v>
      </c>
      <c r="B820" s="283">
        <v>38881</v>
      </c>
      <c r="C820" s="423">
        <v>1</v>
      </c>
      <c r="D820" s="202">
        <f t="shared" si="12"/>
        <v>1E-3</v>
      </c>
      <c r="E820" s="160">
        <v>2</v>
      </c>
      <c r="F820" s="160">
        <v>2</v>
      </c>
      <c r="G820" s="160">
        <v>2</v>
      </c>
      <c r="H820" s="256">
        <v>1.4</v>
      </c>
    </row>
    <row r="821" spans="1:8" x14ac:dyDescent="0.25">
      <c r="A821" s="181" t="s">
        <v>16</v>
      </c>
      <c r="B821" s="283">
        <v>38966</v>
      </c>
      <c r="C821" s="423">
        <v>1</v>
      </c>
      <c r="D821" s="202">
        <f t="shared" si="12"/>
        <v>1E-3</v>
      </c>
      <c r="E821" s="160">
        <v>2</v>
      </c>
      <c r="F821" s="160">
        <v>2</v>
      </c>
      <c r="G821" s="160">
        <v>2</v>
      </c>
      <c r="H821" s="256">
        <v>0.99</v>
      </c>
    </row>
    <row r="822" spans="1:8" x14ac:dyDescent="0.25">
      <c r="A822" s="181" t="s">
        <v>16</v>
      </c>
      <c r="B822" s="283">
        <v>39056</v>
      </c>
      <c r="C822" s="423">
        <v>1</v>
      </c>
      <c r="D822" s="202">
        <f t="shared" si="12"/>
        <v>1E-3</v>
      </c>
      <c r="E822" s="160">
        <v>2</v>
      </c>
      <c r="F822" s="160">
        <v>2</v>
      </c>
      <c r="G822" s="160">
        <v>2</v>
      </c>
      <c r="H822" s="256">
        <v>5.7000000000000002E-3</v>
      </c>
    </row>
    <row r="823" spans="1:8" x14ac:dyDescent="0.25">
      <c r="A823" s="181" t="s">
        <v>16</v>
      </c>
      <c r="B823" s="283">
        <v>39154</v>
      </c>
      <c r="C823" s="423">
        <v>1</v>
      </c>
      <c r="D823" s="202">
        <f t="shared" si="12"/>
        <v>1E-3</v>
      </c>
      <c r="E823" s="160">
        <v>2</v>
      </c>
      <c r="F823" s="160">
        <v>2</v>
      </c>
      <c r="G823" s="160">
        <v>2</v>
      </c>
      <c r="H823" s="256">
        <v>3.3999999999999998E-3</v>
      </c>
    </row>
    <row r="824" spans="1:8" x14ac:dyDescent="0.25">
      <c r="A824" s="181" t="s">
        <v>16</v>
      </c>
      <c r="B824" s="283">
        <v>39255</v>
      </c>
      <c r="C824" s="423">
        <v>1</v>
      </c>
      <c r="D824" s="202">
        <f t="shared" si="12"/>
        <v>1E-3</v>
      </c>
      <c r="E824" s="160">
        <v>2</v>
      </c>
      <c r="F824" s="160">
        <v>2</v>
      </c>
      <c r="G824" s="160">
        <v>2</v>
      </c>
      <c r="H824" s="256">
        <v>2.5999999999999999E-2</v>
      </c>
    </row>
    <row r="825" spans="1:8" x14ac:dyDescent="0.25">
      <c r="A825" s="181" t="s">
        <v>16</v>
      </c>
      <c r="B825" s="283">
        <v>39336</v>
      </c>
      <c r="C825" s="423">
        <v>1</v>
      </c>
      <c r="D825" s="202">
        <f t="shared" si="12"/>
        <v>1E-3</v>
      </c>
      <c r="E825" s="160">
        <v>2</v>
      </c>
      <c r="F825" s="160">
        <v>2</v>
      </c>
      <c r="G825" s="160">
        <v>2</v>
      </c>
      <c r="H825" s="260">
        <v>8.0000000000000004E-4</v>
      </c>
    </row>
    <row r="826" spans="1:8" x14ac:dyDescent="0.25">
      <c r="A826" s="181" t="s">
        <v>16</v>
      </c>
      <c r="B826" s="283">
        <v>39434</v>
      </c>
      <c r="C826" s="423">
        <v>1</v>
      </c>
      <c r="D826" s="202">
        <f t="shared" si="12"/>
        <v>1E-3</v>
      </c>
      <c r="E826" s="160">
        <v>2</v>
      </c>
      <c r="F826" s="160">
        <v>2</v>
      </c>
      <c r="G826" s="160">
        <v>2</v>
      </c>
      <c r="H826" s="260">
        <v>8.0000000000000004E-4</v>
      </c>
    </row>
    <row r="827" spans="1:8" x14ac:dyDescent="0.25">
      <c r="A827" s="181" t="s">
        <v>16</v>
      </c>
      <c r="B827" s="283">
        <v>39511</v>
      </c>
      <c r="C827" s="423">
        <v>1</v>
      </c>
      <c r="D827" s="202">
        <f t="shared" si="12"/>
        <v>1E-3</v>
      </c>
      <c r="E827" s="160">
        <v>2</v>
      </c>
      <c r="F827" s="160">
        <v>2</v>
      </c>
      <c r="G827" s="160">
        <v>2</v>
      </c>
      <c r="H827" s="260">
        <v>8.0000000000000004E-4</v>
      </c>
    </row>
    <row r="828" spans="1:8" x14ac:dyDescent="0.25">
      <c r="A828" s="181" t="s">
        <v>16</v>
      </c>
      <c r="B828" s="283">
        <v>39616</v>
      </c>
      <c r="C828" s="423">
        <v>1</v>
      </c>
      <c r="D828" s="202">
        <f t="shared" si="12"/>
        <v>1E-3</v>
      </c>
      <c r="E828" s="160">
        <v>2</v>
      </c>
      <c r="F828" s="160">
        <v>2</v>
      </c>
      <c r="G828" s="160">
        <v>2</v>
      </c>
      <c r="H828" s="256">
        <v>0.15</v>
      </c>
    </row>
    <row r="829" spans="1:8" x14ac:dyDescent="0.25">
      <c r="A829" s="181" t="s">
        <v>16</v>
      </c>
      <c r="B829" s="283">
        <v>39721</v>
      </c>
      <c r="C829" s="423">
        <v>1</v>
      </c>
      <c r="D829" s="202">
        <f t="shared" si="12"/>
        <v>1E-3</v>
      </c>
      <c r="E829" s="160">
        <v>2</v>
      </c>
      <c r="F829" s="160">
        <v>2</v>
      </c>
      <c r="G829" s="160">
        <v>2</v>
      </c>
      <c r="H829" s="260">
        <v>8.0000000000000004E-4</v>
      </c>
    </row>
    <row r="830" spans="1:8" x14ac:dyDescent="0.25">
      <c r="A830" s="181" t="s">
        <v>16</v>
      </c>
      <c r="B830" s="283">
        <v>39790</v>
      </c>
      <c r="C830" s="423">
        <v>1</v>
      </c>
      <c r="D830" s="202">
        <f t="shared" si="12"/>
        <v>1E-3</v>
      </c>
      <c r="E830" s="160">
        <v>2</v>
      </c>
      <c r="F830" s="160">
        <v>2</v>
      </c>
      <c r="G830" s="160">
        <v>2</v>
      </c>
      <c r="H830" s="256">
        <v>3.4000000000000002E-2</v>
      </c>
    </row>
    <row r="831" spans="1:8" x14ac:dyDescent="0.25">
      <c r="A831" s="181" t="s">
        <v>16</v>
      </c>
      <c r="B831" s="283">
        <v>39888</v>
      </c>
      <c r="C831" s="423">
        <v>1</v>
      </c>
      <c r="D831" s="202">
        <f t="shared" si="12"/>
        <v>1E-3</v>
      </c>
      <c r="E831" s="160">
        <v>2</v>
      </c>
      <c r="F831" s="160">
        <v>2</v>
      </c>
      <c r="G831" s="160">
        <v>2</v>
      </c>
      <c r="H831" s="260">
        <v>8.0000000000000004E-4</v>
      </c>
    </row>
    <row r="832" spans="1:8" x14ac:dyDescent="0.25">
      <c r="A832" s="181" t="s">
        <v>16</v>
      </c>
      <c r="B832" s="283">
        <v>39979</v>
      </c>
      <c r="C832" s="423">
        <v>1</v>
      </c>
      <c r="D832" s="202">
        <f t="shared" si="12"/>
        <v>1E-3</v>
      </c>
      <c r="E832" s="160">
        <v>2</v>
      </c>
      <c r="F832" s="160">
        <v>2</v>
      </c>
      <c r="G832" s="160">
        <v>2</v>
      </c>
      <c r="H832" s="256">
        <v>0.81</v>
      </c>
    </row>
    <row r="833" spans="1:8" x14ac:dyDescent="0.25">
      <c r="A833" s="181" t="s">
        <v>16</v>
      </c>
      <c r="B833" s="283">
        <v>40072</v>
      </c>
      <c r="C833" s="423">
        <v>1</v>
      </c>
      <c r="D833" s="202">
        <f t="shared" si="12"/>
        <v>1E-3</v>
      </c>
      <c r="E833" s="160">
        <v>2</v>
      </c>
      <c r="F833" s="160">
        <v>2</v>
      </c>
      <c r="G833" s="160">
        <v>2</v>
      </c>
      <c r="H833" s="260">
        <v>8.0000000000000004E-4</v>
      </c>
    </row>
    <row r="834" spans="1:8" x14ac:dyDescent="0.25">
      <c r="A834" s="181" t="s">
        <v>16</v>
      </c>
      <c r="B834" s="283">
        <v>40162</v>
      </c>
      <c r="C834" s="423">
        <v>1</v>
      </c>
      <c r="D834" s="202">
        <f t="shared" si="12"/>
        <v>1E-3</v>
      </c>
      <c r="E834" s="160">
        <v>2</v>
      </c>
      <c r="F834" s="160">
        <v>2</v>
      </c>
      <c r="G834" s="160">
        <v>2</v>
      </c>
      <c r="H834" s="256">
        <v>4.2000000000000003E-2</v>
      </c>
    </row>
    <row r="835" spans="1:8" x14ac:dyDescent="0.25">
      <c r="A835" s="181" t="s">
        <v>16</v>
      </c>
      <c r="B835" s="283">
        <v>40266</v>
      </c>
      <c r="C835" s="423">
        <v>1</v>
      </c>
      <c r="D835" s="202">
        <f t="shared" si="12"/>
        <v>1E-3</v>
      </c>
      <c r="E835" s="160">
        <v>2</v>
      </c>
      <c r="F835" s="160">
        <v>2</v>
      </c>
      <c r="G835" s="160">
        <v>2</v>
      </c>
      <c r="H835" s="256">
        <v>4.4400000000000002E-2</v>
      </c>
    </row>
    <row r="836" spans="1:8" x14ac:dyDescent="0.25">
      <c r="A836" s="181" t="s">
        <v>16</v>
      </c>
      <c r="B836" s="283">
        <v>40358</v>
      </c>
      <c r="C836" s="423">
        <v>1</v>
      </c>
      <c r="D836" s="202">
        <f t="shared" si="12"/>
        <v>1E-3</v>
      </c>
      <c r="E836" s="160">
        <v>2</v>
      </c>
      <c r="F836" s="160">
        <v>2</v>
      </c>
      <c r="G836" s="160">
        <v>2</v>
      </c>
      <c r="H836" s="256">
        <v>0.26400000000000001</v>
      </c>
    </row>
    <row r="837" spans="1:8" x14ac:dyDescent="0.25">
      <c r="A837" s="181" t="s">
        <v>16</v>
      </c>
      <c r="B837" s="283">
        <v>40448</v>
      </c>
      <c r="C837" s="423">
        <v>1</v>
      </c>
      <c r="D837" s="202">
        <f t="shared" si="12"/>
        <v>1E-3</v>
      </c>
      <c r="E837" s="160">
        <v>2</v>
      </c>
      <c r="F837" s="160">
        <v>2</v>
      </c>
      <c r="G837" s="160">
        <v>2</v>
      </c>
      <c r="H837" s="256">
        <v>4.9800000000000001E-3</v>
      </c>
    </row>
    <row r="838" spans="1:8" x14ac:dyDescent="0.25">
      <c r="A838" s="181" t="s">
        <v>16</v>
      </c>
      <c r="B838" s="283">
        <v>40525</v>
      </c>
      <c r="C838" s="423">
        <v>1</v>
      </c>
      <c r="D838" s="202">
        <f t="shared" si="12"/>
        <v>1E-3</v>
      </c>
      <c r="E838" s="160">
        <v>2</v>
      </c>
      <c r="F838" s="160">
        <v>2</v>
      </c>
      <c r="G838" s="160">
        <v>2</v>
      </c>
      <c r="H838" s="260">
        <v>8.0000000000000004E-4</v>
      </c>
    </row>
    <row r="839" spans="1:8" x14ac:dyDescent="0.25">
      <c r="A839" s="181" t="s">
        <v>16</v>
      </c>
      <c r="B839" s="282">
        <v>40630</v>
      </c>
      <c r="C839" s="423">
        <v>0.5</v>
      </c>
      <c r="D839" s="202">
        <f t="shared" si="12"/>
        <v>5.0000000000000001E-4</v>
      </c>
      <c r="E839" s="160">
        <v>2</v>
      </c>
      <c r="F839" s="160">
        <v>2</v>
      </c>
      <c r="G839" s="160">
        <v>2</v>
      </c>
      <c r="H839" s="185">
        <v>4.82E-2</v>
      </c>
    </row>
    <row r="840" spans="1:8" x14ac:dyDescent="0.25">
      <c r="A840" s="181" t="s">
        <v>16</v>
      </c>
      <c r="B840" s="282">
        <v>40714</v>
      </c>
      <c r="C840" s="423">
        <v>0.22</v>
      </c>
      <c r="D840" s="202">
        <f t="shared" si="12"/>
        <v>2.2000000000000001E-4</v>
      </c>
      <c r="E840" s="160">
        <v>1</v>
      </c>
      <c r="F840" s="160">
        <v>1</v>
      </c>
      <c r="G840" s="160">
        <v>2</v>
      </c>
      <c r="H840" s="259">
        <v>0.39500000000000002</v>
      </c>
    </row>
    <row r="841" spans="1:8" x14ac:dyDescent="0.25">
      <c r="A841" s="183" t="s">
        <v>16</v>
      </c>
      <c r="B841" s="282">
        <v>40801</v>
      </c>
      <c r="C841" s="423">
        <v>1</v>
      </c>
      <c r="D841" s="202">
        <f t="shared" si="12"/>
        <v>1E-3</v>
      </c>
      <c r="E841" s="160">
        <v>5</v>
      </c>
      <c r="F841" s="160">
        <v>1</v>
      </c>
      <c r="G841" s="160">
        <v>3</v>
      </c>
      <c r="H841" s="185">
        <v>0.89</v>
      </c>
    </row>
    <row r="842" spans="1:8" x14ac:dyDescent="0.25">
      <c r="A842" s="183" t="s">
        <v>16</v>
      </c>
      <c r="B842" s="282">
        <v>40884</v>
      </c>
      <c r="C842" s="423">
        <v>1</v>
      </c>
      <c r="D842" s="202">
        <f t="shared" si="12"/>
        <v>1E-3</v>
      </c>
      <c r="E842" s="160">
        <v>5</v>
      </c>
      <c r="F842" s="160">
        <v>1</v>
      </c>
      <c r="G842" s="160">
        <v>3</v>
      </c>
      <c r="H842" s="185">
        <v>6.6000000000000003E-2</v>
      </c>
    </row>
    <row r="843" spans="1:8" x14ac:dyDescent="0.25">
      <c r="A843" s="181"/>
      <c r="B843" s="283"/>
      <c r="C843" s="423"/>
      <c r="D843" s="202"/>
      <c r="E843" s="158"/>
      <c r="F843" s="158"/>
      <c r="G843" s="158"/>
      <c r="H843" s="256"/>
    </row>
    <row r="844" spans="1:8" x14ac:dyDescent="0.25">
      <c r="A844" s="181" t="s">
        <v>17</v>
      </c>
      <c r="B844" s="283">
        <v>38251</v>
      </c>
      <c r="C844" s="423">
        <v>1</v>
      </c>
      <c r="D844" s="202">
        <f t="shared" si="12"/>
        <v>1E-3</v>
      </c>
      <c r="E844" s="158">
        <v>2.4</v>
      </c>
      <c r="F844" s="160">
        <v>2</v>
      </c>
      <c r="G844" s="160">
        <v>2</v>
      </c>
      <c r="H844" s="256">
        <v>1.6</v>
      </c>
    </row>
    <row r="845" spans="1:8" x14ac:dyDescent="0.25">
      <c r="A845" s="181" t="s">
        <v>17</v>
      </c>
      <c r="B845" s="283">
        <v>38273</v>
      </c>
      <c r="C845" s="423">
        <v>1</v>
      </c>
      <c r="D845" s="202">
        <f t="shared" si="12"/>
        <v>1E-3</v>
      </c>
      <c r="E845" s="158">
        <v>7.8</v>
      </c>
      <c r="F845" s="160">
        <v>2</v>
      </c>
      <c r="G845" s="160">
        <v>2</v>
      </c>
      <c r="H845" s="256">
        <v>0.34</v>
      </c>
    </row>
    <row r="846" spans="1:8" x14ac:dyDescent="0.25">
      <c r="A846" s="181" t="s">
        <v>17</v>
      </c>
      <c r="B846" s="283">
        <v>38300</v>
      </c>
      <c r="C846" s="423">
        <v>1</v>
      </c>
      <c r="D846" s="202">
        <f t="shared" si="12"/>
        <v>1E-3</v>
      </c>
      <c r="E846" s="158">
        <v>10</v>
      </c>
      <c r="F846" s="160">
        <v>2</v>
      </c>
      <c r="G846" s="160">
        <v>2</v>
      </c>
      <c r="H846" s="256">
        <v>4</v>
      </c>
    </row>
    <row r="847" spans="1:8" x14ac:dyDescent="0.25">
      <c r="A847" s="181" t="s">
        <v>17</v>
      </c>
      <c r="B847" s="283">
        <v>38334</v>
      </c>
      <c r="C847" s="423">
        <v>1</v>
      </c>
      <c r="D847" s="202">
        <f t="shared" si="12"/>
        <v>1E-3</v>
      </c>
      <c r="E847" s="158">
        <v>14</v>
      </c>
      <c r="F847" s="160">
        <v>2</v>
      </c>
      <c r="G847" s="160">
        <v>2</v>
      </c>
      <c r="H847" s="256">
        <v>3.9</v>
      </c>
    </row>
    <row r="848" spans="1:8" x14ac:dyDescent="0.25">
      <c r="A848" s="181" t="s">
        <v>17</v>
      </c>
      <c r="B848" s="283">
        <v>38364</v>
      </c>
      <c r="C848" s="423">
        <v>1</v>
      </c>
      <c r="D848" s="202">
        <f t="shared" si="12"/>
        <v>1E-3</v>
      </c>
      <c r="E848" s="158">
        <v>9</v>
      </c>
      <c r="F848" s="160">
        <v>2</v>
      </c>
      <c r="G848" s="160">
        <v>2</v>
      </c>
      <c r="H848" s="256">
        <v>2.6</v>
      </c>
    </row>
    <row r="849" spans="1:8" x14ac:dyDescent="0.25">
      <c r="A849" s="181" t="s">
        <v>17</v>
      </c>
      <c r="B849" s="283">
        <v>38419</v>
      </c>
      <c r="C849" s="423">
        <v>1</v>
      </c>
      <c r="D849" s="202">
        <f t="shared" si="12"/>
        <v>1E-3</v>
      </c>
      <c r="E849" s="158">
        <v>13</v>
      </c>
      <c r="F849" s="160">
        <v>2</v>
      </c>
      <c r="G849" s="160">
        <v>2</v>
      </c>
      <c r="H849" s="256">
        <v>3.7</v>
      </c>
    </row>
    <row r="850" spans="1:8" x14ac:dyDescent="0.25">
      <c r="A850" s="181" t="s">
        <v>17</v>
      </c>
      <c r="B850" s="283">
        <v>38454</v>
      </c>
      <c r="C850" s="423">
        <v>1</v>
      </c>
      <c r="D850" s="202">
        <f t="shared" si="12"/>
        <v>1E-3</v>
      </c>
      <c r="E850" s="160">
        <v>2</v>
      </c>
      <c r="F850" s="160">
        <v>2</v>
      </c>
      <c r="G850" s="160">
        <v>2</v>
      </c>
      <c r="H850" s="256">
        <v>2.2000000000000002</v>
      </c>
    </row>
    <row r="851" spans="1:8" x14ac:dyDescent="0.25">
      <c r="A851" s="181" t="s">
        <v>17</v>
      </c>
      <c r="B851" s="283">
        <v>38481</v>
      </c>
      <c r="C851" s="423">
        <v>1</v>
      </c>
      <c r="D851" s="202">
        <f t="shared" si="12"/>
        <v>1E-3</v>
      </c>
      <c r="E851" s="158">
        <v>9</v>
      </c>
      <c r="F851" s="160">
        <v>2</v>
      </c>
      <c r="G851" s="160">
        <v>2</v>
      </c>
      <c r="H851" s="256">
        <v>1</v>
      </c>
    </row>
    <row r="852" spans="1:8" x14ac:dyDescent="0.25">
      <c r="A852" s="181" t="s">
        <v>17</v>
      </c>
      <c r="B852" s="283">
        <v>38511</v>
      </c>
      <c r="C852" s="423">
        <v>1</v>
      </c>
      <c r="D852" s="202">
        <f t="shared" ref="D852:D915" si="13">C852/1000</f>
        <v>1E-3</v>
      </c>
      <c r="E852" s="160">
        <v>2</v>
      </c>
      <c r="F852" s="160">
        <v>2</v>
      </c>
      <c r="G852" s="160">
        <v>2</v>
      </c>
      <c r="H852" s="256">
        <v>2</v>
      </c>
    </row>
    <row r="853" spans="1:8" x14ac:dyDescent="0.25">
      <c r="A853" s="181" t="s">
        <v>17</v>
      </c>
      <c r="B853" s="283">
        <v>38544</v>
      </c>
      <c r="C853" s="423">
        <v>1</v>
      </c>
      <c r="D853" s="202">
        <f t="shared" si="13"/>
        <v>1E-3</v>
      </c>
      <c r="E853" s="158">
        <v>2.7</v>
      </c>
      <c r="F853" s="160">
        <v>2</v>
      </c>
      <c r="G853" s="160">
        <v>2</v>
      </c>
      <c r="H853" s="256">
        <v>1.2</v>
      </c>
    </row>
    <row r="854" spans="1:8" x14ac:dyDescent="0.25">
      <c r="A854" s="181" t="s">
        <v>17</v>
      </c>
      <c r="B854" s="283">
        <v>38572</v>
      </c>
      <c r="C854" s="423">
        <v>1</v>
      </c>
      <c r="D854" s="202">
        <f t="shared" si="13"/>
        <v>1E-3</v>
      </c>
      <c r="E854" s="158">
        <v>5.7</v>
      </c>
      <c r="F854" s="160">
        <v>2</v>
      </c>
      <c r="G854" s="160">
        <v>2</v>
      </c>
      <c r="H854" s="256">
        <v>1.7</v>
      </c>
    </row>
    <row r="855" spans="1:8" x14ac:dyDescent="0.25">
      <c r="A855" s="181" t="s">
        <v>17</v>
      </c>
      <c r="B855" s="283">
        <v>38607</v>
      </c>
      <c r="C855" s="423">
        <v>1</v>
      </c>
      <c r="D855" s="202">
        <f t="shared" si="13"/>
        <v>1E-3</v>
      </c>
      <c r="E855" s="158">
        <v>2.7</v>
      </c>
      <c r="F855" s="160">
        <v>2</v>
      </c>
      <c r="G855" s="160">
        <v>2</v>
      </c>
      <c r="H855" s="256">
        <v>2.1</v>
      </c>
    </row>
    <row r="856" spans="1:8" x14ac:dyDescent="0.25">
      <c r="A856" s="181" t="s">
        <v>17</v>
      </c>
      <c r="B856" s="283">
        <v>38636</v>
      </c>
      <c r="C856" s="423">
        <v>1</v>
      </c>
      <c r="D856" s="202">
        <f t="shared" si="13"/>
        <v>1E-3</v>
      </c>
      <c r="E856" s="158">
        <v>3.1</v>
      </c>
      <c r="F856" s="160">
        <v>2</v>
      </c>
      <c r="G856" s="160">
        <v>2</v>
      </c>
      <c r="H856" s="256">
        <v>2.2000000000000002</v>
      </c>
    </row>
    <row r="857" spans="1:8" x14ac:dyDescent="0.25">
      <c r="A857" s="181" t="s">
        <v>17</v>
      </c>
      <c r="B857" s="283">
        <v>38663</v>
      </c>
      <c r="C857" s="423">
        <v>1</v>
      </c>
      <c r="D857" s="202">
        <f t="shared" si="13"/>
        <v>1E-3</v>
      </c>
      <c r="E857" s="160">
        <v>2</v>
      </c>
      <c r="F857" s="160">
        <v>2</v>
      </c>
      <c r="G857" s="160">
        <v>2</v>
      </c>
      <c r="H857" s="256">
        <v>2</v>
      </c>
    </row>
    <row r="858" spans="1:8" x14ac:dyDescent="0.25">
      <c r="A858" s="181" t="s">
        <v>17</v>
      </c>
      <c r="B858" s="283">
        <v>38818</v>
      </c>
      <c r="C858" s="423">
        <v>1</v>
      </c>
      <c r="D858" s="202">
        <f t="shared" si="13"/>
        <v>1E-3</v>
      </c>
      <c r="E858" s="160">
        <v>2</v>
      </c>
      <c r="F858" s="160">
        <v>2</v>
      </c>
      <c r="G858" s="160">
        <v>2</v>
      </c>
      <c r="H858" s="256">
        <v>0.95</v>
      </c>
    </row>
    <row r="859" spans="1:8" x14ac:dyDescent="0.25">
      <c r="A859" s="181" t="s">
        <v>17</v>
      </c>
      <c r="B859" s="283">
        <v>38847</v>
      </c>
      <c r="C859" s="423">
        <v>1</v>
      </c>
      <c r="D859" s="202">
        <f t="shared" si="13"/>
        <v>1E-3</v>
      </c>
      <c r="E859" s="158">
        <v>4.5</v>
      </c>
      <c r="F859" s="160">
        <v>2</v>
      </c>
      <c r="G859" s="160">
        <v>2</v>
      </c>
      <c r="H859" s="256">
        <v>1.1000000000000001</v>
      </c>
    </row>
    <row r="860" spans="1:8" x14ac:dyDescent="0.25">
      <c r="A860" s="181" t="s">
        <v>17</v>
      </c>
      <c r="B860" s="283">
        <v>38880</v>
      </c>
      <c r="C860" s="423">
        <v>1</v>
      </c>
      <c r="D860" s="202">
        <f t="shared" si="13"/>
        <v>1E-3</v>
      </c>
      <c r="E860" s="160">
        <v>2</v>
      </c>
      <c r="F860" s="160">
        <v>2</v>
      </c>
      <c r="G860" s="160">
        <v>2</v>
      </c>
      <c r="H860" s="256">
        <v>1.3</v>
      </c>
    </row>
    <row r="861" spans="1:8" x14ac:dyDescent="0.25">
      <c r="A861" s="181" t="s">
        <v>17</v>
      </c>
      <c r="B861" s="282">
        <v>39616</v>
      </c>
      <c r="C861" s="423"/>
      <c r="D861" s="202"/>
      <c r="E861" s="158"/>
      <c r="F861" s="158"/>
      <c r="G861" s="158"/>
      <c r="H861" s="256"/>
    </row>
    <row r="862" spans="1:8" x14ac:dyDescent="0.25">
      <c r="A862" s="181" t="s">
        <v>17</v>
      </c>
      <c r="B862" s="282">
        <v>39720</v>
      </c>
      <c r="C862" s="423"/>
      <c r="D862" s="202"/>
      <c r="E862" s="158"/>
      <c r="F862" s="158"/>
      <c r="G862" s="158"/>
      <c r="H862" s="256"/>
    </row>
    <row r="863" spans="1:8" x14ac:dyDescent="0.25">
      <c r="A863" s="181" t="s">
        <v>17</v>
      </c>
      <c r="B863" s="282">
        <v>39790</v>
      </c>
      <c r="C863" s="423"/>
      <c r="D863" s="202"/>
      <c r="E863" s="158"/>
      <c r="F863" s="158"/>
      <c r="G863" s="158"/>
      <c r="H863" s="256"/>
    </row>
    <row r="864" spans="1:8" x14ac:dyDescent="0.25">
      <c r="A864" s="181" t="s">
        <v>17</v>
      </c>
      <c r="B864" s="282">
        <v>39888</v>
      </c>
      <c r="C864" s="423"/>
      <c r="D864" s="202"/>
      <c r="E864" s="158"/>
      <c r="F864" s="158"/>
      <c r="G864" s="158"/>
      <c r="H864" s="256"/>
    </row>
    <row r="865" spans="1:8" x14ac:dyDescent="0.25">
      <c r="A865" s="181" t="s">
        <v>17</v>
      </c>
      <c r="B865" s="282">
        <v>39979</v>
      </c>
      <c r="C865" s="423"/>
      <c r="D865" s="202"/>
      <c r="E865" s="158"/>
      <c r="F865" s="158"/>
      <c r="G865" s="158"/>
      <c r="H865" s="256"/>
    </row>
    <row r="866" spans="1:8" x14ac:dyDescent="0.25">
      <c r="A866" s="181" t="s">
        <v>17</v>
      </c>
      <c r="B866" s="282">
        <v>40072</v>
      </c>
      <c r="C866" s="423"/>
      <c r="D866" s="202"/>
      <c r="E866" s="158"/>
      <c r="F866" s="158"/>
      <c r="G866" s="158"/>
      <c r="H866" s="256"/>
    </row>
    <row r="867" spans="1:8" x14ac:dyDescent="0.25">
      <c r="A867" s="181" t="s">
        <v>17</v>
      </c>
      <c r="B867" s="282">
        <v>40162</v>
      </c>
      <c r="C867" s="423"/>
      <c r="D867" s="202"/>
      <c r="E867" s="158"/>
      <c r="F867" s="158"/>
      <c r="G867" s="158"/>
      <c r="H867" s="256"/>
    </row>
    <row r="868" spans="1:8" x14ac:dyDescent="0.25">
      <c r="A868" s="181" t="s">
        <v>17</v>
      </c>
      <c r="B868" s="281"/>
      <c r="C868" s="423"/>
      <c r="D868" s="202"/>
      <c r="E868" s="158"/>
      <c r="F868" s="158"/>
      <c r="G868" s="158"/>
      <c r="H868" s="256"/>
    </row>
    <row r="869" spans="1:8" x14ac:dyDescent="0.25">
      <c r="A869" s="181"/>
      <c r="B869" s="281"/>
      <c r="C869" s="423"/>
      <c r="D869" s="202"/>
      <c r="E869" s="158"/>
      <c r="F869" s="158"/>
      <c r="G869" s="158"/>
      <c r="H869" s="256"/>
    </row>
    <row r="870" spans="1:8" x14ac:dyDescent="0.25">
      <c r="A870" s="181"/>
      <c r="B870" s="283"/>
      <c r="C870" s="423"/>
      <c r="D870" s="202"/>
      <c r="E870" s="158"/>
      <c r="F870" s="158"/>
      <c r="G870" s="158"/>
      <c r="H870" s="256"/>
    </row>
    <row r="871" spans="1:8" x14ac:dyDescent="0.25">
      <c r="A871" s="181" t="s">
        <v>18</v>
      </c>
      <c r="B871" s="283">
        <v>38232</v>
      </c>
      <c r="C871" s="423">
        <v>1</v>
      </c>
      <c r="D871" s="202">
        <f t="shared" si="13"/>
        <v>1E-3</v>
      </c>
      <c r="E871" s="160">
        <v>2</v>
      </c>
      <c r="F871" s="160">
        <v>2</v>
      </c>
      <c r="G871" s="160">
        <v>2</v>
      </c>
      <c r="H871" s="256">
        <v>0.89</v>
      </c>
    </row>
    <row r="872" spans="1:8" x14ac:dyDescent="0.25">
      <c r="A872" s="181" t="s">
        <v>18</v>
      </c>
      <c r="B872" s="283">
        <v>38274</v>
      </c>
      <c r="C872" s="423">
        <v>1</v>
      </c>
      <c r="D872" s="202">
        <f t="shared" si="13"/>
        <v>1E-3</v>
      </c>
      <c r="E872" s="160">
        <v>2</v>
      </c>
      <c r="F872" s="160">
        <v>2</v>
      </c>
      <c r="G872" s="160">
        <v>2</v>
      </c>
      <c r="H872" s="256">
        <v>0.36</v>
      </c>
    </row>
    <row r="873" spans="1:8" x14ac:dyDescent="0.25">
      <c r="A873" s="181" t="s">
        <v>18</v>
      </c>
      <c r="B873" s="283">
        <v>38301</v>
      </c>
      <c r="C873" s="423">
        <v>1</v>
      </c>
      <c r="D873" s="202">
        <f t="shared" si="13"/>
        <v>1E-3</v>
      </c>
      <c r="E873" s="160">
        <v>2</v>
      </c>
      <c r="F873" s="160">
        <v>2</v>
      </c>
      <c r="G873" s="160">
        <v>2</v>
      </c>
      <c r="H873" s="256">
        <v>4.8000000000000001E-2</v>
      </c>
    </row>
    <row r="874" spans="1:8" x14ac:dyDescent="0.25">
      <c r="A874" s="181" t="s">
        <v>18</v>
      </c>
      <c r="B874" s="283">
        <v>38335</v>
      </c>
      <c r="C874" s="423">
        <v>1</v>
      </c>
      <c r="D874" s="202">
        <f t="shared" si="13"/>
        <v>1E-3</v>
      </c>
      <c r="E874" s="160">
        <v>2</v>
      </c>
      <c r="F874" s="160">
        <v>2</v>
      </c>
      <c r="G874" s="160">
        <v>2</v>
      </c>
      <c r="H874" s="256">
        <v>7.7999999999999996E-3</v>
      </c>
    </row>
    <row r="875" spans="1:8" x14ac:dyDescent="0.25">
      <c r="A875" s="181" t="s">
        <v>18</v>
      </c>
      <c r="B875" s="283">
        <v>38365</v>
      </c>
      <c r="C875" s="423">
        <v>1</v>
      </c>
      <c r="D875" s="202">
        <f t="shared" si="13"/>
        <v>1E-3</v>
      </c>
      <c r="E875" s="160">
        <v>2</v>
      </c>
      <c r="F875" s="160">
        <v>2</v>
      </c>
      <c r="G875" s="160">
        <v>2</v>
      </c>
      <c r="H875" s="256">
        <v>3.8999999999999998E-3</v>
      </c>
    </row>
    <row r="876" spans="1:8" x14ac:dyDescent="0.25">
      <c r="A876" s="181" t="s">
        <v>18</v>
      </c>
      <c r="B876" s="283">
        <v>38392</v>
      </c>
      <c r="C876" s="423">
        <v>1</v>
      </c>
      <c r="D876" s="202">
        <f t="shared" si="13"/>
        <v>1E-3</v>
      </c>
      <c r="E876" s="160">
        <v>2</v>
      </c>
      <c r="F876" s="160">
        <v>2</v>
      </c>
      <c r="G876" s="160">
        <v>2</v>
      </c>
      <c r="H876" s="256">
        <v>9.2000000000000003E-4</v>
      </c>
    </row>
    <row r="877" spans="1:8" x14ac:dyDescent="0.25">
      <c r="A877" s="181" t="s">
        <v>18</v>
      </c>
      <c r="B877" s="283">
        <v>38420</v>
      </c>
      <c r="C877" s="423">
        <v>1</v>
      </c>
      <c r="D877" s="202">
        <f t="shared" si="13"/>
        <v>1E-3</v>
      </c>
      <c r="E877" s="160">
        <v>2</v>
      </c>
      <c r="F877" s="160">
        <v>2</v>
      </c>
      <c r="G877" s="160">
        <v>2</v>
      </c>
      <c r="H877" s="256">
        <v>8.0000000000000004E-4</v>
      </c>
    </row>
    <row r="878" spans="1:8" x14ac:dyDescent="0.25">
      <c r="A878" s="181" t="s">
        <v>18</v>
      </c>
      <c r="B878" s="283">
        <v>38455</v>
      </c>
      <c r="C878" s="423">
        <v>1</v>
      </c>
      <c r="D878" s="202">
        <f t="shared" si="13"/>
        <v>1E-3</v>
      </c>
      <c r="E878" s="160">
        <v>2</v>
      </c>
      <c r="F878" s="160">
        <v>2</v>
      </c>
      <c r="G878" s="160">
        <v>2</v>
      </c>
      <c r="H878" s="256">
        <v>1.1000000000000001E-3</v>
      </c>
    </row>
    <row r="879" spans="1:8" x14ac:dyDescent="0.25">
      <c r="A879" s="181" t="s">
        <v>18</v>
      </c>
      <c r="B879" s="283">
        <v>38482</v>
      </c>
      <c r="C879" s="423">
        <v>1</v>
      </c>
      <c r="D879" s="202">
        <f t="shared" si="13"/>
        <v>1E-3</v>
      </c>
      <c r="E879" s="160">
        <v>2</v>
      </c>
      <c r="F879" s="160">
        <v>2</v>
      </c>
      <c r="G879" s="160">
        <v>2</v>
      </c>
      <c r="H879" s="256">
        <v>2E-3</v>
      </c>
    </row>
    <row r="880" spans="1:8" x14ac:dyDescent="0.25">
      <c r="A880" s="181" t="s">
        <v>18</v>
      </c>
      <c r="B880" s="283">
        <v>38512</v>
      </c>
      <c r="C880" s="423">
        <v>1</v>
      </c>
      <c r="D880" s="202">
        <f t="shared" si="13"/>
        <v>1E-3</v>
      </c>
      <c r="E880" s="160">
        <v>2</v>
      </c>
      <c r="F880" s="160">
        <v>2</v>
      </c>
      <c r="G880" s="160">
        <v>2</v>
      </c>
      <c r="H880" s="256">
        <v>9.1999999999999998E-3</v>
      </c>
    </row>
    <row r="881" spans="1:8" x14ac:dyDescent="0.25">
      <c r="A881" s="181" t="s">
        <v>18</v>
      </c>
      <c r="B881" s="283">
        <v>38545</v>
      </c>
      <c r="C881" s="423">
        <v>1</v>
      </c>
      <c r="D881" s="202">
        <f t="shared" si="13"/>
        <v>1E-3</v>
      </c>
      <c r="E881" s="160">
        <v>2</v>
      </c>
      <c r="F881" s="160">
        <v>2</v>
      </c>
      <c r="G881" s="160">
        <v>2</v>
      </c>
      <c r="H881" s="256">
        <v>5.2999999999999999E-2</v>
      </c>
    </row>
    <row r="882" spans="1:8" x14ac:dyDescent="0.25">
      <c r="A882" s="181" t="s">
        <v>18</v>
      </c>
      <c r="B882" s="283">
        <v>38573</v>
      </c>
      <c r="C882" s="423">
        <v>1</v>
      </c>
      <c r="D882" s="202">
        <f t="shared" si="13"/>
        <v>1E-3</v>
      </c>
      <c r="E882" s="160">
        <v>2</v>
      </c>
      <c r="F882" s="160">
        <v>2</v>
      </c>
      <c r="G882" s="160">
        <v>2</v>
      </c>
      <c r="H882" s="256">
        <v>1.7000000000000001E-2</v>
      </c>
    </row>
    <row r="883" spans="1:8" x14ac:dyDescent="0.25">
      <c r="A883" s="181" t="s">
        <v>18</v>
      </c>
      <c r="B883" s="283">
        <v>38608</v>
      </c>
      <c r="C883" s="423">
        <v>1</v>
      </c>
      <c r="D883" s="202">
        <f t="shared" si="13"/>
        <v>1E-3</v>
      </c>
      <c r="E883" s="160">
        <v>2</v>
      </c>
      <c r="F883" s="160">
        <v>2</v>
      </c>
      <c r="G883" s="160">
        <v>2</v>
      </c>
      <c r="H883" s="256">
        <v>2E-3</v>
      </c>
    </row>
    <row r="884" spans="1:8" x14ac:dyDescent="0.25">
      <c r="A884" s="181" t="s">
        <v>18</v>
      </c>
      <c r="B884" s="283">
        <v>38637</v>
      </c>
      <c r="C884" s="423">
        <v>1</v>
      </c>
      <c r="D884" s="202">
        <f t="shared" si="13"/>
        <v>1E-3</v>
      </c>
      <c r="E884" s="160">
        <v>2</v>
      </c>
      <c r="F884" s="160">
        <v>2</v>
      </c>
      <c r="G884" s="160">
        <v>2</v>
      </c>
      <c r="H884" s="267">
        <v>8.0000000000000004E-4</v>
      </c>
    </row>
    <row r="885" spans="1:8" x14ac:dyDescent="0.25">
      <c r="A885" s="181" t="s">
        <v>18</v>
      </c>
      <c r="B885" s="283">
        <v>38664</v>
      </c>
      <c r="C885" s="423">
        <v>1</v>
      </c>
      <c r="D885" s="202">
        <f t="shared" si="13"/>
        <v>1E-3</v>
      </c>
      <c r="E885" s="160">
        <v>2</v>
      </c>
      <c r="F885" s="160">
        <v>2</v>
      </c>
      <c r="G885" s="160">
        <v>2</v>
      </c>
      <c r="H885" s="256">
        <v>8.4000000000000003E-4</v>
      </c>
    </row>
    <row r="886" spans="1:8" x14ac:dyDescent="0.25">
      <c r="A886" s="181" t="s">
        <v>18</v>
      </c>
      <c r="B886" s="283">
        <v>38694</v>
      </c>
      <c r="C886" s="423">
        <v>1</v>
      </c>
      <c r="D886" s="202">
        <f t="shared" si="13"/>
        <v>1E-3</v>
      </c>
      <c r="E886" s="160">
        <v>2</v>
      </c>
      <c r="F886" s="160">
        <v>2</v>
      </c>
      <c r="G886" s="160">
        <v>2</v>
      </c>
      <c r="H886" s="267">
        <v>8.0000000000000004E-4</v>
      </c>
    </row>
    <row r="887" spans="1:8" x14ac:dyDescent="0.25">
      <c r="A887" s="181" t="s">
        <v>18</v>
      </c>
      <c r="B887" s="283">
        <v>38728</v>
      </c>
      <c r="C887" s="423">
        <v>1</v>
      </c>
      <c r="D887" s="202">
        <f t="shared" si="13"/>
        <v>1E-3</v>
      </c>
      <c r="E887" s="160">
        <v>2</v>
      </c>
      <c r="F887" s="160">
        <v>2</v>
      </c>
      <c r="G887" s="160">
        <v>2</v>
      </c>
      <c r="H887" s="267">
        <v>8.0000000000000004E-4</v>
      </c>
    </row>
    <row r="888" spans="1:8" x14ac:dyDescent="0.25">
      <c r="A888" s="181" t="s">
        <v>18</v>
      </c>
      <c r="B888" s="283">
        <v>38763</v>
      </c>
      <c r="C888" s="423">
        <v>1</v>
      </c>
      <c r="D888" s="202">
        <f t="shared" si="13"/>
        <v>1E-3</v>
      </c>
      <c r="E888" s="160">
        <v>2</v>
      </c>
      <c r="F888" s="160">
        <v>2</v>
      </c>
      <c r="G888" s="160">
        <v>2</v>
      </c>
      <c r="H888" s="267">
        <v>8.0000000000000004E-4</v>
      </c>
    </row>
    <row r="889" spans="1:8" x14ac:dyDescent="0.25">
      <c r="A889" s="181" t="s">
        <v>18</v>
      </c>
      <c r="B889" s="283">
        <v>38791</v>
      </c>
      <c r="C889" s="423">
        <v>1</v>
      </c>
      <c r="D889" s="202">
        <f t="shared" si="13"/>
        <v>1E-3</v>
      </c>
      <c r="E889" s="160">
        <v>2</v>
      </c>
      <c r="F889" s="160">
        <v>2</v>
      </c>
      <c r="G889" s="160">
        <v>2</v>
      </c>
      <c r="H889" s="267">
        <v>8.0000000000000004E-4</v>
      </c>
    </row>
    <row r="890" spans="1:8" x14ac:dyDescent="0.25">
      <c r="A890" s="181" t="s">
        <v>18</v>
      </c>
      <c r="B890" s="283">
        <v>38818</v>
      </c>
      <c r="C890" s="423">
        <v>1</v>
      </c>
      <c r="D890" s="202">
        <f t="shared" si="13"/>
        <v>1E-3</v>
      </c>
      <c r="E890" s="160">
        <v>2</v>
      </c>
      <c r="F890" s="160">
        <v>2</v>
      </c>
      <c r="G890" s="160">
        <v>2</v>
      </c>
      <c r="H890" s="267">
        <v>8.0000000000000004E-4</v>
      </c>
    </row>
    <row r="891" spans="1:8" x14ac:dyDescent="0.25">
      <c r="A891" s="181" t="s">
        <v>18</v>
      </c>
      <c r="B891" s="283">
        <v>38848</v>
      </c>
      <c r="C891" s="423">
        <v>1</v>
      </c>
      <c r="D891" s="202">
        <f t="shared" si="13"/>
        <v>1E-3</v>
      </c>
      <c r="E891" s="160">
        <v>2</v>
      </c>
      <c r="F891" s="160">
        <v>2</v>
      </c>
      <c r="G891" s="160">
        <v>2</v>
      </c>
      <c r="H891" s="256">
        <v>8.5999999999999998E-4</v>
      </c>
    </row>
    <row r="892" spans="1:8" x14ac:dyDescent="0.25">
      <c r="A892" s="181" t="s">
        <v>18</v>
      </c>
      <c r="B892" s="283">
        <v>38881</v>
      </c>
      <c r="C892" s="423">
        <v>1</v>
      </c>
      <c r="D892" s="202">
        <f t="shared" si="13"/>
        <v>1E-3</v>
      </c>
      <c r="E892" s="160">
        <v>2</v>
      </c>
      <c r="F892" s="160">
        <v>2</v>
      </c>
      <c r="G892" s="160">
        <v>2</v>
      </c>
      <c r="H892" s="256">
        <v>8.5500000000000003E-3</v>
      </c>
    </row>
    <row r="893" spans="1:8" x14ac:dyDescent="0.25">
      <c r="A893" s="181" t="s">
        <v>18</v>
      </c>
      <c r="B893" s="283">
        <v>38919</v>
      </c>
      <c r="C893" s="423">
        <v>1</v>
      </c>
      <c r="D893" s="202">
        <f t="shared" si="13"/>
        <v>1E-3</v>
      </c>
      <c r="E893" s="160">
        <v>2</v>
      </c>
      <c r="F893" s="160">
        <v>2</v>
      </c>
      <c r="G893" s="160">
        <v>2</v>
      </c>
      <c r="H893" s="267">
        <v>8.0000000000000004E-4</v>
      </c>
    </row>
    <row r="894" spans="1:8" x14ac:dyDescent="0.25">
      <c r="A894" s="181" t="s">
        <v>18</v>
      </c>
      <c r="B894" s="283">
        <v>38926</v>
      </c>
      <c r="C894" s="423">
        <v>1</v>
      </c>
      <c r="D894" s="202">
        <f t="shared" si="13"/>
        <v>1E-3</v>
      </c>
      <c r="E894" s="160">
        <v>2</v>
      </c>
      <c r="F894" s="160">
        <v>2</v>
      </c>
      <c r="G894" s="160">
        <v>2</v>
      </c>
      <c r="H894" s="256">
        <v>1.1000000000000001E-3</v>
      </c>
    </row>
    <row r="895" spans="1:8" x14ac:dyDescent="0.25">
      <c r="A895" s="181" t="s">
        <v>18</v>
      </c>
      <c r="B895" s="283">
        <v>38933</v>
      </c>
      <c r="C895" s="423">
        <v>1</v>
      </c>
      <c r="D895" s="202">
        <f t="shared" si="13"/>
        <v>1E-3</v>
      </c>
      <c r="E895" s="160">
        <v>2</v>
      </c>
      <c r="F895" s="160">
        <v>2</v>
      </c>
      <c r="G895" s="160">
        <v>2</v>
      </c>
      <c r="H895" s="267">
        <v>8.0000000000000004E-4</v>
      </c>
    </row>
    <row r="896" spans="1:8" x14ac:dyDescent="0.25">
      <c r="A896" s="181" t="s">
        <v>18</v>
      </c>
      <c r="B896" s="283">
        <v>38940</v>
      </c>
      <c r="C896" s="423">
        <v>1</v>
      </c>
      <c r="D896" s="202">
        <f t="shared" si="13"/>
        <v>1E-3</v>
      </c>
      <c r="E896" s="160">
        <v>2</v>
      </c>
      <c r="F896" s="160">
        <v>2</v>
      </c>
      <c r="G896" s="160">
        <v>2</v>
      </c>
      <c r="H896" s="267">
        <v>8.0000000000000004E-4</v>
      </c>
    </row>
    <row r="897" spans="1:8" x14ac:dyDescent="0.25">
      <c r="A897" s="181" t="s">
        <v>18</v>
      </c>
      <c r="B897" s="283">
        <v>38945</v>
      </c>
      <c r="C897" s="423">
        <v>1</v>
      </c>
      <c r="D897" s="202">
        <f t="shared" si="13"/>
        <v>1E-3</v>
      </c>
      <c r="E897" s="160">
        <v>2</v>
      </c>
      <c r="F897" s="160">
        <v>2</v>
      </c>
      <c r="G897" s="160">
        <v>2</v>
      </c>
      <c r="H897" s="256">
        <v>3.3E-3</v>
      </c>
    </row>
    <row r="898" spans="1:8" x14ac:dyDescent="0.25">
      <c r="A898" s="181" t="s">
        <v>18</v>
      </c>
      <c r="B898" s="283">
        <v>38953</v>
      </c>
      <c r="C898" s="423">
        <v>1</v>
      </c>
      <c r="D898" s="202">
        <f t="shared" si="13"/>
        <v>1E-3</v>
      </c>
      <c r="E898" s="160">
        <v>2</v>
      </c>
      <c r="F898" s="160">
        <v>2</v>
      </c>
      <c r="G898" s="160">
        <v>2</v>
      </c>
      <c r="H898" s="256">
        <v>2.2000000000000001E-3</v>
      </c>
    </row>
    <row r="899" spans="1:8" x14ac:dyDescent="0.25">
      <c r="A899" s="181" t="s">
        <v>18</v>
      </c>
      <c r="B899" s="283">
        <v>38960</v>
      </c>
      <c r="C899" s="423">
        <v>1</v>
      </c>
      <c r="D899" s="202">
        <f t="shared" si="13"/>
        <v>1E-3</v>
      </c>
      <c r="E899" s="160">
        <v>2</v>
      </c>
      <c r="F899" s="160">
        <v>2</v>
      </c>
      <c r="G899" s="160">
        <v>2</v>
      </c>
      <c r="H899" s="256">
        <v>1.1000000000000001E-3</v>
      </c>
    </row>
    <row r="900" spans="1:8" x14ac:dyDescent="0.25">
      <c r="A900" s="181" t="s">
        <v>18</v>
      </c>
      <c r="B900" s="283">
        <v>38966</v>
      </c>
      <c r="C900" s="423">
        <v>1</v>
      </c>
      <c r="D900" s="202">
        <f t="shared" si="13"/>
        <v>1E-3</v>
      </c>
      <c r="E900" s="160">
        <v>2</v>
      </c>
      <c r="F900" s="160">
        <v>2</v>
      </c>
      <c r="G900" s="160">
        <v>2</v>
      </c>
      <c r="H900" s="256">
        <v>1.0999999999999999E-2</v>
      </c>
    </row>
    <row r="901" spans="1:8" x14ac:dyDescent="0.25">
      <c r="A901" s="181" t="s">
        <v>18</v>
      </c>
      <c r="B901" s="283">
        <v>38973</v>
      </c>
      <c r="C901" s="423">
        <v>1</v>
      </c>
      <c r="D901" s="202">
        <f t="shared" si="13"/>
        <v>1E-3</v>
      </c>
      <c r="E901" s="160">
        <v>2</v>
      </c>
      <c r="F901" s="160">
        <v>2</v>
      </c>
      <c r="G901" s="160">
        <v>2</v>
      </c>
      <c r="H901" s="267">
        <v>8.0000000000000004E-4</v>
      </c>
    </row>
    <row r="902" spans="1:8" x14ac:dyDescent="0.25">
      <c r="A902" s="181" t="s">
        <v>18</v>
      </c>
      <c r="B902" s="283">
        <v>38981</v>
      </c>
      <c r="C902" s="423">
        <v>1</v>
      </c>
      <c r="D902" s="202">
        <f t="shared" si="13"/>
        <v>1E-3</v>
      </c>
      <c r="E902" s="160">
        <v>2</v>
      </c>
      <c r="F902" s="160">
        <v>2</v>
      </c>
      <c r="G902" s="160">
        <v>2</v>
      </c>
      <c r="H902" s="256">
        <v>1.5E-3</v>
      </c>
    </row>
    <row r="903" spans="1:8" x14ac:dyDescent="0.25">
      <c r="A903" s="181" t="s">
        <v>18</v>
      </c>
      <c r="B903" s="283">
        <v>38987</v>
      </c>
      <c r="C903" s="423">
        <v>1</v>
      </c>
      <c r="D903" s="202">
        <f t="shared" si="13"/>
        <v>1E-3</v>
      </c>
      <c r="E903" s="160">
        <v>2</v>
      </c>
      <c r="F903" s="160">
        <v>2</v>
      </c>
      <c r="G903" s="160">
        <v>2</v>
      </c>
      <c r="H903" s="256">
        <v>9.6000000000000002E-4</v>
      </c>
    </row>
    <row r="904" spans="1:8" x14ac:dyDescent="0.25">
      <c r="A904" s="181" t="s">
        <v>18</v>
      </c>
      <c r="B904" s="283">
        <v>38996</v>
      </c>
      <c r="C904" s="423">
        <v>1</v>
      </c>
      <c r="D904" s="202">
        <f t="shared" si="13"/>
        <v>1E-3</v>
      </c>
      <c r="E904" s="160">
        <v>2</v>
      </c>
      <c r="F904" s="160">
        <v>2</v>
      </c>
      <c r="G904" s="160">
        <v>2</v>
      </c>
      <c r="H904" s="267">
        <v>8.0000000000000004E-4</v>
      </c>
    </row>
    <row r="905" spans="1:8" x14ac:dyDescent="0.25">
      <c r="A905" s="181" t="s">
        <v>18</v>
      </c>
      <c r="B905" s="283">
        <v>39002</v>
      </c>
      <c r="C905" s="423">
        <v>1</v>
      </c>
      <c r="D905" s="202">
        <f t="shared" si="13"/>
        <v>1E-3</v>
      </c>
      <c r="E905" s="160">
        <v>2</v>
      </c>
      <c r="F905" s="160">
        <v>2</v>
      </c>
      <c r="G905" s="160">
        <v>2</v>
      </c>
      <c r="H905" s="267">
        <v>8.0000000000000004E-4</v>
      </c>
    </row>
    <row r="906" spans="1:8" x14ac:dyDescent="0.25">
      <c r="A906" s="181" t="s">
        <v>18</v>
      </c>
      <c r="B906" s="283">
        <v>39009</v>
      </c>
      <c r="C906" s="423">
        <v>1</v>
      </c>
      <c r="D906" s="202">
        <f t="shared" si="13"/>
        <v>1E-3</v>
      </c>
      <c r="E906" s="160">
        <v>2</v>
      </c>
      <c r="F906" s="160">
        <v>2</v>
      </c>
      <c r="G906" s="160">
        <v>2</v>
      </c>
      <c r="H906" s="267">
        <v>8.0000000000000004E-4</v>
      </c>
    </row>
    <row r="907" spans="1:8" x14ac:dyDescent="0.25">
      <c r="A907" s="181" t="s">
        <v>18</v>
      </c>
      <c r="B907" s="283">
        <v>39015</v>
      </c>
      <c r="C907" s="423">
        <v>1</v>
      </c>
      <c r="D907" s="202">
        <f t="shared" si="13"/>
        <v>1E-3</v>
      </c>
      <c r="E907" s="160">
        <v>2</v>
      </c>
      <c r="F907" s="160">
        <v>2</v>
      </c>
      <c r="G907" s="160">
        <v>2</v>
      </c>
      <c r="H907" s="267">
        <v>8.0000000000000004E-4</v>
      </c>
    </row>
    <row r="908" spans="1:8" x14ac:dyDescent="0.25">
      <c r="A908" s="181" t="s">
        <v>18</v>
      </c>
      <c r="B908" s="283">
        <v>39022</v>
      </c>
      <c r="C908" s="423">
        <v>1</v>
      </c>
      <c r="D908" s="202">
        <f t="shared" si="13"/>
        <v>1E-3</v>
      </c>
      <c r="E908" s="160">
        <v>2</v>
      </c>
      <c r="F908" s="160">
        <v>2</v>
      </c>
      <c r="G908" s="160">
        <v>2</v>
      </c>
      <c r="H908" s="267">
        <v>8.0000000000000004E-4</v>
      </c>
    </row>
    <row r="909" spans="1:8" x14ac:dyDescent="0.25">
      <c r="A909" s="181" t="s">
        <v>18</v>
      </c>
      <c r="B909" s="283">
        <v>39038</v>
      </c>
      <c r="C909" s="423">
        <v>1</v>
      </c>
      <c r="D909" s="202">
        <f t="shared" si="13"/>
        <v>1E-3</v>
      </c>
      <c r="E909" s="160">
        <v>2</v>
      </c>
      <c r="F909" s="160">
        <v>2</v>
      </c>
      <c r="G909" s="160">
        <v>2</v>
      </c>
      <c r="H909" s="267">
        <v>8.0000000000000004E-4</v>
      </c>
    </row>
    <row r="910" spans="1:8" x14ac:dyDescent="0.25">
      <c r="A910" s="181" t="s">
        <v>18</v>
      </c>
      <c r="B910" s="283">
        <v>39057</v>
      </c>
      <c r="C910" s="423">
        <v>1</v>
      </c>
      <c r="D910" s="202">
        <f t="shared" si="13"/>
        <v>1E-3</v>
      </c>
      <c r="E910" s="160">
        <v>2</v>
      </c>
      <c r="F910" s="160">
        <v>2</v>
      </c>
      <c r="G910" s="160">
        <v>2</v>
      </c>
      <c r="H910" s="267">
        <v>8.0000000000000004E-4</v>
      </c>
    </row>
    <row r="911" spans="1:8" x14ac:dyDescent="0.25">
      <c r="A911" s="181" t="s">
        <v>18</v>
      </c>
      <c r="B911" s="283">
        <v>39085</v>
      </c>
      <c r="C911" s="423">
        <v>1</v>
      </c>
      <c r="D911" s="202">
        <f t="shared" si="13"/>
        <v>1E-3</v>
      </c>
      <c r="E911" s="160">
        <v>2</v>
      </c>
      <c r="F911" s="160">
        <v>2</v>
      </c>
      <c r="G911" s="160">
        <v>2</v>
      </c>
      <c r="H911" s="267">
        <v>8.0000000000000004E-4</v>
      </c>
    </row>
    <row r="912" spans="1:8" x14ac:dyDescent="0.25">
      <c r="A912" s="181" t="s">
        <v>18</v>
      </c>
      <c r="B912" s="283">
        <v>39099</v>
      </c>
      <c r="C912" s="423">
        <v>1</v>
      </c>
      <c r="D912" s="202">
        <f t="shared" si="13"/>
        <v>1E-3</v>
      </c>
      <c r="E912" s="160">
        <v>2</v>
      </c>
      <c r="F912" s="160">
        <v>2</v>
      </c>
      <c r="G912" s="160">
        <v>2</v>
      </c>
      <c r="H912" s="267">
        <v>8.0000000000000004E-4</v>
      </c>
    </row>
    <row r="913" spans="1:8" x14ac:dyDescent="0.25">
      <c r="A913" s="181" t="s">
        <v>18</v>
      </c>
      <c r="B913" s="283">
        <v>39118</v>
      </c>
      <c r="C913" s="423">
        <v>1</v>
      </c>
      <c r="D913" s="202">
        <f t="shared" si="13"/>
        <v>1E-3</v>
      </c>
      <c r="E913" s="160">
        <v>2</v>
      </c>
      <c r="F913" s="160">
        <v>2</v>
      </c>
      <c r="G913" s="160">
        <v>2</v>
      </c>
      <c r="H913" s="267">
        <v>8.0000000000000004E-4</v>
      </c>
    </row>
    <row r="914" spans="1:8" x14ac:dyDescent="0.25">
      <c r="A914" s="181" t="s">
        <v>18</v>
      </c>
      <c r="B914" s="283">
        <v>39135</v>
      </c>
      <c r="C914" s="423">
        <v>1</v>
      </c>
      <c r="D914" s="202">
        <f t="shared" si="13"/>
        <v>1E-3</v>
      </c>
      <c r="E914" s="160">
        <v>2</v>
      </c>
      <c r="F914" s="160">
        <v>2</v>
      </c>
      <c r="G914" s="160">
        <v>2</v>
      </c>
      <c r="H914" s="267">
        <v>8.0000000000000004E-4</v>
      </c>
    </row>
    <row r="915" spans="1:8" x14ac:dyDescent="0.25">
      <c r="A915" s="181" t="s">
        <v>18</v>
      </c>
      <c r="B915" s="283">
        <v>39148</v>
      </c>
      <c r="C915" s="423">
        <v>1</v>
      </c>
      <c r="D915" s="202">
        <f t="shared" si="13"/>
        <v>1E-3</v>
      </c>
      <c r="E915" s="160">
        <v>2</v>
      </c>
      <c r="F915" s="160">
        <v>2</v>
      </c>
      <c r="G915" s="160">
        <v>2</v>
      </c>
      <c r="H915" s="267">
        <v>8.0000000000000004E-4</v>
      </c>
    </row>
    <row r="916" spans="1:8" x14ac:dyDescent="0.25">
      <c r="A916" s="181" t="s">
        <v>18</v>
      </c>
      <c r="B916" s="283">
        <v>39154</v>
      </c>
      <c r="C916" s="423">
        <v>1</v>
      </c>
      <c r="D916" s="202">
        <f t="shared" ref="D916:D979" si="14">C916/1000</f>
        <v>1E-3</v>
      </c>
      <c r="E916" s="160">
        <v>2</v>
      </c>
      <c r="F916" s="160">
        <v>2</v>
      </c>
      <c r="G916" s="160">
        <v>2</v>
      </c>
      <c r="H916" s="267">
        <v>8.0000000000000004E-4</v>
      </c>
    </row>
    <row r="917" spans="1:8" x14ac:dyDescent="0.25">
      <c r="A917" s="181" t="s">
        <v>18</v>
      </c>
      <c r="B917" s="283">
        <v>39167</v>
      </c>
      <c r="C917" s="423">
        <v>1</v>
      </c>
      <c r="D917" s="202">
        <f t="shared" si="14"/>
        <v>1E-3</v>
      </c>
      <c r="E917" s="160">
        <v>2</v>
      </c>
      <c r="F917" s="160">
        <v>2</v>
      </c>
      <c r="G917" s="160">
        <v>2</v>
      </c>
      <c r="H917" s="256">
        <v>1.1999999999999999E-3</v>
      </c>
    </row>
    <row r="918" spans="1:8" x14ac:dyDescent="0.25">
      <c r="A918" s="181" t="s">
        <v>18</v>
      </c>
      <c r="B918" s="283">
        <v>39183</v>
      </c>
      <c r="C918" s="423">
        <v>1</v>
      </c>
      <c r="D918" s="202">
        <f t="shared" si="14"/>
        <v>1E-3</v>
      </c>
      <c r="E918" s="160">
        <v>2</v>
      </c>
      <c r="F918" s="160">
        <v>2</v>
      </c>
      <c r="G918" s="160">
        <v>2</v>
      </c>
      <c r="H918" s="267">
        <v>8.0000000000000004E-4</v>
      </c>
    </row>
    <row r="919" spans="1:8" x14ac:dyDescent="0.25">
      <c r="A919" s="181" t="s">
        <v>18</v>
      </c>
      <c r="B919" s="283">
        <v>39197</v>
      </c>
      <c r="C919" s="423">
        <v>0.5</v>
      </c>
      <c r="D919" s="202">
        <f t="shared" si="14"/>
        <v>5.0000000000000001E-4</v>
      </c>
      <c r="E919" s="160">
        <v>5</v>
      </c>
      <c r="F919" s="160">
        <v>0.5</v>
      </c>
      <c r="G919" s="160">
        <v>2</v>
      </c>
      <c r="H919" s="260">
        <v>0.01</v>
      </c>
    </row>
    <row r="920" spans="1:8" x14ac:dyDescent="0.25">
      <c r="A920" s="181" t="s">
        <v>18</v>
      </c>
      <c r="B920" s="283">
        <v>39210</v>
      </c>
      <c r="C920" s="423">
        <v>0.5</v>
      </c>
      <c r="D920" s="202">
        <f t="shared" si="14"/>
        <v>5.0000000000000001E-4</v>
      </c>
      <c r="E920" s="160">
        <v>5</v>
      </c>
      <c r="F920" s="160">
        <v>0.5</v>
      </c>
      <c r="G920" s="160">
        <v>2</v>
      </c>
      <c r="H920" s="260">
        <v>0.01</v>
      </c>
    </row>
    <row r="921" spans="1:8" x14ac:dyDescent="0.25">
      <c r="A921" s="181" t="s">
        <v>18</v>
      </c>
      <c r="B921" s="283">
        <v>39255</v>
      </c>
      <c r="C921" s="423">
        <v>1</v>
      </c>
      <c r="D921" s="202">
        <f t="shared" si="14"/>
        <v>1E-3</v>
      </c>
      <c r="E921" s="160">
        <v>2</v>
      </c>
      <c r="F921" s="160">
        <v>2</v>
      </c>
      <c r="G921" s="160">
        <v>2</v>
      </c>
      <c r="H921" s="256">
        <v>1.1999999999999999E-3</v>
      </c>
    </row>
    <row r="922" spans="1:8" x14ac:dyDescent="0.25">
      <c r="A922" s="181" t="s">
        <v>18</v>
      </c>
      <c r="B922" s="283">
        <v>39336</v>
      </c>
      <c r="C922" s="423">
        <v>1</v>
      </c>
      <c r="D922" s="202">
        <f t="shared" si="14"/>
        <v>1E-3</v>
      </c>
      <c r="E922" s="160">
        <v>2</v>
      </c>
      <c r="F922" s="160">
        <v>2</v>
      </c>
      <c r="G922" s="160">
        <v>2</v>
      </c>
      <c r="H922" s="267">
        <v>8.0000000000000004E-4</v>
      </c>
    </row>
    <row r="923" spans="1:8" x14ac:dyDescent="0.25">
      <c r="A923" s="181" t="s">
        <v>18</v>
      </c>
      <c r="B923" s="283">
        <v>39434</v>
      </c>
      <c r="C923" s="423">
        <v>1</v>
      </c>
      <c r="D923" s="202">
        <f t="shared" si="14"/>
        <v>1E-3</v>
      </c>
      <c r="E923" s="160">
        <v>2</v>
      </c>
      <c r="F923" s="160">
        <v>2</v>
      </c>
      <c r="G923" s="160">
        <v>2</v>
      </c>
      <c r="H923" s="267">
        <v>8.0000000000000004E-4</v>
      </c>
    </row>
    <row r="924" spans="1:8" x14ac:dyDescent="0.25">
      <c r="A924" s="181" t="s">
        <v>18</v>
      </c>
      <c r="B924" s="283">
        <v>39511</v>
      </c>
      <c r="C924" s="423">
        <v>1</v>
      </c>
      <c r="D924" s="202">
        <f t="shared" si="14"/>
        <v>1E-3</v>
      </c>
      <c r="E924" s="160">
        <v>2</v>
      </c>
      <c r="F924" s="160">
        <v>2</v>
      </c>
      <c r="G924" s="160">
        <v>2</v>
      </c>
      <c r="H924" s="267">
        <v>8.0000000000000004E-4</v>
      </c>
    </row>
    <row r="925" spans="1:8" x14ac:dyDescent="0.25">
      <c r="A925" s="181" t="s">
        <v>18</v>
      </c>
      <c r="B925" s="283">
        <v>39616</v>
      </c>
      <c r="C925" s="423">
        <v>1</v>
      </c>
      <c r="D925" s="202">
        <f t="shared" si="14"/>
        <v>1E-3</v>
      </c>
      <c r="E925" s="160">
        <v>2</v>
      </c>
      <c r="F925" s="160">
        <v>2</v>
      </c>
      <c r="G925" s="160">
        <v>2</v>
      </c>
      <c r="H925" s="267">
        <v>8.0000000000000004E-4</v>
      </c>
    </row>
    <row r="926" spans="1:8" x14ac:dyDescent="0.25">
      <c r="A926" s="181" t="s">
        <v>18</v>
      </c>
      <c r="B926" s="283">
        <v>39721</v>
      </c>
      <c r="C926" s="423">
        <v>1</v>
      </c>
      <c r="D926" s="202">
        <f t="shared" si="14"/>
        <v>1E-3</v>
      </c>
      <c r="E926" s="160">
        <v>2</v>
      </c>
      <c r="F926" s="160">
        <v>2</v>
      </c>
      <c r="G926" s="160">
        <v>2</v>
      </c>
      <c r="H926" s="256">
        <v>3.5000000000000001E-3</v>
      </c>
    </row>
    <row r="927" spans="1:8" x14ac:dyDescent="0.25">
      <c r="A927" s="181" t="s">
        <v>18</v>
      </c>
      <c r="B927" s="283">
        <v>39790</v>
      </c>
      <c r="C927" s="423">
        <v>1</v>
      </c>
      <c r="D927" s="202">
        <f t="shared" si="14"/>
        <v>1E-3</v>
      </c>
      <c r="E927" s="160">
        <v>2</v>
      </c>
      <c r="F927" s="160">
        <v>2</v>
      </c>
      <c r="G927" s="160">
        <v>2</v>
      </c>
      <c r="H927" s="256">
        <v>1.1000000000000001E-3</v>
      </c>
    </row>
    <row r="928" spans="1:8" x14ac:dyDescent="0.25">
      <c r="A928" s="181" t="s">
        <v>18</v>
      </c>
      <c r="B928" s="283">
        <v>39888</v>
      </c>
      <c r="C928" s="423">
        <v>1</v>
      </c>
      <c r="D928" s="202">
        <f t="shared" si="14"/>
        <v>1E-3</v>
      </c>
      <c r="E928" s="160">
        <v>2</v>
      </c>
      <c r="F928" s="160">
        <v>2</v>
      </c>
      <c r="G928" s="160">
        <v>2</v>
      </c>
      <c r="H928" s="267">
        <v>8.0000000000000004E-4</v>
      </c>
    </row>
    <row r="929" spans="1:8" x14ac:dyDescent="0.25">
      <c r="A929" s="181" t="s">
        <v>18</v>
      </c>
      <c r="B929" s="283">
        <v>39979</v>
      </c>
      <c r="C929" s="423">
        <v>1</v>
      </c>
      <c r="D929" s="202">
        <f t="shared" si="14"/>
        <v>1E-3</v>
      </c>
      <c r="E929" s="160">
        <v>2</v>
      </c>
      <c r="F929" s="160">
        <v>2</v>
      </c>
      <c r="G929" s="160">
        <v>2</v>
      </c>
      <c r="H929" s="256">
        <v>8.8999999999999995E-4</v>
      </c>
    </row>
    <row r="930" spans="1:8" x14ac:dyDescent="0.25">
      <c r="A930" s="181" t="s">
        <v>18</v>
      </c>
      <c r="B930" s="283">
        <v>40072</v>
      </c>
      <c r="C930" s="423">
        <v>1</v>
      </c>
      <c r="D930" s="202">
        <f t="shared" si="14"/>
        <v>1E-3</v>
      </c>
      <c r="E930" s="160">
        <v>2</v>
      </c>
      <c r="F930" s="160">
        <v>2</v>
      </c>
      <c r="G930" s="160">
        <v>2</v>
      </c>
      <c r="H930" s="267">
        <v>8.0000000000000004E-4</v>
      </c>
    </row>
    <row r="931" spans="1:8" x14ac:dyDescent="0.25">
      <c r="A931" s="181" t="s">
        <v>18</v>
      </c>
      <c r="B931" s="283">
        <v>40162</v>
      </c>
      <c r="C931" s="423">
        <v>1</v>
      </c>
      <c r="D931" s="202">
        <f t="shared" si="14"/>
        <v>1E-3</v>
      </c>
      <c r="E931" s="160">
        <v>2</v>
      </c>
      <c r="F931" s="160">
        <v>2</v>
      </c>
      <c r="G931" s="160">
        <v>2</v>
      </c>
      <c r="H931" s="267">
        <v>8.0000000000000004E-4</v>
      </c>
    </row>
    <row r="932" spans="1:8" x14ac:dyDescent="0.25">
      <c r="A932" s="181" t="s">
        <v>18</v>
      </c>
      <c r="B932" s="283">
        <v>40266</v>
      </c>
      <c r="C932" s="423">
        <v>1</v>
      </c>
      <c r="D932" s="202">
        <f t="shared" si="14"/>
        <v>1E-3</v>
      </c>
      <c r="E932" s="160">
        <v>2</v>
      </c>
      <c r="F932" s="160">
        <v>2</v>
      </c>
      <c r="G932" s="160">
        <v>2</v>
      </c>
      <c r="H932" s="267">
        <v>8.0000000000000004E-4</v>
      </c>
    </row>
    <row r="933" spans="1:8" x14ac:dyDescent="0.25">
      <c r="A933" s="181" t="s">
        <v>18</v>
      </c>
      <c r="B933" s="283">
        <v>40358</v>
      </c>
      <c r="C933" s="423">
        <v>1</v>
      </c>
      <c r="D933" s="202">
        <f t="shared" si="14"/>
        <v>1E-3</v>
      </c>
      <c r="E933" s="160">
        <v>2</v>
      </c>
      <c r="F933" s="160">
        <v>2</v>
      </c>
      <c r="G933" s="160">
        <v>2</v>
      </c>
      <c r="H933" s="256">
        <v>3.6900000000000001E-3</v>
      </c>
    </row>
    <row r="934" spans="1:8" x14ac:dyDescent="0.25">
      <c r="A934" s="181" t="s">
        <v>18</v>
      </c>
      <c r="B934" s="283">
        <v>40448</v>
      </c>
      <c r="C934" s="423">
        <v>1</v>
      </c>
      <c r="D934" s="202">
        <f t="shared" si="14"/>
        <v>1E-3</v>
      </c>
      <c r="E934" s="160">
        <v>2</v>
      </c>
      <c r="F934" s="160">
        <v>2</v>
      </c>
      <c r="G934" s="160">
        <v>2</v>
      </c>
      <c r="H934" s="256">
        <v>4.6600000000000001E-3</v>
      </c>
    </row>
    <row r="935" spans="1:8" x14ac:dyDescent="0.25">
      <c r="A935" s="181" t="s">
        <v>18</v>
      </c>
      <c r="B935" s="283">
        <v>40525</v>
      </c>
      <c r="C935" s="423">
        <v>1</v>
      </c>
      <c r="D935" s="202">
        <f t="shared" si="14"/>
        <v>1E-3</v>
      </c>
      <c r="E935" s="160">
        <v>2</v>
      </c>
      <c r="F935" s="160">
        <v>2</v>
      </c>
      <c r="G935" s="160">
        <v>2</v>
      </c>
      <c r="H935" s="256">
        <v>2.5100000000000001E-3</v>
      </c>
    </row>
    <row r="936" spans="1:8" x14ac:dyDescent="0.25">
      <c r="A936" s="181" t="s">
        <v>18</v>
      </c>
      <c r="B936" s="282">
        <v>40630</v>
      </c>
      <c r="C936" s="423">
        <v>0.5</v>
      </c>
      <c r="D936" s="202">
        <f t="shared" si="14"/>
        <v>5.0000000000000001E-4</v>
      </c>
      <c r="E936" s="160">
        <v>2</v>
      </c>
      <c r="F936" s="160">
        <v>2</v>
      </c>
      <c r="G936" s="160">
        <v>2</v>
      </c>
      <c r="H936" s="267">
        <v>8.0000000000000004E-4</v>
      </c>
    </row>
    <row r="937" spans="1:8" x14ac:dyDescent="0.25">
      <c r="A937" s="181" t="s">
        <v>18</v>
      </c>
      <c r="B937" s="282">
        <v>40714</v>
      </c>
      <c r="C937" s="423">
        <v>0.2</v>
      </c>
      <c r="D937" s="202">
        <f t="shared" si="14"/>
        <v>2.0000000000000001E-4</v>
      </c>
      <c r="E937" s="160">
        <v>1</v>
      </c>
      <c r="F937" s="160">
        <v>1</v>
      </c>
      <c r="G937" s="160">
        <v>2</v>
      </c>
      <c r="H937" s="267">
        <v>8.0000000000000004E-4</v>
      </c>
    </row>
    <row r="938" spans="1:8" x14ac:dyDescent="0.25">
      <c r="A938" s="183" t="s">
        <v>18</v>
      </c>
      <c r="B938" s="282">
        <v>40801</v>
      </c>
      <c r="C938" s="423">
        <v>1</v>
      </c>
      <c r="D938" s="202">
        <f t="shared" si="14"/>
        <v>1E-3</v>
      </c>
      <c r="E938" s="160">
        <v>5</v>
      </c>
      <c r="F938" s="160">
        <v>1</v>
      </c>
      <c r="G938" s="160">
        <v>3</v>
      </c>
      <c r="H938" s="267">
        <v>0.01</v>
      </c>
    </row>
    <row r="939" spans="1:8" x14ac:dyDescent="0.25">
      <c r="A939" s="183" t="s">
        <v>18</v>
      </c>
      <c r="B939" s="282">
        <v>40884</v>
      </c>
      <c r="C939" s="423">
        <v>1</v>
      </c>
      <c r="D939" s="202">
        <f t="shared" si="14"/>
        <v>1E-3</v>
      </c>
      <c r="E939" s="160">
        <v>5</v>
      </c>
      <c r="F939" s="160">
        <v>1</v>
      </c>
      <c r="G939" s="160">
        <v>3</v>
      </c>
      <c r="H939" s="267">
        <v>0.01</v>
      </c>
    </row>
    <row r="940" spans="1:8" x14ac:dyDescent="0.25">
      <c r="A940" s="181"/>
      <c r="B940" s="283"/>
      <c r="C940" s="423"/>
      <c r="D940" s="202"/>
      <c r="E940" s="158"/>
      <c r="F940" s="158"/>
      <c r="G940" s="158"/>
      <c r="H940" s="256"/>
    </row>
    <row r="941" spans="1:8" x14ac:dyDescent="0.25">
      <c r="A941" s="181" t="s">
        <v>19</v>
      </c>
      <c r="B941" s="283">
        <v>38232</v>
      </c>
      <c r="C941" s="423">
        <v>1</v>
      </c>
      <c r="D941" s="202">
        <f t="shared" si="14"/>
        <v>1E-3</v>
      </c>
      <c r="E941" s="160">
        <v>2</v>
      </c>
      <c r="F941" s="160">
        <v>2</v>
      </c>
      <c r="G941" s="160">
        <v>2</v>
      </c>
      <c r="H941" s="256">
        <v>8.6999999999999994E-3</v>
      </c>
    </row>
    <row r="942" spans="1:8" x14ac:dyDescent="0.25">
      <c r="A942" s="181" t="s">
        <v>19</v>
      </c>
      <c r="B942" s="283">
        <v>38274</v>
      </c>
      <c r="C942" s="423">
        <v>1</v>
      </c>
      <c r="D942" s="202">
        <f t="shared" si="14"/>
        <v>1E-3</v>
      </c>
      <c r="E942" s="160">
        <v>2</v>
      </c>
      <c r="F942" s="160">
        <v>2</v>
      </c>
      <c r="G942" s="160">
        <v>2</v>
      </c>
      <c r="H942" s="256">
        <v>4.8999999999999998E-3</v>
      </c>
    </row>
    <row r="943" spans="1:8" x14ac:dyDescent="0.25">
      <c r="A943" s="181" t="s">
        <v>19</v>
      </c>
      <c r="B943" s="283">
        <v>38301</v>
      </c>
      <c r="C943" s="423">
        <v>1</v>
      </c>
      <c r="D943" s="202">
        <f t="shared" si="14"/>
        <v>1E-3</v>
      </c>
      <c r="E943" s="160">
        <v>2</v>
      </c>
      <c r="F943" s="160">
        <v>2</v>
      </c>
      <c r="G943" s="160">
        <v>2</v>
      </c>
      <c r="H943" s="256">
        <v>1.1000000000000001E-3</v>
      </c>
    </row>
    <row r="944" spans="1:8" x14ac:dyDescent="0.25">
      <c r="A944" s="181" t="s">
        <v>19</v>
      </c>
      <c r="B944" s="283">
        <v>38335</v>
      </c>
      <c r="C944" s="423">
        <v>1</v>
      </c>
      <c r="D944" s="202">
        <f t="shared" si="14"/>
        <v>1E-3</v>
      </c>
      <c r="E944" s="160">
        <v>2</v>
      </c>
      <c r="F944" s="160">
        <v>2</v>
      </c>
      <c r="G944" s="160">
        <v>2</v>
      </c>
      <c r="H944" s="256">
        <v>1.6000000000000001E-3</v>
      </c>
    </row>
    <row r="945" spans="1:8" x14ac:dyDescent="0.25">
      <c r="A945" s="181" t="s">
        <v>19</v>
      </c>
      <c r="B945" s="283">
        <v>38365</v>
      </c>
      <c r="C945" s="423">
        <v>1</v>
      </c>
      <c r="D945" s="202">
        <f t="shared" si="14"/>
        <v>1E-3</v>
      </c>
      <c r="E945" s="160">
        <v>2</v>
      </c>
      <c r="F945" s="160">
        <v>2</v>
      </c>
      <c r="G945" s="160">
        <v>2</v>
      </c>
      <c r="H945" s="260">
        <v>8.9999999999999998E-4</v>
      </c>
    </row>
    <row r="946" spans="1:8" x14ac:dyDescent="0.25">
      <c r="A946" s="181" t="s">
        <v>19</v>
      </c>
      <c r="B946" s="283">
        <v>38392</v>
      </c>
      <c r="C946" s="423">
        <v>1</v>
      </c>
      <c r="D946" s="202">
        <f t="shared" si="14"/>
        <v>1E-3</v>
      </c>
      <c r="E946" s="160">
        <v>2</v>
      </c>
      <c r="F946" s="160">
        <v>2</v>
      </c>
      <c r="G946" s="160">
        <v>2</v>
      </c>
      <c r="H946" s="256">
        <v>8.5999999999999998E-4</v>
      </c>
    </row>
    <row r="947" spans="1:8" x14ac:dyDescent="0.25">
      <c r="A947" s="181" t="s">
        <v>19</v>
      </c>
      <c r="B947" s="283">
        <v>38420</v>
      </c>
      <c r="C947" s="423">
        <v>1</v>
      </c>
      <c r="D947" s="202">
        <f t="shared" si="14"/>
        <v>1E-3</v>
      </c>
      <c r="E947" s="160">
        <v>2</v>
      </c>
      <c r="F947" s="160">
        <v>2</v>
      </c>
      <c r="G947" s="160">
        <v>2</v>
      </c>
      <c r="H947" s="267">
        <v>8.0000000000000004E-4</v>
      </c>
    </row>
    <row r="948" spans="1:8" x14ac:dyDescent="0.25">
      <c r="A948" s="181" t="s">
        <v>19</v>
      </c>
      <c r="B948" s="283">
        <v>38455</v>
      </c>
      <c r="C948" s="423">
        <v>1</v>
      </c>
      <c r="D948" s="202">
        <f t="shared" si="14"/>
        <v>1E-3</v>
      </c>
      <c r="E948" s="160">
        <v>2</v>
      </c>
      <c r="F948" s="160">
        <v>2</v>
      </c>
      <c r="G948" s="160">
        <v>2</v>
      </c>
      <c r="H948" s="267">
        <v>8.0000000000000004E-4</v>
      </c>
    </row>
    <row r="949" spans="1:8" x14ac:dyDescent="0.25">
      <c r="A949" s="181" t="s">
        <v>19</v>
      </c>
      <c r="B949" s="283">
        <v>38482</v>
      </c>
      <c r="C949" s="423">
        <v>1</v>
      </c>
      <c r="D949" s="202">
        <f t="shared" si="14"/>
        <v>1E-3</v>
      </c>
      <c r="E949" s="160">
        <v>2</v>
      </c>
      <c r="F949" s="160">
        <v>2</v>
      </c>
      <c r="G949" s="160">
        <v>2</v>
      </c>
      <c r="H949" s="267">
        <v>8.0000000000000004E-4</v>
      </c>
    </row>
    <row r="950" spans="1:8" x14ac:dyDescent="0.25">
      <c r="A950" s="181" t="s">
        <v>19</v>
      </c>
      <c r="B950" s="283">
        <v>38512</v>
      </c>
      <c r="C950" s="423">
        <v>1</v>
      </c>
      <c r="D950" s="202">
        <f t="shared" si="14"/>
        <v>1E-3</v>
      </c>
      <c r="E950" s="160">
        <v>2</v>
      </c>
      <c r="F950" s="160">
        <v>2</v>
      </c>
      <c r="G950" s="160">
        <v>2</v>
      </c>
      <c r="H950" s="256">
        <v>1.9E-3</v>
      </c>
    </row>
    <row r="951" spans="1:8" x14ac:dyDescent="0.25">
      <c r="A951" s="181" t="s">
        <v>19</v>
      </c>
      <c r="B951" s="283">
        <v>38546</v>
      </c>
      <c r="C951" s="423">
        <v>1</v>
      </c>
      <c r="D951" s="202">
        <f t="shared" si="14"/>
        <v>1E-3</v>
      </c>
      <c r="E951" s="160">
        <v>2</v>
      </c>
      <c r="F951" s="160">
        <v>2</v>
      </c>
      <c r="G951" s="160">
        <v>2</v>
      </c>
      <c r="H951" s="256">
        <v>2.8E-3</v>
      </c>
    </row>
    <row r="952" spans="1:8" x14ac:dyDescent="0.25">
      <c r="A952" s="181" t="s">
        <v>19</v>
      </c>
      <c r="B952" s="283">
        <v>38573</v>
      </c>
      <c r="C952" s="423">
        <v>1</v>
      </c>
      <c r="D952" s="202">
        <f t="shared" si="14"/>
        <v>1E-3</v>
      </c>
      <c r="E952" s="160">
        <v>2</v>
      </c>
      <c r="F952" s="160">
        <v>2</v>
      </c>
      <c r="G952" s="160">
        <v>2</v>
      </c>
      <c r="H952" s="256">
        <v>1.1000000000000001E-3</v>
      </c>
    </row>
    <row r="953" spans="1:8" x14ac:dyDescent="0.25">
      <c r="A953" s="181" t="s">
        <v>19</v>
      </c>
      <c r="B953" s="283">
        <v>38608</v>
      </c>
      <c r="C953" s="423">
        <v>1</v>
      </c>
      <c r="D953" s="202">
        <f t="shared" si="14"/>
        <v>1E-3</v>
      </c>
      <c r="E953" s="160">
        <v>2</v>
      </c>
      <c r="F953" s="160">
        <v>2</v>
      </c>
      <c r="G953" s="160">
        <v>2</v>
      </c>
      <c r="H953" s="256">
        <v>1.1000000000000001E-3</v>
      </c>
    </row>
    <row r="954" spans="1:8" x14ac:dyDescent="0.25">
      <c r="A954" s="181" t="s">
        <v>19</v>
      </c>
      <c r="B954" s="283">
        <v>38637</v>
      </c>
      <c r="C954" s="423">
        <v>1</v>
      </c>
      <c r="D954" s="202">
        <f t="shared" si="14"/>
        <v>1E-3</v>
      </c>
      <c r="E954" s="160">
        <v>2</v>
      </c>
      <c r="F954" s="160">
        <v>2</v>
      </c>
      <c r="G954" s="160">
        <v>2</v>
      </c>
      <c r="H954" s="256">
        <v>1.5E-3</v>
      </c>
    </row>
    <row r="955" spans="1:8" x14ac:dyDescent="0.25">
      <c r="A955" s="181" t="s">
        <v>19</v>
      </c>
      <c r="B955" s="283">
        <v>38664</v>
      </c>
      <c r="C955" s="423">
        <v>1</v>
      </c>
      <c r="D955" s="202">
        <f t="shared" si="14"/>
        <v>1E-3</v>
      </c>
      <c r="E955" s="160">
        <v>2</v>
      </c>
      <c r="F955" s="160">
        <v>2</v>
      </c>
      <c r="G955" s="160">
        <v>2</v>
      </c>
      <c r="H955" s="256">
        <v>1.2999999999999999E-3</v>
      </c>
    </row>
    <row r="956" spans="1:8" x14ac:dyDescent="0.25">
      <c r="A956" s="181" t="s">
        <v>19</v>
      </c>
      <c r="B956" s="283">
        <v>38694</v>
      </c>
      <c r="C956" s="423">
        <v>1</v>
      </c>
      <c r="D956" s="202">
        <f t="shared" si="14"/>
        <v>1E-3</v>
      </c>
      <c r="E956" s="160">
        <v>2</v>
      </c>
      <c r="F956" s="160">
        <v>2</v>
      </c>
      <c r="G956" s="160">
        <v>2</v>
      </c>
      <c r="H956" s="256">
        <v>9.2000000000000003E-4</v>
      </c>
    </row>
    <row r="957" spans="1:8" x14ac:dyDescent="0.25">
      <c r="A957" s="181" t="s">
        <v>19</v>
      </c>
      <c r="B957" s="283">
        <v>38729</v>
      </c>
      <c r="C957" s="423">
        <v>1</v>
      </c>
      <c r="D957" s="202">
        <f t="shared" si="14"/>
        <v>1E-3</v>
      </c>
      <c r="E957" s="160">
        <v>2</v>
      </c>
      <c r="F957" s="160">
        <v>2</v>
      </c>
      <c r="G957" s="160">
        <v>2</v>
      </c>
      <c r="H957" s="256">
        <v>1.2999999999999999E-3</v>
      </c>
    </row>
    <row r="958" spans="1:8" x14ac:dyDescent="0.25">
      <c r="A958" s="181" t="s">
        <v>19</v>
      </c>
      <c r="B958" s="283">
        <v>38763</v>
      </c>
      <c r="C958" s="423">
        <v>1</v>
      </c>
      <c r="D958" s="202">
        <f t="shared" si="14"/>
        <v>1E-3</v>
      </c>
      <c r="E958" s="160">
        <v>2</v>
      </c>
      <c r="F958" s="160">
        <v>2</v>
      </c>
      <c r="G958" s="160">
        <v>2</v>
      </c>
      <c r="H958" s="256">
        <v>1.2999999999999999E-3</v>
      </c>
    </row>
    <row r="959" spans="1:8" x14ac:dyDescent="0.25">
      <c r="A959" s="181" t="s">
        <v>19</v>
      </c>
      <c r="B959" s="283">
        <v>38791</v>
      </c>
      <c r="C959" s="423">
        <v>1</v>
      </c>
      <c r="D959" s="202">
        <f t="shared" si="14"/>
        <v>1E-3</v>
      </c>
      <c r="E959" s="160">
        <v>2</v>
      </c>
      <c r="F959" s="160">
        <v>2</v>
      </c>
      <c r="G959" s="160">
        <v>2</v>
      </c>
      <c r="H959" s="256">
        <v>0.01</v>
      </c>
    </row>
    <row r="960" spans="1:8" x14ac:dyDescent="0.25">
      <c r="A960" s="181" t="s">
        <v>19</v>
      </c>
      <c r="B960" s="283">
        <v>38818</v>
      </c>
      <c r="C960" s="423">
        <v>1</v>
      </c>
      <c r="D960" s="202">
        <f t="shared" si="14"/>
        <v>1E-3</v>
      </c>
      <c r="E960" s="160">
        <v>2</v>
      </c>
      <c r="F960" s="160">
        <v>2</v>
      </c>
      <c r="G960" s="160">
        <v>2</v>
      </c>
      <c r="H960" s="256">
        <v>2.2000000000000001E-3</v>
      </c>
    </row>
    <row r="961" spans="1:8" x14ac:dyDescent="0.25">
      <c r="A961" s="181" t="s">
        <v>19</v>
      </c>
      <c r="B961" s="283">
        <v>38848</v>
      </c>
      <c r="C961" s="423">
        <v>1</v>
      </c>
      <c r="D961" s="202">
        <f t="shared" si="14"/>
        <v>1E-3</v>
      </c>
      <c r="E961" s="160">
        <v>2</v>
      </c>
      <c r="F961" s="160">
        <v>2</v>
      </c>
      <c r="G961" s="160">
        <v>2</v>
      </c>
      <c r="H961" s="256">
        <v>1.6999999999999999E-3</v>
      </c>
    </row>
    <row r="962" spans="1:8" x14ac:dyDescent="0.25">
      <c r="A962" s="181" t="s">
        <v>19</v>
      </c>
      <c r="B962" s="283">
        <v>38881</v>
      </c>
      <c r="C962" s="423">
        <v>1</v>
      </c>
      <c r="D962" s="202">
        <f t="shared" si="14"/>
        <v>1E-3</v>
      </c>
      <c r="E962" s="160">
        <v>2</v>
      </c>
      <c r="F962" s="160">
        <v>2</v>
      </c>
      <c r="G962" s="160">
        <v>2</v>
      </c>
      <c r="H962" s="256">
        <v>3.2000000000000002E-3</v>
      </c>
    </row>
    <row r="963" spans="1:8" x14ac:dyDescent="0.25">
      <c r="A963" s="181" t="s">
        <v>19</v>
      </c>
      <c r="B963" s="283">
        <v>38919</v>
      </c>
      <c r="C963" s="423">
        <v>1</v>
      </c>
      <c r="D963" s="202">
        <f t="shared" si="14"/>
        <v>1E-3</v>
      </c>
      <c r="E963" s="160">
        <v>2</v>
      </c>
      <c r="F963" s="160">
        <v>2</v>
      </c>
      <c r="G963" s="160">
        <v>2</v>
      </c>
      <c r="H963" s="256">
        <v>1.6000000000000001E-3</v>
      </c>
    </row>
    <row r="964" spans="1:8" x14ac:dyDescent="0.25">
      <c r="A964" s="181" t="s">
        <v>19</v>
      </c>
      <c r="B964" s="283">
        <v>38926</v>
      </c>
      <c r="C964" s="423">
        <v>1</v>
      </c>
      <c r="D964" s="202">
        <f t="shared" si="14"/>
        <v>1E-3</v>
      </c>
      <c r="E964" s="160">
        <v>2</v>
      </c>
      <c r="F964" s="160">
        <v>2</v>
      </c>
      <c r="G964" s="160">
        <v>2</v>
      </c>
      <c r="H964" s="256">
        <v>1.9E-3</v>
      </c>
    </row>
    <row r="965" spans="1:8" x14ac:dyDescent="0.25">
      <c r="A965" s="181" t="s">
        <v>19</v>
      </c>
      <c r="B965" s="283">
        <v>38933</v>
      </c>
      <c r="C965" s="423">
        <v>1</v>
      </c>
      <c r="D965" s="202">
        <f t="shared" si="14"/>
        <v>1E-3</v>
      </c>
      <c r="E965" s="160">
        <v>2</v>
      </c>
      <c r="F965" s="160">
        <v>2</v>
      </c>
      <c r="G965" s="160">
        <v>2</v>
      </c>
      <c r="H965" s="256">
        <v>1E-3</v>
      </c>
    </row>
    <row r="966" spans="1:8" x14ac:dyDescent="0.25">
      <c r="A966" s="181" t="s">
        <v>19</v>
      </c>
      <c r="B966" s="283">
        <v>38940</v>
      </c>
      <c r="C966" s="423">
        <v>1</v>
      </c>
      <c r="D966" s="202">
        <f t="shared" si="14"/>
        <v>1E-3</v>
      </c>
      <c r="E966" s="160">
        <v>2</v>
      </c>
      <c r="F966" s="160">
        <v>2</v>
      </c>
      <c r="G966" s="160">
        <v>2</v>
      </c>
      <c r="H966" s="256">
        <v>1.1000000000000001E-3</v>
      </c>
    </row>
    <row r="967" spans="1:8" x14ac:dyDescent="0.25">
      <c r="A967" s="181" t="s">
        <v>19</v>
      </c>
      <c r="B967" s="283">
        <v>38945</v>
      </c>
      <c r="C967" s="423">
        <v>1</v>
      </c>
      <c r="D967" s="202">
        <f t="shared" si="14"/>
        <v>1E-3</v>
      </c>
      <c r="E967" s="160">
        <v>2</v>
      </c>
      <c r="F967" s="160">
        <v>2</v>
      </c>
      <c r="G967" s="160">
        <v>2</v>
      </c>
      <c r="H967" s="256">
        <v>2.3E-3</v>
      </c>
    </row>
    <row r="968" spans="1:8" x14ac:dyDescent="0.25">
      <c r="A968" s="181" t="s">
        <v>19</v>
      </c>
      <c r="B968" s="283">
        <v>38953</v>
      </c>
      <c r="C968" s="423">
        <v>1</v>
      </c>
      <c r="D968" s="202">
        <f t="shared" si="14"/>
        <v>1E-3</v>
      </c>
      <c r="E968" s="160">
        <v>2</v>
      </c>
      <c r="F968" s="160">
        <v>2</v>
      </c>
      <c r="G968" s="160">
        <v>2</v>
      </c>
      <c r="H968" s="256">
        <v>2.5999999999999999E-3</v>
      </c>
    </row>
    <row r="969" spans="1:8" x14ac:dyDescent="0.25">
      <c r="A969" s="181" t="s">
        <v>19</v>
      </c>
      <c r="B969" s="283">
        <v>38960</v>
      </c>
      <c r="C969" s="423">
        <v>1</v>
      </c>
      <c r="D969" s="202">
        <f t="shared" si="14"/>
        <v>1E-3</v>
      </c>
      <c r="E969" s="160">
        <v>2</v>
      </c>
      <c r="F969" s="160">
        <v>2</v>
      </c>
      <c r="G969" s="160">
        <v>2</v>
      </c>
      <c r="H969" s="256">
        <v>3.5999999999999999E-3</v>
      </c>
    </row>
    <row r="970" spans="1:8" x14ac:dyDescent="0.25">
      <c r="A970" s="181" t="s">
        <v>19</v>
      </c>
      <c r="B970" s="283">
        <v>38966</v>
      </c>
      <c r="C970" s="423">
        <v>1</v>
      </c>
      <c r="D970" s="202">
        <f t="shared" si="14"/>
        <v>1E-3</v>
      </c>
      <c r="E970" s="160">
        <v>2</v>
      </c>
      <c r="F970" s="160">
        <v>2</v>
      </c>
      <c r="G970" s="160">
        <v>2</v>
      </c>
      <c r="H970" s="256">
        <v>5.7000000000000002E-3</v>
      </c>
    </row>
    <row r="971" spans="1:8" x14ac:dyDescent="0.25">
      <c r="A971" s="181" t="s">
        <v>19</v>
      </c>
      <c r="B971" s="283">
        <v>38973</v>
      </c>
      <c r="C971" s="423">
        <v>1</v>
      </c>
      <c r="D971" s="202">
        <f t="shared" si="14"/>
        <v>1E-3</v>
      </c>
      <c r="E971" s="160">
        <v>2</v>
      </c>
      <c r="F971" s="160">
        <v>2</v>
      </c>
      <c r="G971" s="160">
        <v>2</v>
      </c>
      <c r="H971" s="256">
        <v>3.0999999999999999E-3</v>
      </c>
    </row>
    <row r="972" spans="1:8" x14ac:dyDescent="0.25">
      <c r="A972" s="181" t="s">
        <v>19</v>
      </c>
      <c r="B972" s="283">
        <v>38981</v>
      </c>
      <c r="C972" s="423">
        <v>1</v>
      </c>
      <c r="D972" s="202">
        <f t="shared" si="14"/>
        <v>1E-3</v>
      </c>
      <c r="E972" s="160">
        <v>2</v>
      </c>
      <c r="F972" s="160">
        <v>2</v>
      </c>
      <c r="G972" s="160">
        <v>2</v>
      </c>
      <c r="H972" s="256">
        <v>3.5999999999999999E-3</v>
      </c>
    </row>
    <row r="973" spans="1:8" x14ac:dyDescent="0.25">
      <c r="A973" s="181" t="s">
        <v>19</v>
      </c>
      <c r="B973" s="283">
        <v>38987</v>
      </c>
      <c r="C973" s="423">
        <v>1</v>
      </c>
      <c r="D973" s="202">
        <f t="shared" si="14"/>
        <v>1E-3</v>
      </c>
      <c r="E973" s="160">
        <v>2</v>
      </c>
      <c r="F973" s="160">
        <v>2</v>
      </c>
      <c r="G973" s="160">
        <v>2</v>
      </c>
      <c r="H973" s="256">
        <v>3.8999999999999998E-3</v>
      </c>
    </row>
    <row r="974" spans="1:8" x14ac:dyDescent="0.25">
      <c r="A974" s="181" t="s">
        <v>19</v>
      </c>
      <c r="B974" s="283">
        <v>38996</v>
      </c>
      <c r="C974" s="423">
        <v>1</v>
      </c>
      <c r="D974" s="202">
        <f t="shared" si="14"/>
        <v>1E-3</v>
      </c>
      <c r="E974" s="160">
        <v>2</v>
      </c>
      <c r="F974" s="160">
        <v>2</v>
      </c>
      <c r="G974" s="160">
        <v>2</v>
      </c>
      <c r="H974" s="256">
        <v>1.9E-3</v>
      </c>
    </row>
    <row r="975" spans="1:8" x14ac:dyDescent="0.25">
      <c r="A975" s="181" t="s">
        <v>19</v>
      </c>
      <c r="B975" s="283">
        <v>39002</v>
      </c>
      <c r="C975" s="423">
        <v>1</v>
      </c>
      <c r="D975" s="202">
        <f t="shared" si="14"/>
        <v>1E-3</v>
      </c>
      <c r="E975" s="160">
        <v>2</v>
      </c>
      <c r="F975" s="160">
        <v>2</v>
      </c>
      <c r="G975" s="160">
        <v>2</v>
      </c>
      <c r="H975" s="267">
        <v>8.0000000000000004E-4</v>
      </c>
    </row>
    <row r="976" spans="1:8" x14ac:dyDescent="0.25">
      <c r="A976" s="181" t="s">
        <v>19</v>
      </c>
      <c r="B976" s="283">
        <v>39009</v>
      </c>
      <c r="C976" s="423">
        <v>1</v>
      </c>
      <c r="D976" s="202">
        <f t="shared" si="14"/>
        <v>1E-3</v>
      </c>
      <c r="E976" s="160">
        <v>2</v>
      </c>
      <c r="F976" s="160">
        <v>2</v>
      </c>
      <c r="G976" s="160">
        <v>2</v>
      </c>
      <c r="H976" s="267">
        <v>8.0000000000000004E-4</v>
      </c>
    </row>
    <row r="977" spans="1:8" x14ac:dyDescent="0.25">
      <c r="A977" s="181" t="s">
        <v>19</v>
      </c>
      <c r="B977" s="283">
        <v>39015</v>
      </c>
      <c r="C977" s="423">
        <v>1</v>
      </c>
      <c r="D977" s="202">
        <f t="shared" si="14"/>
        <v>1E-3</v>
      </c>
      <c r="E977" s="160">
        <v>2</v>
      </c>
      <c r="F977" s="160">
        <v>2</v>
      </c>
      <c r="G977" s="160">
        <v>2</v>
      </c>
      <c r="H977" s="267">
        <v>8.0000000000000004E-4</v>
      </c>
    </row>
    <row r="978" spans="1:8" x14ac:dyDescent="0.25">
      <c r="A978" s="181" t="s">
        <v>19</v>
      </c>
      <c r="B978" s="283">
        <v>39022</v>
      </c>
      <c r="C978" s="423">
        <v>1</v>
      </c>
      <c r="D978" s="202">
        <f t="shared" si="14"/>
        <v>1E-3</v>
      </c>
      <c r="E978" s="160">
        <v>2</v>
      </c>
      <c r="F978" s="160">
        <v>2</v>
      </c>
      <c r="G978" s="160">
        <v>2</v>
      </c>
      <c r="H978" s="267">
        <v>8.0000000000000004E-4</v>
      </c>
    </row>
    <row r="979" spans="1:8" x14ac:dyDescent="0.25">
      <c r="A979" s="181" t="s">
        <v>19</v>
      </c>
      <c r="B979" s="283">
        <v>39038</v>
      </c>
      <c r="C979" s="423">
        <v>1</v>
      </c>
      <c r="D979" s="202">
        <f t="shared" si="14"/>
        <v>1E-3</v>
      </c>
      <c r="E979" s="160">
        <v>2</v>
      </c>
      <c r="F979" s="160">
        <v>2</v>
      </c>
      <c r="G979" s="160">
        <v>2</v>
      </c>
      <c r="H979" s="267">
        <v>8.0000000000000004E-4</v>
      </c>
    </row>
    <row r="980" spans="1:8" x14ac:dyDescent="0.25">
      <c r="A980" s="181" t="s">
        <v>19</v>
      </c>
      <c r="B980" s="283">
        <v>39057</v>
      </c>
      <c r="C980" s="423">
        <v>1</v>
      </c>
      <c r="D980" s="202">
        <f t="shared" ref="D980:D1043" si="15">C980/1000</f>
        <v>1E-3</v>
      </c>
      <c r="E980" s="160">
        <v>2</v>
      </c>
      <c r="F980" s="160">
        <v>2</v>
      </c>
      <c r="G980" s="160">
        <v>2</v>
      </c>
      <c r="H980" s="256">
        <v>1.9E-3</v>
      </c>
    </row>
    <row r="981" spans="1:8" x14ac:dyDescent="0.25">
      <c r="A981" s="181" t="s">
        <v>19</v>
      </c>
      <c r="B981" s="283">
        <v>39085</v>
      </c>
      <c r="C981" s="423">
        <v>1</v>
      </c>
      <c r="D981" s="202">
        <f t="shared" si="15"/>
        <v>1E-3</v>
      </c>
      <c r="E981" s="160">
        <v>2</v>
      </c>
      <c r="F981" s="160">
        <v>2</v>
      </c>
      <c r="G981" s="160">
        <v>2</v>
      </c>
      <c r="H981" s="267">
        <v>8.0000000000000004E-4</v>
      </c>
    </row>
    <row r="982" spans="1:8" x14ac:dyDescent="0.25">
      <c r="A982" s="181" t="s">
        <v>19</v>
      </c>
      <c r="B982" s="283">
        <v>39099</v>
      </c>
      <c r="C982" s="423">
        <v>1</v>
      </c>
      <c r="D982" s="202">
        <f t="shared" si="15"/>
        <v>1E-3</v>
      </c>
      <c r="E982" s="160">
        <v>2</v>
      </c>
      <c r="F982" s="160">
        <v>2</v>
      </c>
      <c r="G982" s="160">
        <v>2</v>
      </c>
      <c r="H982" s="267">
        <v>8.0000000000000004E-4</v>
      </c>
    </row>
    <row r="983" spans="1:8" x14ac:dyDescent="0.25">
      <c r="A983" s="181" t="s">
        <v>19</v>
      </c>
      <c r="B983" s="283">
        <v>39118</v>
      </c>
      <c r="C983" s="423">
        <v>1</v>
      </c>
      <c r="D983" s="202">
        <f t="shared" si="15"/>
        <v>1E-3</v>
      </c>
      <c r="E983" s="160">
        <v>2</v>
      </c>
      <c r="F983" s="160">
        <v>2</v>
      </c>
      <c r="G983" s="160">
        <v>2</v>
      </c>
      <c r="H983" s="267">
        <v>8.0000000000000004E-4</v>
      </c>
    </row>
    <row r="984" spans="1:8" x14ac:dyDescent="0.25">
      <c r="A984" s="181" t="s">
        <v>19</v>
      </c>
      <c r="B984" s="283">
        <v>39135</v>
      </c>
      <c r="C984" s="423">
        <v>1</v>
      </c>
      <c r="D984" s="202">
        <f t="shared" si="15"/>
        <v>1E-3</v>
      </c>
      <c r="E984" s="160">
        <v>2</v>
      </c>
      <c r="F984" s="160">
        <v>2</v>
      </c>
      <c r="G984" s="160">
        <v>2</v>
      </c>
      <c r="H984" s="267">
        <v>8.0000000000000004E-4</v>
      </c>
    </row>
    <row r="985" spans="1:8" x14ac:dyDescent="0.25">
      <c r="A985" s="181" t="s">
        <v>19</v>
      </c>
      <c r="B985" s="283">
        <v>39148</v>
      </c>
      <c r="C985" s="423">
        <v>1</v>
      </c>
      <c r="D985" s="202">
        <f t="shared" si="15"/>
        <v>1E-3</v>
      </c>
      <c r="E985" s="160">
        <v>2</v>
      </c>
      <c r="F985" s="160">
        <v>2</v>
      </c>
      <c r="G985" s="160">
        <v>2</v>
      </c>
      <c r="H985" s="256">
        <v>8.5999999999999998E-4</v>
      </c>
    </row>
    <row r="986" spans="1:8" x14ac:dyDescent="0.25">
      <c r="A986" s="181" t="s">
        <v>19</v>
      </c>
      <c r="B986" s="283">
        <v>39154</v>
      </c>
      <c r="C986" s="423">
        <v>1</v>
      </c>
      <c r="D986" s="202">
        <f t="shared" si="15"/>
        <v>1E-3</v>
      </c>
      <c r="E986" s="160">
        <v>2</v>
      </c>
      <c r="F986" s="160">
        <v>2</v>
      </c>
      <c r="G986" s="160">
        <v>2</v>
      </c>
      <c r="H986" s="267">
        <v>8.0000000000000004E-4</v>
      </c>
    </row>
    <row r="987" spans="1:8" x14ac:dyDescent="0.25">
      <c r="A987" s="181" t="s">
        <v>19</v>
      </c>
      <c r="B987" s="283">
        <v>39167</v>
      </c>
      <c r="C987" s="423">
        <v>1</v>
      </c>
      <c r="D987" s="202">
        <f t="shared" si="15"/>
        <v>1E-3</v>
      </c>
      <c r="E987" s="160">
        <v>2</v>
      </c>
      <c r="F987" s="160">
        <v>2</v>
      </c>
      <c r="G987" s="160">
        <v>2</v>
      </c>
      <c r="H987" s="267">
        <v>8.0000000000000004E-4</v>
      </c>
    </row>
    <row r="988" spans="1:8" x14ac:dyDescent="0.25">
      <c r="A988" s="181" t="s">
        <v>19</v>
      </c>
      <c r="B988" s="283">
        <v>39183</v>
      </c>
      <c r="C988" s="423">
        <v>1</v>
      </c>
      <c r="D988" s="202">
        <f t="shared" si="15"/>
        <v>1E-3</v>
      </c>
      <c r="E988" s="160">
        <v>2</v>
      </c>
      <c r="F988" s="160">
        <v>2</v>
      </c>
      <c r="G988" s="160">
        <v>2</v>
      </c>
      <c r="H988" s="267">
        <v>8.0000000000000004E-4</v>
      </c>
    </row>
    <row r="989" spans="1:8" x14ac:dyDescent="0.25">
      <c r="A989" s="181" t="s">
        <v>19</v>
      </c>
      <c r="B989" s="283">
        <v>39197</v>
      </c>
      <c r="C989" s="423">
        <v>0.5</v>
      </c>
      <c r="D989" s="202">
        <f t="shared" si="15"/>
        <v>5.0000000000000001E-4</v>
      </c>
      <c r="E989" s="160">
        <v>5</v>
      </c>
      <c r="F989" s="160">
        <v>0.5</v>
      </c>
      <c r="G989" s="160">
        <v>2</v>
      </c>
      <c r="H989" s="267">
        <v>8.0000000000000004E-4</v>
      </c>
    </row>
    <row r="990" spans="1:8" x14ac:dyDescent="0.25">
      <c r="A990" s="181" t="s">
        <v>19</v>
      </c>
      <c r="B990" s="283">
        <v>39210</v>
      </c>
      <c r="C990" s="423">
        <v>0.5</v>
      </c>
      <c r="D990" s="202">
        <f t="shared" si="15"/>
        <v>5.0000000000000001E-4</v>
      </c>
      <c r="E990" s="160">
        <v>5</v>
      </c>
      <c r="F990" s="160">
        <v>0.5</v>
      </c>
      <c r="G990" s="160">
        <v>2</v>
      </c>
      <c r="H990" s="267">
        <v>8.0000000000000004E-4</v>
      </c>
    </row>
    <row r="991" spans="1:8" x14ac:dyDescent="0.25">
      <c r="A991" s="181" t="s">
        <v>19</v>
      </c>
      <c r="B991" s="283">
        <v>39255</v>
      </c>
      <c r="C991" s="423">
        <v>1</v>
      </c>
      <c r="D991" s="202">
        <f t="shared" si="15"/>
        <v>1E-3</v>
      </c>
      <c r="E991" s="160">
        <v>2</v>
      </c>
      <c r="F991" s="160">
        <v>2</v>
      </c>
      <c r="G991" s="160">
        <v>2</v>
      </c>
      <c r="H991" s="256">
        <v>9.5E-4</v>
      </c>
    </row>
    <row r="992" spans="1:8" x14ac:dyDescent="0.25">
      <c r="A992" s="181" t="s">
        <v>19</v>
      </c>
      <c r="B992" s="283">
        <v>39336</v>
      </c>
      <c r="C992" s="423">
        <v>1</v>
      </c>
      <c r="D992" s="202">
        <f t="shared" si="15"/>
        <v>1E-3</v>
      </c>
      <c r="E992" s="160">
        <v>2</v>
      </c>
      <c r="F992" s="160">
        <v>2</v>
      </c>
      <c r="G992" s="160">
        <v>2</v>
      </c>
      <c r="H992" s="256">
        <v>1.1999999999999999E-3</v>
      </c>
    </row>
    <row r="993" spans="1:8" x14ac:dyDescent="0.25">
      <c r="A993" s="181" t="s">
        <v>19</v>
      </c>
      <c r="B993" s="283">
        <v>39434</v>
      </c>
      <c r="C993" s="423">
        <v>1</v>
      </c>
      <c r="D993" s="202">
        <f t="shared" si="15"/>
        <v>1E-3</v>
      </c>
      <c r="E993" s="160">
        <v>2</v>
      </c>
      <c r="F993" s="160">
        <v>2</v>
      </c>
      <c r="G993" s="160">
        <v>2</v>
      </c>
      <c r="H993" s="256">
        <v>3.8E-3</v>
      </c>
    </row>
    <row r="994" spans="1:8" x14ac:dyDescent="0.25">
      <c r="A994" s="181" t="s">
        <v>19</v>
      </c>
      <c r="B994" s="283">
        <v>39511</v>
      </c>
      <c r="C994" s="423">
        <v>1</v>
      </c>
      <c r="D994" s="202">
        <f t="shared" si="15"/>
        <v>1E-3</v>
      </c>
      <c r="E994" s="160">
        <v>2</v>
      </c>
      <c r="F994" s="160">
        <v>2</v>
      </c>
      <c r="G994" s="160">
        <v>2</v>
      </c>
      <c r="H994" s="267">
        <v>8.0000000000000004E-4</v>
      </c>
    </row>
    <row r="995" spans="1:8" x14ac:dyDescent="0.25">
      <c r="A995" s="181" t="s">
        <v>19</v>
      </c>
      <c r="B995" s="283">
        <v>39616</v>
      </c>
      <c r="C995" s="423">
        <v>1</v>
      </c>
      <c r="D995" s="202">
        <f t="shared" si="15"/>
        <v>1E-3</v>
      </c>
      <c r="E995" s="160">
        <v>2</v>
      </c>
      <c r="F995" s="160">
        <v>2</v>
      </c>
      <c r="G995" s="160">
        <v>2</v>
      </c>
      <c r="H995" s="267">
        <v>8.0000000000000004E-4</v>
      </c>
    </row>
    <row r="996" spans="1:8" x14ac:dyDescent="0.25">
      <c r="A996" s="181" t="s">
        <v>19</v>
      </c>
      <c r="B996" s="283">
        <v>39721</v>
      </c>
      <c r="C996" s="423">
        <v>1</v>
      </c>
      <c r="D996" s="202">
        <f t="shared" si="15"/>
        <v>1E-3</v>
      </c>
      <c r="E996" s="160">
        <v>2</v>
      </c>
      <c r="F996" s="160">
        <v>2</v>
      </c>
      <c r="G996" s="160">
        <v>2</v>
      </c>
      <c r="H996" s="256">
        <v>1.5E-3</v>
      </c>
    </row>
    <row r="997" spans="1:8" x14ac:dyDescent="0.25">
      <c r="A997" s="181" t="s">
        <v>19</v>
      </c>
      <c r="B997" s="283">
        <v>39790</v>
      </c>
      <c r="C997" s="423">
        <v>1</v>
      </c>
      <c r="D997" s="202">
        <f t="shared" si="15"/>
        <v>1E-3</v>
      </c>
      <c r="E997" s="160">
        <v>2</v>
      </c>
      <c r="F997" s="160">
        <v>2</v>
      </c>
      <c r="G997" s="160">
        <v>2</v>
      </c>
      <c r="H997" s="267">
        <v>8.0000000000000004E-4</v>
      </c>
    </row>
    <row r="998" spans="1:8" x14ac:dyDescent="0.25">
      <c r="A998" s="181" t="s">
        <v>19</v>
      </c>
      <c r="B998" s="283">
        <v>39888</v>
      </c>
      <c r="C998" s="423">
        <v>1</v>
      </c>
      <c r="D998" s="202">
        <f t="shared" si="15"/>
        <v>1E-3</v>
      </c>
      <c r="E998" s="160">
        <v>2</v>
      </c>
      <c r="F998" s="160">
        <v>2</v>
      </c>
      <c r="G998" s="160">
        <v>2</v>
      </c>
      <c r="H998" s="267">
        <v>8.0000000000000004E-4</v>
      </c>
    </row>
    <row r="999" spans="1:8" x14ac:dyDescent="0.25">
      <c r="A999" s="181" t="s">
        <v>19</v>
      </c>
      <c r="B999" s="283">
        <v>39979</v>
      </c>
      <c r="C999" s="423">
        <v>1</v>
      </c>
      <c r="D999" s="202">
        <f t="shared" si="15"/>
        <v>1E-3</v>
      </c>
      <c r="E999" s="160">
        <v>2</v>
      </c>
      <c r="F999" s="160">
        <v>2</v>
      </c>
      <c r="G999" s="160">
        <v>2</v>
      </c>
      <c r="H999" s="256">
        <v>1.1000000000000001E-3</v>
      </c>
    </row>
    <row r="1000" spans="1:8" x14ac:dyDescent="0.25">
      <c r="A1000" s="181" t="s">
        <v>19</v>
      </c>
      <c r="B1000" s="283">
        <v>40072</v>
      </c>
      <c r="C1000" s="423">
        <v>1</v>
      </c>
      <c r="D1000" s="202">
        <f t="shared" si="15"/>
        <v>1E-3</v>
      </c>
      <c r="E1000" s="160">
        <v>2</v>
      </c>
      <c r="F1000" s="160">
        <v>2</v>
      </c>
      <c r="G1000" s="160">
        <v>2</v>
      </c>
      <c r="H1000" s="256">
        <v>2E-3</v>
      </c>
    </row>
    <row r="1001" spans="1:8" x14ac:dyDescent="0.25">
      <c r="A1001" s="181" t="s">
        <v>19</v>
      </c>
      <c r="B1001" s="283">
        <v>40162</v>
      </c>
      <c r="C1001" s="423">
        <v>1</v>
      </c>
      <c r="D1001" s="202">
        <f t="shared" si="15"/>
        <v>1E-3</v>
      </c>
      <c r="E1001" s="160">
        <v>2</v>
      </c>
      <c r="F1001" s="160">
        <v>2</v>
      </c>
      <c r="G1001" s="160">
        <v>2</v>
      </c>
      <c r="H1001" s="267">
        <v>8.0000000000000004E-4</v>
      </c>
    </row>
    <row r="1002" spans="1:8" x14ac:dyDescent="0.25">
      <c r="A1002" s="181" t="s">
        <v>19</v>
      </c>
      <c r="B1002" s="283">
        <v>40266</v>
      </c>
      <c r="C1002" s="423">
        <v>1</v>
      </c>
      <c r="D1002" s="202">
        <f t="shared" si="15"/>
        <v>1E-3</v>
      </c>
      <c r="E1002" s="160">
        <v>2</v>
      </c>
      <c r="F1002" s="160">
        <v>2</v>
      </c>
      <c r="G1002" s="160">
        <v>2</v>
      </c>
      <c r="H1002" s="267">
        <v>8.0000000000000004E-4</v>
      </c>
    </row>
    <row r="1003" spans="1:8" x14ac:dyDescent="0.25">
      <c r="A1003" s="181" t="s">
        <v>19</v>
      </c>
      <c r="B1003" s="283">
        <v>40358</v>
      </c>
      <c r="C1003" s="423">
        <v>1</v>
      </c>
      <c r="D1003" s="202">
        <f t="shared" si="15"/>
        <v>1E-3</v>
      </c>
      <c r="E1003" s="160">
        <v>2</v>
      </c>
      <c r="F1003" s="160">
        <v>2</v>
      </c>
      <c r="G1003" s="160">
        <v>2</v>
      </c>
      <c r="H1003" s="256">
        <v>1.56E-3</v>
      </c>
    </row>
    <row r="1004" spans="1:8" x14ac:dyDescent="0.25">
      <c r="A1004" s="181" t="s">
        <v>19</v>
      </c>
      <c r="B1004" s="283">
        <v>40448</v>
      </c>
      <c r="C1004" s="423">
        <v>1</v>
      </c>
      <c r="D1004" s="202">
        <f t="shared" si="15"/>
        <v>1E-3</v>
      </c>
      <c r="E1004" s="160">
        <v>2</v>
      </c>
      <c r="F1004" s="160">
        <v>2</v>
      </c>
      <c r="G1004" s="160">
        <v>2</v>
      </c>
      <c r="H1004" s="267">
        <v>8.0000000000000004E-4</v>
      </c>
    </row>
    <row r="1005" spans="1:8" x14ac:dyDescent="0.25">
      <c r="A1005" s="181" t="s">
        <v>19</v>
      </c>
      <c r="B1005" s="283">
        <v>40525</v>
      </c>
      <c r="C1005" s="423">
        <v>1</v>
      </c>
      <c r="D1005" s="202">
        <f t="shared" si="15"/>
        <v>1E-3</v>
      </c>
      <c r="E1005" s="160">
        <v>2</v>
      </c>
      <c r="F1005" s="160">
        <v>2</v>
      </c>
      <c r="G1005" s="160">
        <v>2</v>
      </c>
      <c r="H1005" s="267">
        <v>8.0000000000000004E-4</v>
      </c>
    </row>
    <row r="1006" spans="1:8" x14ac:dyDescent="0.25">
      <c r="A1006" s="181" t="s">
        <v>19</v>
      </c>
      <c r="B1006" s="282">
        <v>40630</v>
      </c>
      <c r="C1006" s="423">
        <v>0.5</v>
      </c>
      <c r="D1006" s="202">
        <f t="shared" si="15"/>
        <v>5.0000000000000001E-4</v>
      </c>
      <c r="E1006" s="160">
        <v>2</v>
      </c>
      <c r="F1006" s="160">
        <v>2</v>
      </c>
      <c r="G1006" s="160">
        <v>2</v>
      </c>
      <c r="H1006" s="267">
        <v>8.0000000000000004E-4</v>
      </c>
    </row>
    <row r="1007" spans="1:8" x14ac:dyDescent="0.25">
      <c r="A1007" s="181" t="s">
        <v>19</v>
      </c>
      <c r="B1007" s="282">
        <v>40714</v>
      </c>
      <c r="C1007" s="423">
        <v>0.2</v>
      </c>
      <c r="D1007" s="202">
        <f t="shared" si="15"/>
        <v>2.0000000000000001E-4</v>
      </c>
      <c r="E1007" s="160">
        <v>1</v>
      </c>
      <c r="F1007" s="160">
        <v>1</v>
      </c>
      <c r="G1007" s="160">
        <v>2</v>
      </c>
      <c r="H1007" s="267">
        <v>8.0000000000000004E-4</v>
      </c>
    </row>
    <row r="1008" spans="1:8" x14ac:dyDescent="0.25">
      <c r="A1008" s="183" t="s">
        <v>19</v>
      </c>
      <c r="B1008" s="282">
        <v>40801</v>
      </c>
      <c r="C1008" s="423">
        <v>1</v>
      </c>
      <c r="D1008" s="202">
        <f t="shared" si="15"/>
        <v>1E-3</v>
      </c>
      <c r="E1008" s="160">
        <v>5</v>
      </c>
      <c r="F1008" s="160">
        <v>1</v>
      </c>
      <c r="G1008" s="160">
        <v>3</v>
      </c>
      <c r="H1008" s="267">
        <v>0.01</v>
      </c>
    </row>
    <row r="1009" spans="1:8" x14ac:dyDescent="0.25">
      <c r="A1009" s="183" t="s">
        <v>19</v>
      </c>
      <c r="B1009" s="282">
        <v>40884</v>
      </c>
      <c r="C1009" s="423">
        <v>1</v>
      </c>
      <c r="D1009" s="202">
        <f t="shared" si="15"/>
        <v>1E-3</v>
      </c>
      <c r="E1009" s="160">
        <v>5</v>
      </c>
      <c r="F1009" s="160">
        <v>1</v>
      </c>
      <c r="G1009" s="160">
        <v>3</v>
      </c>
      <c r="H1009" s="267">
        <v>0.01</v>
      </c>
    </row>
    <row r="1010" spans="1:8" x14ac:dyDescent="0.25">
      <c r="A1010" s="181"/>
      <c r="B1010" s="283"/>
      <c r="C1010" s="423"/>
      <c r="D1010" s="202"/>
      <c r="E1010" s="158"/>
      <c r="F1010" s="158"/>
      <c r="G1010" s="158"/>
      <c r="H1010" s="256"/>
    </row>
    <row r="1011" spans="1:8" x14ac:dyDescent="0.25">
      <c r="A1011" s="181" t="s">
        <v>20</v>
      </c>
      <c r="B1011" s="283">
        <v>38251</v>
      </c>
      <c r="C1011" s="423">
        <v>1</v>
      </c>
      <c r="D1011" s="202">
        <f t="shared" si="15"/>
        <v>1E-3</v>
      </c>
      <c r="E1011" s="160">
        <v>2</v>
      </c>
      <c r="F1011" s="160">
        <v>2</v>
      </c>
      <c r="G1011" s="160">
        <v>2</v>
      </c>
      <c r="H1011" s="256">
        <v>2.5000000000000001E-2</v>
      </c>
    </row>
    <row r="1012" spans="1:8" x14ac:dyDescent="0.25">
      <c r="A1012" s="181" t="s">
        <v>20</v>
      </c>
      <c r="B1012" s="283">
        <v>38274</v>
      </c>
      <c r="C1012" s="423">
        <v>1</v>
      </c>
      <c r="D1012" s="202">
        <f t="shared" si="15"/>
        <v>1E-3</v>
      </c>
      <c r="E1012" s="160">
        <v>2</v>
      </c>
      <c r="F1012" s="160">
        <v>2</v>
      </c>
      <c r="G1012" s="160">
        <v>2</v>
      </c>
      <c r="H1012" s="256">
        <v>6.0999999999999999E-2</v>
      </c>
    </row>
    <row r="1013" spans="1:8" x14ac:dyDescent="0.25">
      <c r="A1013" s="181" t="s">
        <v>20</v>
      </c>
      <c r="B1013" s="283">
        <v>38301</v>
      </c>
      <c r="C1013" s="423">
        <v>1</v>
      </c>
      <c r="D1013" s="202">
        <f t="shared" si="15"/>
        <v>1E-3</v>
      </c>
      <c r="E1013" s="160">
        <v>2</v>
      </c>
      <c r="F1013" s="160">
        <v>2</v>
      </c>
      <c r="G1013" s="160">
        <v>2</v>
      </c>
      <c r="H1013" s="256">
        <v>2.3E-2</v>
      </c>
    </row>
    <row r="1014" spans="1:8" x14ac:dyDescent="0.25">
      <c r="A1014" s="181" t="s">
        <v>20</v>
      </c>
      <c r="B1014" s="283">
        <v>38335</v>
      </c>
      <c r="C1014" s="423">
        <v>1</v>
      </c>
      <c r="D1014" s="202">
        <f t="shared" si="15"/>
        <v>1E-3</v>
      </c>
      <c r="E1014" s="160">
        <v>2</v>
      </c>
      <c r="F1014" s="160">
        <v>2</v>
      </c>
      <c r="G1014" s="160">
        <v>2</v>
      </c>
      <c r="H1014" s="256">
        <v>6.9000000000000006E-2</v>
      </c>
    </row>
    <row r="1015" spans="1:8" x14ac:dyDescent="0.25">
      <c r="A1015" s="181" t="s">
        <v>20</v>
      </c>
      <c r="B1015" s="283">
        <v>38365</v>
      </c>
      <c r="C1015" s="423">
        <v>1</v>
      </c>
      <c r="D1015" s="202">
        <f t="shared" si="15"/>
        <v>1E-3</v>
      </c>
      <c r="E1015" s="160">
        <v>2</v>
      </c>
      <c r="F1015" s="160">
        <v>2</v>
      </c>
      <c r="G1015" s="160">
        <v>2</v>
      </c>
      <c r="H1015" s="256">
        <v>0.03</v>
      </c>
    </row>
    <row r="1016" spans="1:8" x14ac:dyDescent="0.25">
      <c r="A1016" s="181" t="s">
        <v>20</v>
      </c>
      <c r="B1016" s="283">
        <v>38392</v>
      </c>
      <c r="C1016" s="423">
        <v>1</v>
      </c>
      <c r="D1016" s="202">
        <f t="shared" si="15"/>
        <v>1E-3</v>
      </c>
      <c r="E1016" s="160">
        <v>2</v>
      </c>
      <c r="F1016" s="160">
        <v>2</v>
      </c>
      <c r="G1016" s="160">
        <v>2</v>
      </c>
      <c r="H1016" s="256">
        <v>8.6999999999999994E-3</v>
      </c>
    </row>
    <row r="1017" spans="1:8" x14ac:dyDescent="0.25">
      <c r="A1017" s="181" t="s">
        <v>20</v>
      </c>
      <c r="B1017" s="283">
        <v>38420</v>
      </c>
      <c r="C1017" s="423">
        <v>1</v>
      </c>
      <c r="D1017" s="202">
        <f t="shared" si="15"/>
        <v>1E-3</v>
      </c>
      <c r="E1017" s="160">
        <v>2</v>
      </c>
      <c r="F1017" s="160">
        <v>2</v>
      </c>
      <c r="G1017" s="160">
        <v>2</v>
      </c>
      <c r="H1017" s="256">
        <v>4.3E-3</v>
      </c>
    </row>
    <row r="1018" spans="1:8" x14ac:dyDescent="0.25">
      <c r="A1018" s="181" t="s">
        <v>20</v>
      </c>
      <c r="B1018" s="283">
        <v>38420</v>
      </c>
      <c r="C1018" s="423">
        <v>1</v>
      </c>
      <c r="D1018" s="202">
        <f t="shared" si="15"/>
        <v>1E-3</v>
      </c>
      <c r="E1018" s="160">
        <v>2</v>
      </c>
      <c r="F1018" s="160">
        <v>2</v>
      </c>
      <c r="G1018" s="160">
        <v>2</v>
      </c>
      <c r="H1018" s="256">
        <v>3.3999999999999998E-3</v>
      </c>
    </row>
    <row r="1019" spans="1:8" x14ac:dyDescent="0.25">
      <c r="A1019" s="181" t="s">
        <v>20</v>
      </c>
      <c r="B1019" s="283">
        <v>38420</v>
      </c>
      <c r="C1019" s="423">
        <v>0.5</v>
      </c>
      <c r="D1019" s="202">
        <f t="shared" si="15"/>
        <v>5.0000000000000001E-4</v>
      </c>
      <c r="E1019" s="160">
        <v>5</v>
      </c>
      <c r="F1019" s="160">
        <v>0.5</v>
      </c>
      <c r="G1019" s="160">
        <v>2</v>
      </c>
      <c r="H1019" s="260">
        <v>0.01</v>
      </c>
    </row>
    <row r="1020" spans="1:8" x14ac:dyDescent="0.25">
      <c r="A1020" s="181" t="s">
        <v>20</v>
      </c>
      <c r="B1020" s="283">
        <v>38455</v>
      </c>
      <c r="C1020" s="423">
        <v>1</v>
      </c>
      <c r="D1020" s="202">
        <f t="shared" si="15"/>
        <v>1E-3</v>
      </c>
      <c r="E1020" s="160">
        <v>2</v>
      </c>
      <c r="F1020" s="160">
        <v>2</v>
      </c>
      <c r="G1020" s="160">
        <v>2</v>
      </c>
      <c r="H1020" s="256">
        <v>1.2999999999999999E-3</v>
      </c>
    </row>
    <row r="1021" spans="1:8" x14ac:dyDescent="0.25">
      <c r="A1021" s="181" t="s">
        <v>20</v>
      </c>
      <c r="B1021" s="283">
        <v>38482</v>
      </c>
      <c r="C1021" s="423">
        <v>1</v>
      </c>
      <c r="D1021" s="202">
        <f t="shared" si="15"/>
        <v>1E-3</v>
      </c>
      <c r="E1021" s="160">
        <v>2</v>
      </c>
      <c r="F1021" s="160">
        <v>2</v>
      </c>
      <c r="G1021" s="160">
        <v>2</v>
      </c>
      <c r="H1021" s="267">
        <v>8.0000000000000004E-4</v>
      </c>
    </row>
    <row r="1022" spans="1:8" x14ac:dyDescent="0.25">
      <c r="A1022" s="181" t="s">
        <v>20</v>
      </c>
      <c r="B1022" s="283">
        <v>38512</v>
      </c>
      <c r="C1022" s="423">
        <v>1</v>
      </c>
      <c r="D1022" s="202">
        <f t="shared" si="15"/>
        <v>1E-3</v>
      </c>
      <c r="E1022" s="160">
        <v>2</v>
      </c>
      <c r="F1022" s="160">
        <v>2</v>
      </c>
      <c r="G1022" s="160">
        <v>2</v>
      </c>
      <c r="H1022" s="256">
        <v>6.6E-3</v>
      </c>
    </row>
    <row r="1023" spans="1:8" x14ac:dyDescent="0.25">
      <c r="A1023" s="181" t="s">
        <v>20</v>
      </c>
      <c r="B1023" s="283">
        <v>38545</v>
      </c>
      <c r="C1023" s="423">
        <v>1</v>
      </c>
      <c r="D1023" s="202">
        <f t="shared" si="15"/>
        <v>1E-3</v>
      </c>
      <c r="E1023" s="160">
        <v>2</v>
      </c>
      <c r="F1023" s="160">
        <v>2</v>
      </c>
      <c r="G1023" s="160">
        <v>2</v>
      </c>
      <c r="H1023" s="256">
        <v>2.1000000000000001E-2</v>
      </c>
    </row>
    <row r="1024" spans="1:8" x14ac:dyDescent="0.25">
      <c r="A1024" s="181" t="s">
        <v>20</v>
      </c>
      <c r="B1024" s="283">
        <v>38573</v>
      </c>
      <c r="C1024" s="423">
        <v>1</v>
      </c>
      <c r="D1024" s="202">
        <f t="shared" si="15"/>
        <v>1E-3</v>
      </c>
      <c r="E1024" s="160">
        <v>2</v>
      </c>
      <c r="F1024" s="160">
        <v>2</v>
      </c>
      <c r="G1024" s="160">
        <v>2</v>
      </c>
      <c r="H1024" s="256">
        <v>8.3999999999999995E-3</v>
      </c>
    </row>
    <row r="1025" spans="1:8" x14ac:dyDescent="0.25">
      <c r="A1025" s="181" t="s">
        <v>20</v>
      </c>
      <c r="B1025" s="283">
        <v>38608</v>
      </c>
      <c r="C1025" s="423">
        <v>1</v>
      </c>
      <c r="D1025" s="202">
        <f t="shared" si="15"/>
        <v>1E-3</v>
      </c>
      <c r="E1025" s="160">
        <v>2</v>
      </c>
      <c r="F1025" s="160">
        <v>2</v>
      </c>
      <c r="G1025" s="160">
        <v>2</v>
      </c>
      <c r="H1025" s="256">
        <v>2.5000000000000001E-3</v>
      </c>
    </row>
    <row r="1026" spans="1:8" x14ac:dyDescent="0.25">
      <c r="A1026" s="181" t="s">
        <v>20</v>
      </c>
      <c r="B1026" s="283">
        <v>38637</v>
      </c>
      <c r="C1026" s="423">
        <v>1</v>
      </c>
      <c r="D1026" s="202">
        <f t="shared" si="15"/>
        <v>1E-3</v>
      </c>
      <c r="E1026" s="160">
        <v>2</v>
      </c>
      <c r="F1026" s="160">
        <v>2</v>
      </c>
      <c r="G1026" s="160">
        <v>2</v>
      </c>
      <c r="H1026" s="256">
        <v>4.0000000000000001E-3</v>
      </c>
    </row>
    <row r="1027" spans="1:8" x14ac:dyDescent="0.25">
      <c r="A1027" s="181" t="s">
        <v>20</v>
      </c>
      <c r="B1027" s="283">
        <v>38664</v>
      </c>
      <c r="C1027" s="423">
        <v>1</v>
      </c>
      <c r="D1027" s="202">
        <f t="shared" si="15"/>
        <v>1E-3</v>
      </c>
      <c r="E1027" s="160">
        <v>2</v>
      </c>
      <c r="F1027" s="160">
        <v>2</v>
      </c>
      <c r="G1027" s="160">
        <v>2</v>
      </c>
      <c r="H1027" s="256">
        <v>4.1999999999999997E-3</v>
      </c>
    </row>
    <row r="1028" spans="1:8" x14ac:dyDescent="0.25">
      <c r="A1028" s="181" t="s">
        <v>20</v>
      </c>
      <c r="B1028" s="283">
        <v>38694</v>
      </c>
      <c r="C1028" s="423">
        <v>1</v>
      </c>
      <c r="D1028" s="202">
        <f t="shared" si="15"/>
        <v>1E-3</v>
      </c>
      <c r="E1028" s="160">
        <v>2</v>
      </c>
      <c r="F1028" s="160">
        <v>2</v>
      </c>
      <c r="G1028" s="160">
        <v>2</v>
      </c>
      <c r="H1028" s="267">
        <v>8.0000000000000004E-4</v>
      </c>
    </row>
    <row r="1029" spans="1:8" x14ac:dyDescent="0.25">
      <c r="A1029" s="181" t="s">
        <v>20</v>
      </c>
      <c r="B1029" s="283">
        <v>38728</v>
      </c>
      <c r="C1029" s="423">
        <v>1</v>
      </c>
      <c r="D1029" s="202">
        <f t="shared" si="15"/>
        <v>1E-3</v>
      </c>
      <c r="E1029" s="160">
        <v>2</v>
      </c>
      <c r="F1029" s="160">
        <v>2</v>
      </c>
      <c r="G1029" s="160">
        <v>2</v>
      </c>
      <c r="H1029" s="256">
        <v>7.0000000000000001E-3</v>
      </c>
    </row>
    <row r="1030" spans="1:8" x14ac:dyDescent="0.25">
      <c r="A1030" s="181" t="s">
        <v>20</v>
      </c>
      <c r="B1030" s="283">
        <v>38763</v>
      </c>
      <c r="C1030" s="423">
        <v>1</v>
      </c>
      <c r="D1030" s="202">
        <f t="shared" si="15"/>
        <v>1E-3</v>
      </c>
      <c r="E1030" s="160">
        <v>2</v>
      </c>
      <c r="F1030" s="160">
        <v>2</v>
      </c>
      <c r="G1030" s="160">
        <v>2</v>
      </c>
      <c r="H1030" s="256">
        <v>1.5E-3</v>
      </c>
    </row>
    <row r="1031" spans="1:8" x14ac:dyDescent="0.25">
      <c r="A1031" s="181" t="s">
        <v>20</v>
      </c>
      <c r="B1031" s="283">
        <v>38791</v>
      </c>
      <c r="C1031" s="423">
        <v>1</v>
      </c>
      <c r="D1031" s="202">
        <f t="shared" si="15"/>
        <v>1E-3</v>
      </c>
      <c r="E1031" s="160">
        <v>2</v>
      </c>
      <c r="F1031" s="160">
        <v>2</v>
      </c>
      <c r="G1031" s="160">
        <v>2</v>
      </c>
      <c r="H1031" s="256">
        <v>8.9999999999999993E-3</v>
      </c>
    </row>
    <row r="1032" spans="1:8" x14ac:dyDescent="0.25">
      <c r="A1032" s="181" t="s">
        <v>20</v>
      </c>
      <c r="B1032" s="283">
        <v>38818</v>
      </c>
      <c r="C1032" s="423">
        <v>1</v>
      </c>
      <c r="D1032" s="202">
        <f t="shared" si="15"/>
        <v>1E-3</v>
      </c>
      <c r="E1032" s="160">
        <v>2</v>
      </c>
      <c r="F1032" s="160">
        <v>2</v>
      </c>
      <c r="G1032" s="160">
        <v>2</v>
      </c>
      <c r="H1032" s="256">
        <v>5.1999999999999998E-3</v>
      </c>
    </row>
    <row r="1033" spans="1:8" x14ac:dyDescent="0.25">
      <c r="A1033" s="181" t="s">
        <v>20</v>
      </c>
      <c r="B1033" s="283">
        <v>38848</v>
      </c>
      <c r="C1033" s="423">
        <v>1</v>
      </c>
      <c r="D1033" s="202">
        <f t="shared" si="15"/>
        <v>1E-3</v>
      </c>
      <c r="E1033" s="160">
        <v>2</v>
      </c>
      <c r="F1033" s="160">
        <v>2</v>
      </c>
      <c r="G1033" s="160">
        <v>2</v>
      </c>
      <c r="H1033" s="267">
        <v>8.0000000000000004E-4</v>
      </c>
    </row>
    <row r="1034" spans="1:8" x14ac:dyDescent="0.25">
      <c r="A1034" s="181" t="s">
        <v>20</v>
      </c>
      <c r="B1034" s="283">
        <v>38881</v>
      </c>
      <c r="C1034" s="423">
        <v>1</v>
      </c>
      <c r="D1034" s="202">
        <f t="shared" si="15"/>
        <v>1E-3</v>
      </c>
      <c r="E1034" s="160">
        <v>2</v>
      </c>
      <c r="F1034" s="160">
        <v>2</v>
      </c>
      <c r="G1034" s="160">
        <v>2</v>
      </c>
      <c r="H1034" s="256">
        <v>1.4E-3</v>
      </c>
    </row>
    <row r="1035" spans="1:8" x14ac:dyDescent="0.25">
      <c r="A1035" s="181" t="s">
        <v>20</v>
      </c>
      <c r="B1035" s="283">
        <v>38966</v>
      </c>
      <c r="C1035" s="423">
        <v>1</v>
      </c>
      <c r="D1035" s="202">
        <f t="shared" si="15"/>
        <v>1E-3</v>
      </c>
      <c r="E1035" s="160">
        <v>2</v>
      </c>
      <c r="F1035" s="160">
        <v>2</v>
      </c>
      <c r="G1035" s="160">
        <v>2</v>
      </c>
      <c r="H1035" s="256">
        <v>4.9000000000000002E-2</v>
      </c>
    </row>
    <row r="1036" spans="1:8" x14ac:dyDescent="0.25">
      <c r="A1036" s="181" t="s">
        <v>20</v>
      </c>
      <c r="B1036" s="283">
        <v>39056</v>
      </c>
      <c r="C1036" s="423">
        <v>1</v>
      </c>
      <c r="D1036" s="202">
        <f t="shared" si="15"/>
        <v>1E-3</v>
      </c>
      <c r="E1036" s="160">
        <v>2</v>
      </c>
      <c r="F1036" s="160">
        <v>2</v>
      </c>
      <c r="G1036" s="160">
        <v>2</v>
      </c>
      <c r="H1036" s="256">
        <v>8.4999999999999995E-4</v>
      </c>
    </row>
    <row r="1037" spans="1:8" x14ac:dyDescent="0.25">
      <c r="A1037" s="181" t="s">
        <v>20</v>
      </c>
      <c r="B1037" s="283">
        <v>39154</v>
      </c>
      <c r="C1037" s="423">
        <v>1</v>
      </c>
      <c r="D1037" s="202">
        <f t="shared" si="15"/>
        <v>1E-3</v>
      </c>
      <c r="E1037" s="160">
        <v>2</v>
      </c>
      <c r="F1037" s="160">
        <v>2</v>
      </c>
      <c r="G1037" s="160">
        <v>2</v>
      </c>
      <c r="H1037" s="267">
        <v>8.0000000000000004E-4</v>
      </c>
    </row>
    <row r="1038" spans="1:8" x14ac:dyDescent="0.25">
      <c r="A1038" s="181" t="s">
        <v>20</v>
      </c>
      <c r="B1038" s="283">
        <v>39255</v>
      </c>
      <c r="C1038" s="423">
        <v>1</v>
      </c>
      <c r="D1038" s="202">
        <f t="shared" si="15"/>
        <v>1E-3</v>
      </c>
      <c r="E1038" s="160">
        <v>2</v>
      </c>
      <c r="F1038" s="160">
        <v>2</v>
      </c>
      <c r="G1038" s="160">
        <v>2</v>
      </c>
      <c r="H1038" s="267">
        <v>8.0000000000000004E-4</v>
      </c>
    </row>
    <row r="1039" spans="1:8" x14ac:dyDescent="0.25">
      <c r="A1039" s="181" t="s">
        <v>20</v>
      </c>
      <c r="B1039" s="283">
        <v>39336</v>
      </c>
      <c r="C1039" s="423">
        <v>1</v>
      </c>
      <c r="D1039" s="202">
        <f t="shared" si="15"/>
        <v>1E-3</v>
      </c>
      <c r="E1039" s="160">
        <v>2</v>
      </c>
      <c r="F1039" s="160">
        <v>2</v>
      </c>
      <c r="G1039" s="160">
        <v>2</v>
      </c>
      <c r="H1039" s="267">
        <v>8.0000000000000004E-4</v>
      </c>
    </row>
    <row r="1040" spans="1:8" x14ac:dyDescent="0.25">
      <c r="A1040" s="181" t="s">
        <v>20</v>
      </c>
      <c r="B1040" s="283">
        <v>39434</v>
      </c>
      <c r="C1040" s="423">
        <v>1</v>
      </c>
      <c r="D1040" s="202">
        <f t="shared" si="15"/>
        <v>1E-3</v>
      </c>
      <c r="E1040" s="160">
        <v>2</v>
      </c>
      <c r="F1040" s="160">
        <v>2</v>
      </c>
      <c r="G1040" s="160">
        <v>2</v>
      </c>
      <c r="H1040" s="267">
        <v>8.0000000000000004E-4</v>
      </c>
    </row>
    <row r="1041" spans="1:8" x14ac:dyDescent="0.25">
      <c r="A1041" s="181" t="s">
        <v>20</v>
      </c>
      <c r="B1041" s="283">
        <v>39511</v>
      </c>
      <c r="C1041" s="423">
        <v>1</v>
      </c>
      <c r="D1041" s="202">
        <f t="shared" si="15"/>
        <v>1E-3</v>
      </c>
      <c r="E1041" s="160">
        <v>2</v>
      </c>
      <c r="F1041" s="160">
        <v>2</v>
      </c>
      <c r="G1041" s="160">
        <v>2</v>
      </c>
      <c r="H1041" s="267">
        <v>8.0000000000000004E-4</v>
      </c>
    </row>
    <row r="1042" spans="1:8" x14ac:dyDescent="0.25">
      <c r="A1042" s="181" t="s">
        <v>20</v>
      </c>
      <c r="B1042" s="283">
        <v>39616</v>
      </c>
      <c r="C1042" s="423">
        <v>1</v>
      </c>
      <c r="D1042" s="202">
        <f t="shared" si="15"/>
        <v>1E-3</v>
      </c>
      <c r="E1042" s="160">
        <v>2</v>
      </c>
      <c r="F1042" s="160">
        <v>2</v>
      </c>
      <c r="G1042" s="160">
        <v>2</v>
      </c>
      <c r="H1042" s="267">
        <v>8.0000000000000004E-4</v>
      </c>
    </row>
    <row r="1043" spans="1:8" x14ac:dyDescent="0.25">
      <c r="A1043" s="181" t="s">
        <v>20</v>
      </c>
      <c r="B1043" s="283">
        <v>39721</v>
      </c>
      <c r="C1043" s="423">
        <v>1</v>
      </c>
      <c r="D1043" s="202">
        <f t="shared" si="15"/>
        <v>1E-3</v>
      </c>
      <c r="E1043" s="160">
        <v>2</v>
      </c>
      <c r="F1043" s="160">
        <v>2</v>
      </c>
      <c r="G1043" s="160">
        <v>2</v>
      </c>
      <c r="H1043" s="267">
        <v>8.0000000000000004E-4</v>
      </c>
    </row>
    <row r="1044" spans="1:8" x14ac:dyDescent="0.25">
      <c r="A1044" s="181" t="s">
        <v>20</v>
      </c>
      <c r="B1044" s="283">
        <v>39790</v>
      </c>
      <c r="C1044" s="423">
        <v>1</v>
      </c>
      <c r="D1044" s="202">
        <f t="shared" ref="D1044:D1107" si="16">C1044/1000</f>
        <v>1E-3</v>
      </c>
      <c r="E1044" s="160">
        <v>2</v>
      </c>
      <c r="F1044" s="160">
        <v>2</v>
      </c>
      <c r="G1044" s="160">
        <v>2</v>
      </c>
      <c r="H1044" s="267">
        <v>8.0000000000000004E-4</v>
      </c>
    </row>
    <row r="1045" spans="1:8" x14ac:dyDescent="0.25">
      <c r="A1045" s="181" t="s">
        <v>20</v>
      </c>
      <c r="B1045" s="283">
        <v>39888</v>
      </c>
      <c r="C1045" s="423">
        <v>1</v>
      </c>
      <c r="D1045" s="202">
        <f t="shared" si="16"/>
        <v>1E-3</v>
      </c>
      <c r="E1045" s="160">
        <v>2</v>
      </c>
      <c r="F1045" s="160">
        <v>2</v>
      </c>
      <c r="G1045" s="160">
        <v>2</v>
      </c>
      <c r="H1045" s="267">
        <v>8.0000000000000004E-4</v>
      </c>
    </row>
    <row r="1046" spans="1:8" x14ac:dyDescent="0.25">
      <c r="A1046" s="181" t="s">
        <v>20</v>
      </c>
      <c r="B1046" s="283">
        <v>39979</v>
      </c>
      <c r="C1046" s="423">
        <v>1</v>
      </c>
      <c r="D1046" s="202">
        <f t="shared" si="16"/>
        <v>1E-3</v>
      </c>
      <c r="E1046" s="160">
        <v>2</v>
      </c>
      <c r="F1046" s="160">
        <v>2</v>
      </c>
      <c r="G1046" s="160">
        <v>2</v>
      </c>
      <c r="H1046" s="267">
        <v>8.0000000000000004E-4</v>
      </c>
    </row>
    <row r="1047" spans="1:8" x14ac:dyDescent="0.25">
      <c r="A1047" s="181" t="s">
        <v>20</v>
      </c>
      <c r="B1047" s="283">
        <v>40072</v>
      </c>
      <c r="C1047" s="423">
        <v>1</v>
      </c>
      <c r="D1047" s="202">
        <f t="shared" si="16"/>
        <v>1E-3</v>
      </c>
      <c r="E1047" s="160">
        <v>2</v>
      </c>
      <c r="F1047" s="160">
        <v>2</v>
      </c>
      <c r="G1047" s="160">
        <v>2</v>
      </c>
      <c r="H1047" s="267">
        <v>8.0000000000000004E-4</v>
      </c>
    </row>
    <row r="1048" spans="1:8" x14ac:dyDescent="0.25">
      <c r="A1048" s="181" t="s">
        <v>20</v>
      </c>
      <c r="B1048" s="283">
        <v>40162</v>
      </c>
      <c r="C1048" s="423">
        <v>1</v>
      </c>
      <c r="D1048" s="202">
        <f t="shared" si="16"/>
        <v>1E-3</v>
      </c>
      <c r="E1048" s="160">
        <v>2</v>
      </c>
      <c r="F1048" s="160">
        <v>2</v>
      </c>
      <c r="G1048" s="160">
        <v>2</v>
      </c>
      <c r="H1048" s="267">
        <v>8.0000000000000004E-4</v>
      </c>
    </row>
    <row r="1049" spans="1:8" x14ac:dyDescent="0.25">
      <c r="A1049" s="181" t="s">
        <v>20</v>
      </c>
      <c r="B1049" s="283">
        <v>40266</v>
      </c>
      <c r="C1049" s="423">
        <v>1</v>
      </c>
      <c r="D1049" s="202">
        <f t="shared" si="16"/>
        <v>1E-3</v>
      </c>
      <c r="E1049" s="160">
        <v>2</v>
      </c>
      <c r="F1049" s="160">
        <v>2</v>
      </c>
      <c r="G1049" s="160">
        <v>2</v>
      </c>
      <c r="H1049" s="267">
        <v>8.0000000000000004E-4</v>
      </c>
    </row>
    <row r="1050" spans="1:8" x14ac:dyDescent="0.25">
      <c r="A1050" s="181" t="s">
        <v>20</v>
      </c>
      <c r="B1050" s="283">
        <v>40358</v>
      </c>
      <c r="C1050" s="423">
        <v>1</v>
      </c>
      <c r="D1050" s="202">
        <f t="shared" si="16"/>
        <v>1E-3</v>
      </c>
      <c r="E1050" s="160">
        <v>2</v>
      </c>
      <c r="F1050" s="160">
        <v>2</v>
      </c>
      <c r="G1050" s="160">
        <v>2</v>
      </c>
      <c r="H1050" s="267">
        <v>8.0000000000000004E-4</v>
      </c>
    </row>
    <row r="1051" spans="1:8" x14ac:dyDescent="0.25">
      <c r="A1051" s="181" t="s">
        <v>20</v>
      </c>
      <c r="B1051" s="283">
        <v>40448</v>
      </c>
      <c r="C1051" s="423">
        <v>1</v>
      </c>
      <c r="D1051" s="202">
        <f t="shared" si="16"/>
        <v>1E-3</v>
      </c>
      <c r="E1051" s="160">
        <v>2</v>
      </c>
      <c r="F1051" s="160">
        <v>2</v>
      </c>
      <c r="G1051" s="160">
        <v>2</v>
      </c>
      <c r="H1051" s="267">
        <v>8.0000000000000004E-4</v>
      </c>
    </row>
    <row r="1052" spans="1:8" x14ac:dyDescent="0.25">
      <c r="A1052" s="181" t="s">
        <v>20</v>
      </c>
      <c r="B1052" s="283">
        <v>40525</v>
      </c>
      <c r="C1052" s="423">
        <v>1</v>
      </c>
      <c r="D1052" s="202">
        <f t="shared" si="16"/>
        <v>1E-3</v>
      </c>
      <c r="E1052" s="160">
        <v>2</v>
      </c>
      <c r="F1052" s="160">
        <v>2</v>
      </c>
      <c r="G1052" s="160">
        <v>2</v>
      </c>
      <c r="H1052" s="256">
        <v>8.4999999999999995E-4</v>
      </c>
    </row>
    <row r="1053" spans="1:8" x14ac:dyDescent="0.25">
      <c r="A1053" s="181" t="s">
        <v>20</v>
      </c>
      <c r="B1053" s="282">
        <v>40630</v>
      </c>
      <c r="C1053" s="428">
        <v>0.5</v>
      </c>
      <c r="D1053" s="202">
        <f t="shared" si="16"/>
        <v>5.0000000000000001E-4</v>
      </c>
      <c r="E1053" s="160">
        <v>2</v>
      </c>
      <c r="F1053" s="160">
        <v>2</v>
      </c>
      <c r="G1053" s="160">
        <v>2</v>
      </c>
      <c r="H1053" s="267">
        <v>8.0000000000000004E-4</v>
      </c>
    </row>
    <row r="1054" spans="1:8" x14ac:dyDescent="0.25">
      <c r="A1054" s="181" t="s">
        <v>20</v>
      </c>
      <c r="B1054" s="282">
        <v>40714</v>
      </c>
      <c r="C1054" s="423">
        <v>0.2</v>
      </c>
      <c r="D1054" s="202">
        <f t="shared" si="16"/>
        <v>2.0000000000000001E-4</v>
      </c>
      <c r="E1054" s="160">
        <v>1</v>
      </c>
      <c r="F1054" s="160">
        <v>1</v>
      </c>
      <c r="G1054" s="160">
        <v>2</v>
      </c>
      <c r="H1054" s="267">
        <v>8.0000000000000004E-4</v>
      </c>
    </row>
    <row r="1055" spans="1:8" x14ac:dyDescent="0.25">
      <c r="A1055" s="183" t="s">
        <v>20</v>
      </c>
      <c r="B1055" s="282">
        <v>40801</v>
      </c>
      <c r="C1055" s="423">
        <v>1</v>
      </c>
      <c r="D1055" s="202">
        <f t="shared" si="16"/>
        <v>1E-3</v>
      </c>
      <c r="E1055" s="160">
        <v>5</v>
      </c>
      <c r="F1055" s="160">
        <v>1</v>
      </c>
      <c r="G1055" s="160">
        <v>3</v>
      </c>
      <c r="H1055" s="267">
        <v>0.01</v>
      </c>
    </row>
    <row r="1056" spans="1:8" x14ac:dyDescent="0.25">
      <c r="A1056" s="183" t="s">
        <v>20</v>
      </c>
      <c r="B1056" s="282">
        <v>40884</v>
      </c>
      <c r="C1056" s="423">
        <v>1</v>
      </c>
      <c r="D1056" s="202">
        <f t="shared" si="16"/>
        <v>1E-3</v>
      </c>
      <c r="E1056" s="160">
        <v>5</v>
      </c>
      <c r="F1056" s="160">
        <v>1</v>
      </c>
      <c r="G1056" s="160">
        <v>3</v>
      </c>
      <c r="H1056" s="267">
        <v>0.01</v>
      </c>
    </row>
    <row r="1057" spans="1:8" x14ac:dyDescent="0.25">
      <c r="A1057" s="181"/>
      <c r="B1057" s="283"/>
      <c r="C1057" s="423"/>
      <c r="D1057" s="202"/>
      <c r="E1057" s="158"/>
      <c r="F1057" s="158"/>
      <c r="G1057" s="158"/>
      <c r="H1057" s="256"/>
    </row>
    <row r="1058" spans="1:8" x14ac:dyDescent="0.25">
      <c r="A1058" s="181" t="s">
        <v>23</v>
      </c>
      <c r="B1058" s="283">
        <v>38253</v>
      </c>
      <c r="C1058" s="423">
        <v>1</v>
      </c>
      <c r="D1058" s="202">
        <f t="shared" si="16"/>
        <v>1E-3</v>
      </c>
      <c r="E1058" s="160">
        <v>2</v>
      </c>
      <c r="F1058" s="160">
        <v>2</v>
      </c>
      <c r="G1058" s="160">
        <v>2</v>
      </c>
      <c r="H1058" s="256">
        <v>3.7</v>
      </c>
    </row>
    <row r="1059" spans="1:8" x14ac:dyDescent="0.25">
      <c r="A1059" s="181" t="s">
        <v>23</v>
      </c>
      <c r="B1059" s="283">
        <v>38274</v>
      </c>
      <c r="C1059" s="423">
        <v>1</v>
      </c>
      <c r="D1059" s="202">
        <f t="shared" si="16"/>
        <v>1E-3</v>
      </c>
      <c r="E1059" s="160">
        <v>2</v>
      </c>
      <c r="F1059" s="160">
        <v>2</v>
      </c>
      <c r="G1059" s="160">
        <v>2</v>
      </c>
      <c r="H1059" s="256">
        <v>5.5</v>
      </c>
    </row>
    <row r="1060" spans="1:8" x14ac:dyDescent="0.25">
      <c r="A1060" s="181" t="s">
        <v>23</v>
      </c>
      <c r="B1060" s="283">
        <v>38301</v>
      </c>
      <c r="C1060" s="423">
        <v>1</v>
      </c>
      <c r="D1060" s="202">
        <f t="shared" si="16"/>
        <v>1E-3</v>
      </c>
      <c r="E1060" s="160">
        <v>2</v>
      </c>
      <c r="F1060" s="160">
        <v>2</v>
      </c>
      <c r="G1060" s="160">
        <v>2</v>
      </c>
      <c r="H1060" s="256">
        <v>6.1</v>
      </c>
    </row>
    <row r="1061" spans="1:8" x14ac:dyDescent="0.25">
      <c r="A1061" s="181" t="s">
        <v>23</v>
      </c>
      <c r="B1061" s="283">
        <v>38335</v>
      </c>
      <c r="C1061" s="423">
        <v>1</v>
      </c>
      <c r="D1061" s="202">
        <f t="shared" si="16"/>
        <v>1E-3</v>
      </c>
      <c r="E1061" s="160">
        <v>2</v>
      </c>
      <c r="F1061" s="160">
        <v>2</v>
      </c>
      <c r="G1061" s="160">
        <v>2</v>
      </c>
      <c r="H1061" s="256">
        <v>6.6</v>
      </c>
    </row>
    <row r="1062" spans="1:8" x14ac:dyDescent="0.25">
      <c r="A1062" s="181" t="s">
        <v>23</v>
      </c>
      <c r="B1062" s="283">
        <v>38365</v>
      </c>
      <c r="C1062" s="423">
        <v>1</v>
      </c>
      <c r="D1062" s="202">
        <f t="shared" si="16"/>
        <v>1E-3</v>
      </c>
      <c r="E1062" s="160">
        <v>2</v>
      </c>
      <c r="F1062" s="160">
        <v>2</v>
      </c>
      <c r="G1062" s="160">
        <v>2</v>
      </c>
      <c r="H1062" s="256">
        <v>7.2</v>
      </c>
    </row>
    <row r="1063" spans="1:8" x14ac:dyDescent="0.25">
      <c r="A1063" s="181" t="s">
        <v>23</v>
      </c>
      <c r="B1063" s="283">
        <v>38393</v>
      </c>
      <c r="C1063" s="423">
        <v>1</v>
      </c>
      <c r="D1063" s="202">
        <f t="shared" si="16"/>
        <v>1E-3</v>
      </c>
      <c r="E1063" s="160">
        <v>2</v>
      </c>
      <c r="F1063" s="160">
        <v>2</v>
      </c>
      <c r="G1063" s="160">
        <v>2</v>
      </c>
      <c r="H1063" s="256">
        <v>4.3</v>
      </c>
    </row>
    <row r="1064" spans="1:8" x14ac:dyDescent="0.25">
      <c r="A1064" s="181" t="s">
        <v>23</v>
      </c>
      <c r="B1064" s="283">
        <v>38420</v>
      </c>
      <c r="C1064" s="423">
        <v>1</v>
      </c>
      <c r="D1064" s="202">
        <f t="shared" si="16"/>
        <v>1E-3</v>
      </c>
      <c r="E1064" s="160">
        <v>2</v>
      </c>
      <c r="F1064" s="160">
        <v>2</v>
      </c>
      <c r="G1064" s="160">
        <v>2</v>
      </c>
      <c r="H1064" s="256">
        <v>4.0999999999999996</v>
      </c>
    </row>
    <row r="1065" spans="1:8" x14ac:dyDescent="0.25">
      <c r="A1065" s="181" t="s">
        <v>23</v>
      </c>
      <c r="B1065" s="283">
        <v>38455</v>
      </c>
      <c r="C1065" s="423">
        <v>1</v>
      </c>
      <c r="D1065" s="202">
        <f t="shared" si="16"/>
        <v>1E-3</v>
      </c>
      <c r="E1065" s="160">
        <v>2</v>
      </c>
      <c r="F1065" s="160">
        <v>2</v>
      </c>
      <c r="G1065" s="160">
        <v>2</v>
      </c>
      <c r="H1065" s="256">
        <v>7.5</v>
      </c>
    </row>
    <row r="1066" spans="1:8" x14ac:dyDescent="0.25">
      <c r="A1066" s="181" t="s">
        <v>23</v>
      </c>
      <c r="B1066" s="283">
        <v>38483</v>
      </c>
      <c r="C1066" s="423">
        <v>1</v>
      </c>
      <c r="D1066" s="202">
        <f t="shared" si="16"/>
        <v>1E-3</v>
      </c>
      <c r="E1066" s="160">
        <v>2</v>
      </c>
      <c r="F1066" s="160">
        <v>2</v>
      </c>
      <c r="G1066" s="160">
        <v>2</v>
      </c>
      <c r="H1066" s="256">
        <v>4</v>
      </c>
    </row>
    <row r="1067" spans="1:8" x14ac:dyDescent="0.25">
      <c r="A1067" s="181" t="s">
        <v>23</v>
      </c>
      <c r="B1067" s="283">
        <v>38512</v>
      </c>
      <c r="C1067" s="423">
        <v>1</v>
      </c>
      <c r="D1067" s="202">
        <f t="shared" si="16"/>
        <v>1E-3</v>
      </c>
      <c r="E1067" s="160">
        <v>2</v>
      </c>
      <c r="F1067" s="160">
        <v>2</v>
      </c>
      <c r="G1067" s="160">
        <v>2</v>
      </c>
      <c r="H1067" s="256">
        <v>4.9000000000000004</v>
      </c>
    </row>
    <row r="1068" spans="1:8" x14ac:dyDescent="0.25">
      <c r="A1068" s="181" t="s">
        <v>23</v>
      </c>
      <c r="B1068" s="283">
        <v>38546</v>
      </c>
      <c r="C1068" s="423">
        <v>1</v>
      </c>
      <c r="D1068" s="202">
        <f t="shared" si="16"/>
        <v>1E-3</v>
      </c>
      <c r="E1068" s="160">
        <v>2</v>
      </c>
      <c r="F1068" s="160">
        <v>2</v>
      </c>
      <c r="G1068" s="160">
        <v>2</v>
      </c>
      <c r="H1068" s="256">
        <v>3.4</v>
      </c>
    </row>
    <row r="1069" spans="1:8" x14ac:dyDescent="0.25">
      <c r="A1069" s="181" t="s">
        <v>23</v>
      </c>
      <c r="B1069" s="283">
        <v>38574</v>
      </c>
      <c r="C1069" s="423">
        <v>1</v>
      </c>
      <c r="D1069" s="202">
        <f t="shared" si="16"/>
        <v>1E-3</v>
      </c>
      <c r="E1069" s="160">
        <v>2</v>
      </c>
      <c r="F1069" s="160">
        <v>2</v>
      </c>
      <c r="G1069" s="160">
        <v>2</v>
      </c>
      <c r="H1069" s="256">
        <v>3.6</v>
      </c>
    </row>
    <row r="1070" spans="1:8" x14ac:dyDescent="0.25">
      <c r="A1070" s="181" t="s">
        <v>23</v>
      </c>
      <c r="B1070" s="283">
        <v>38607</v>
      </c>
      <c r="C1070" s="423">
        <v>1</v>
      </c>
      <c r="D1070" s="202">
        <f t="shared" si="16"/>
        <v>1E-3</v>
      </c>
      <c r="E1070" s="160">
        <v>2</v>
      </c>
      <c r="F1070" s="160">
        <v>2</v>
      </c>
      <c r="G1070" s="160">
        <v>2</v>
      </c>
      <c r="H1070" s="256">
        <v>4.4000000000000004</v>
      </c>
    </row>
    <row r="1071" spans="1:8" x14ac:dyDescent="0.25">
      <c r="A1071" s="181" t="s">
        <v>23</v>
      </c>
      <c r="B1071" s="283">
        <v>38636</v>
      </c>
      <c r="C1071" s="423">
        <v>1</v>
      </c>
      <c r="D1071" s="202">
        <f t="shared" si="16"/>
        <v>1E-3</v>
      </c>
      <c r="E1071" s="160">
        <v>2</v>
      </c>
      <c r="F1071" s="160">
        <v>2</v>
      </c>
      <c r="G1071" s="160">
        <v>2</v>
      </c>
      <c r="H1071" s="256">
        <v>3.3</v>
      </c>
    </row>
    <row r="1072" spans="1:8" x14ac:dyDescent="0.25">
      <c r="A1072" s="181" t="s">
        <v>23</v>
      </c>
      <c r="B1072" s="283">
        <v>38665</v>
      </c>
      <c r="C1072" s="423">
        <v>1</v>
      </c>
      <c r="D1072" s="202">
        <f t="shared" si="16"/>
        <v>1E-3</v>
      </c>
      <c r="E1072" s="160">
        <v>2</v>
      </c>
      <c r="F1072" s="160">
        <v>2</v>
      </c>
      <c r="G1072" s="160">
        <v>2</v>
      </c>
      <c r="H1072" s="256">
        <v>3.5</v>
      </c>
    </row>
    <row r="1073" spans="1:8" x14ac:dyDescent="0.25">
      <c r="A1073" s="181" t="s">
        <v>23</v>
      </c>
      <c r="B1073" s="283">
        <v>38694</v>
      </c>
      <c r="C1073" s="423">
        <v>1</v>
      </c>
      <c r="D1073" s="202">
        <f t="shared" si="16"/>
        <v>1E-3</v>
      </c>
      <c r="E1073" s="160">
        <v>2</v>
      </c>
      <c r="F1073" s="160">
        <v>2</v>
      </c>
      <c r="G1073" s="160">
        <v>2</v>
      </c>
      <c r="H1073" s="256">
        <v>3.2</v>
      </c>
    </row>
    <row r="1074" spans="1:8" x14ac:dyDescent="0.25">
      <c r="A1074" s="181" t="s">
        <v>23</v>
      </c>
      <c r="B1074" s="283">
        <v>38729</v>
      </c>
      <c r="C1074" s="423">
        <v>1</v>
      </c>
      <c r="D1074" s="202">
        <f t="shared" si="16"/>
        <v>1E-3</v>
      </c>
      <c r="E1074" s="160">
        <v>2</v>
      </c>
      <c r="F1074" s="160">
        <v>2</v>
      </c>
      <c r="G1074" s="160">
        <v>2</v>
      </c>
      <c r="H1074" s="256">
        <v>3</v>
      </c>
    </row>
    <row r="1075" spans="1:8" x14ac:dyDescent="0.25">
      <c r="A1075" s="181" t="s">
        <v>23</v>
      </c>
      <c r="B1075" s="283">
        <v>38763</v>
      </c>
      <c r="C1075" s="423">
        <v>1</v>
      </c>
      <c r="D1075" s="202">
        <f t="shared" si="16"/>
        <v>1E-3</v>
      </c>
      <c r="E1075" s="160">
        <v>2</v>
      </c>
      <c r="F1075" s="160">
        <v>2</v>
      </c>
      <c r="G1075" s="160">
        <v>2</v>
      </c>
      <c r="H1075" s="256">
        <v>5.5</v>
      </c>
    </row>
    <row r="1076" spans="1:8" x14ac:dyDescent="0.25">
      <c r="A1076" s="181" t="s">
        <v>23</v>
      </c>
      <c r="B1076" s="283">
        <v>38792</v>
      </c>
      <c r="C1076" s="423">
        <v>1</v>
      </c>
      <c r="D1076" s="202">
        <f t="shared" si="16"/>
        <v>1E-3</v>
      </c>
      <c r="E1076" s="160">
        <v>2</v>
      </c>
      <c r="F1076" s="160">
        <v>2</v>
      </c>
      <c r="G1076" s="160">
        <v>2</v>
      </c>
      <c r="H1076" s="256">
        <v>7.3</v>
      </c>
    </row>
    <row r="1077" spans="1:8" x14ac:dyDescent="0.25">
      <c r="A1077" s="181" t="s">
        <v>23</v>
      </c>
      <c r="B1077" s="283">
        <v>38818</v>
      </c>
      <c r="C1077" s="423">
        <v>1</v>
      </c>
      <c r="D1077" s="202">
        <f t="shared" si="16"/>
        <v>1E-3</v>
      </c>
      <c r="E1077" s="160">
        <v>2</v>
      </c>
      <c r="F1077" s="160">
        <v>2</v>
      </c>
      <c r="G1077" s="160">
        <v>2</v>
      </c>
      <c r="H1077" s="256">
        <v>5.3</v>
      </c>
    </row>
    <row r="1078" spans="1:8" x14ac:dyDescent="0.25">
      <c r="A1078" s="181" t="s">
        <v>23</v>
      </c>
      <c r="B1078" s="283">
        <v>38848</v>
      </c>
      <c r="C1078" s="423">
        <v>1</v>
      </c>
      <c r="D1078" s="202">
        <f t="shared" si="16"/>
        <v>1E-3</v>
      </c>
      <c r="E1078" s="160">
        <v>2</v>
      </c>
      <c r="F1078" s="160">
        <v>2</v>
      </c>
      <c r="G1078" s="160">
        <v>2</v>
      </c>
      <c r="H1078" s="256">
        <v>4.5999999999999996</v>
      </c>
    </row>
    <row r="1079" spans="1:8" x14ac:dyDescent="0.25">
      <c r="A1079" s="181" t="s">
        <v>23</v>
      </c>
      <c r="B1079" s="283">
        <v>38881</v>
      </c>
      <c r="C1079" s="423">
        <v>1</v>
      </c>
      <c r="D1079" s="202">
        <f t="shared" si="16"/>
        <v>1E-3</v>
      </c>
      <c r="E1079" s="160">
        <v>2</v>
      </c>
      <c r="F1079" s="160">
        <v>2</v>
      </c>
      <c r="G1079" s="160">
        <v>2</v>
      </c>
      <c r="H1079" s="256">
        <v>0.92</v>
      </c>
    </row>
    <row r="1080" spans="1:8" x14ac:dyDescent="0.25">
      <c r="A1080" s="181" t="s">
        <v>23</v>
      </c>
      <c r="B1080" s="283">
        <v>38919</v>
      </c>
      <c r="C1080" s="423">
        <v>1</v>
      </c>
      <c r="D1080" s="202">
        <f t="shared" si="16"/>
        <v>1E-3</v>
      </c>
      <c r="E1080" s="160">
        <v>2</v>
      </c>
      <c r="F1080" s="160">
        <v>2</v>
      </c>
      <c r="G1080" s="160">
        <v>2</v>
      </c>
      <c r="H1080" s="256">
        <v>2.4</v>
      </c>
    </row>
    <row r="1081" spans="1:8" x14ac:dyDescent="0.25">
      <c r="A1081" s="181" t="s">
        <v>23</v>
      </c>
      <c r="B1081" s="283">
        <v>38926</v>
      </c>
      <c r="C1081" s="423">
        <v>1</v>
      </c>
      <c r="D1081" s="202">
        <f t="shared" si="16"/>
        <v>1E-3</v>
      </c>
      <c r="E1081" s="160">
        <v>2</v>
      </c>
      <c r="F1081" s="160">
        <v>2</v>
      </c>
      <c r="G1081" s="160">
        <v>2</v>
      </c>
      <c r="H1081" s="256">
        <v>3.6</v>
      </c>
    </row>
    <row r="1082" spans="1:8" x14ac:dyDescent="0.25">
      <c r="A1082" s="181" t="s">
        <v>23</v>
      </c>
      <c r="B1082" s="283">
        <v>38933</v>
      </c>
      <c r="C1082" s="423">
        <v>1</v>
      </c>
      <c r="D1082" s="202">
        <f t="shared" si="16"/>
        <v>1E-3</v>
      </c>
      <c r="E1082" s="160">
        <v>2</v>
      </c>
      <c r="F1082" s="160">
        <v>2</v>
      </c>
      <c r="G1082" s="160">
        <v>2</v>
      </c>
      <c r="H1082" s="256">
        <v>4.2</v>
      </c>
    </row>
    <row r="1083" spans="1:8" x14ac:dyDescent="0.25">
      <c r="A1083" s="181" t="s">
        <v>23</v>
      </c>
      <c r="B1083" s="283">
        <v>38940</v>
      </c>
      <c r="C1083" s="423">
        <v>1</v>
      </c>
      <c r="D1083" s="202">
        <f t="shared" si="16"/>
        <v>1E-3</v>
      </c>
      <c r="E1083" s="160">
        <v>2</v>
      </c>
      <c r="F1083" s="160">
        <v>2</v>
      </c>
      <c r="G1083" s="160">
        <v>2</v>
      </c>
      <c r="H1083" s="256">
        <v>4</v>
      </c>
    </row>
    <row r="1084" spans="1:8" x14ac:dyDescent="0.25">
      <c r="A1084" s="181" t="s">
        <v>23</v>
      </c>
      <c r="B1084" s="283">
        <v>38945</v>
      </c>
      <c r="C1084" s="423">
        <v>1</v>
      </c>
      <c r="D1084" s="202">
        <f t="shared" si="16"/>
        <v>1E-3</v>
      </c>
      <c r="E1084" s="160">
        <v>2</v>
      </c>
      <c r="F1084" s="160">
        <v>2</v>
      </c>
      <c r="G1084" s="160">
        <v>2</v>
      </c>
      <c r="H1084" s="256">
        <v>3.3</v>
      </c>
    </row>
    <row r="1085" spans="1:8" x14ac:dyDescent="0.25">
      <c r="A1085" s="181" t="s">
        <v>23</v>
      </c>
      <c r="B1085" s="283">
        <v>38953</v>
      </c>
      <c r="C1085" s="423">
        <v>1</v>
      </c>
      <c r="D1085" s="202">
        <f t="shared" si="16"/>
        <v>1E-3</v>
      </c>
      <c r="E1085" s="160">
        <v>2</v>
      </c>
      <c r="F1085" s="160">
        <v>2</v>
      </c>
      <c r="G1085" s="160">
        <v>2</v>
      </c>
      <c r="H1085" s="256">
        <v>5.4</v>
      </c>
    </row>
    <row r="1086" spans="1:8" x14ac:dyDescent="0.25">
      <c r="A1086" s="181" t="s">
        <v>23</v>
      </c>
      <c r="B1086" s="283">
        <v>38960</v>
      </c>
      <c r="C1086" s="423">
        <v>1</v>
      </c>
      <c r="D1086" s="202">
        <f t="shared" si="16"/>
        <v>1E-3</v>
      </c>
      <c r="E1086" s="160">
        <v>2</v>
      </c>
      <c r="F1086" s="160">
        <v>2</v>
      </c>
      <c r="G1086" s="160">
        <v>2</v>
      </c>
      <c r="H1086" s="256">
        <v>5</v>
      </c>
    </row>
    <row r="1087" spans="1:8" x14ac:dyDescent="0.25">
      <c r="A1087" s="181" t="s">
        <v>23</v>
      </c>
      <c r="B1087" s="283">
        <v>38966</v>
      </c>
      <c r="C1087" s="423">
        <v>1</v>
      </c>
      <c r="D1087" s="202">
        <f t="shared" si="16"/>
        <v>1E-3</v>
      </c>
      <c r="E1087" s="160">
        <v>2</v>
      </c>
      <c r="F1087" s="160">
        <v>2</v>
      </c>
      <c r="G1087" s="160">
        <v>2</v>
      </c>
      <c r="H1087" s="256">
        <v>2.9</v>
      </c>
    </row>
    <row r="1088" spans="1:8" x14ac:dyDescent="0.25">
      <c r="A1088" s="181" t="s">
        <v>23</v>
      </c>
      <c r="B1088" s="283">
        <v>38973</v>
      </c>
      <c r="C1088" s="423">
        <v>1</v>
      </c>
      <c r="D1088" s="202">
        <f t="shared" si="16"/>
        <v>1E-3</v>
      </c>
      <c r="E1088" s="160">
        <v>2</v>
      </c>
      <c r="F1088" s="160">
        <v>2</v>
      </c>
      <c r="G1088" s="160">
        <v>2</v>
      </c>
      <c r="H1088" s="256">
        <v>5.5</v>
      </c>
    </row>
    <row r="1089" spans="1:8" x14ac:dyDescent="0.25">
      <c r="A1089" s="181" t="s">
        <v>23</v>
      </c>
      <c r="B1089" s="283">
        <v>38981</v>
      </c>
      <c r="C1089" s="423">
        <v>1</v>
      </c>
      <c r="D1089" s="202">
        <f t="shared" si="16"/>
        <v>1E-3</v>
      </c>
      <c r="E1089" s="160">
        <v>2</v>
      </c>
      <c r="F1089" s="160">
        <v>2</v>
      </c>
      <c r="G1089" s="160">
        <v>2</v>
      </c>
      <c r="H1089" s="256">
        <v>4.8</v>
      </c>
    </row>
    <row r="1090" spans="1:8" x14ac:dyDescent="0.25">
      <c r="A1090" s="181" t="s">
        <v>23</v>
      </c>
      <c r="B1090" s="283">
        <v>38987</v>
      </c>
      <c r="C1090" s="423">
        <v>1</v>
      </c>
      <c r="D1090" s="202">
        <f t="shared" si="16"/>
        <v>1E-3</v>
      </c>
      <c r="E1090" s="160">
        <v>2</v>
      </c>
      <c r="F1090" s="160">
        <v>2</v>
      </c>
      <c r="G1090" s="160">
        <v>2</v>
      </c>
      <c r="H1090" s="256">
        <v>4</v>
      </c>
    </row>
    <row r="1091" spans="1:8" x14ac:dyDescent="0.25">
      <c r="A1091" s="181" t="s">
        <v>23</v>
      </c>
      <c r="B1091" s="283">
        <v>38996</v>
      </c>
      <c r="C1091" s="423">
        <v>1</v>
      </c>
      <c r="D1091" s="202">
        <f t="shared" si="16"/>
        <v>1E-3</v>
      </c>
      <c r="E1091" s="160">
        <v>2</v>
      </c>
      <c r="F1091" s="160">
        <v>2</v>
      </c>
      <c r="G1091" s="160">
        <v>2</v>
      </c>
      <c r="H1091" s="256">
        <v>4.5999999999999996</v>
      </c>
    </row>
    <row r="1092" spans="1:8" x14ac:dyDescent="0.25">
      <c r="A1092" s="181" t="s">
        <v>23</v>
      </c>
      <c r="B1092" s="283">
        <v>39002</v>
      </c>
      <c r="C1092" s="423">
        <v>1</v>
      </c>
      <c r="D1092" s="202">
        <f t="shared" si="16"/>
        <v>1E-3</v>
      </c>
      <c r="E1092" s="160">
        <v>2</v>
      </c>
      <c r="F1092" s="160">
        <v>2</v>
      </c>
      <c r="G1092" s="160">
        <v>2</v>
      </c>
      <c r="H1092" s="256">
        <v>5.7</v>
      </c>
    </row>
    <row r="1093" spans="1:8" x14ac:dyDescent="0.25">
      <c r="A1093" s="181" t="s">
        <v>23</v>
      </c>
      <c r="B1093" s="283">
        <v>39009</v>
      </c>
      <c r="C1093" s="423">
        <v>1</v>
      </c>
      <c r="D1093" s="202">
        <f t="shared" si="16"/>
        <v>1E-3</v>
      </c>
      <c r="E1093" s="160">
        <v>2</v>
      </c>
      <c r="F1093" s="160">
        <v>2</v>
      </c>
      <c r="G1093" s="160">
        <v>2</v>
      </c>
      <c r="H1093" s="256">
        <v>4.2</v>
      </c>
    </row>
    <row r="1094" spans="1:8" x14ac:dyDescent="0.25">
      <c r="A1094" s="181" t="s">
        <v>23</v>
      </c>
      <c r="B1094" s="283">
        <v>39015</v>
      </c>
      <c r="C1094" s="423">
        <v>1</v>
      </c>
      <c r="D1094" s="202">
        <f t="shared" si="16"/>
        <v>1E-3</v>
      </c>
      <c r="E1094" s="160">
        <v>2</v>
      </c>
      <c r="F1094" s="160">
        <v>2</v>
      </c>
      <c r="G1094" s="160">
        <v>2</v>
      </c>
      <c r="H1094" s="256">
        <v>3.9</v>
      </c>
    </row>
    <row r="1095" spans="1:8" x14ac:dyDescent="0.25">
      <c r="A1095" s="181" t="s">
        <v>23</v>
      </c>
      <c r="B1095" s="283">
        <v>39022</v>
      </c>
      <c r="C1095" s="423">
        <v>1</v>
      </c>
      <c r="D1095" s="202">
        <f t="shared" si="16"/>
        <v>1E-3</v>
      </c>
      <c r="E1095" s="160">
        <v>2</v>
      </c>
      <c r="F1095" s="160">
        <v>2</v>
      </c>
      <c r="G1095" s="160">
        <v>2</v>
      </c>
      <c r="H1095" s="256">
        <v>3.1</v>
      </c>
    </row>
    <row r="1096" spans="1:8" x14ac:dyDescent="0.25">
      <c r="A1096" s="181" t="s">
        <v>23</v>
      </c>
      <c r="B1096" s="283">
        <v>39038</v>
      </c>
      <c r="C1096" s="423">
        <v>1</v>
      </c>
      <c r="D1096" s="202">
        <f t="shared" si="16"/>
        <v>1E-3</v>
      </c>
      <c r="E1096" s="160">
        <v>2</v>
      </c>
      <c r="F1096" s="160">
        <v>2</v>
      </c>
      <c r="G1096" s="160">
        <v>2</v>
      </c>
      <c r="H1096" s="256">
        <v>1.6</v>
      </c>
    </row>
    <row r="1097" spans="1:8" x14ac:dyDescent="0.25">
      <c r="A1097" s="181" t="s">
        <v>23</v>
      </c>
      <c r="B1097" s="283">
        <v>39057</v>
      </c>
      <c r="C1097" s="423">
        <v>1</v>
      </c>
      <c r="D1097" s="202">
        <f t="shared" si="16"/>
        <v>1E-3</v>
      </c>
      <c r="E1097" s="160">
        <v>2</v>
      </c>
      <c r="F1097" s="160">
        <v>2</v>
      </c>
      <c r="G1097" s="160">
        <v>2</v>
      </c>
      <c r="H1097" s="256">
        <v>1.2</v>
      </c>
    </row>
    <row r="1098" spans="1:8" x14ac:dyDescent="0.25">
      <c r="A1098" s="181" t="s">
        <v>23</v>
      </c>
      <c r="B1098" s="283">
        <v>39085</v>
      </c>
      <c r="C1098" s="423">
        <v>1</v>
      </c>
      <c r="D1098" s="202">
        <f t="shared" si="16"/>
        <v>1E-3</v>
      </c>
      <c r="E1098" s="160">
        <v>2</v>
      </c>
      <c r="F1098" s="160">
        <v>2</v>
      </c>
      <c r="G1098" s="160">
        <v>2</v>
      </c>
      <c r="H1098" s="256">
        <v>2.2999999999999998</v>
      </c>
    </row>
    <row r="1099" spans="1:8" x14ac:dyDescent="0.25">
      <c r="A1099" s="181" t="s">
        <v>23</v>
      </c>
      <c r="B1099" s="283">
        <v>39099</v>
      </c>
      <c r="C1099" s="423">
        <v>1</v>
      </c>
      <c r="D1099" s="202">
        <f t="shared" si="16"/>
        <v>1E-3</v>
      </c>
      <c r="E1099" s="160">
        <v>2</v>
      </c>
      <c r="F1099" s="160">
        <v>2</v>
      </c>
      <c r="G1099" s="160">
        <v>2</v>
      </c>
      <c r="H1099" s="256">
        <v>1.7</v>
      </c>
    </row>
    <row r="1100" spans="1:8" x14ac:dyDescent="0.25">
      <c r="A1100" s="181" t="s">
        <v>23</v>
      </c>
      <c r="B1100" s="283">
        <v>39118</v>
      </c>
      <c r="C1100" s="423">
        <v>1</v>
      </c>
      <c r="D1100" s="202">
        <f t="shared" si="16"/>
        <v>1E-3</v>
      </c>
      <c r="E1100" s="160">
        <v>2</v>
      </c>
      <c r="F1100" s="160">
        <v>2</v>
      </c>
      <c r="G1100" s="160">
        <v>2</v>
      </c>
      <c r="H1100" s="256">
        <v>2.2000000000000002</v>
      </c>
    </row>
    <row r="1101" spans="1:8" x14ac:dyDescent="0.25">
      <c r="A1101" s="181" t="s">
        <v>23</v>
      </c>
      <c r="B1101" s="283">
        <v>39135</v>
      </c>
      <c r="C1101" s="423">
        <v>1</v>
      </c>
      <c r="D1101" s="202">
        <f t="shared" si="16"/>
        <v>1E-3</v>
      </c>
      <c r="E1101" s="160">
        <v>2</v>
      </c>
      <c r="F1101" s="160">
        <v>2</v>
      </c>
      <c r="G1101" s="160">
        <v>2</v>
      </c>
      <c r="H1101" s="256">
        <v>4</v>
      </c>
    </row>
    <row r="1102" spans="1:8" x14ac:dyDescent="0.25">
      <c r="A1102" s="181" t="s">
        <v>23</v>
      </c>
      <c r="B1102" s="283">
        <v>39148</v>
      </c>
      <c r="C1102" s="423">
        <v>1</v>
      </c>
      <c r="D1102" s="202">
        <f t="shared" si="16"/>
        <v>1E-3</v>
      </c>
      <c r="E1102" s="160">
        <v>2</v>
      </c>
      <c r="F1102" s="160">
        <v>2</v>
      </c>
      <c r="G1102" s="160">
        <v>2</v>
      </c>
      <c r="H1102" s="256">
        <v>3.4</v>
      </c>
    </row>
    <row r="1103" spans="1:8" x14ac:dyDescent="0.25">
      <c r="A1103" s="181" t="s">
        <v>23</v>
      </c>
      <c r="B1103" s="283">
        <v>39154</v>
      </c>
      <c r="C1103" s="423">
        <v>1</v>
      </c>
      <c r="D1103" s="202">
        <f t="shared" si="16"/>
        <v>1E-3</v>
      </c>
      <c r="E1103" s="160">
        <v>2</v>
      </c>
      <c r="F1103" s="160">
        <v>2</v>
      </c>
      <c r="G1103" s="160">
        <v>2</v>
      </c>
      <c r="H1103" s="256">
        <v>3.4</v>
      </c>
    </row>
    <row r="1104" spans="1:8" x14ac:dyDescent="0.25">
      <c r="A1104" s="181" t="s">
        <v>23</v>
      </c>
      <c r="B1104" s="283">
        <v>39167</v>
      </c>
      <c r="C1104" s="423">
        <v>1</v>
      </c>
      <c r="D1104" s="202">
        <f t="shared" si="16"/>
        <v>1E-3</v>
      </c>
      <c r="E1104" s="160">
        <v>2</v>
      </c>
      <c r="F1104" s="160">
        <v>2</v>
      </c>
      <c r="G1104" s="160">
        <v>2</v>
      </c>
      <c r="H1104" s="256">
        <v>3.6</v>
      </c>
    </row>
    <row r="1105" spans="1:8" x14ac:dyDescent="0.25">
      <c r="A1105" s="181" t="s">
        <v>23</v>
      </c>
      <c r="B1105" s="283">
        <v>39183</v>
      </c>
      <c r="C1105" s="423">
        <v>1</v>
      </c>
      <c r="D1105" s="202">
        <f t="shared" si="16"/>
        <v>1E-3</v>
      </c>
      <c r="E1105" s="160">
        <v>2</v>
      </c>
      <c r="F1105" s="160">
        <v>2</v>
      </c>
      <c r="G1105" s="160">
        <v>2</v>
      </c>
      <c r="H1105" s="256">
        <v>2.2000000000000002</v>
      </c>
    </row>
    <row r="1106" spans="1:8" x14ac:dyDescent="0.25">
      <c r="A1106" s="181" t="s">
        <v>23</v>
      </c>
      <c r="B1106" s="283">
        <v>39197</v>
      </c>
      <c r="C1106" s="423">
        <v>0.5</v>
      </c>
      <c r="D1106" s="202">
        <f t="shared" si="16"/>
        <v>5.0000000000000001E-4</v>
      </c>
      <c r="E1106" s="160">
        <v>5</v>
      </c>
      <c r="F1106" s="160">
        <v>2</v>
      </c>
      <c r="G1106" s="160">
        <v>2</v>
      </c>
      <c r="H1106" s="256">
        <v>3.2</v>
      </c>
    </row>
    <row r="1107" spans="1:8" x14ac:dyDescent="0.25">
      <c r="A1107" s="181" t="s">
        <v>23</v>
      </c>
      <c r="B1107" s="283">
        <v>39210</v>
      </c>
      <c r="C1107" s="423">
        <v>0.5</v>
      </c>
      <c r="D1107" s="202">
        <f t="shared" si="16"/>
        <v>5.0000000000000001E-4</v>
      </c>
      <c r="E1107" s="160">
        <v>5</v>
      </c>
      <c r="F1107" s="160">
        <v>2</v>
      </c>
      <c r="G1107" s="160">
        <v>2</v>
      </c>
      <c r="H1107" s="256">
        <v>2.1</v>
      </c>
    </row>
    <row r="1108" spans="1:8" x14ac:dyDescent="0.25">
      <c r="A1108" s="181" t="s">
        <v>23</v>
      </c>
      <c r="B1108" s="283">
        <v>39255</v>
      </c>
      <c r="C1108" s="423">
        <v>1</v>
      </c>
      <c r="D1108" s="202">
        <f t="shared" ref="D1108:D1171" si="17">C1108/1000</f>
        <v>1E-3</v>
      </c>
      <c r="E1108" s="160">
        <v>2</v>
      </c>
      <c r="F1108" s="160">
        <v>2</v>
      </c>
      <c r="G1108" s="160">
        <v>2</v>
      </c>
      <c r="H1108" s="256">
        <v>2.2999999999999998</v>
      </c>
    </row>
    <row r="1109" spans="1:8" x14ac:dyDescent="0.25">
      <c r="A1109" s="181" t="s">
        <v>23</v>
      </c>
      <c r="B1109" s="283">
        <v>39335</v>
      </c>
      <c r="C1109" s="423">
        <v>1</v>
      </c>
      <c r="D1109" s="202">
        <f t="shared" si="17"/>
        <v>1E-3</v>
      </c>
      <c r="E1109" s="160">
        <v>2</v>
      </c>
      <c r="F1109" s="160">
        <v>2</v>
      </c>
      <c r="G1109" s="160">
        <v>2</v>
      </c>
      <c r="H1109" s="256">
        <v>3.6</v>
      </c>
    </row>
    <row r="1110" spans="1:8" x14ac:dyDescent="0.25">
      <c r="A1110" s="181" t="s">
        <v>23</v>
      </c>
      <c r="B1110" s="283">
        <v>39434</v>
      </c>
      <c r="C1110" s="423">
        <v>1</v>
      </c>
      <c r="D1110" s="202">
        <f t="shared" si="17"/>
        <v>1E-3</v>
      </c>
      <c r="E1110" s="160">
        <v>2</v>
      </c>
      <c r="F1110" s="160">
        <v>2</v>
      </c>
      <c r="G1110" s="160">
        <v>2</v>
      </c>
      <c r="H1110" s="256">
        <v>4.5</v>
      </c>
    </row>
    <row r="1111" spans="1:8" x14ac:dyDescent="0.25">
      <c r="A1111" s="181" t="s">
        <v>23</v>
      </c>
      <c r="B1111" s="283">
        <v>39511</v>
      </c>
      <c r="C1111" s="423">
        <v>1</v>
      </c>
      <c r="D1111" s="202">
        <f t="shared" si="17"/>
        <v>1E-3</v>
      </c>
      <c r="E1111" s="160">
        <v>2</v>
      </c>
      <c r="F1111" s="160">
        <v>2</v>
      </c>
      <c r="G1111" s="160">
        <v>2</v>
      </c>
      <c r="H1111" s="256">
        <v>1.3</v>
      </c>
    </row>
    <row r="1112" spans="1:8" x14ac:dyDescent="0.25">
      <c r="A1112" s="181" t="s">
        <v>23</v>
      </c>
      <c r="B1112" s="283">
        <v>39616</v>
      </c>
      <c r="C1112" s="423">
        <v>1</v>
      </c>
      <c r="D1112" s="202">
        <f t="shared" si="17"/>
        <v>1E-3</v>
      </c>
      <c r="E1112" s="160">
        <v>2</v>
      </c>
      <c r="F1112" s="160">
        <v>2</v>
      </c>
      <c r="G1112" s="160">
        <v>2</v>
      </c>
      <c r="H1112" s="256">
        <v>1.1999999999999999E-3</v>
      </c>
    </row>
    <row r="1113" spans="1:8" x14ac:dyDescent="0.25">
      <c r="A1113" s="181" t="s">
        <v>23</v>
      </c>
      <c r="B1113" s="283">
        <v>39720</v>
      </c>
      <c r="C1113" s="423">
        <v>1</v>
      </c>
      <c r="D1113" s="202">
        <f t="shared" si="17"/>
        <v>1E-3</v>
      </c>
      <c r="E1113" s="160">
        <v>2</v>
      </c>
      <c r="F1113" s="160">
        <v>2</v>
      </c>
      <c r="G1113" s="160">
        <v>2</v>
      </c>
      <c r="H1113" s="256">
        <v>0.72</v>
      </c>
    </row>
    <row r="1114" spans="1:8" x14ac:dyDescent="0.25">
      <c r="A1114" s="181" t="s">
        <v>23</v>
      </c>
      <c r="B1114" s="283">
        <v>39790</v>
      </c>
      <c r="C1114" s="423">
        <v>1</v>
      </c>
      <c r="D1114" s="202">
        <f t="shared" si="17"/>
        <v>1E-3</v>
      </c>
      <c r="E1114" s="160">
        <v>2</v>
      </c>
      <c r="F1114" s="160">
        <v>2</v>
      </c>
      <c r="G1114" s="160">
        <v>2</v>
      </c>
      <c r="H1114" s="256">
        <v>0.45</v>
      </c>
    </row>
    <row r="1115" spans="1:8" x14ac:dyDescent="0.25">
      <c r="A1115" s="181" t="s">
        <v>23</v>
      </c>
      <c r="B1115" s="283">
        <v>39888</v>
      </c>
      <c r="C1115" s="423">
        <v>1</v>
      </c>
      <c r="D1115" s="202">
        <f t="shared" si="17"/>
        <v>1E-3</v>
      </c>
      <c r="E1115" s="160">
        <v>2</v>
      </c>
      <c r="F1115" s="160">
        <v>2</v>
      </c>
      <c r="G1115" s="160">
        <v>2</v>
      </c>
      <c r="H1115" s="256">
        <v>0.37</v>
      </c>
    </row>
    <row r="1116" spans="1:8" x14ac:dyDescent="0.25">
      <c r="A1116" s="181" t="s">
        <v>23</v>
      </c>
      <c r="B1116" s="283">
        <v>39979</v>
      </c>
      <c r="C1116" s="423">
        <v>1</v>
      </c>
      <c r="D1116" s="202">
        <f t="shared" si="17"/>
        <v>1E-3</v>
      </c>
      <c r="E1116" s="160">
        <v>2</v>
      </c>
      <c r="F1116" s="160">
        <v>2</v>
      </c>
      <c r="G1116" s="160">
        <v>2</v>
      </c>
      <c r="H1116" s="267">
        <v>8.0000000000000004E-4</v>
      </c>
    </row>
    <row r="1117" spans="1:8" x14ac:dyDescent="0.25">
      <c r="A1117" s="181" t="s">
        <v>23</v>
      </c>
      <c r="B1117" s="283">
        <v>40072</v>
      </c>
      <c r="C1117" s="423">
        <v>1</v>
      </c>
      <c r="D1117" s="202">
        <f t="shared" si="17"/>
        <v>1E-3</v>
      </c>
      <c r="E1117" s="160">
        <v>2</v>
      </c>
      <c r="F1117" s="160">
        <v>2</v>
      </c>
      <c r="G1117" s="160">
        <v>2</v>
      </c>
      <c r="H1117" s="267">
        <v>8.0000000000000004E-4</v>
      </c>
    </row>
    <row r="1118" spans="1:8" x14ac:dyDescent="0.25">
      <c r="A1118" s="181" t="s">
        <v>23</v>
      </c>
      <c r="B1118" s="283">
        <v>40072</v>
      </c>
      <c r="C1118" s="423">
        <v>1</v>
      </c>
      <c r="D1118" s="202">
        <f t="shared" si="17"/>
        <v>1E-3</v>
      </c>
      <c r="E1118" s="160">
        <v>2</v>
      </c>
      <c r="F1118" s="160">
        <v>2</v>
      </c>
      <c r="G1118" s="160">
        <v>2</v>
      </c>
      <c r="H1118" s="256">
        <v>1.1000000000000001E-3</v>
      </c>
    </row>
    <row r="1119" spans="1:8" x14ac:dyDescent="0.25">
      <c r="A1119" s="181" t="s">
        <v>23</v>
      </c>
      <c r="B1119" s="283">
        <v>40163</v>
      </c>
      <c r="C1119" s="423">
        <v>1</v>
      </c>
      <c r="D1119" s="202">
        <f t="shared" si="17"/>
        <v>1E-3</v>
      </c>
      <c r="E1119" s="160">
        <v>2</v>
      </c>
      <c r="F1119" s="160">
        <v>2</v>
      </c>
      <c r="G1119" s="160">
        <v>2</v>
      </c>
      <c r="H1119" s="256">
        <v>0.37</v>
      </c>
    </row>
    <row r="1120" spans="1:8" x14ac:dyDescent="0.25">
      <c r="A1120" s="181" t="s">
        <v>23</v>
      </c>
      <c r="B1120" s="283">
        <v>40267</v>
      </c>
      <c r="C1120" s="423">
        <v>1</v>
      </c>
      <c r="D1120" s="202">
        <f t="shared" si="17"/>
        <v>1E-3</v>
      </c>
      <c r="E1120" s="160">
        <v>2</v>
      </c>
      <c r="F1120" s="160">
        <v>2</v>
      </c>
      <c r="G1120" s="160">
        <v>2</v>
      </c>
      <c r="H1120" s="256">
        <v>7.2400000000000006E-2</v>
      </c>
    </row>
    <row r="1121" spans="1:8" x14ac:dyDescent="0.25">
      <c r="A1121" s="181" t="s">
        <v>23</v>
      </c>
      <c r="B1121" s="283">
        <v>40267</v>
      </c>
      <c r="C1121" s="423">
        <v>1</v>
      </c>
      <c r="D1121" s="202">
        <f t="shared" si="17"/>
        <v>1E-3</v>
      </c>
      <c r="E1121" s="160">
        <v>2</v>
      </c>
      <c r="F1121" s="160">
        <v>2</v>
      </c>
      <c r="G1121" s="160">
        <v>2</v>
      </c>
      <c r="H1121" s="256">
        <v>9.64E-2</v>
      </c>
    </row>
    <row r="1122" spans="1:8" x14ac:dyDescent="0.25">
      <c r="A1122" s="181" t="s">
        <v>23</v>
      </c>
      <c r="B1122" s="283">
        <v>40357</v>
      </c>
      <c r="C1122" s="423">
        <v>1</v>
      </c>
      <c r="D1122" s="202">
        <f t="shared" si="17"/>
        <v>1E-3</v>
      </c>
      <c r="E1122" s="160">
        <v>2</v>
      </c>
      <c r="F1122" s="160">
        <v>2</v>
      </c>
      <c r="G1122" s="160">
        <v>2</v>
      </c>
      <c r="H1122" s="267">
        <v>8.0000000000000004E-4</v>
      </c>
    </row>
    <row r="1123" spans="1:8" x14ac:dyDescent="0.25">
      <c r="A1123" s="181" t="s">
        <v>23</v>
      </c>
      <c r="B1123" s="283">
        <v>40357</v>
      </c>
      <c r="C1123" s="423">
        <v>1</v>
      </c>
      <c r="D1123" s="202">
        <f t="shared" si="17"/>
        <v>1E-3</v>
      </c>
      <c r="E1123" s="160">
        <v>2</v>
      </c>
      <c r="F1123" s="160">
        <v>2</v>
      </c>
      <c r="G1123" s="160">
        <v>2</v>
      </c>
      <c r="H1123" s="267">
        <v>8.0000000000000004E-4</v>
      </c>
    </row>
    <row r="1124" spans="1:8" x14ac:dyDescent="0.25">
      <c r="A1124" s="181" t="s">
        <v>23</v>
      </c>
      <c r="B1124" s="283">
        <v>40448</v>
      </c>
      <c r="C1124" s="423"/>
      <c r="D1124" s="202"/>
      <c r="E1124" s="158"/>
      <c r="F1124" s="158"/>
      <c r="G1124" s="158"/>
      <c r="H1124" s="256"/>
    </row>
    <row r="1125" spans="1:8" x14ac:dyDescent="0.25">
      <c r="A1125" s="181" t="s">
        <v>23</v>
      </c>
      <c r="B1125" s="283">
        <v>40528</v>
      </c>
      <c r="C1125" s="423">
        <v>1</v>
      </c>
      <c r="D1125" s="202">
        <f t="shared" si="17"/>
        <v>1E-3</v>
      </c>
      <c r="E1125" s="160">
        <v>2</v>
      </c>
      <c r="F1125" s="160">
        <v>2</v>
      </c>
      <c r="G1125" s="160">
        <v>2</v>
      </c>
      <c r="H1125" s="267">
        <v>8.0000000000000004E-4</v>
      </c>
    </row>
    <row r="1126" spans="1:8" x14ac:dyDescent="0.25">
      <c r="A1126" s="181" t="s">
        <v>23</v>
      </c>
      <c r="B1126" s="283">
        <v>40528</v>
      </c>
      <c r="C1126" s="423">
        <v>1</v>
      </c>
      <c r="D1126" s="202">
        <f t="shared" si="17"/>
        <v>1E-3</v>
      </c>
      <c r="E1126" s="160">
        <v>2</v>
      </c>
      <c r="F1126" s="160">
        <v>2</v>
      </c>
      <c r="G1126" s="160">
        <v>2</v>
      </c>
      <c r="H1126" s="267">
        <v>8.0000000000000004E-4</v>
      </c>
    </row>
    <row r="1127" spans="1:8" x14ac:dyDescent="0.25">
      <c r="A1127" s="181" t="s">
        <v>23</v>
      </c>
      <c r="B1127" s="282">
        <v>40630</v>
      </c>
      <c r="C1127" s="424">
        <v>0.5</v>
      </c>
      <c r="D1127" s="202">
        <f t="shared" si="17"/>
        <v>5.0000000000000001E-4</v>
      </c>
      <c r="E1127" s="160">
        <v>2</v>
      </c>
      <c r="F1127" s="160">
        <v>2</v>
      </c>
      <c r="G1127" s="160">
        <v>2</v>
      </c>
      <c r="H1127" s="258">
        <v>1.2E-2</v>
      </c>
    </row>
    <row r="1128" spans="1:8" x14ac:dyDescent="0.25">
      <c r="A1128" s="181" t="s">
        <v>48</v>
      </c>
      <c r="B1128" s="282">
        <v>40630</v>
      </c>
      <c r="C1128" s="424">
        <v>0.5</v>
      </c>
      <c r="D1128" s="202">
        <f t="shared" si="17"/>
        <v>5.0000000000000001E-4</v>
      </c>
      <c r="E1128" s="160">
        <v>2</v>
      </c>
      <c r="F1128" s="160">
        <v>2</v>
      </c>
      <c r="G1128" s="160">
        <v>2</v>
      </c>
      <c r="H1128" s="185">
        <v>9.3799999999999994E-3</v>
      </c>
    </row>
    <row r="1129" spans="1:8" x14ac:dyDescent="0.25">
      <c r="A1129" s="181" t="s">
        <v>23</v>
      </c>
      <c r="B1129" s="282">
        <v>40714</v>
      </c>
      <c r="C1129" s="423">
        <v>0.2</v>
      </c>
      <c r="D1129" s="202">
        <f t="shared" si="17"/>
        <v>2.0000000000000001E-4</v>
      </c>
      <c r="E1129" s="160">
        <v>1</v>
      </c>
      <c r="F1129" s="160">
        <v>1</v>
      </c>
      <c r="G1129" s="160">
        <v>2</v>
      </c>
      <c r="H1129" s="267">
        <v>6.6000000000000003E-2</v>
      </c>
    </row>
    <row r="1130" spans="1:8" x14ac:dyDescent="0.25">
      <c r="A1130" s="183" t="s">
        <v>23</v>
      </c>
      <c r="B1130" s="282">
        <v>40801</v>
      </c>
      <c r="C1130" s="423">
        <v>1</v>
      </c>
      <c r="D1130" s="202">
        <f t="shared" si="17"/>
        <v>1E-3</v>
      </c>
      <c r="E1130" s="160">
        <v>5</v>
      </c>
      <c r="F1130" s="160">
        <v>1</v>
      </c>
      <c r="G1130" s="160">
        <v>3</v>
      </c>
      <c r="H1130" s="267">
        <v>0.01</v>
      </c>
    </row>
    <row r="1131" spans="1:8" x14ac:dyDescent="0.25">
      <c r="A1131" s="183" t="s">
        <v>23</v>
      </c>
      <c r="B1131" s="282">
        <v>40884</v>
      </c>
      <c r="C1131" s="423">
        <v>1</v>
      </c>
      <c r="D1131" s="202">
        <f t="shared" si="17"/>
        <v>1E-3</v>
      </c>
      <c r="E1131" s="160">
        <v>5</v>
      </c>
      <c r="F1131" s="160">
        <v>1</v>
      </c>
      <c r="G1131" s="160">
        <v>3</v>
      </c>
      <c r="H1131" s="267">
        <v>0.01</v>
      </c>
    </row>
    <row r="1132" spans="1:8" x14ac:dyDescent="0.25">
      <c r="A1132" s="181"/>
      <c r="B1132" s="283"/>
      <c r="C1132" s="423"/>
      <c r="D1132" s="202"/>
      <c r="E1132" s="158"/>
      <c r="F1132" s="158"/>
      <c r="G1132" s="158"/>
      <c r="H1132" s="256"/>
    </row>
    <row r="1133" spans="1:8" x14ac:dyDescent="0.25">
      <c r="A1133" s="181" t="s">
        <v>24</v>
      </c>
      <c r="B1133" s="283">
        <v>38251</v>
      </c>
      <c r="C1133" s="423">
        <v>1</v>
      </c>
      <c r="D1133" s="202">
        <f t="shared" si="17"/>
        <v>1E-3</v>
      </c>
      <c r="E1133" s="160">
        <v>2</v>
      </c>
      <c r="F1133" s="160">
        <v>2</v>
      </c>
      <c r="G1133" s="160">
        <v>2</v>
      </c>
      <c r="H1133" s="267">
        <v>8.0000000000000004E-4</v>
      </c>
    </row>
    <row r="1134" spans="1:8" x14ac:dyDescent="0.25">
      <c r="A1134" s="181" t="s">
        <v>24</v>
      </c>
      <c r="B1134" s="283">
        <v>38274</v>
      </c>
      <c r="C1134" s="423">
        <v>1</v>
      </c>
      <c r="D1134" s="202">
        <f t="shared" si="17"/>
        <v>1E-3</v>
      </c>
      <c r="E1134" s="160">
        <v>2</v>
      </c>
      <c r="F1134" s="160">
        <v>2</v>
      </c>
      <c r="G1134" s="160">
        <v>2</v>
      </c>
      <c r="H1134" s="256">
        <v>8.1999999999999998E-4</v>
      </c>
    </row>
    <row r="1135" spans="1:8" x14ac:dyDescent="0.25">
      <c r="A1135" s="181" t="s">
        <v>24</v>
      </c>
      <c r="B1135" s="283">
        <v>38301</v>
      </c>
      <c r="C1135" s="423">
        <v>1</v>
      </c>
      <c r="D1135" s="202">
        <f t="shared" si="17"/>
        <v>1E-3</v>
      </c>
      <c r="E1135" s="160">
        <v>2</v>
      </c>
      <c r="F1135" s="160">
        <v>2</v>
      </c>
      <c r="G1135" s="160">
        <v>2</v>
      </c>
      <c r="H1135" s="267">
        <v>8.0000000000000004E-4</v>
      </c>
    </row>
    <row r="1136" spans="1:8" x14ac:dyDescent="0.25">
      <c r="A1136" s="181" t="s">
        <v>24</v>
      </c>
      <c r="B1136" s="283">
        <v>38335</v>
      </c>
      <c r="C1136" s="423">
        <v>1</v>
      </c>
      <c r="D1136" s="202">
        <f t="shared" si="17"/>
        <v>1E-3</v>
      </c>
      <c r="E1136" s="160">
        <v>2</v>
      </c>
      <c r="F1136" s="160">
        <v>2</v>
      </c>
      <c r="G1136" s="160">
        <v>2</v>
      </c>
      <c r="H1136" s="267">
        <v>8.0000000000000004E-4</v>
      </c>
    </row>
    <row r="1137" spans="1:8" x14ac:dyDescent="0.25">
      <c r="A1137" s="181" t="s">
        <v>24</v>
      </c>
      <c r="B1137" s="283">
        <v>38365</v>
      </c>
      <c r="C1137" s="423">
        <v>1</v>
      </c>
      <c r="D1137" s="202">
        <f t="shared" si="17"/>
        <v>1E-3</v>
      </c>
      <c r="E1137" s="160">
        <v>2</v>
      </c>
      <c r="F1137" s="160">
        <v>2</v>
      </c>
      <c r="G1137" s="160">
        <v>2</v>
      </c>
      <c r="H1137" s="267">
        <v>8.0000000000000004E-4</v>
      </c>
    </row>
    <row r="1138" spans="1:8" x14ac:dyDescent="0.25">
      <c r="A1138" s="181" t="s">
        <v>24</v>
      </c>
      <c r="B1138" s="283">
        <v>38393</v>
      </c>
      <c r="C1138" s="423">
        <v>1</v>
      </c>
      <c r="D1138" s="202">
        <f t="shared" si="17"/>
        <v>1E-3</v>
      </c>
      <c r="E1138" s="160">
        <v>2</v>
      </c>
      <c r="F1138" s="160">
        <v>2</v>
      </c>
      <c r="G1138" s="160">
        <v>2</v>
      </c>
      <c r="H1138" s="267">
        <v>8.0000000000000004E-4</v>
      </c>
    </row>
    <row r="1139" spans="1:8" x14ac:dyDescent="0.25">
      <c r="A1139" s="181" t="s">
        <v>24</v>
      </c>
      <c r="B1139" s="283">
        <v>38420</v>
      </c>
      <c r="C1139" s="423">
        <v>1</v>
      </c>
      <c r="D1139" s="202">
        <f t="shared" si="17"/>
        <v>1E-3</v>
      </c>
      <c r="E1139" s="160">
        <v>2</v>
      </c>
      <c r="F1139" s="160">
        <v>2</v>
      </c>
      <c r="G1139" s="160">
        <v>2</v>
      </c>
      <c r="H1139" s="267">
        <v>8.0000000000000004E-4</v>
      </c>
    </row>
    <row r="1140" spans="1:8" x14ac:dyDescent="0.25">
      <c r="A1140" s="181" t="s">
        <v>24</v>
      </c>
      <c r="B1140" s="283">
        <v>38455</v>
      </c>
      <c r="C1140" s="423">
        <v>1</v>
      </c>
      <c r="D1140" s="202">
        <f t="shared" si="17"/>
        <v>1E-3</v>
      </c>
      <c r="E1140" s="160">
        <v>2</v>
      </c>
      <c r="F1140" s="160">
        <v>2</v>
      </c>
      <c r="G1140" s="160">
        <v>2</v>
      </c>
      <c r="H1140" s="267">
        <v>8.0000000000000004E-4</v>
      </c>
    </row>
    <row r="1141" spans="1:8" x14ac:dyDescent="0.25">
      <c r="A1141" s="181" t="s">
        <v>24</v>
      </c>
      <c r="B1141" s="283">
        <v>38483</v>
      </c>
      <c r="C1141" s="423">
        <v>1</v>
      </c>
      <c r="D1141" s="202">
        <f t="shared" si="17"/>
        <v>1E-3</v>
      </c>
      <c r="E1141" s="160">
        <v>2</v>
      </c>
      <c r="F1141" s="160">
        <v>2</v>
      </c>
      <c r="G1141" s="160">
        <v>2</v>
      </c>
      <c r="H1141" s="267">
        <v>8.0000000000000004E-4</v>
      </c>
    </row>
    <row r="1142" spans="1:8" x14ac:dyDescent="0.25">
      <c r="A1142" s="181" t="s">
        <v>24</v>
      </c>
      <c r="B1142" s="283">
        <v>38512</v>
      </c>
      <c r="C1142" s="423">
        <v>1</v>
      </c>
      <c r="D1142" s="202">
        <f t="shared" si="17"/>
        <v>1E-3</v>
      </c>
      <c r="E1142" s="160">
        <v>2</v>
      </c>
      <c r="F1142" s="160">
        <v>2</v>
      </c>
      <c r="G1142" s="160">
        <v>2</v>
      </c>
      <c r="H1142" s="267">
        <v>8.0000000000000004E-4</v>
      </c>
    </row>
    <row r="1143" spans="1:8" x14ac:dyDescent="0.25">
      <c r="A1143" s="181" t="s">
        <v>24</v>
      </c>
      <c r="B1143" s="283">
        <v>38546</v>
      </c>
      <c r="C1143" s="423">
        <v>1</v>
      </c>
      <c r="D1143" s="202">
        <f t="shared" si="17"/>
        <v>1E-3</v>
      </c>
      <c r="E1143" s="160">
        <v>2</v>
      </c>
      <c r="F1143" s="160">
        <v>2</v>
      </c>
      <c r="G1143" s="160">
        <v>2</v>
      </c>
      <c r="H1143" s="267">
        <v>8.0000000000000004E-4</v>
      </c>
    </row>
    <row r="1144" spans="1:8" x14ac:dyDescent="0.25">
      <c r="A1144" s="181" t="s">
        <v>24</v>
      </c>
      <c r="B1144" s="283">
        <v>38574</v>
      </c>
      <c r="C1144" s="423">
        <v>1</v>
      </c>
      <c r="D1144" s="202">
        <f t="shared" si="17"/>
        <v>1E-3</v>
      </c>
      <c r="E1144" s="160">
        <v>2</v>
      </c>
      <c r="F1144" s="160">
        <v>2</v>
      </c>
      <c r="G1144" s="160">
        <v>2</v>
      </c>
      <c r="H1144" s="267">
        <v>8.0000000000000004E-4</v>
      </c>
    </row>
    <row r="1145" spans="1:8" x14ac:dyDescent="0.25">
      <c r="A1145" s="181" t="s">
        <v>24</v>
      </c>
      <c r="B1145" s="283">
        <v>38574</v>
      </c>
      <c r="C1145" s="423">
        <v>1</v>
      </c>
      <c r="D1145" s="202">
        <f t="shared" si="17"/>
        <v>1E-3</v>
      </c>
      <c r="E1145" s="160">
        <v>2</v>
      </c>
      <c r="F1145" s="160">
        <v>2</v>
      </c>
      <c r="G1145" s="160">
        <v>2</v>
      </c>
      <c r="H1145" s="267">
        <v>8.0000000000000004E-4</v>
      </c>
    </row>
    <row r="1146" spans="1:8" x14ac:dyDescent="0.25">
      <c r="A1146" s="181" t="s">
        <v>24</v>
      </c>
      <c r="B1146" s="283">
        <v>38574</v>
      </c>
      <c r="C1146" s="424">
        <v>0.5</v>
      </c>
      <c r="D1146" s="202">
        <f t="shared" si="17"/>
        <v>5.0000000000000001E-4</v>
      </c>
      <c r="E1146" s="160">
        <v>5</v>
      </c>
      <c r="F1146" s="124">
        <v>0.5</v>
      </c>
      <c r="G1146" s="158">
        <v>1.9</v>
      </c>
      <c r="H1146" s="260">
        <v>0.01</v>
      </c>
    </row>
    <row r="1147" spans="1:8" x14ac:dyDescent="0.25">
      <c r="A1147" s="181" t="s">
        <v>24</v>
      </c>
      <c r="B1147" s="283">
        <v>38607</v>
      </c>
      <c r="C1147" s="423">
        <v>1</v>
      </c>
      <c r="D1147" s="202">
        <f t="shared" si="17"/>
        <v>1E-3</v>
      </c>
      <c r="E1147" s="160">
        <v>2</v>
      </c>
      <c r="F1147" s="160">
        <v>2</v>
      </c>
      <c r="G1147" s="160">
        <v>2</v>
      </c>
      <c r="H1147" s="267">
        <v>8.0000000000000004E-4</v>
      </c>
    </row>
    <row r="1148" spans="1:8" x14ac:dyDescent="0.25">
      <c r="A1148" s="181" t="s">
        <v>24</v>
      </c>
      <c r="B1148" s="283">
        <v>38637</v>
      </c>
      <c r="C1148" s="423">
        <v>1</v>
      </c>
      <c r="D1148" s="202">
        <f t="shared" si="17"/>
        <v>1E-3</v>
      </c>
      <c r="E1148" s="160">
        <v>2</v>
      </c>
      <c r="F1148" s="160">
        <v>2</v>
      </c>
      <c r="G1148" s="160">
        <v>2</v>
      </c>
      <c r="H1148" s="267">
        <v>8.0000000000000004E-4</v>
      </c>
    </row>
    <row r="1149" spans="1:8" x14ac:dyDescent="0.25">
      <c r="A1149" s="181" t="s">
        <v>24</v>
      </c>
      <c r="B1149" s="283">
        <v>38665</v>
      </c>
      <c r="C1149" s="423">
        <v>1</v>
      </c>
      <c r="D1149" s="202">
        <f t="shared" si="17"/>
        <v>1E-3</v>
      </c>
      <c r="E1149" s="160">
        <v>2</v>
      </c>
      <c r="F1149" s="160">
        <v>2</v>
      </c>
      <c r="G1149" s="160">
        <v>2</v>
      </c>
      <c r="H1149" s="267">
        <v>8.0000000000000004E-4</v>
      </c>
    </row>
    <row r="1150" spans="1:8" x14ac:dyDescent="0.25">
      <c r="A1150" s="181" t="s">
        <v>24</v>
      </c>
      <c r="B1150" s="283">
        <v>38665</v>
      </c>
      <c r="C1150" s="424">
        <v>0.5</v>
      </c>
      <c r="D1150" s="202">
        <f t="shared" si="17"/>
        <v>5.0000000000000001E-4</v>
      </c>
      <c r="E1150" s="160">
        <v>5</v>
      </c>
      <c r="F1150" s="124">
        <v>0.5</v>
      </c>
      <c r="G1150" s="158"/>
      <c r="H1150" s="260">
        <v>0.01</v>
      </c>
    </row>
    <row r="1151" spans="1:8" x14ac:dyDescent="0.25">
      <c r="A1151" s="181" t="s">
        <v>24</v>
      </c>
      <c r="B1151" s="283">
        <v>38665</v>
      </c>
      <c r="C1151" s="423">
        <v>1</v>
      </c>
      <c r="D1151" s="202">
        <f t="shared" si="17"/>
        <v>1E-3</v>
      </c>
      <c r="E1151" s="160">
        <v>2</v>
      </c>
      <c r="F1151" s="160">
        <v>2</v>
      </c>
      <c r="G1151" s="160">
        <v>2</v>
      </c>
      <c r="H1151" s="267">
        <v>8.0000000000000004E-4</v>
      </c>
    </row>
    <row r="1152" spans="1:8" x14ac:dyDescent="0.25">
      <c r="A1152" s="181" t="s">
        <v>24</v>
      </c>
      <c r="B1152" s="283">
        <v>38694</v>
      </c>
      <c r="C1152" s="423">
        <v>1</v>
      </c>
      <c r="D1152" s="202">
        <f t="shared" si="17"/>
        <v>1E-3</v>
      </c>
      <c r="E1152" s="160">
        <v>2</v>
      </c>
      <c r="F1152" s="160">
        <v>2</v>
      </c>
      <c r="G1152" s="160">
        <v>2</v>
      </c>
      <c r="H1152" s="267">
        <v>8.0000000000000004E-4</v>
      </c>
    </row>
    <row r="1153" spans="1:8" x14ac:dyDescent="0.25">
      <c r="A1153" s="181" t="s">
        <v>24</v>
      </c>
      <c r="B1153" s="283">
        <v>38727</v>
      </c>
      <c r="C1153" s="423">
        <v>1</v>
      </c>
      <c r="D1153" s="202">
        <f t="shared" si="17"/>
        <v>1E-3</v>
      </c>
      <c r="E1153" s="160">
        <v>2</v>
      </c>
      <c r="F1153" s="160">
        <v>2</v>
      </c>
      <c r="G1153" s="160">
        <v>2</v>
      </c>
      <c r="H1153" s="267">
        <v>8.0000000000000004E-4</v>
      </c>
    </row>
    <row r="1154" spans="1:8" x14ac:dyDescent="0.25">
      <c r="A1154" s="181" t="s">
        <v>24</v>
      </c>
      <c r="B1154" s="283">
        <v>38763</v>
      </c>
      <c r="C1154" s="423">
        <v>1</v>
      </c>
      <c r="D1154" s="202">
        <f t="shared" si="17"/>
        <v>1E-3</v>
      </c>
      <c r="E1154" s="160">
        <v>2</v>
      </c>
      <c r="F1154" s="160">
        <v>2</v>
      </c>
      <c r="G1154" s="160">
        <v>2</v>
      </c>
      <c r="H1154" s="267">
        <v>8.0000000000000004E-4</v>
      </c>
    </row>
    <row r="1155" spans="1:8" x14ac:dyDescent="0.25">
      <c r="A1155" s="181" t="s">
        <v>24</v>
      </c>
      <c r="B1155" s="283">
        <v>38763</v>
      </c>
      <c r="C1155" s="423">
        <v>1</v>
      </c>
      <c r="D1155" s="202">
        <f t="shared" si="17"/>
        <v>1E-3</v>
      </c>
      <c r="E1155" s="160">
        <v>2</v>
      </c>
      <c r="F1155" s="160">
        <v>2</v>
      </c>
      <c r="G1155" s="160">
        <v>2</v>
      </c>
      <c r="H1155" s="267">
        <v>8.0000000000000004E-4</v>
      </c>
    </row>
    <row r="1156" spans="1:8" x14ac:dyDescent="0.25">
      <c r="A1156" s="181" t="s">
        <v>24</v>
      </c>
      <c r="B1156" s="283">
        <v>38763</v>
      </c>
      <c r="C1156" s="424">
        <v>0.5</v>
      </c>
      <c r="D1156" s="202">
        <f t="shared" si="17"/>
        <v>5.0000000000000001E-4</v>
      </c>
      <c r="E1156" s="124">
        <v>0.5</v>
      </c>
      <c r="F1156" s="124">
        <v>0.5</v>
      </c>
      <c r="G1156" s="124">
        <v>0.5</v>
      </c>
      <c r="H1156" s="260">
        <v>3.3999999999999998E-3</v>
      </c>
    </row>
    <row r="1157" spans="1:8" x14ac:dyDescent="0.25">
      <c r="A1157" s="181" t="s">
        <v>24</v>
      </c>
      <c r="B1157" s="283">
        <v>38792</v>
      </c>
      <c r="C1157" s="423">
        <v>1</v>
      </c>
      <c r="D1157" s="202">
        <f t="shared" si="17"/>
        <v>1E-3</v>
      </c>
      <c r="E1157" s="160">
        <v>2</v>
      </c>
      <c r="F1157" s="160">
        <v>2</v>
      </c>
      <c r="G1157" s="160">
        <v>2</v>
      </c>
      <c r="H1157" s="256">
        <v>2E-3</v>
      </c>
    </row>
    <row r="1158" spans="1:8" x14ac:dyDescent="0.25">
      <c r="A1158" s="181" t="s">
        <v>24</v>
      </c>
      <c r="B1158" s="283">
        <v>38820</v>
      </c>
      <c r="C1158" s="423">
        <v>1</v>
      </c>
      <c r="D1158" s="202">
        <f t="shared" si="17"/>
        <v>1E-3</v>
      </c>
      <c r="E1158" s="160">
        <v>2</v>
      </c>
      <c r="F1158" s="160">
        <v>2</v>
      </c>
      <c r="G1158" s="160">
        <v>2</v>
      </c>
      <c r="H1158" s="267">
        <v>8.0000000000000004E-4</v>
      </c>
    </row>
    <row r="1159" spans="1:8" x14ac:dyDescent="0.25">
      <c r="A1159" s="181" t="s">
        <v>24</v>
      </c>
      <c r="B1159" s="283">
        <v>38848</v>
      </c>
      <c r="C1159" s="423">
        <v>1</v>
      </c>
      <c r="D1159" s="202">
        <f t="shared" si="17"/>
        <v>1E-3</v>
      </c>
      <c r="E1159" s="160">
        <v>2</v>
      </c>
      <c r="F1159" s="160">
        <v>2</v>
      </c>
      <c r="G1159" s="160">
        <v>2</v>
      </c>
      <c r="H1159" s="267">
        <v>8.0000000000000004E-4</v>
      </c>
    </row>
    <row r="1160" spans="1:8" x14ac:dyDescent="0.25">
      <c r="A1160" s="181" t="s">
        <v>24</v>
      </c>
      <c r="B1160" s="283">
        <v>38881</v>
      </c>
      <c r="C1160" s="423">
        <v>1</v>
      </c>
      <c r="D1160" s="202">
        <f t="shared" si="17"/>
        <v>1E-3</v>
      </c>
      <c r="E1160" s="160">
        <v>2</v>
      </c>
      <c r="F1160" s="160">
        <v>2</v>
      </c>
      <c r="G1160" s="160">
        <v>2</v>
      </c>
      <c r="H1160" s="267">
        <v>8.0000000000000004E-4</v>
      </c>
    </row>
    <row r="1161" spans="1:8" x14ac:dyDescent="0.25">
      <c r="A1161" s="181" t="s">
        <v>24</v>
      </c>
      <c r="B1161" s="283">
        <v>38966</v>
      </c>
      <c r="C1161" s="423">
        <v>1</v>
      </c>
      <c r="D1161" s="202">
        <f t="shared" si="17"/>
        <v>1E-3</v>
      </c>
      <c r="E1161" s="160">
        <v>2</v>
      </c>
      <c r="F1161" s="160">
        <v>2</v>
      </c>
      <c r="G1161" s="160">
        <v>2</v>
      </c>
      <c r="H1161" s="267">
        <v>8.0000000000000004E-4</v>
      </c>
    </row>
    <row r="1162" spans="1:8" x14ac:dyDescent="0.25">
      <c r="A1162" s="181" t="s">
        <v>24</v>
      </c>
      <c r="B1162" s="283">
        <v>39057</v>
      </c>
      <c r="C1162" s="423">
        <v>1</v>
      </c>
      <c r="D1162" s="202">
        <f t="shared" si="17"/>
        <v>1E-3</v>
      </c>
      <c r="E1162" s="160">
        <v>2</v>
      </c>
      <c r="F1162" s="160">
        <v>2</v>
      </c>
      <c r="G1162" s="160">
        <v>2</v>
      </c>
      <c r="H1162" s="267">
        <v>8.0000000000000004E-4</v>
      </c>
    </row>
    <row r="1163" spans="1:8" x14ac:dyDescent="0.25">
      <c r="A1163" s="181" t="s">
        <v>24</v>
      </c>
      <c r="B1163" s="283">
        <v>39057</v>
      </c>
      <c r="C1163" s="423">
        <v>0.25</v>
      </c>
      <c r="D1163" s="202">
        <f t="shared" si="17"/>
        <v>2.5000000000000001E-4</v>
      </c>
      <c r="E1163" s="160">
        <v>0.25</v>
      </c>
      <c r="F1163" s="160">
        <v>0.25</v>
      </c>
      <c r="G1163" s="160">
        <v>0.25</v>
      </c>
      <c r="H1163" s="256">
        <v>2.7999999999999998E-4</v>
      </c>
    </row>
    <row r="1164" spans="1:8" x14ac:dyDescent="0.25">
      <c r="A1164" s="181" t="s">
        <v>24</v>
      </c>
      <c r="B1164" s="283">
        <v>39153</v>
      </c>
      <c r="C1164" s="423">
        <v>1</v>
      </c>
      <c r="D1164" s="202">
        <f t="shared" si="17"/>
        <v>1E-3</v>
      </c>
      <c r="E1164" s="160">
        <v>2</v>
      </c>
      <c r="F1164" s="160">
        <v>2</v>
      </c>
      <c r="G1164" s="160">
        <v>2</v>
      </c>
      <c r="H1164" s="267">
        <v>8.0000000000000004E-4</v>
      </c>
    </row>
    <row r="1165" spans="1:8" x14ac:dyDescent="0.25">
      <c r="A1165" s="181" t="s">
        <v>24</v>
      </c>
      <c r="B1165" s="283">
        <v>39255</v>
      </c>
      <c r="C1165" s="423">
        <v>1</v>
      </c>
      <c r="D1165" s="202">
        <f t="shared" si="17"/>
        <v>1E-3</v>
      </c>
      <c r="E1165" s="160">
        <v>2</v>
      </c>
      <c r="F1165" s="160">
        <v>2</v>
      </c>
      <c r="G1165" s="160">
        <v>2</v>
      </c>
      <c r="H1165" s="267">
        <v>8.0000000000000004E-4</v>
      </c>
    </row>
    <row r="1166" spans="1:8" x14ac:dyDescent="0.25">
      <c r="A1166" s="181" t="s">
        <v>24</v>
      </c>
      <c r="B1166" s="283">
        <v>39335</v>
      </c>
      <c r="C1166" s="423">
        <v>1</v>
      </c>
      <c r="D1166" s="202">
        <f t="shared" si="17"/>
        <v>1E-3</v>
      </c>
      <c r="E1166" s="160">
        <v>2</v>
      </c>
      <c r="F1166" s="160">
        <v>2</v>
      </c>
      <c r="G1166" s="160">
        <v>2</v>
      </c>
      <c r="H1166" s="256">
        <v>2.1000000000000001E-2</v>
      </c>
    </row>
    <row r="1167" spans="1:8" x14ac:dyDescent="0.25">
      <c r="A1167" s="181" t="s">
        <v>24</v>
      </c>
      <c r="B1167" s="283">
        <v>39434</v>
      </c>
      <c r="C1167" s="423">
        <v>1</v>
      </c>
      <c r="D1167" s="202">
        <f t="shared" si="17"/>
        <v>1E-3</v>
      </c>
      <c r="E1167" s="160">
        <v>2</v>
      </c>
      <c r="F1167" s="160">
        <v>2</v>
      </c>
      <c r="G1167" s="160">
        <v>2</v>
      </c>
      <c r="H1167" s="267">
        <v>8.0000000000000004E-4</v>
      </c>
    </row>
    <row r="1168" spans="1:8" x14ac:dyDescent="0.25">
      <c r="A1168" s="181" t="s">
        <v>24</v>
      </c>
      <c r="B1168" s="283">
        <v>39512</v>
      </c>
      <c r="C1168" s="423">
        <v>1</v>
      </c>
      <c r="D1168" s="202">
        <f t="shared" si="17"/>
        <v>1E-3</v>
      </c>
      <c r="E1168" s="160">
        <v>2</v>
      </c>
      <c r="F1168" s="160">
        <v>2</v>
      </c>
      <c r="G1168" s="160">
        <v>2</v>
      </c>
      <c r="H1168" s="267">
        <v>8.0000000000000004E-4</v>
      </c>
    </row>
    <row r="1169" spans="1:8" x14ac:dyDescent="0.25">
      <c r="A1169" s="181" t="s">
        <v>24</v>
      </c>
      <c r="B1169" s="283">
        <v>39616</v>
      </c>
      <c r="C1169" s="423">
        <v>1</v>
      </c>
      <c r="D1169" s="202">
        <f t="shared" si="17"/>
        <v>1E-3</v>
      </c>
      <c r="E1169" s="160">
        <v>2</v>
      </c>
      <c r="F1169" s="160">
        <v>2</v>
      </c>
      <c r="G1169" s="160">
        <v>2</v>
      </c>
      <c r="H1169" s="267">
        <v>8.0000000000000004E-4</v>
      </c>
    </row>
    <row r="1170" spans="1:8" x14ac:dyDescent="0.25">
      <c r="A1170" s="181" t="s">
        <v>24</v>
      </c>
      <c r="B1170" s="283">
        <v>39722</v>
      </c>
      <c r="C1170" s="423">
        <v>1</v>
      </c>
      <c r="D1170" s="202">
        <f t="shared" si="17"/>
        <v>1E-3</v>
      </c>
      <c r="E1170" s="160">
        <v>2</v>
      </c>
      <c r="F1170" s="160">
        <v>2</v>
      </c>
      <c r="G1170" s="160">
        <v>2</v>
      </c>
      <c r="H1170" s="256">
        <v>4.0000000000000001E-3</v>
      </c>
    </row>
    <row r="1171" spans="1:8" x14ac:dyDescent="0.25">
      <c r="A1171" s="181" t="s">
        <v>24</v>
      </c>
      <c r="B1171" s="283">
        <v>39792</v>
      </c>
      <c r="C1171" s="423">
        <v>1</v>
      </c>
      <c r="D1171" s="202">
        <f t="shared" si="17"/>
        <v>1E-3</v>
      </c>
      <c r="E1171" s="160">
        <v>2</v>
      </c>
      <c r="F1171" s="160">
        <v>2</v>
      </c>
      <c r="G1171" s="160">
        <v>2</v>
      </c>
      <c r="H1171" s="267">
        <v>8.0000000000000004E-4</v>
      </c>
    </row>
    <row r="1172" spans="1:8" x14ac:dyDescent="0.25">
      <c r="A1172" s="181" t="s">
        <v>24</v>
      </c>
      <c r="B1172" s="283">
        <v>39792</v>
      </c>
      <c r="C1172" s="423">
        <v>1</v>
      </c>
      <c r="D1172" s="202">
        <f t="shared" ref="D1172:D1235" si="18">C1172/1000</f>
        <v>1E-3</v>
      </c>
      <c r="E1172" s="160">
        <v>2</v>
      </c>
      <c r="F1172" s="160">
        <v>2</v>
      </c>
      <c r="G1172" s="160">
        <v>2</v>
      </c>
      <c r="H1172" s="267">
        <v>8.0000000000000004E-4</v>
      </c>
    </row>
    <row r="1173" spans="1:8" x14ac:dyDescent="0.25">
      <c r="A1173" s="181" t="s">
        <v>24</v>
      </c>
      <c r="B1173" s="283">
        <v>39792</v>
      </c>
      <c r="C1173" s="423">
        <v>1</v>
      </c>
      <c r="D1173" s="202">
        <f t="shared" si="18"/>
        <v>1E-3</v>
      </c>
      <c r="E1173" s="160">
        <v>1</v>
      </c>
      <c r="F1173" s="160">
        <v>1</v>
      </c>
      <c r="G1173" s="160">
        <v>1</v>
      </c>
      <c r="H1173" s="260">
        <v>1E-3</v>
      </c>
    </row>
    <row r="1174" spans="1:8" x14ac:dyDescent="0.25">
      <c r="A1174" s="181" t="s">
        <v>24</v>
      </c>
      <c r="B1174" s="283">
        <v>39889</v>
      </c>
      <c r="C1174" s="423">
        <v>1</v>
      </c>
      <c r="D1174" s="202">
        <f t="shared" si="18"/>
        <v>1E-3</v>
      </c>
      <c r="E1174" s="160">
        <v>2</v>
      </c>
      <c r="F1174" s="160">
        <v>2</v>
      </c>
      <c r="G1174" s="160">
        <v>2</v>
      </c>
      <c r="H1174" s="267">
        <v>8.0000000000000004E-4</v>
      </c>
    </row>
    <row r="1175" spans="1:8" x14ac:dyDescent="0.25">
      <c r="A1175" s="181" t="s">
        <v>24</v>
      </c>
      <c r="B1175" s="283">
        <v>39980</v>
      </c>
      <c r="C1175" s="423">
        <v>1</v>
      </c>
      <c r="D1175" s="202">
        <f t="shared" si="18"/>
        <v>1E-3</v>
      </c>
      <c r="E1175" s="160">
        <v>2</v>
      </c>
      <c r="F1175" s="160">
        <v>2</v>
      </c>
      <c r="G1175" s="160">
        <v>2</v>
      </c>
      <c r="H1175" s="256">
        <v>1.4E-2</v>
      </c>
    </row>
    <row r="1176" spans="1:8" x14ac:dyDescent="0.25">
      <c r="A1176" s="181" t="s">
        <v>24</v>
      </c>
      <c r="B1176" s="283">
        <v>40073</v>
      </c>
      <c r="C1176" s="423">
        <v>1</v>
      </c>
      <c r="D1176" s="202">
        <f t="shared" si="18"/>
        <v>1E-3</v>
      </c>
      <c r="E1176" s="160">
        <v>2</v>
      </c>
      <c r="F1176" s="160">
        <v>2</v>
      </c>
      <c r="G1176" s="160">
        <v>2</v>
      </c>
      <c r="H1176" s="256">
        <v>0.6</v>
      </c>
    </row>
    <row r="1177" spans="1:8" x14ac:dyDescent="0.25">
      <c r="A1177" s="181" t="s">
        <v>24</v>
      </c>
      <c r="B1177" s="283">
        <v>40163</v>
      </c>
      <c r="C1177" s="423">
        <v>1</v>
      </c>
      <c r="D1177" s="202">
        <f t="shared" si="18"/>
        <v>1E-3</v>
      </c>
      <c r="E1177" s="160">
        <v>2</v>
      </c>
      <c r="F1177" s="160">
        <v>2</v>
      </c>
      <c r="G1177" s="160">
        <v>2</v>
      </c>
      <c r="H1177" s="267">
        <v>8.0000000000000004E-4</v>
      </c>
    </row>
    <row r="1178" spans="1:8" x14ac:dyDescent="0.25">
      <c r="A1178" s="181" t="s">
        <v>24</v>
      </c>
      <c r="B1178" s="283">
        <v>40268</v>
      </c>
      <c r="C1178" s="423">
        <v>1</v>
      </c>
      <c r="D1178" s="202">
        <f t="shared" si="18"/>
        <v>1E-3</v>
      </c>
      <c r="E1178" s="160">
        <v>2</v>
      </c>
      <c r="F1178" s="160">
        <v>2</v>
      </c>
      <c r="G1178" s="160">
        <v>2</v>
      </c>
      <c r="H1178" s="267">
        <v>8.0000000000000004E-4</v>
      </c>
    </row>
    <row r="1179" spans="1:8" x14ac:dyDescent="0.25">
      <c r="A1179" s="181" t="s">
        <v>24</v>
      </c>
      <c r="B1179" s="283">
        <v>40358</v>
      </c>
      <c r="C1179" s="423">
        <v>1</v>
      </c>
      <c r="D1179" s="202">
        <f t="shared" si="18"/>
        <v>1E-3</v>
      </c>
      <c r="E1179" s="160">
        <v>2</v>
      </c>
      <c r="F1179" s="160">
        <v>2</v>
      </c>
      <c r="G1179" s="160">
        <v>2</v>
      </c>
      <c r="H1179" s="256">
        <v>1.7799999999999999E-3</v>
      </c>
    </row>
    <row r="1180" spans="1:8" x14ac:dyDescent="0.25">
      <c r="A1180" s="181" t="s">
        <v>24</v>
      </c>
      <c r="B1180" s="283">
        <v>40448</v>
      </c>
      <c r="C1180" s="423">
        <v>1</v>
      </c>
      <c r="D1180" s="202">
        <f t="shared" si="18"/>
        <v>1E-3</v>
      </c>
      <c r="E1180" s="160">
        <v>2</v>
      </c>
      <c r="F1180" s="160">
        <v>2</v>
      </c>
      <c r="G1180" s="160">
        <v>2</v>
      </c>
      <c r="H1180" s="256">
        <v>4.1799999999999997E-3</v>
      </c>
    </row>
    <row r="1181" spans="1:8" x14ac:dyDescent="0.25">
      <c r="A1181" s="181" t="s">
        <v>24</v>
      </c>
      <c r="B1181" s="283">
        <v>40528</v>
      </c>
      <c r="C1181" s="423">
        <v>1</v>
      </c>
      <c r="D1181" s="202">
        <f t="shared" si="18"/>
        <v>1E-3</v>
      </c>
      <c r="E1181" s="160">
        <v>2</v>
      </c>
      <c r="F1181" s="160">
        <v>2</v>
      </c>
      <c r="G1181" s="160">
        <v>2</v>
      </c>
      <c r="H1181" s="267">
        <v>8.0000000000000004E-4</v>
      </c>
    </row>
    <row r="1182" spans="1:8" x14ac:dyDescent="0.25">
      <c r="A1182" s="181" t="s">
        <v>24</v>
      </c>
      <c r="B1182" s="282">
        <v>40631</v>
      </c>
      <c r="C1182" s="428">
        <v>0.5</v>
      </c>
      <c r="D1182" s="202">
        <f t="shared" si="18"/>
        <v>5.0000000000000001E-4</v>
      </c>
      <c r="E1182" s="160">
        <v>2</v>
      </c>
      <c r="F1182" s="160">
        <v>2</v>
      </c>
      <c r="G1182" s="160">
        <v>2</v>
      </c>
      <c r="H1182" s="267">
        <v>8.0000000000000004E-4</v>
      </c>
    </row>
    <row r="1183" spans="1:8" x14ac:dyDescent="0.25">
      <c r="A1183" s="181" t="s">
        <v>24</v>
      </c>
      <c r="B1183" s="282">
        <v>40715</v>
      </c>
      <c r="C1183" s="423">
        <v>0.2</v>
      </c>
      <c r="D1183" s="202">
        <f t="shared" si="18"/>
        <v>2.0000000000000001E-4</v>
      </c>
      <c r="E1183" s="160">
        <v>1</v>
      </c>
      <c r="F1183" s="160">
        <v>1</v>
      </c>
      <c r="G1183" s="160">
        <v>2</v>
      </c>
      <c r="H1183" s="267">
        <v>6.6000000000000003E-2</v>
      </c>
    </row>
    <row r="1184" spans="1:8" x14ac:dyDescent="0.25">
      <c r="A1184" s="183" t="s">
        <v>24</v>
      </c>
      <c r="B1184" s="282">
        <v>40801</v>
      </c>
      <c r="C1184" s="423">
        <v>1</v>
      </c>
      <c r="D1184" s="202">
        <f t="shared" si="18"/>
        <v>1E-3</v>
      </c>
      <c r="E1184" s="160">
        <v>5</v>
      </c>
      <c r="F1184" s="160">
        <v>1</v>
      </c>
      <c r="G1184" s="160">
        <v>3</v>
      </c>
      <c r="H1184" s="267">
        <v>0.01</v>
      </c>
    </row>
    <row r="1185" spans="1:8" x14ac:dyDescent="0.25">
      <c r="A1185" s="183" t="s">
        <v>24</v>
      </c>
      <c r="B1185" s="282">
        <v>40884</v>
      </c>
      <c r="C1185" s="423">
        <v>1</v>
      </c>
      <c r="D1185" s="202">
        <f t="shared" si="18"/>
        <v>1E-3</v>
      </c>
      <c r="E1185" s="160">
        <v>5</v>
      </c>
      <c r="F1185" s="160">
        <v>1</v>
      </c>
      <c r="G1185" s="160">
        <v>3</v>
      </c>
      <c r="H1185" s="267">
        <v>0.01</v>
      </c>
    </row>
    <row r="1186" spans="1:8" x14ac:dyDescent="0.25">
      <c r="A1186" s="181"/>
      <c r="B1186" s="283"/>
      <c r="C1186" s="423"/>
      <c r="D1186" s="202"/>
      <c r="E1186" s="158"/>
      <c r="F1186" s="158"/>
      <c r="G1186" s="158"/>
      <c r="H1186" s="256"/>
    </row>
    <row r="1187" spans="1:8" x14ac:dyDescent="0.25">
      <c r="A1187" s="181" t="s">
        <v>21</v>
      </c>
      <c r="B1187" s="283">
        <v>38251</v>
      </c>
      <c r="C1187" s="423">
        <v>1</v>
      </c>
      <c r="D1187" s="202">
        <f t="shared" si="18"/>
        <v>1E-3</v>
      </c>
      <c r="E1187" s="160">
        <v>2</v>
      </c>
      <c r="F1187" s="160">
        <v>2</v>
      </c>
      <c r="G1187" s="160">
        <v>2</v>
      </c>
      <c r="H1187" s="256">
        <v>9.2999999999999999E-2</v>
      </c>
    </row>
    <row r="1188" spans="1:8" x14ac:dyDescent="0.25">
      <c r="A1188" s="181" t="s">
        <v>21</v>
      </c>
      <c r="B1188" s="283">
        <v>38273</v>
      </c>
      <c r="C1188" s="423">
        <v>1</v>
      </c>
      <c r="D1188" s="202">
        <f t="shared" si="18"/>
        <v>1E-3</v>
      </c>
      <c r="E1188" s="160">
        <v>2</v>
      </c>
      <c r="F1188" s="160">
        <v>2</v>
      </c>
      <c r="G1188" s="160">
        <v>2</v>
      </c>
      <c r="H1188" s="256">
        <v>2.9000000000000001E-2</v>
      </c>
    </row>
    <row r="1189" spans="1:8" x14ac:dyDescent="0.25">
      <c r="A1189" s="181" t="s">
        <v>21</v>
      </c>
      <c r="B1189" s="283">
        <v>38300</v>
      </c>
      <c r="C1189" s="423">
        <v>1</v>
      </c>
      <c r="D1189" s="202">
        <f t="shared" si="18"/>
        <v>1E-3</v>
      </c>
      <c r="E1189" s="160">
        <v>2</v>
      </c>
      <c r="F1189" s="160">
        <v>2</v>
      </c>
      <c r="G1189" s="160">
        <v>2</v>
      </c>
      <c r="H1189" s="256">
        <v>0.06</v>
      </c>
    </row>
    <row r="1190" spans="1:8" x14ac:dyDescent="0.25">
      <c r="A1190" s="181" t="s">
        <v>21</v>
      </c>
      <c r="B1190" s="283">
        <v>38334</v>
      </c>
      <c r="C1190" s="423">
        <v>1</v>
      </c>
      <c r="D1190" s="202">
        <f t="shared" si="18"/>
        <v>1E-3</v>
      </c>
      <c r="E1190" s="160">
        <v>2</v>
      </c>
      <c r="F1190" s="160">
        <v>2</v>
      </c>
      <c r="G1190" s="160">
        <v>2</v>
      </c>
      <c r="H1190" s="256">
        <v>8.6999999999999994E-2</v>
      </c>
    </row>
    <row r="1191" spans="1:8" x14ac:dyDescent="0.25">
      <c r="A1191" s="181" t="s">
        <v>21</v>
      </c>
      <c r="B1191" s="283">
        <v>38419</v>
      </c>
      <c r="C1191" s="423">
        <v>1</v>
      </c>
      <c r="D1191" s="202">
        <f t="shared" si="18"/>
        <v>1E-3</v>
      </c>
      <c r="E1191" s="160">
        <v>2</v>
      </c>
      <c r="F1191" s="160">
        <v>2</v>
      </c>
      <c r="G1191" s="160">
        <v>2</v>
      </c>
      <c r="H1191" s="256">
        <v>0.17</v>
      </c>
    </row>
    <row r="1192" spans="1:8" x14ac:dyDescent="0.25">
      <c r="A1192" s="181" t="s">
        <v>21</v>
      </c>
      <c r="B1192" s="283">
        <v>38454</v>
      </c>
      <c r="C1192" s="423">
        <v>1</v>
      </c>
      <c r="D1192" s="202">
        <f t="shared" si="18"/>
        <v>1E-3</v>
      </c>
      <c r="E1192" s="160">
        <v>2</v>
      </c>
      <c r="F1192" s="160">
        <v>2</v>
      </c>
      <c r="G1192" s="160">
        <v>2</v>
      </c>
      <c r="H1192" s="256">
        <v>6.5000000000000002E-2</v>
      </c>
    </row>
    <row r="1193" spans="1:8" x14ac:dyDescent="0.25">
      <c r="A1193" s="181" t="s">
        <v>21</v>
      </c>
      <c r="B1193" s="283">
        <v>38481</v>
      </c>
      <c r="C1193" s="423">
        <v>1</v>
      </c>
      <c r="D1193" s="202">
        <f t="shared" si="18"/>
        <v>1E-3</v>
      </c>
      <c r="E1193" s="160">
        <v>2</v>
      </c>
      <c r="F1193" s="160">
        <v>2</v>
      </c>
      <c r="G1193" s="160">
        <v>2</v>
      </c>
      <c r="H1193" s="256">
        <v>0.08</v>
      </c>
    </row>
    <row r="1194" spans="1:8" x14ac:dyDescent="0.25">
      <c r="A1194" s="181" t="s">
        <v>21</v>
      </c>
      <c r="B1194" s="283">
        <v>38511</v>
      </c>
      <c r="C1194" s="423">
        <v>1</v>
      </c>
      <c r="D1194" s="202">
        <f t="shared" si="18"/>
        <v>1E-3</v>
      </c>
      <c r="E1194" s="160">
        <v>2</v>
      </c>
      <c r="F1194" s="160">
        <v>2</v>
      </c>
      <c r="G1194" s="160">
        <v>2</v>
      </c>
      <c r="H1194" s="256">
        <v>6.7000000000000004E-2</v>
      </c>
    </row>
    <row r="1195" spans="1:8" x14ac:dyDescent="0.25">
      <c r="A1195" s="181" t="s">
        <v>21</v>
      </c>
      <c r="B1195" s="283">
        <v>38544</v>
      </c>
      <c r="C1195" s="423">
        <v>1</v>
      </c>
      <c r="D1195" s="202">
        <f t="shared" si="18"/>
        <v>1E-3</v>
      </c>
      <c r="E1195" s="160">
        <v>2</v>
      </c>
      <c r="F1195" s="160">
        <v>2</v>
      </c>
      <c r="G1195" s="160">
        <v>2</v>
      </c>
      <c r="H1195" s="256">
        <v>4.1000000000000002E-2</v>
      </c>
    </row>
    <row r="1196" spans="1:8" x14ac:dyDescent="0.25">
      <c r="A1196" s="181" t="s">
        <v>21</v>
      </c>
      <c r="B1196" s="283">
        <v>38572</v>
      </c>
      <c r="C1196" s="423">
        <v>1</v>
      </c>
      <c r="D1196" s="202">
        <f t="shared" si="18"/>
        <v>1E-3</v>
      </c>
      <c r="E1196" s="160">
        <v>2</v>
      </c>
      <c r="F1196" s="160">
        <v>2</v>
      </c>
      <c r="G1196" s="160">
        <v>2</v>
      </c>
      <c r="H1196" s="256">
        <v>0.06</v>
      </c>
    </row>
    <row r="1197" spans="1:8" x14ac:dyDescent="0.25">
      <c r="A1197" s="181" t="s">
        <v>21</v>
      </c>
      <c r="B1197" s="283">
        <v>38607</v>
      </c>
      <c r="C1197" s="423">
        <v>1</v>
      </c>
      <c r="D1197" s="202">
        <f t="shared" si="18"/>
        <v>1E-3</v>
      </c>
      <c r="E1197" s="160">
        <v>2</v>
      </c>
      <c r="F1197" s="160">
        <v>2</v>
      </c>
      <c r="G1197" s="160">
        <v>2</v>
      </c>
      <c r="H1197" s="256">
        <v>0.4</v>
      </c>
    </row>
    <row r="1198" spans="1:8" x14ac:dyDescent="0.25">
      <c r="A1198" s="181" t="s">
        <v>21</v>
      </c>
      <c r="B1198" s="283">
        <v>38636</v>
      </c>
      <c r="C1198" s="423">
        <v>1</v>
      </c>
      <c r="D1198" s="202">
        <f t="shared" si="18"/>
        <v>1E-3</v>
      </c>
      <c r="E1198" s="160">
        <v>2</v>
      </c>
      <c r="F1198" s="160">
        <v>2</v>
      </c>
      <c r="G1198" s="160">
        <v>2</v>
      </c>
      <c r="H1198" s="256">
        <v>7.9000000000000008E-3</v>
      </c>
    </row>
    <row r="1199" spans="1:8" x14ac:dyDescent="0.25">
      <c r="A1199" s="181" t="s">
        <v>21</v>
      </c>
      <c r="B1199" s="283">
        <v>38663</v>
      </c>
      <c r="C1199" s="423">
        <v>1</v>
      </c>
      <c r="D1199" s="202">
        <f t="shared" si="18"/>
        <v>1E-3</v>
      </c>
      <c r="E1199" s="160">
        <v>2</v>
      </c>
      <c r="F1199" s="160">
        <v>2</v>
      </c>
      <c r="G1199" s="160">
        <v>2</v>
      </c>
      <c r="H1199" s="256">
        <v>3.4000000000000002E-2</v>
      </c>
    </row>
    <row r="1200" spans="1:8" x14ac:dyDescent="0.25">
      <c r="A1200" s="181" t="s">
        <v>21</v>
      </c>
      <c r="B1200" s="283">
        <v>38818</v>
      </c>
      <c r="C1200" s="423">
        <v>1</v>
      </c>
      <c r="D1200" s="202">
        <f t="shared" si="18"/>
        <v>1E-3</v>
      </c>
      <c r="E1200" s="160">
        <v>2</v>
      </c>
      <c r="F1200" s="160">
        <v>2</v>
      </c>
      <c r="G1200" s="160">
        <v>2</v>
      </c>
      <c r="H1200" s="256">
        <v>0.13</v>
      </c>
    </row>
    <row r="1201" spans="1:8" x14ac:dyDescent="0.25">
      <c r="A1201" s="181" t="s">
        <v>21</v>
      </c>
      <c r="B1201" s="283">
        <v>38847</v>
      </c>
      <c r="C1201" s="423">
        <v>1</v>
      </c>
      <c r="D1201" s="202">
        <f t="shared" si="18"/>
        <v>1E-3</v>
      </c>
      <c r="E1201" s="160">
        <v>2</v>
      </c>
      <c r="F1201" s="160">
        <v>2</v>
      </c>
      <c r="G1201" s="160">
        <v>2</v>
      </c>
      <c r="H1201" s="256">
        <v>0.14000000000000001</v>
      </c>
    </row>
    <row r="1202" spans="1:8" x14ac:dyDescent="0.25">
      <c r="A1202" s="181" t="s">
        <v>21</v>
      </c>
      <c r="B1202" s="283">
        <v>38880</v>
      </c>
      <c r="C1202" s="423">
        <v>1</v>
      </c>
      <c r="D1202" s="202">
        <f t="shared" si="18"/>
        <v>1E-3</v>
      </c>
      <c r="E1202" s="160">
        <v>2</v>
      </c>
      <c r="F1202" s="160">
        <v>2</v>
      </c>
      <c r="G1202" s="160">
        <v>2</v>
      </c>
      <c r="H1202" s="256">
        <v>0.06</v>
      </c>
    </row>
    <row r="1203" spans="1:8" x14ac:dyDescent="0.25">
      <c r="A1203" s="181" t="s">
        <v>21</v>
      </c>
      <c r="B1203" s="283">
        <v>38966</v>
      </c>
      <c r="C1203" s="423">
        <v>1</v>
      </c>
      <c r="D1203" s="202">
        <f t="shared" si="18"/>
        <v>1E-3</v>
      </c>
      <c r="E1203" s="160">
        <v>2</v>
      </c>
      <c r="F1203" s="160">
        <v>2</v>
      </c>
      <c r="G1203" s="160">
        <v>2</v>
      </c>
      <c r="H1203" s="256">
        <v>6.8000000000000005E-2</v>
      </c>
    </row>
    <row r="1204" spans="1:8" x14ac:dyDescent="0.25">
      <c r="A1204" s="181" t="s">
        <v>21</v>
      </c>
      <c r="B1204" s="283">
        <v>39154</v>
      </c>
      <c r="C1204" s="423">
        <v>1</v>
      </c>
      <c r="D1204" s="202">
        <f t="shared" si="18"/>
        <v>1E-3</v>
      </c>
      <c r="E1204" s="160">
        <v>2</v>
      </c>
      <c r="F1204" s="160">
        <v>2</v>
      </c>
      <c r="G1204" s="160">
        <v>2</v>
      </c>
      <c r="H1204" s="256">
        <v>7.5999999999999998E-2</v>
      </c>
    </row>
    <row r="1205" spans="1:8" x14ac:dyDescent="0.25">
      <c r="A1205" s="181" t="s">
        <v>21</v>
      </c>
      <c r="B1205" s="283">
        <v>39254</v>
      </c>
      <c r="C1205" s="423">
        <v>1</v>
      </c>
      <c r="D1205" s="202">
        <f t="shared" si="18"/>
        <v>1E-3</v>
      </c>
      <c r="E1205" s="160">
        <v>2</v>
      </c>
      <c r="F1205" s="160">
        <v>2</v>
      </c>
      <c r="G1205" s="160">
        <v>2</v>
      </c>
      <c r="H1205" s="256">
        <v>0.2</v>
      </c>
    </row>
    <row r="1206" spans="1:8" x14ac:dyDescent="0.25">
      <c r="A1206" s="181" t="s">
        <v>21</v>
      </c>
      <c r="B1206" s="283">
        <v>39337</v>
      </c>
      <c r="C1206" s="423">
        <v>1</v>
      </c>
      <c r="D1206" s="202">
        <f t="shared" si="18"/>
        <v>1E-3</v>
      </c>
      <c r="E1206" s="160">
        <v>2</v>
      </c>
      <c r="F1206" s="160">
        <v>2</v>
      </c>
      <c r="G1206" s="160">
        <v>2</v>
      </c>
      <c r="H1206" s="256">
        <v>2.3E-3</v>
      </c>
    </row>
    <row r="1207" spans="1:8" x14ac:dyDescent="0.25">
      <c r="A1207" s="181" t="s">
        <v>21</v>
      </c>
      <c r="B1207" s="283">
        <v>39616</v>
      </c>
      <c r="C1207" s="423">
        <v>1</v>
      </c>
      <c r="D1207" s="202">
        <f t="shared" si="18"/>
        <v>1E-3</v>
      </c>
      <c r="E1207" s="160">
        <v>2</v>
      </c>
      <c r="F1207" s="160">
        <v>2</v>
      </c>
      <c r="G1207" s="160">
        <v>2</v>
      </c>
      <c r="H1207" s="256">
        <v>2.5000000000000001E-3</v>
      </c>
    </row>
    <row r="1208" spans="1:8" x14ac:dyDescent="0.25">
      <c r="A1208" s="181" t="s">
        <v>21</v>
      </c>
      <c r="B1208" s="283">
        <v>39720</v>
      </c>
      <c r="C1208" s="423"/>
      <c r="D1208" s="202"/>
      <c r="E1208" s="158"/>
      <c r="F1208" s="158"/>
      <c r="G1208" s="158"/>
      <c r="H1208" s="256"/>
    </row>
    <row r="1209" spans="1:8" x14ac:dyDescent="0.25">
      <c r="A1209" s="181" t="s">
        <v>21</v>
      </c>
      <c r="B1209" s="283">
        <v>39790</v>
      </c>
      <c r="C1209" s="423"/>
      <c r="D1209" s="202"/>
      <c r="E1209" s="158"/>
      <c r="F1209" s="158"/>
      <c r="G1209" s="158"/>
      <c r="H1209" s="256"/>
    </row>
    <row r="1210" spans="1:8" x14ac:dyDescent="0.25">
      <c r="A1210" s="181" t="s">
        <v>21</v>
      </c>
      <c r="B1210" s="283">
        <v>39889</v>
      </c>
      <c r="C1210" s="423">
        <v>1</v>
      </c>
      <c r="D1210" s="202">
        <f t="shared" si="18"/>
        <v>1E-3</v>
      </c>
      <c r="E1210" s="160">
        <v>2</v>
      </c>
      <c r="F1210" s="160">
        <v>2</v>
      </c>
      <c r="G1210" s="160">
        <v>2</v>
      </c>
      <c r="H1210" s="267">
        <v>8.0000000000000004E-4</v>
      </c>
    </row>
    <row r="1211" spans="1:8" x14ac:dyDescent="0.25">
      <c r="A1211" s="181" t="s">
        <v>21</v>
      </c>
      <c r="B1211" s="283">
        <v>39979</v>
      </c>
      <c r="C1211" s="423">
        <v>1</v>
      </c>
      <c r="D1211" s="202">
        <f t="shared" si="18"/>
        <v>1E-3</v>
      </c>
      <c r="E1211" s="160">
        <v>2</v>
      </c>
      <c r="F1211" s="160">
        <v>2</v>
      </c>
      <c r="G1211" s="160">
        <v>2</v>
      </c>
      <c r="H1211" s="256">
        <v>1.0999999999999999E-2</v>
      </c>
    </row>
    <row r="1212" spans="1:8" x14ac:dyDescent="0.25">
      <c r="A1212" s="181" t="s">
        <v>21</v>
      </c>
      <c r="B1212" s="283">
        <v>40073</v>
      </c>
      <c r="C1212" s="423">
        <v>1</v>
      </c>
      <c r="D1212" s="202">
        <f t="shared" si="18"/>
        <v>1E-3</v>
      </c>
      <c r="E1212" s="160">
        <v>2</v>
      </c>
      <c r="F1212" s="160">
        <v>2</v>
      </c>
      <c r="G1212" s="160">
        <v>2</v>
      </c>
      <c r="H1212" s="256">
        <v>0.11</v>
      </c>
    </row>
    <row r="1213" spans="1:8" x14ac:dyDescent="0.25">
      <c r="A1213" s="181" t="s">
        <v>21</v>
      </c>
      <c r="B1213" s="285">
        <v>40162</v>
      </c>
      <c r="C1213" s="423"/>
      <c r="D1213" s="202"/>
      <c r="E1213" s="158"/>
      <c r="F1213" s="158"/>
      <c r="G1213" s="158"/>
      <c r="H1213" s="256"/>
    </row>
    <row r="1214" spans="1:8" x14ac:dyDescent="0.25">
      <c r="A1214" s="181" t="s">
        <v>21</v>
      </c>
      <c r="B1214" s="282">
        <v>40266</v>
      </c>
      <c r="C1214" s="423">
        <v>1</v>
      </c>
      <c r="D1214" s="202">
        <f t="shared" si="18"/>
        <v>1E-3</v>
      </c>
      <c r="E1214" s="160">
        <v>2</v>
      </c>
      <c r="F1214" s="160">
        <v>2</v>
      </c>
      <c r="G1214" s="160">
        <v>2</v>
      </c>
      <c r="H1214" s="256">
        <v>4.0000000000000001E-3</v>
      </c>
    </row>
    <row r="1215" spans="1:8" x14ac:dyDescent="0.25">
      <c r="A1215" s="181" t="s">
        <v>21</v>
      </c>
      <c r="B1215" s="282">
        <v>40357</v>
      </c>
      <c r="C1215" s="423">
        <v>1</v>
      </c>
      <c r="D1215" s="202">
        <f t="shared" si="18"/>
        <v>1E-3</v>
      </c>
      <c r="E1215" s="160">
        <v>2</v>
      </c>
      <c r="F1215" s="160">
        <v>2</v>
      </c>
      <c r="G1215" s="160">
        <v>2</v>
      </c>
      <c r="H1215" s="256">
        <v>1.03E-2</v>
      </c>
    </row>
    <row r="1216" spans="1:8" ht="17.25" x14ac:dyDescent="0.25">
      <c r="A1216" s="181" t="s">
        <v>49</v>
      </c>
      <c r="B1216" s="282">
        <v>40380</v>
      </c>
      <c r="C1216" s="423">
        <v>1</v>
      </c>
      <c r="D1216" s="202">
        <f t="shared" si="18"/>
        <v>1E-3</v>
      </c>
      <c r="E1216" s="160">
        <v>2</v>
      </c>
      <c r="F1216" s="160">
        <v>2</v>
      </c>
      <c r="G1216" s="160">
        <v>2</v>
      </c>
      <c r="H1216" s="256"/>
    </row>
    <row r="1217" spans="1:8" x14ac:dyDescent="0.25">
      <c r="A1217" s="181" t="s">
        <v>21</v>
      </c>
      <c r="B1217" s="282">
        <v>40448</v>
      </c>
      <c r="C1217" s="423">
        <v>1</v>
      </c>
      <c r="D1217" s="202">
        <f t="shared" si="18"/>
        <v>1E-3</v>
      </c>
      <c r="E1217" s="160">
        <v>2</v>
      </c>
      <c r="F1217" s="160">
        <v>2</v>
      </c>
      <c r="G1217" s="160">
        <v>2</v>
      </c>
      <c r="H1217" s="256">
        <v>5.1900000000000002E-2</v>
      </c>
    </row>
    <row r="1218" spans="1:8" x14ac:dyDescent="0.25">
      <c r="A1218" s="181" t="s">
        <v>21</v>
      </c>
      <c r="B1218" s="282">
        <v>40525</v>
      </c>
      <c r="C1218" s="423"/>
      <c r="D1218" s="202"/>
      <c r="E1218" s="158"/>
      <c r="F1218" s="158"/>
      <c r="G1218" s="158"/>
      <c r="H1218" s="256"/>
    </row>
    <row r="1219" spans="1:8" x14ac:dyDescent="0.25">
      <c r="A1219" s="181" t="s">
        <v>21</v>
      </c>
      <c r="B1219" s="282">
        <v>40714</v>
      </c>
      <c r="C1219" s="423">
        <v>0.2</v>
      </c>
      <c r="D1219" s="202">
        <f t="shared" si="18"/>
        <v>2.0000000000000001E-4</v>
      </c>
      <c r="E1219" s="160">
        <v>1</v>
      </c>
      <c r="F1219" s="160">
        <v>1</v>
      </c>
      <c r="G1219" s="160">
        <v>2</v>
      </c>
      <c r="H1219" s="267">
        <v>6.6000000000000003E-2</v>
      </c>
    </row>
    <row r="1220" spans="1:8" x14ac:dyDescent="0.25">
      <c r="A1220" s="183" t="s">
        <v>21</v>
      </c>
      <c r="B1220" s="282">
        <v>40801</v>
      </c>
      <c r="C1220" s="423">
        <v>1</v>
      </c>
      <c r="D1220" s="202">
        <f t="shared" si="18"/>
        <v>1E-3</v>
      </c>
      <c r="E1220" s="160">
        <v>5</v>
      </c>
      <c r="F1220" s="160">
        <v>1</v>
      </c>
      <c r="G1220" s="160">
        <v>3</v>
      </c>
      <c r="H1220" s="267">
        <v>0.01</v>
      </c>
    </row>
    <row r="1221" spans="1:8" x14ac:dyDescent="0.25">
      <c r="A1221" s="181"/>
      <c r="B1221" s="283"/>
      <c r="C1221" s="423"/>
      <c r="D1221" s="202"/>
      <c r="E1221" s="158"/>
      <c r="F1221" s="158"/>
      <c r="G1221" s="158"/>
      <c r="H1221" s="256"/>
    </row>
    <row r="1222" spans="1:8" x14ac:dyDescent="0.25">
      <c r="A1222" s="181"/>
      <c r="B1222" s="283"/>
      <c r="C1222" s="423"/>
      <c r="D1222" s="202"/>
      <c r="E1222" s="158"/>
      <c r="F1222" s="158"/>
      <c r="G1222" s="158"/>
      <c r="H1222" s="256"/>
    </row>
    <row r="1223" spans="1:8" x14ac:dyDescent="0.25">
      <c r="A1223" s="181" t="s">
        <v>22</v>
      </c>
      <c r="B1223" s="283">
        <v>38251</v>
      </c>
      <c r="C1223" s="423">
        <v>1</v>
      </c>
      <c r="D1223" s="202">
        <f t="shared" si="18"/>
        <v>1E-3</v>
      </c>
      <c r="E1223" s="160">
        <v>2</v>
      </c>
      <c r="F1223" s="160">
        <v>2</v>
      </c>
      <c r="G1223" s="160">
        <v>2</v>
      </c>
      <c r="H1223" s="256">
        <v>0.82</v>
      </c>
    </row>
    <row r="1224" spans="1:8" x14ac:dyDescent="0.25">
      <c r="A1224" s="181" t="s">
        <v>22</v>
      </c>
      <c r="B1224" s="283">
        <v>38274</v>
      </c>
      <c r="C1224" s="423">
        <v>1</v>
      </c>
      <c r="D1224" s="202">
        <f t="shared" si="18"/>
        <v>1E-3</v>
      </c>
      <c r="E1224" s="160">
        <v>2</v>
      </c>
      <c r="F1224" s="160">
        <v>2</v>
      </c>
      <c r="G1224" s="160">
        <v>2</v>
      </c>
      <c r="H1224" s="256">
        <v>1.4</v>
      </c>
    </row>
    <row r="1225" spans="1:8" x14ac:dyDescent="0.25">
      <c r="A1225" s="181" t="s">
        <v>22</v>
      </c>
      <c r="B1225" s="283">
        <v>38301</v>
      </c>
      <c r="C1225" s="423">
        <v>1</v>
      </c>
      <c r="D1225" s="202">
        <f t="shared" si="18"/>
        <v>1E-3</v>
      </c>
      <c r="E1225" s="160">
        <v>2</v>
      </c>
      <c r="F1225" s="160">
        <v>2</v>
      </c>
      <c r="G1225" s="160">
        <v>2</v>
      </c>
      <c r="H1225" s="256">
        <v>4</v>
      </c>
    </row>
    <row r="1226" spans="1:8" x14ac:dyDescent="0.25">
      <c r="A1226" s="181" t="s">
        <v>22</v>
      </c>
      <c r="B1226" s="283">
        <v>38335</v>
      </c>
      <c r="C1226" s="423">
        <v>1</v>
      </c>
      <c r="D1226" s="202">
        <f t="shared" si="18"/>
        <v>1E-3</v>
      </c>
      <c r="E1226" s="160">
        <v>2</v>
      </c>
      <c r="F1226" s="160">
        <v>2</v>
      </c>
      <c r="G1226" s="160">
        <v>2</v>
      </c>
      <c r="H1226" s="256">
        <v>2.4</v>
      </c>
    </row>
    <row r="1227" spans="1:8" x14ac:dyDescent="0.25">
      <c r="A1227" s="181" t="s">
        <v>22</v>
      </c>
      <c r="B1227" s="283">
        <v>38365</v>
      </c>
      <c r="C1227" s="423">
        <v>0.5</v>
      </c>
      <c r="D1227" s="202">
        <f t="shared" si="18"/>
        <v>5.0000000000000001E-4</v>
      </c>
      <c r="E1227" s="160">
        <v>5</v>
      </c>
      <c r="F1227" s="160">
        <v>0.5</v>
      </c>
      <c r="G1227" s="158"/>
      <c r="H1227" s="256">
        <v>0.5</v>
      </c>
    </row>
    <row r="1228" spans="1:8" x14ac:dyDescent="0.25">
      <c r="A1228" s="181" t="s">
        <v>22</v>
      </c>
      <c r="B1228" s="283">
        <v>38365</v>
      </c>
      <c r="C1228" s="423">
        <v>1</v>
      </c>
      <c r="D1228" s="202">
        <f t="shared" si="18"/>
        <v>1E-3</v>
      </c>
      <c r="E1228" s="160">
        <v>2</v>
      </c>
      <c r="F1228" s="160">
        <v>2</v>
      </c>
      <c r="G1228" s="160">
        <v>2</v>
      </c>
      <c r="H1228" s="256">
        <v>2.4</v>
      </c>
    </row>
    <row r="1229" spans="1:8" x14ac:dyDescent="0.25">
      <c r="A1229" s="181" t="s">
        <v>22</v>
      </c>
      <c r="B1229" s="283">
        <v>38365</v>
      </c>
      <c r="C1229" s="423">
        <v>1</v>
      </c>
      <c r="D1229" s="202">
        <f t="shared" si="18"/>
        <v>1E-3</v>
      </c>
      <c r="E1229" s="160">
        <v>2</v>
      </c>
      <c r="F1229" s="160">
        <v>2</v>
      </c>
      <c r="G1229" s="160">
        <v>2</v>
      </c>
      <c r="H1229" s="256">
        <v>2.1</v>
      </c>
    </row>
    <row r="1230" spans="1:8" x14ac:dyDescent="0.25">
      <c r="A1230" s="181" t="s">
        <v>22</v>
      </c>
      <c r="B1230" s="283">
        <v>38393</v>
      </c>
      <c r="C1230" s="423">
        <v>0.5</v>
      </c>
      <c r="D1230" s="202">
        <f t="shared" si="18"/>
        <v>5.0000000000000001E-4</v>
      </c>
      <c r="E1230" s="160">
        <v>5</v>
      </c>
      <c r="F1230" s="160">
        <v>0.5</v>
      </c>
      <c r="G1230" s="158"/>
      <c r="H1230" s="256">
        <v>2.9</v>
      </c>
    </row>
    <row r="1231" spans="1:8" x14ac:dyDescent="0.25">
      <c r="A1231" s="181" t="s">
        <v>22</v>
      </c>
      <c r="B1231" s="283">
        <v>38393</v>
      </c>
      <c r="C1231" s="423">
        <v>1</v>
      </c>
      <c r="D1231" s="202">
        <f t="shared" si="18"/>
        <v>1E-3</v>
      </c>
      <c r="E1231" s="160">
        <v>2</v>
      </c>
      <c r="F1231" s="160">
        <v>2</v>
      </c>
      <c r="G1231" s="160">
        <v>2</v>
      </c>
      <c r="H1231" s="256">
        <v>3.2</v>
      </c>
    </row>
    <row r="1232" spans="1:8" x14ac:dyDescent="0.25">
      <c r="A1232" s="181" t="s">
        <v>22</v>
      </c>
      <c r="B1232" s="283">
        <v>38393</v>
      </c>
      <c r="C1232" s="423">
        <v>1</v>
      </c>
      <c r="D1232" s="202">
        <f t="shared" si="18"/>
        <v>1E-3</v>
      </c>
      <c r="E1232" s="160">
        <v>2</v>
      </c>
      <c r="F1232" s="160">
        <v>2</v>
      </c>
      <c r="G1232" s="160">
        <v>2</v>
      </c>
      <c r="H1232" s="256">
        <v>2.9</v>
      </c>
    </row>
    <row r="1233" spans="1:8" x14ac:dyDescent="0.25">
      <c r="A1233" s="181" t="s">
        <v>22</v>
      </c>
      <c r="B1233" s="283">
        <v>38420</v>
      </c>
      <c r="C1233" s="423">
        <v>1</v>
      </c>
      <c r="D1233" s="202">
        <f t="shared" si="18"/>
        <v>1E-3</v>
      </c>
      <c r="E1233" s="160">
        <v>2</v>
      </c>
      <c r="F1233" s="160">
        <v>2</v>
      </c>
      <c r="G1233" s="160">
        <v>2</v>
      </c>
      <c r="H1233" s="256">
        <v>3.4</v>
      </c>
    </row>
    <row r="1234" spans="1:8" x14ac:dyDescent="0.25">
      <c r="A1234" s="181" t="s">
        <v>22</v>
      </c>
      <c r="B1234" s="283">
        <v>38455</v>
      </c>
      <c r="C1234" s="423">
        <v>1</v>
      </c>
      <c r="D1234" s="202">
        <f t="shared" si="18"/>
        <v>1E-3</v>
      </c>
      <c r="E1234" s="160">
        <v>2</v>
      </c>
      <c r="F1234" s="160">
        <v>2</v>
      </c>
      <c r="G1234" s="160">
        <v>2</v>
      </c>
      <c r="H1234" s="256">
        <v>3.3</v>
      </c>
    </row>
    <row r="1235" spans="1:8" x14ac:dyDescent="0.25">
      <c r="A1235" s="181" t="s">
        <v>22</v>
      </c>
      <c r="B1235" s="283">
        <v>38455</v>
      </c>
      <c r="C1235" s="423">
        <v>1</v>
      </c>
      <c r="D1235" s="202">
        <f t="shared" si="18"/>
        <v>1E-3</v>
      </c>
      <c r="E1235" s="160">
        <v>2</v>
      </c>
      <c r="F1235" s="160">
        <v>2</v>
      </c>
      <c r="G1235" s="160">
        <v>2</v>
      </c>
      <c r="H1235" s="256">
        <v>3.3</v>
      </c>
    </row>
    <row r="1236" spans="1:8" x14ac:dyDescent="0.25">
      <c r="A1236" s="181" t="s">
        <v>22</v>
      </c>
      <c r="B1236" s="283">
        <v>38455</v>
      </c>
      <c r="C1236" s="423">
        <v>0.5</v>
      </c>
      <c r="D1236" s="202">
        <f t="shared" ref="D1236:D1299" si="19">C1236/1000</f>
        <v>5.0000000000000001E-4</v>
      </c>
      <c r="E1236" s="160">
        <v>2</v>
      </c>
      <c r="F1236" s="160">
        <v>0.5</v>
      </c>
      <c r="G1236" s="158"/>
      <c r="H1236" s="256">
        <v>3.7</v>
      </c>
    </row>
    <row r="1237" spans="1:8" x14ac:dyDescent="0.25">
      <c r="A1237" s="181" t="s">
        <v>22</v>
      </c>
      <c r="B1237" s="283">
        <v>38483</v>
      </c>
      <c r="C1237" s="423">
        <v>1</v>
      </c>
      <c r="D1237" s="202">
        <f t="shared" si="19"/>
        <v>1E-3</v>
      </c>
      <c r="E1237" s="160">
        <v>2</v>
      </c>
      <c r="F1237" s="160">
        <v>2</v>
      </c>
      <c r="G1237" s="160">
        <v>2</v>
      </c>
      <c r="H1237" s="256">
        <v>2.1</v>
      </c>
    </row>
    <row r="1238" spans="1:8" x14ac:dyDescent="0.25">
      <c r="A1238" s="181" t="s">
        <v>22</v>
      </c>
      <c r="B1238" s="283">
        <v>38483</v>
      </c>
      <c r="C1238" s="423">
        <v>0.5</v>
      </c>
      <c r="D1238" s="202">
        <f t="shared" si="19"/>
        <v>5.0000000000000001E-4</v>
      </c>
      <c r="E1238" s="160">
        <v>5</v>
      </c>
      <c r="F1238" s="160">
        <v>0.5</v>
      </c>
      <c r="G1238" s="158"/>
      <c r="H1238" s="256">
        <v>0.38</v>
      </c>
    </row>
    <row r="1239" spans="1:8" x14ac:dyDescent="0.25">
      <c r="A1239" s="181" t="s">
        <v>22</v>
      </c>
      <c r="B1239" s="283">
        <v>38483</v>
      </c>
      <c r="C1239" s="423">
        <v>1</v>
      </c>
      <c r="D1239" s="202">
        <f t="shared" si="19"/>
        <v>1E-3</v>
      </c>
      <c r="E1239" s="160">
        <v>2</v>
      </c>
      <c r="F1239" s="160">
        <v>2</v>
      </c>
      <c r="G1239" s="160">
        <v>2</v>
      </c>
      <c r="H1239" s="256">
        <v>2.2999999999999998</v>
      </c>
    </row>
    <row r="1240" spans="1:8" x14ac:dyDescent="0.25">
      <c r="A1240" s="181" t="s">
        <v>22</v>
      </c>
      <c r="B1240" s="283">
        <v>38511</v>
      </c>
      <c r="C1240" s="423">
        <v>1</v>
      </c>
      <c r="D1240" s="202">
        <f t="shared" si="19"/>
        <v>1E-3</v>
      </c>
      <c r="E1240" s="160">
        <v>2</v>
      </c>
      <c r="F1240" s="160">
        <v>2</v>
      </c>
      <c r="G1240" s="160">
        <v>2</v>
      </c>
      <c r="H1240" s="256">
        <v>2.8</v>
      </c>
    </row>
    <row r="1241" spans="1:8" x14ac:dyDescent="0.25">
      <c r="A1241" s="181" t="s">
        <v>22</v>
      </c>
      <c r="B1241" s="283">
        <v>38545</v>
      </c>
      <c r="C1241" s="423">
        <v>1</v>
      </c>
      <c r="D1241" s="202">
        <f t="shared" si="19"/>
        <v>1E-3</v>
      </c>
      <c r="E1241" s="160">
        <v>2</v>
      </c>
      <c r="F1241" s="160">
        <v>2</v>
      </c>
      <c r="G1241" s="160">
        <v>2</v>
      </c>
      <c r="H1241" s="256">
        <v>1.5</v>
      </c>
    </row>
    <row r="1242" spans="1:8" x14ac:dyDescent="0.25">
      <c r="A1242" s="181" t="s">
        <v>22</v>
      </c>
      <c r="B1242" s="283">
        <v>38573</v>
      </c>
      <c r="C1242" s="423">
        <v>1</v>
      </c>
      <c r="D1242" s="202">
        <f t="shared" si="19"/>
        <v>1E-3</v>
      </c>
      <c r="E1242" s="160">
        <v>2</v>
      </c>
      <c r="F1242" s="160">
        <v>2</v>
      </c>
      <c r="G1242" s="160">
        <v>2</v>
      </c>
      <c r="H1242" s="256">
        <v>1</v>
      </c>
    </row>
    <row r="1243" spans="1:8" x14ac:dyDescent="0.25">
      <c r="A1243" s="181" t="s">
        <v>22</v>
      </c>
      <c r="B1243" s="283">
        <v>38608</v>
      </c>
      <c r="C1243" s="423">
        <v>1</v>
      </c>
      <c r="D1243" s="202">
        <f t="shared" si="19"/>
        <v>1E-3</v>
      </c>
      <c r="E1243" s="160">
        <v>2</v>
      </c>
      <c r="F1243" s="160">
        <v>2</v>
      </c>
      <c r="G1243" s="160">
        <v>2</v>
      </c>
      <c r="H1243" s="256">
        <v>0.97</v>
      </c>
    </row>
    <row r="1244" spans="1:8" x14ac:dyDescent="0.25">
      <c r="A1244" s="181" t="s">
        <v>22</v>
      </c>
      <c r="B1244" s="283">
        <v>38608</v>
      </c>
      <c r="C1244" s="423">
        <v>1</v>
      </c>
      <c r="D1244" s="202">
        <f t="shared" si="19"/>
        <v>1E-3</v>
      </c>
      <c r="E1244" s="160">
        <v>2</v>
      </c>
      <c r="F1244" s="160">
        <v>2</v>
      </c>
      <c r="G1244" s="160">
        <v>2</v>
      </c>
      <c r="H1244" s="256">
        <v>0.99</v>
      </c>
    </row>
    <row r="1245" spans="1:8" x14ac:dyDescent="0.25">
      <c r="A1245" s="181" t="s">
        <v>22</v>
      </c>
      <c r="B1245" s="283">
        <v>38608</v>
      </c>
      <c r="C1245" s="423">
        <v>0.5</v>
      </c>
      <c r="D1245" s="202">
        <f t="shared" si="19"/>
        <v>5.0000000000000001E-4</v>
      </c>
      <c r="E1245" s="160">
        <v>5</v>
      </c>
      <c r="F1245" s="160">
        <v>0.5</v>
      </c>
      <c r="G1245" s="158"/>
      <c r="H1245" s="256">
        <v>1.5</v>
      </c>
    </row>
    <row r="1246" spans="1:8" x14ac:dyDescent="0.25">
      <c r="A1246" s="181" t="s">
        <v>22</v>
      </c>
      <c r="B1246" s="283">
        <v>38636</v>
      </c>
      <c r="C1246" s="423">
        <v>1</v>
      </c>
      <c r="D1246" s="202">
        <f t="shared" si="19"/>
        <v>1E-3</v>
      </c>
      <c r="E1246" s="160">
        <v>2</v>
      </c>
      <c r="F1246" s="160">
        <v>2</v>
      </c>
      <c r="G1246" s="160">
        <v>2</v>
      </c>
      <c r="H1246" s="256">
        <v>0.48</v>
      </c>
    </row>
    <row r="1247" spans="1:8" x14ac:dyDescent="0.25">
      <c r="A1247" s="181" t="s">
        <v>22</v>
      </c>
      <c r="B1247" s="283">
        <v>38665</v>
      </c>
      <c r="C1247" s="423">
        <v>1</v>
      </c>
      <c r="D1247" s="202">
        <f t="shared" si="19"/>
        <v>1E-3</v>
      </c>
      <c r="E1247" s="160">
        <v>2</v>
      </c>
      <c r="F1247" s="160">
        <v>2</v>
      </c>
      <c r="G1247" s="160">
        <v>2</v>
      </c>
      <c r="H1247" s="256">
        <v>1.4</v>
      </c>
    </row>
    <row r="1248" spans="1:8" x14ac:dyDescent="0.25">
      <c r="A1248" s="181" t="s">
        <v>22</v>
      </c>
      <c r="B1248" s="283">
        <v>38694</v>
      </c>
      <c r="C1248" s="423">
        <v>1</v>
      </c>
      <c r="D1248" s="202">
        <f t="shared" si="19"/>
        <v>1E-3</v>
      </c>
      <c r="E1248" s="160">
        <v>2</v>
      </c>
      <c r="F1248" s="160">
        <v>2</v>
      </c>
      <c r="G1248" s="160">
        <v>2</v>
      </c>
      <c r="H1248" s="256">
        <v>0.86</v>
      </c>
    </row>
    <row r="1249" spans="1:8" x14ac:dyDescent="0.25">
      <c r="A1249" s="181" t="s">
        <v>22</v>
      </c>
      <c r="B1249" s="283">
        <v>38729</v>
      </c>
      <c r="C1249" s="423">
        <v>1</v>
      </c>
      <c r="D1249" s="202">
        <f t="shared" si="19"/>
        <v>1E-3</v>
      </c>
      <c r="E1249" s="160">
        <v>2</v>
      </c>
      <c r="F1249" s="160">
        <v>2</v>
      </c>
      <c r="G1249" s="160">
        <v>2</v>
      </c>
      <c r="H1249" s="256">
        <v>1.2</v>
      </c>
    </row>
    <row r="1250" spans="1:8" x14ac:dyDescent="0.25">
      <c r="A1250" s="181" t="s">
        <v>22</v>
      </c>
      <c r="B1250" s="283">
        <v>38763</v>
      </c>
      <c r="C1250" s="423">
        <v>1</v>
      </c>
      <c r="D1250" s="202">
        <f t="shared" si="19"/>
        <v>1E-3</v>
      </c>
      <c r="E1250" s="160">
        <v>2</v>
      </c>
      <c r="F1250" s="160">
        <v>2</v>
      </c>
      <c r="G1250" s="160">
        <v>2</v>
      </c>
      <c r="H1250" s="256">
        <v>1</v>
      </c>
    </row>
    <row r="1251" spans="1:8" x14ac:dyDescent="0.25">
      <c r="A1251" s="181" t="s">
        <v>22</v>
      </c>
      <c r="B1251" s="283">
        <v>38792</v>
      </c>
      <c r="C1251" s="423">
        <v>1</v>
      </c>
      <c r="D1251" s="202">
        <f t="shared" si="19"/>
        <v>1E-3</v>
      </c>
      <c r="E1251" s="160">
        <v>2</v>
      </c>
      <c r="F1251" s="160">
        <v>2</v>
      </c>
      <c r="G1251" s="160">
        <v>2</v>
      </c>
      <c r="H1251" s="256">
        <v>0.83</v>
      </c>
    </row>
    <row r="1252" spans="1:8" x14ac:dyDescent="0.25">
      <c r="A1252" s="181" t="s">
        <v>22</v>
      </c>
      <c r="B1252" s="283">
        <v>38792</v>
      </c>
      <c r="C1252" s="423">
        <v>0.25</v>
      </c>
      <c r="D1252" s="202">
        <f t="shared" si="19"/>
        <v>2.5000000000000001E-4</v>
      </c>
      <c r="E1252" s="160">
        <v>0.25</v>
      </c>
      <c r="F1252" s="160">
        <v>0.25</v>
      </c>
      <c r="G1252" s="160">
        <v>0.25</v>
      </c>
      <c r="H1252" s="256">
        <v>3.77E-4</v>
      </c>
    </row>
    <row r="1253" spans="1:8" x14ac:dyDescent="0.25">
      <c r="A1253" s="181" t="s">
        <v>22</v>
      </c>
      <c r="B1253" s="283">
        <v>38819</v>
      </c>
      <c r="C1253" s="423">
        <v>1</v>
      </c>
      <c r="D1253" s="202">
        <f t="shared" si="19"/>
        <v>1E-3</v>
      </c>
      <c r="E1253" s="160">
        <v>2</v>
      </c>
      <c r="F1253" s="160">
        <v>2</v>
      </c>
      <c r="G1253" s="160">
        <v>2</v>
      </c>
      <c r="H1253" s="256">
        <v>0.45</v>
      </c>
    </row>
    <row r="1254" spans="1:8" x14ac:dyDescent="0.25">
      <c r="A1254" s="181" t="s">
        <v>22</v>
      </c>
      <c r="B1254" s="283">
        <v>38819</v>
      </c>
      <c r="C1254" s="423">
        <v>0.25</v>
      </c>
      <c r="D1254" s="202">
        <f t="shared" si="19"/>
        <v>2.5000000000000001E-4</v>
      </c>
      <c r="E1254" s="160">
        <v>0.25</v>
      </c>
      <c r="F1254" s="160">
        <v>0.25</v>
      </c>
      <c r="G1254" s="160">
        <v>0.25</v>
      </c>
      <c r="H1254" s="256">
        <v>0.85799999999999998</v>
      </c>
    </row>
    <row r="1255" spans="1:8" x14ac:dyDescent="0.25">
      <c r="A1255" s="181" t="s">
        <v>22</v>
      </c>
      <c r="B1255" s="283">
        <v>38848</v>
      </c>
      <c r="C1255" s="423">
        <v>1</v>
      </c>
      <c r="D1255" s="202">
        <f t="shared" si="19"/>
        <v>1E-3</v>
      </c>
      <c r="E1255" s="160">
        <v>2</v>
      </c>
      <c r="F1255" s="160">
        <v>2</v>
      </c>
      <c r="G1255" s="160">
        <v>2</v>
      </c>
      <c r="H1255" s="256">
        <v>0.75</v>
      </c>
    </row>
    <row r="1256" spans="1:8" x14ac:dyDescent="0.25">
      <c r="A1256" s="181" t="s">
        <v>22</v>
      </c>
      <c r="B1256" s="283">
        <v>38848</v>
      </c>
      <c r="C1256" s="423">
        <v>0.5</v>
      </c>
      <c r="D1256" s="202">
        <f t="shared" si="19"/>
        <v>5.0000000000000001E-4</v>
      </c>
      <c r="E1256" s="160">
        <v>0.5</v>
      </c>
      <c r="F1256" s="160">
        <v>0.5</v>
      </c>
      <c r="G1256" s="160">
        <v>0.5</v>
      </c>
      <c r="H1256" s="256">
        <v>0.877</v>
      </c>
    </row>
    <row r="1257" spans="1:8" x14ac:dyDescent="0.25">
      <c r="A1257" s="181" t="s">
        <v>22</v>
      </c>
      <c r="B1257" s="283">
        <v>38881</v>
      </c>
      <c r="C1257" s="423">
        <v>1</v>
      </c>
      <c r="D1257" s="202">
        <f t="shared" si="19"/>
        <v>1E-3</v>
      </c>
      <c r="E1257" s="160">
        <v>2</v>
      </c>
      <c r="F1257" s="160">
        <v>2</v>
      </c>
      <c r="G1257" s="160">
        <v>2</v>
      </c>
      <c r="H1257" s="256">
        <v>0.63</v>
      </c>
    </row>
    <row r="1258" spans="1:8" x14ac:dyDescent="0.25">
      <c r="A1258" s="181" t="s">
        <v>22</v>
      </c>
      <c r="B1258" s="283">
        <v>38881</v>
      </c>
      <c r="C1258" s="423">
        <v>0.5</v>
      </c>
      <c r="D1258" s="202">
        <f t="shared" si="19"/>
        <v>5.0000000000000001E-4</v>
      </c>
      <c r="E1258" s="160">
        <v>0.5</v>
      </c>
      <c r="F1258" s="160">
        <v>0.5</v>
      </c>
      <c r="G1258" s="160">
        <v>0.5</v>
      </c>
      <c r="H1258" s="256">
        <v>0.76700000000000002</v>
      </c>
    </row>
    <row r="1259" spans="1:8" x14ac:dyDescent="0.25">
      <c r="A1259" s="181" t="s">
        <v>22</v>
      </c>
      <c r="B1259" s="283">
        <v>38967</v>
      </c>
      <c r="C1259" s="423">
        <v>1</v>
      </c>
      <c r="D1259" s="202">
        <f t="shared" si="19"/>
        <v>1E-3</v>
      </c>
      <c r="E1259" s="160">
        <v>5</v>
      </c>
      <c r="F1259" s="160">
        <v>2</v>
      </c>
      <c r="G1259" s="160">
        <v>2</v>
      </c>
      <c r="H1259" s="256">
        <v>1.5</v>
      </c>
    </row>
    <row r="1260" spans="1:8" x14ac:dyDescent="0.25">
      <c r="A1260" s="181" t="s">
        <v>22</v>
      </c>
      <c r="B1260" s="283">
        <v>39057</v>
      </c>
      <c r="C1260" s="423">
        <v>0.25</v>
      </c>
      <c r="D1260" s="202">
        <f t="shared" si="19"/>
        <v>2.5000000000000001E-4</v>
      </c>
      <c r="E1260" s="160">
        <v>0.25</v>
      </c>
      <c r="F1260" s="160">
        <v>0.25</v>
      </c>
      <c r="G1260" s="160">
        <v>0.25</v>
      </c>
      <c r="H1260" s="256">
        <v>0.35499999999999998</v>
      </c>
    </row>
    <row r="1261" spans="1:8" x14ac:dyDescent="0.25">
      <c r="A1261" s="181" t="s">
        <v>22</v>
      </c>
      <c r="B1261" s="283">
        <v>39057</v>
      </c>
      <c r="C1261" s="423">
        <v>1</v>
      </c>
      <c r="D1261" s="202">
        <f t="shared" si="19"/>
        <v>1E-3</v>
      </c>
      <c r="E1261" s="160">
        <v>2</v>
      </c>
      <c r="F1261" s="160">
        <v>2</v>
      </c>
      <c r="G1261" s="160">
        <v>2</v>
      </c>
      <c r="H1261" s="256">
        <v>1.1000000000000001</v>
      </c>
    </row>
    <row r="1262" spans="1:8" x14ac:dyDescent="0.25">
      <c r="A1262" s="181" t="s">
        <v>22</v>
      </c>
      <c r="B1262" s="283">
        <v>39057</v>
      </c>
      <c r="C1262" s="423">
        <v>1</v>
      </c>
      <c r="D1262" s="202">
        <f t="shared" si="19"/>
        <v>1E-3</v>
      </c>
      <c r="E1262" s="160">
        <v>2</v>
      </c>
      <c r="F1262" s="160">
        <v>2</v>
      </c>
      <c r="G1262" s="160">
        <v>2</v>
      </c>
      <c r="H1262" s="256">
        <v>0.76</v>
      </c>
    </row>
    <row r="1263" spans="1:8" x14ac:dyDescent="0.25">
      <c r="A1263" s="181" t="s">
        <v>22</v>
      </c>
      <c r="B1263" s="283">
        <v>39153</v>
      </c>
      <c r="C1263" s="423">
        <v>1</v>
      </c>
      <c r="D1263" s="202">
        <f t="shared" si="19"/>
        <v>1E-3</v>
      </c>
      <c r="E1263" s="160">
        <v>2</v>
      </c>
      <c r="F1263" s="160">
        <v>2</v>
      </c>
      <c r="G1263" s="160">
        <v>2</v>
      </c>
      <c r="H1263" s="256">
        <v>0.56000000000000005</v>
      </c>
    </row>
    <row r="1264" spans="1:8" x14ac:dyDescent="0.25">
      <c r="A1264" s="181" t="s">
        <v>22</v>
      </c>
      <c r="B1264" s="283">
        <v>39254</v>
      </c>
      <c r="C1264" s="423">
        <v>1</v>
      </c>
      <c r="D1264" s="202">
        <f t="shared" si="19"/>
        <v>1E-3</v>
      </c>
      <c r="E1264" s="160">
        <v>2</v>
      </c>
      <c r="F1264" s="160">
        <v>2</v>
      </c>
      <c r="G1264" s="160">
        <v>2</v>
      </c>
      <c r="H1264" s="256">
        <v>0.62</v>
      </c>
    </row>
    <row r="1265" spans="1:8" x14ac:dyDescent="0.25">
      <c r="A1265" s="181" t="s">
        <v>22</v>
      </c>
      <c r="B1265" s="283">
        <v>39336</v>
      </c>
      <c r="C1265" s="423">
        <v>1</v>
      </c>
      <c r="D1265" s="202">
        <f t="shared" si="19"/>
        <v>1E-3</v>
      </c>
      <c r="E1265" s="160">
        <v>2</v>
      </c>
      <c r="F1265" s="160">
        <v>2</v>
      </c>
      <c r="G1265" s="160">
        <v>2</v>
      </c>
      <c r="H1265" s="256">
        <v>1.4</v>
      </c>
    </row>
    <row r="1266" spans="1:8" x14ac:dyDescent="0.25">
      <c r="A1266" s="181" t="s">
        <v>22</v>
      </c>
      <c r="B1266" s="283">
        <v>39434</v>
      </c>
      <c r="C1266" s="423">
        <v>1</v>
      </c>
      <c r="D1266" s="202">
        <f t="shared" si="19"/>
        <v>1E-3</v>
      </c>
      <c r="E1266" s="160">
        <v>2</v>
      </c>
      <c r="F1266" s="160">
        <v>2</v>
      </c>
      <c r="G1266" s="160">
        <v>2</v>
      </c>
      <c r="H1266" s="256">
        <v>3.5999999999999997E-2</v>
      </c>
    </row>
    <row r="1267" spans="1:8" x14ac:dyDescent="0.25">
      <c r="A1267" s="181" t="s">
        <v>22</v>
      </c>
      <c r="B1267" s="283">
        <v>39511</v>
      </c>
      <c r="C1267" s="423">
        <v>1</v>
      </c>
      <c r="D1267" s="202">
        <f t="shared" si="19"/>
        <v>1E-3</v>
      </c>
      <c r="E1267" s="160">
        <v>2</v>
      </c>
      <c r="F1267" s="160">
        <v>2</v>
      </c>
      <c r="G1267" s="160">
        <v>2</v>
      </c>
      <c r="H1267" s="256">
        <v>0.35</v>
      </c>
    </row>
    <row r="1268" spans="1:8" x14ac:dyDescent="0.25">
      <c r="A1268" s="181" t="s">
        <v>22</v>
      </c>
      <c r="B1268" s="283">
        <v>39616</v>
      </c>
      <c r="C1268" s="423">
        <v>1</v>
      </c>
      <c r="D1268" s="202">
        <f t="shared" si="19"/>
        <v>1E-3</v>
      </c>
      <c r="E1268" s="160">
        <v>2</v>
      </c>
      <c r="F1268" s="160">
        <v>2</v>
      </c>
      <c r="G1268" s="160">
        <v>2</v>
      </c>
      <c r="H1268" s="256">
        <v>0.55000000000000004</v>
      </c>
    </row>
    <row r="1269" spans="1:8" x14ac:dyDescent="0.25">
      <c r="A1269" s="181" t="s">
        <v>22</v>
      </c>
      <c r="B1269" s="283">
        <v>39616</v>
      </c>
      <c r="C1269" s="423">
        <v>1</v>
      </c>
      <c r="D1269" s="202">
        <f t="shared" si="19"/>
        <v>1E-3</v>
      </c>
      <c r="E1269" s="160">
        <v>1</v>
      </c>
      <c r="F1269" s="160">
        <v>1</v>
      </c>
      <c r="G1269" s="160">
        <v>2</v>
      </c>
      <c r="H1269" s="256"/>
    </row>
    <row r="1270" spans="1:8" x14ac:dyDescent="0.25">
      <c r="A1270" s="181" t="s">
        <v>22</v>
      </c>
      <c r="B1270" s="283">
        <v>39722</v>
      </c>
      <c r="C1270" s="423">
        <v>1</v>
      </c>
      <c r="D1270" s="202">
        <f t="shared" si="19"/>
        <v>1E-3</v>
      </c>
      <c r="E1270" s="160">
        <v>2</v>
      </c>
      <c r="F1270" s="160">
        <v>2</v>
      </c>
      <c r="G1270" s="160">
        <v>2</v>
      </c>
      <c r="H1270" s="256">
        <v>1</v>
      </c>
    </row>
    <row r="1271" spans="1:8" x14ac:dyDescent="0.25">
      <c r="A1271" s="181" t="s">
        <v>22</v>
      </c>
      <c r="B1271" s="283">
        <v>39791</v>
      </c>
      <c r="C1271" s="423">
        <v>1</v>
      </c>
      <c r="D1271" s="202">
        <f t="shared" si="19"/>
        <v>1E-3</v>
      </c>
      <c r="E1271" s="160">
        <v>2</v>
      </c>
      <c r="F1271" s="160">
        <v>2</v>
      </c>
      <c r="G1271" s="160">
        <v>2</v>
      </c>
      <c r="H1271" s="256">
        <v>0.73</v>
      </c>
    </row>
    <row r="1272" spans="1:8" x14ac:dyDescent="0.25">
      <c r="A1272" s="181" t="s">
        <v>22</v>
      </c>
      <c r="B1272" s="283">
        <v>39791</v>
      </c>
      <c r="C1272" s="423">
        <v>1</v>
      </c>
      <c r="D1272" s="202">
        <f t="shared" si="19"/>
        <v>1E-3</v>
      </c>
      <c r="E1272" s="160">
        <v>2</v>
      </c>
      <c r="F1272" s="160">
        <v>2</v>
      </c>
      <c r="G1272" s="160">
        <v>2</v>
      </c>
      <c r="H1272" s="256">
        <v>0.79</v>
      </c>
    </row>
    <row r="1273" spans="1:8" x14ac:dyDescent="0.25">
      <c r="A1273" s="181" t="s">
        <v>22</v>
      </c>
      <c r="B1273" s="283">
        <v>39791</v>
      </c>
      <c r="C1273" s="423">
        <v>1</v>
      </c>
      <c r="D1273" s="202">
        <f t="shared" si="19"/>
        <v>1E-3</v>
      </c>
      <c r="E1273" s="160">
        <v>1</v>
      </c>
      <c r="F1273" s="160">
        <v>1</v>
      </c>
      <c r="G1273" s="160">
        <v>1</v>
      </c>
      <c r="H1273" s="256">
        <v>0.14499999999999999</v>
      </c>
    </row>
    <row r="1274" spans="1:8" x14ac:dyDescent="0.25">
      <c r="A1274" s="181" t="s">
        <v>22</v>
      </c>
      <c r="B1274" s="283">
        <v>39889</v>
      </c>
      <c r="C1274" s="423">
        <v>1</v>
      </c>
      <c r="D1274" s="202">
        <f t="shared" si="19"/>
        <v>1E-3</v>
      </c>
      <c r="E1274" s="160">
        <v>2</v>
      </c>
      <c r="F1274" s="160">
        <v>2</v>
      </c>
      <c r="G1274" s="160">
        <v>2</v>
      </c>
      <c r="H1274" s="256">
        <v>0.14000000000000001</v>
      </c>
    </row>
    <row r="1275" spans="1:8" x14ac:dyDescent="0.25">
      <c r="A1275" s="181" t="s">
        <v>22</v>
      </c>
      <c r="B1275" s="283">
        <v>39980</v>
      </c>
      <c r="C1275" s="423">
        <v>1</v>
      </c>
      <c r="D1275" s="202">
        <f t="shared" si="19"/>
        <v>1E-3</v>
      </c>
      <c r="E1275" s="160">
        <v>2</v>
      </c>
      <c r="F1275" s="160">
        <v>2</v>
      </c>
      <c r="G1275" s="160">
        <v>2</v>
      </c>
      <c r="H1275" s="256">
        <v>0.33</v>
      </c>
    </row>
    <row r="1276" spans="1:8" x14ac:dyDescent="0.25">
      <c r="A1276" s="181" t="s">
        <v>22</v>
      </c>
      <c r="B1276" s="283">
        <v>40073</v>
      </c>
      <c r="C1276" s="423">
        <v>1</v>
      </c>
      <c r="D1276" s="202">
        <f t="shared" si="19"/>
        <v>1E-3</v>
      </c>
      <c r="E1276" s="160">
        <v>2</v>
      </c>
      <c r="F1276" s="160">
        <v>2</v>
      </c>
      <c r="G1276" s="160">
        <v>2</v>
      </c>
      <c r="H1276" s="256">
        <v>4.9000000000000002E-2</v>
      </c>
    </row>
    <row r="1277" spans="1:8" x14ac:dyDescent="0.25">
      <c r="A1277" s="181" t="s">
        <v>22</v>
      </c>
      <c r="B1277" s="283">
        <v>40163</v>
      </c>
      <c r="C1277" s="423">
        <v>1</v>
      </c>
      <c r="D1277" s="202">
        <f t="shared" si="19"/>
        <v>1E-3</v>
      </c>
      <c r="E1277" s="160">
        <v>2</v>
      </c>
      <c r="F1277" s="160">
        <v>2</v>
      </c>
      <c r="G1277" s="160">
        <v>2</v>
      </c>
      <c r="H1277" s="256">
        <v>0.27</v>
      </c>
    </row>
    <row r="1278" spans="1:8" x14ac:dyDescent="0.25">
      <c r="A1278" s="181" t="s">
        <v>22</v>
      </c>
      <c r="B1278" s="283">
        <v>40163</v>
      </c>
      <c r="C1278" s="423">
        <v>1</v>
      </c>
      <c r="D1278" s="202">
        <f t="shared" si="19"/>
        <v>1E-3</v>
      </c>
      <c r="E1278" s="160">
        <v>2</v>
      </c>
      <c r="F1278" s="160">
        <v>2</v>
      </c>
      <c r="G1278" s="160">
        <v>2</v>
      </c>
      <c r="H1278" s="256">
        <v>0.33</v>
      </c>
    </row>
    <row r="1279" spans="1:8" x14ac:dyDescent="0.25">
      <c r="A1279" s="181" t="s">
        <v>22</v>
      </c>
      <c r="B1279" s="283">
        <v>40268</v>
      </c>
      <c r="C1279" s="423">
        <v>1</v>
      </c>
      <c r="D1279" s="202">
        <f t="shared" si="19"/>
        <v>1E-3</v>
      </c>
      <c r="E1279" s="160">
        <v>2</v>
      </c>
      <c r="F1279" s="160">
        <v>2</v>
      </c>
      <c r="G1279" s="160">
        <v>2</v>
      </c>
      <c r="H1279" s="256">
        <v>1.25</v>
      </c>
    </row>
    <row r="1280" spans="1:8" x14ac:dyDescent="0.25">
      <c r="A1280" s="181" t="s">
        <v>22</v>
      </c>
      <c r="B1280" s="283">
        <v>40357</v>
      </c>
      <c r="C1280" s="423">
        <v>1</v>
      </c>
      <c r="D1280" s="202">
        <f t="shared" si="19"/>
        <v>1E-3</v>
      </c>
      <c r="E1280" s="160">
        <v>2</v>
      </c>
      <c r="F1280" s="160">
        <v>2</v>
      </c>
      <c r="G1280" s="160">
        <v>2</v>
      </c>
      <c r="H1280" s="256">
        <v>0.77800000000000002</v>
      </c>
    </row>
    <row r="1281" spans="1:8" x14ac:dyDescent="0.25">
      <c r="A1281" s="181" t="s">
        <v>22</v>
      </c>
      <c r="B1281" s="283">
        <v>40448</v>
      </c>
      <c r="C1281" s="423">
        <v>1</v>
      </c>
      <c r="D1281" s="202">
        <f t="shared" si="19"/>
        <v>1E-3</v>
      </c>
      <c r="E1281" s="160">
        <v>2</v>
      </c>
      <c r="F1281" s="160">
        <v>2</v>
      </c>
      <c r="G1281" s="160">
        <v>2</v>
      </c>
      <c r="H1281" s="256">
        <v>0.51200000000000001</v>
      </c>
    </row>
    <row r="1282" spans="1:8" x14ac:dyDescent="0.25">
      <c r="A1282" s="181" t="s">
        <v>22</v>
      </c>
      <c r="B1282" s="283">
        <v>40448</v>
      </c>
      <c r="C1282" s="423">
        <v>1</v>
      </c>
      <c r="D1282" s="202">
        <f t="shared" si="19"/>
        <v>1E-3</v>
      </c>
      <c r="E1282" s="160">
        <v>2</v>
      </c>
      <c r="F1282" s="160">
        <v>2</v>
      </c>
      <c r="G1282" s="160">
        <v>2</v>
      </c>
      <c r="H1282" s="256">
        <v>0.56899999999999995</v>
      </c>
    </row>
    <row r="1283" spans="1:8" x14ac:dyDescent="0.25">
      <c r="A1283" s="181" t="s">
        <v>22</v>
      </c>
      <c r="B1283" s="283">
        <v>40525</v>
      </c>
      <c r="C1283" s="423">
        <v>1</v>
      </c>
      <c r="D1283" s="202">
        <f t="shared" si="19"/>
        <v>1E-3</v>
      </c>
      <c r="E1283" s="160">
        <v>2</v>
      </c>
      <c r="F1283" s="160">
        <v>2</v>
      </c>
      <c r="G1283" s="160">
        <v>2</v>
      </c>
      <c r="H1283" s="256">
        <v>0.47299999999999998</v>
      </c>
    </row>
    <row r="1284" spans="1:8" x14ac:dyDescent="0.25">
      <c r="A1284" s="181" t="s">
        <v>22</v>
      </c>
      <c r="B1284" s="283">
        <v>40525</v>
      </c>
      <c r="C1284" s="423">
        <v>1</v>
      </c>
      <c r="D1284" s="202">
        <f t="shared" si="19"/>
        <v>1E-3</v>
      </c>
      <c r="E1284" s="160">
        <v>2</v>
      </c>
      <c r="F1284" s="160">
        <v>2</v>
      </c>
      <c r="G1284" s="160">
        <v>2</v>
      </c>
      <c r="H1284" s="256">
        <v>0.45400000000000001</v>
      </c>
    </row>
    <row r="1285" spans="1:8" x14ac:dyDescent="0.25">
      <c r="A1285" s="181" t="s">
        <v>22</v>
      </c>
      <c r="B1285" s="287">
        <v>40631</v>
      </c>
      <c r="C1285" s="423">
        <v>0.5</v>
      </c>
      <c r="D1285" s="202">
        <f t="shared" si="19"/>
        <v>5.0000000000000001E-4</v>
      </c>
      <c r="E1285" s="160">
        <v>2</v>
      </c>
      <c r="F1285" s="160">
        <v>2</v>
      </c>
      <c r="G1285" s="160">
        <v>2</v>
      </c>
      <c r="H1285" s="185">
        <v>0.72199999999999998</v>
      </c>
    </row>
    <row r="1286" spans="1:8" x14ac:dyDescent="0.25">
      <c r="A1286" s="181" t="s">
        <v>22</v>
      </c>
      <c r="B1286" s="287">
        <v>40714</v>
      </c>
      <c r="C1286" s="423">
        <v>0.2</v>
      </c>
      <c r="D1286" s="202">
        <f t="shared" si="19"/>
        <v>2.0000000000000001E-4</v>
      </c>
      <c r="E1286" s="160">
        <v>1</v>
      </c>
      <c r="F1286" s="160">
        <v>1</v>
      </c>
      <c r="G1286" s="160">
        <v>2</v>
      </c>
      <c r="H1286" s="268">
        <v>0.72199999999999998</v>
      </c>
    </row>
    <row r="1287" spans="1:8" x14ac:dyDescent="0.25">
      <c r="A1287" s="183" t="s">
        <v>22</v>
      </c>
      <c r="B1287" s="281">
        <v>40801</v>
      </c>
      <c r="C1287" s="423">
        <v>1</v>
      </c>
      <c r="D1287" s="202">
        <f t="shared" si="19"/>
        <v>1E-3</v>
      </c>
      <c r="E1287" s="160">
        <v>5</v>
      </c>
      <c r="F1287" s="160">
        <v>1</v>
      </c>
      <c r="G1287" s="160">
        <v>3</v>
      </c>
      <c r="H1287" s="185">
        <v>1.9</v>
      </c>
    </row>
    <row r="1288" spans="1:8" x14ac:dyDescent="0.25">
      <c r="A1288" s="183" t="s">
        <v>22</v>
      </c>
      <c r="B1288" s="281">
        <v>40884</v>
      </c>
      <c r="C1288" s="423">
        <v>1</v>
      </c>
      <c r="D1288" s="202">
        <f t="shared" si="19"/>
        <v>1E-3</v>
      </c>
      <c r="E1288" s="160">
        <v>5</v>
      </c>
      <c r="F1288" s="160">
        <v>1</v>
      </c>
      <c r="G1288" s="160">
        <v>3</v>
      </c>
      <c r="H1288" s="185">
        <v>2.4</v>
      </c>
    </row>
    <row r="1289" spans="1:8" x14ac:dyDescent="0.25">
      <c r="A1289" s="181"/>
      <c r="B1289" s="283"/>
      <c r="C1289" s="423"/>
      <c r="D1289" s="202"/>
      <c r="E1289" s="158"/>
      <c r="F1289" s="158"/>
      <c r="G1289" s="158"/>
      <c r="H1289" s="256"/>
    </row>
    <row r="1290" spans="1:8" x14ac:dyDescent="0.25">
      <c r="A1290" s="181" t="s">
        <v>25</v>
      </c>
      <c r="B1290" s="283">
        <v>38253</v>
      </c>
      <c r="C1290" s="423">
        <v>1</v>
      </c>
      <c r="D1290" s="202">
        <f t="shared" si="19"/>
        <v>1E-3</v>
      </c>
      <c r="E1290" s="160">
        <v>2</v>
      </c>
      <c r="F1290" s="160">
        <v>2</v>
      </c>
      <c r="G1290" s="160">
        <v>2</v>
      </c>
      <c r="H1290" s="256">
        <v>9.5E-4</v>
      </c>
    </row>
    <row r="1291" spans="1:8" x14ac:dyDescent="0.25">
      <c r="A1291" s="181" t="s">
        <v>25</v>
      </c>
      <c r="B1291" s="283">
        <v>38274</v>
      </c>
      <c r="C1291" s="423">
        <v>1</v>
      </c>
      <c r="D1291" s="202">
        <f t="shared" si="19"/>
        <v>1E-3</v>
      </c>
      <c r="E1291" s="160">
        <v>2</v>
      </c>
      <c r="F1291" s="160">
        <v>2</v>
      </c>
      <c r="G1291" s="160">
        <v>2</v>
      </c>
      <c r="H1291" s="260">
        <v>8.0000000000000004E-4</v>
      </c>
    </row>
    <row r="1292" spans="1:8" x14ac:dyDescent="0.25">
      <c r="A1292" s="181" t="s">
        <v>25</v>
      </c>
      <c r="B1292" s="283">
        <v>38301</v>
      </c>
      <c r="C1292" s="423">
        <v>1</v>
      </c>
      <c r="D1292" s="202">
        <f t="shared" si="19"/>
        <v>1E-3</v>
      </c>
      <c r="E1292" s="160">
        <v>2</v>
      </c>
      <c r="F1292" s="160">
        <v>2</v>
      </c>
      <c r="G1292" s="160">
        <v>2</v>
      </c>
      <c r="H1292" s="256">
        <v>1.1000000000000001E-3</v>
      </c>
    </row>
    <row r="1293" spans="1:8" x14ac:dyDescent="0.25">
      <c r="A1293" s="181" t="s">
        <v>25</v>
      </c>
      <c r="B1293" s="283">
        <v>38335</v>
      </c>
      <c r="C1293" s="423">
        <v>1</v>
      </c>
      <c r="D1293" s="202">
        <f t="shared" si="19"/>
        <v>1E-3</v>
      </c>
      <c r="E1293" s="160">
        <v>2</v>
      </c>
      <c r="F1293" s="160">
        <v>2</v>
      </c>
      <c r="G1293" s="160">
        <v>2</v>
      </c>
      <c r="H1293" s="256">
        <v>9.1E-4</v>
      </c>
    </row>
    <row r="1294" spans="1:8" x14ac:dyDescent="0.25">
      <c r="A1294" s="181" t="s">
        <v>25</v>
      </c>
      <c r="B1294" s="283">
        <v>38365</v>
      </c>
      <c r="C1294" s="423">
        <v>1</v>
      </c>
      <c r="D1294" s="202">
        <f t="shared" si="19"/>
        <v>1E-3</v>
      </c>
      <c r="E1294" s="160">
        <v>2</v>
      </c>
      <c r="F1294" s="160">
        <v>2</v>
      </c>
      <c r="G1294" s="160">
        <v>2</v>
      </c>
      <c r="H1294" s="260">
        <v>8.9999999999999998E-4</v>
      </c>
    </row>
    <row r="1295" spans="1:8" x14ac:dyDescent="0.25">
      <c r="A1295" s="181" t="s">
        <v>25</v>
      </c>
      <c r="B1295" s="283">
        <v>38393</v>
      </c>
      <c r="C1295" s="423">
        <v>1</v>
      </c>
      <c r="D1295" s="202">
        <f t="shared" si="19"/>
        <v>1E-3</v>
      </c>
      <c r="E1295" s="160">
        <v>2</v>
      </c>
      <c r="F1295" s="160">
        <v>2</v>
      </c>
      <c r="G1295" s="160">
        <v>2</v>
      </c>
      <c r="H1295" s="260">
        <v>8.0000000000000004E-4</v>
      </c>
    </row>
    <row r="1296" spans="1:8" x14ac:dyDescent="0.25">
      <c r="A1296" s="181" t="s">
        <v>25</v>
      </c>
      <c r="B1296" s="283">
        <v>38420</v>
      </c>
      <c r="C1296" s="423">
        <v>1</v>
      </c>
      <c r="D1296" s="202">
        <f t="shared" si="19"/>
        <v>1E-3</v>
      </c>
      <c r="E1296" s="160">
        <v>2</v>
      </c>
      <c r="F1296" s="160">
        <v>2</v>
      </c>
      <c r="G1296" s="160">
        <v>2</v>
      </c>
      <c r="H1296" s="260">
        <v>8.0000000000000004E-4</v>
      </c>
    </row>
    <row r="1297" spans="1:8" x14ac:dyDescent="0.25">
      <c r="A1297" s="181" t="s">
        <v>25</v>
      </c>
      <c r="B1297" s="283">
        <v>38455</v>
      </c>
      <c r="C1297" s="423">
        <v>1</v>
      </c>
      <c r="D1297" s="202">
        <f t="shared" si="19"/>
        <v>1E-3</v>
      </c>
      <c r="E1297" s="160">
        <v>2</v>
      </c>
      <c r="F1297" s="160">
        <v>2</v>
      </c>
      <c r="G1297" s="160">
        <v>2</v>
      </c>
      <c r="H1297" s="260">
        <v>8.0000000000000004E-4</v>
      </c>
    </row>
    <row r="1298" spans="1:8" x14ac:dyDescent="0.25">
      <c r="A1298" s="181" t="s">
        <v>25</v>
      </c>
      <c r="B1298" s="283">
        <v>38483</v>
      </c>
      <c r="C1298" s="423">
        <v>1</v>
      </c>
      <c r="D1298" s="202">
        <f t="shared" si="19"/>
        <v>1E-3</v>
      </c>
      <c r="E1298" s="160">
        <v>2</v>
      </c>
      <c r="F1298" s="160">
        <v>2</v>
      </c>
      <c r="G1298" s="160">
        <v>2</v>
      </c>
      <c r="H1298" s="260">
        <v>8.0000000000000004E-4</v>
      </c>
    </row>
    <row r="1299" spans="1:8" x14ac:dyDescent="0.25">
      <c r="A1299" s="181" t="s">
        <v>25</v>
      </c>
      <c r="B1299" s="283">
        <v>38512</v>
      </c>
      <c r="C1299" s="423">
        <v>1</v>
      </c>
      <c r="D1299" s="202">
        <f t="shared" si="19"/>
        <v>1E-3</v>
      </c>
      <c r="E1299" s="160">
        <v>2</v>
      </c>
      <c r="F1299" s="160">
        <v>2</v>
      </c>
      <c r="G1299" s="160">
        <v>2</v>
      </c>
      <c r="H1299" s="260">
        <v>8.0000000000000004E-4</v>
      </c>
    </row>
    <row r="1300" spans="1:8" x14ac:dyDescent="0.25">
      <c r="A1300" s="181" t="s">
        <v>25</v>
      </c>
      <c r="B1300" s="283">
        <v>38546</v>
      </c>
      <c r="C1300" s="423">
        <v>1</v>
      </c>
      <c r="D1300" s="202">
        <f t="shared" ref="D1300:D1363" si="20">C1300/1000</f>
        <v>1E-3</v>
      </c>
      <c r="E1300" s="160">
        <v>2</v>
      </c>
      <c r="F1300" s="160">
        <v>2</v>
      </c>
      <c r="G1300" s="160">
        <v>2</v>
      </c>
      <c r="H1300" s="260">
        <v>8.0000000000000004E-4</v>
      </c>
    </row>
    <row r="1301" spans="1:8" x14ac:dyDescent="0.25">
      <c r="A1301" s="181" t="s">
        <v>25</v>
      </c>
      <c r="B1301" s="283">
        <v>38574</v>
      </c>
      <c r="C1301" s="423">
        <v>1</v>
      </c>
      <c r="D1301" s="202">
        <f t="shared" si="20"/>
        <v>1E-3</v>
      </c>
      <c r="E1301" s="160">
        <v>2</v>
      </c>
      <c r="F1301" s="160">
        <v>2</v>
      </c>
      <c r="G1301" s="160">
        <v>2</v>
      </c>
      <c r="H1301" s="260">
        <v>8.0000000000000004E-4</v>
      </c>
    </row>
    <row r="1302" spans="1:8" x14ac:dyDescent="0.25">
      <c r="A1302" s="181" t="s">
        <v>25</v>
      </c>
      <c r="B1302" s="283">
        <v>38607</v>
      </c>
      <c r="C1302" s="423">
        <v>1</v>
      </c>
      <c r="D1302" s="202">
        <f t="shared" si="20"/>
        <v>1E-3</v>
      </c>
      <c r="E1302" s="160">
        <v>2</v>
      </c>
      <c r="F1302" s="160">
        <v>2</v>
      </c>
      <c r="G1302" s="160">
        <v>2</v>
      </c>
      <c r="H1302" s="260">
        <v>8.0000000000000004E-4</v>
      </c>
    </row>
    <row r="1303" spans="1:8" x14ac:dyDescent="0.25">
      <c r="A1303" s="181" t="s">
        <v>25</v>
      </c>
      <c r="B1303" s="283">
        <v>38636</v>
      </c>
      <c r="C1303" s="423">
        <v>1</v>
      </c>
      <c r="D1303" s="202">
        <f t="shared" si="20"/>
        <v>1E-3</v>
      </c>
      <c r="E1303" s="160">
        <v>2</v>
      </c>
      <c r="F1303" s="160">
        <v>2</v>
      </c>
      <c r="G1303" s="160">
        <v>2</v>
      </c>
      <c r="H1303" s="260">
        <v>8.0000000000000004E-4</v>
      </c>
    </row>
    <row r="1304" spans="1:8" x14ac:dyDescent="0.25">
      <c r="A1304" s="181" t="s">
        <v>25</v>
      </c>
      <c r="B1304" s="283">
        <v>38665</v>
      </c>
      <c r="C1304" s="423">
        <v>1</v>
      </c>
      <c r="D1304" s="202">
        <f t="shared" si="20"/>
        <v>1E-3</v>
      </c>
      <c r="E1304" s="160">
        <v>2</v>
      </c>
      <c r="F1304" s="160">
        <v>2</v>
      </c>
      <c r="G1304" s="160">
        <v>2</v>
      </c>
      <c r="H1304" s="256">
        <v>8.5999999999999998E-4</v>
      </c>
    </row>
    <row r="1305" spans="1:8" x14ac:dyDescent="0.25">
      <c r="A1305" s="181" t="s">
        <v>25</v>
      </c>
      <c r="B1305" s="283">
        <v>38694</v>
      </c>
      <c r="C1305" s="423">
        <v>1</v>
      </c>
      <c r="D1305" s="202">
        <f t="shared" si="20"/>
        <v>1E-3</v>
      </c>
      <c r="E1305" s="160">
        <v>2</v>
      </c>
      <c r="F1305" s="160">
        <v>2</v>
      </c>
      <c r="G1305" s="160">
        <v>2</v>
      </c>
      <c r="H1305" s="260">
        <v>8.0000000000000004E-4</v>
      </c>
    </row>
    <row r="1306" spans="1:8" x14ac:dyDescent="0.25">
      <c r="A1306" s="181" t="s">
        <v>25</v>
      </c>
      <c r="B1306" s="283">
        <v>38729</v>
      </c>
      <c r="C1306" s="423">
        <v>1</v>
      </c>
      <c r="D1306" s="202">
        <f t="shared" si="20"/>
        <v>1E-3</v>
      </c>
      <c r="E1306" s="160">
        <v>2</v>
      </c>
      <c r="F1306" s="160">
        <v>2</v>
      </c>
      <c r="G1306" s="160">
        <v>2</v>
      </c>
      <c r="H1306" s="260">
        <v>8.0000000000000004E-4</v>
      </c>
    </row>
    <row r="1307" spans="1:8" x14ac:dyDescent="0.25">
      <c r="A1307" s="181" t="s">
        <v>25</v>
      </c>
      <c r="B1307" s="283">
        <v>38763</v>
      </c>
      <c r="C1307" s="423">
        <v>1</v>
      </c>
      <c r="D1307" s="202">
        <f t="shared" si="20"/>
        <v>1E-3</v>
      </c>
      <c r="E1307" s="160">
        <v>2</v>
      </c>
      <c r="F1307" s="160">
        <v>2</v>
      </c>
      <c r="G1307" s="160">
        <v>2</v>
      </c>
      <c r="H1307" s="260">
        <v>8.0000000000000004E-4</v>
      </c>
    </row>
    <row r="1308" spans="1:8" x14ac:dyDescent="0.25">
      <c r="A1308" s="181" t="s">
        <v>25</v>
      </c>
      <c r="B1308" s="283">
        <v>38792</v>
      </c>
      <c r="C1308" s="423">
        <v>1</v>
      </c>
      <c r="D1308" s="202">
        <f t="shared" si="20"/>
        <v>1E-3</v>
      </c>
      <c r="E1308" s="160">
        <v>2</v>
      </c>
      <c r="F1308" s="160">
        <v>2</v>
      </c>
      <c r="G1308" s="160">
        <v>2</v>
      </c>
      <c r="H1308" s="260">
        <v>8.0000000000000004E-4</v>
      </c>
    </row>
    <row r="1309" spans="1:8" x14ac:dyDescent="0.25">
      <c r="A1309" s="181" t="s">
        <v>25</v>
      </c>
      <c r="B1309" s="283">
        <v>38818</v>
      </c>
      <c r="C1309" s="423">
        <v>1</v>
      </c>
      <c r="D1309" s="202">
        <f t="shared" si="20"/>
        <v>1E-3</v>
      </c>
      <c r="E1309" s="160">
        <v>2</v>
      </c>
      <c r="F1309" s="160">
        <v>2</v>
      </c>
      <c r="G1309" s="160">
        <v>2</v>
      </c>
      <c r="H1309" s="256">
        <v>8.3000000000000001E-4</v>
      </c>
    </row>
    <row r="1310" spans="1:8" x14ac:dyDescent="0.25">
      <c r="A1310" s="181" t="s">
        <v>25</v>
      </c>
      <c r="B1310" s="283">
        <v>38848</v>
      </c>
      <c r="C1310" s="423">
        <v>1</v>
      </c>
      <c r="D1310" s="202">
        <f t="shared" si="20"/>
        <v>1E-3</v>
      </c>
      <c r="E1310" s="160">
        <v>2</v>
      </c>
      <c r="F1310" s="160">
        <v>2</v>
      </c>
      <c r="G1310" s="160">
        <v>2</v>
      </c>
      <c r="H1310" s="260">
        <v>8.0000000000000004E-4</v>
      </c>
    </row>
    <row r="1311" spans="1:8" x14ac:dyDescent="0.25">
      <c r="A1311" s="181" t="s">
        <v>25</v>
      </c>
      <c r="B1311" s="283">
        <v>38881</v>
      </c>
      <c r="C1311" s="423">
        <v>1</v>
      </c>
      <c r="D1311" s="202">
        <f t="shared" si="20"/>
        <v>1E-3</v>
      </c>
      <c r="E1311" s="160">
        <v>2</v>
      </c>
      <c r="F1311" s="160">
        <v>2</v>
      </c>
      <c r="G1311" s="160">
        <v>2</v>
      </c>
      <c r="H1311" s="260">
        <v>8.0000000000000004E-4</v>
      </c>
    </row>
    <row r="1312" spans="1:8" x14ac:dyDescent="0.25">
      <c r="A1312" s="181" t="s">
        <v>25</v>
      </c>
      <c r="B1312" s="283">
        <v>38966</v>
      </c>
      <c r="C1312" s="423">
        <v>1</v>
      </c>
      <c r="D1312" s="202">
        <f t="shared" si="20"/>
        <v>1E-3</v>
      </c>
      <c r="E1312" s="160">
        <v>2</v>
      </c>
      <c r="F1312" s="160">
        <v>2</v>
      </c>
      <c r="G1312" s="160">
        <v>2</v>
      </c>
      <c r="H1312" s="260">
        <v>8.0000000000000004E-4</v>
      </c>
    </row>
    <row r="1313" spans="1:8" x14ac:dyDescent="0.25">
      <c r="A1313" s="181" t="s">
        <v>25</v>
      </c>
      <c r="B1313" s="283">
        <v>39057</v>
      </c>
      <c r="C1313" s="423">
        <v>1</v>
      </c>
      <c r="D1313" s="202">
        <f t="shared" si="20"/>
        <v>1E-3</v>
      </c>
      <c r="E1313" s="160">
        <v>2</v>
      </c>
      <c r="F1313" s="160">
        <v>2</v>
      </c>
      <c r="G1313" s="160">
        <v>2</v>
      </c>
      <c r="H1313" s="260">
        <v>8.0000000000000004E-4</v>
      </c>
    </row>
    <row r="1314" spans="1:8" x14ac:dyDescent="0.25">
      <c r="A1314" s="181" t="s">
        <v>25</v>
      </c>
      <c r="B1314" s="283">
        <v>39154</v>
      </c>
      <c r="C1314" s="423">
        <v>1</v>
      </c>
      <c r="D1314" s="202">
        <f t="shared" si="20"/>
        <v>1E-3</v>
      </c>
      <c r="E1314" s="160">
        <v>2</v>
      </c>
      <c r="F1314" s="160">
        <v>2</v>
      </c>
      <c r="G1314" s="160">
        <v>2</v>
      </c>
      <c r="H1314" s="260">
        <v>8.0000000000000004E-4</v>
      </c>
    </row>
    <row r="1315" spans="1:8" x14ac:dyDescent="0.25">
      <c r="A1315" s="181" t="s">
        <v>25</v>
      </c>
      <c r="B1315" s="283">
        <v>39255</v>
      </c>
      <c r="C1315" s="423">
        <v>1</v>
      </c>
      <c r="D1315" s="202">
        <f t="shared" si="20"/>
        <v>1E-3</v>
      </c>
      <c r="E1315" s="160">
        <v>2</v>
      </c>
      <c r="F1315" s="160">
        <v>2</v>
      </c>
      <c r="G1315" s="160">
        <v>2</v>
      </c>
      <c r="H1315" s="260">
        <v>8.0000000000000004E-4</v>
      </c>
    </row>
    <row r="1316" spans="1:8" x14ac:dyDescent="0.25">
      <c r="A1316" s="181" t="s">
        <v>25</v>
      </c>
      <c r="B1316" s="283">
        <v>39335</v>
      </c>
      <c r="C1316" s="423">
        <v>1</v>
      </c>
      <c r="D1316" s="202">
        <f t="shared" si="20"/>
        <v>1E-3</v>
      </c>
      <c r="E1316" s="160">
        <v>2</v>
      </c>
      <c r="F1316" s="160">
        <v>2</v>
      </c>
      <c r="G1316" s="160">
        <v>2</v>
      </c>
      <c r="H1316" s="260">
        <v>8.0000000000000004E-4</v>
      </c>
    </row>
    <row r="1317" spans="1:8" x14ac:dyDescent="0.25">
      <c r="A1317" s="181" t="s">
        <v>25</v>
      </c>
      <c r="B1317" s="283">
        <v>39434</v>
      </c>
      <c r="C1317" s="423">
        <v>1</v>
      </c>
      <c r="D1317" s="202">
        <f t="shared" si="20"/>
        <v>1E-3</v>
      </c>
      <c r="E1317" s="160">
        <v>2</v>
      </c>
      <c r="F1317" s="160">
        <v>2</v>
      </c>
      <c r="G1317" s="160">
        <v>2</v>
      </c>
      <c r="H1317" s="260">
        <v>8.0000000000000004E-4</v>
      </c>
    </row>
    <row r="1318" spans="1:8" x14ac:dyDescent="0.25">
      <c r="A1318" s="181" t="s">
        <v>25</v>
      </c>
      <c r="B1318" s="283">
        <v>39511</v>
      </c>
      <c r="C1318" s="423">
        <v>1</v>
      </c>
      <c r="D1318" s="202">
        <f t="shared" si="20"/>
        <v>1E-3</v>
      </c>
      <c r="E1318" s="160">
        <v>2</v>
      </c>
      <c r="F1318" s="160">
        <v>2</v>
      </c>
      <c r="G1318" s="160">
        <v>2</v>
      </c>
      <c r="H1318" s="260">
        <v>8.0000000000000004E-4</v>
      </c>
    </row>
    <row r="1319" spans="1:8" x14ac:dyDescent="0.25">
      <c r="A1319" s="181" t="s">
        <v>25</v>
      </c>
      <c r="B1319" s="283">
        <v>39616</v>
      </c>
      <c r="C1319" s="423">
        <v>1</v>
      </c>
      <c r="D1319" s="202">
        <f t="shared" si="20"/>
        <v>1E-3</v>
      </c>
      <c r="E1319" s="160">
        <v>2</v>
      </c>
      <c r="F1319" s="160">
        <v>2</v>
      </c>
      <c r="G1319" s="160">
        <v>2</v>
      </c>
      <c r="H1319" s="260">
        <v>8.0000000000000004E-4</v>
      </c>
    </row>
    <row r="1320" spans="1:8" x14ac:dyDescent="0.25">
      <c r="A1320" s="181" t="s">
        <v>25</v>
      </c>
      <c r="B1320" s="283">
        <v>39720</v>
      </c>
      <c r="C1320" s="423">
        <v>1</v>
      </c>
      <c r="D1320" s="202">
        <f t="shared" si="20"/>
        <v>1E-3</v>
      </c>
      <c r="E1320" s="160">
        <v>2</v>
      </c>
      <c r="F1320" s="160">
        <v>2</v>
      </c>
      <c r="G1320" s="160">
        <v>2</v>
      </c>
      <c r="H1320" s="260">
        <v>8.0000000000000004E-4</v>
      </c>
    </row>
    <row r="1321" spans="1:8" x14ac:dyDescent="0.25">
      <c r="A1321" s="181" t="s">
        <v>25</v>
      </c>
      <c r="B1321" s="283">
        <v>39791</v>
      </c>
      <c r="C1321" s="423">
        <v>1</v>
      </c>
      <c r="D1321" s="202">
        <f t="shared" si="20"/>
        <v>1E-3</v>
      </c>
      <c r="E1321" s="160">
        <v>2</v>
      </c>
      <c r="F1321" s="160">
        <v>2</v>
      </c>
      <c r="G1321" s="160">
        <v>2</v>
      </c>
      <c r="H1321" s="260">
        <v>8.0000000000000004E-4</v>
      </c>
    </row>
    <row r="1322" spans="1:8" x14ac:dyDescent="0.25">
      <c r="A1322" s="181" t="s">
        <v>25</v>
      </c>
      <c r="B1322" s="283">
        <v>39888</v>
      </c>
      <c r="C1322" s="423">
        <v>1</v>
      </c>
      <c r="D1322" s="202">
        <f t="shared" si="20"/>
        <v>1E-3</v>
      </c>
      <c r="E1322" s="160">
        <v>2</v>
      </c>
      <c r="F1322" s="160">
        <v>2</v>
      </c>
      <c r="G1322" s="160">
        <v>2</v>
      </c>
      <c r="H1322" s="260">
        <v>8.0000000000000004E-4</v>
      </c>
    </row>
    <row r="1323" spans="1:8" x14ac:dyDescent="0.25">
      <c r="A1323" s="181" t="s">
        <v>25</v>
      </c>
      <c r="B1323" s="283">
        <v>39979</v>
      </c>
      <c r="C1323" s="423">
        <v>1</v>
      </c>
      <c r="D1323" s="202">
        <f t="shared" si="20"/>
        <v>1E-3</v>
      </c>
      <c r="E1323" s="160">
        <v>2</v>
      </c>
      <c r="F1323" s="160">
        <v>2</v>
      </c>
      <c r="G1323" s="160">
        <v>2</v>
      </c>
      <c r="H1323" s="260">
        <v>8.0000000000000004E-4</v>
      </c>
    </row>
    <row r="1324" spans="1:8" x14ac:dyDescent="0.25">
      <c r="A1324" s="181" t="s">
        <v>25</v>
      </c>
      <c r="B1324" s="283">
        <v>40072</v>
      </c>
      <c r="C1324" s="423">
        <v>1</v>
      </c>
      <c r="D1324" s="202">
        <f t="shared" si="20"/>
        <v>1E-3</v>
      </c>
      <c r="E1324" s="160">
        <v>2</v>
      </c>
      <c r="F1324" s="160">
        <v>2</v>
      </c>
      <c r="G1324" s="160">
        <v>2</v>
      </c>
      <c r="H1324" s="256">
        <v>1.5E-3</v>
      </c>
    </row>
    <row r="1325" spans="1:8" x14ac:dyDescent="0.25">
      <c r="A1325" s="181" t="s">
        <v>25</v>
      </c>
      <c r="B1325" s="283">
        <v>40163</v>
      </c>
      <c r="C1325" s="423">
        <v>1</v>
      </c>
      <c r="D1325" s="202">
        <f t="shared" si="20"/>
        <v>1E-3</v>
      </c>
      <c r="E1325" s="160">
        <v>2</v>
      </c>
      <c r="F1325" s="160">
        <v>2</v>
      </c>
      <c r="G1325" s="160">
        <v>2</v>
      </c>
      <c r="H1325" s="260">
        <v>8.0000000000000004E-4</v>
      </c>
    </row>
    <row r="1326" spans="1:8" x14ac:dyDescent="0.25">
      <c r="A1326" s="181" t="s">
        <v>25</v>
      </c>
      <c r="B1326" s="283">
        <v>40267</v>
      </c>
      <c r="C1326" s="423">
        <v>1</v>
      </c>
      <c r="D1326" s="202">
        <f t="shared" si="20"/>
        <v>1E-3</v>
      </c>
      <c r="E1326" s="160">
        <v>2</v>
      </c>
      <c r="F1326" s="160">
        <v>2</v>
      </c>
      <c r="G1326" s="160">
        <v>2</v>
      </c>
      <c r="H1326" s="260">
        <v>8.0000000000000004E-4</v>
      </c>
    </row>
    <row r="1327" spans="1:8" x14ac:dyDescent="0.25">
      <c r="A1327" s="181" t="s">
        <v>25</v>
      </c>
      <c r="B1327" s="283">
        <v>40357</v>
      </c>
      <c r="C1327" s="423">
        <v>1</v>
      </c>
      <c r="D1327" s="202">
        <f t="shared" si="20"/>
        <v>1E-3</v>
      </c>
      <c r="E1327" s="158">
        <v>2.1</v>
      </c>
      <c r="F1327" s="160">
        <v>2</v>
      </c>
      <c r="G1327" s="160">
        <v>2</v>
      </c>
      <c r="H1327" s="260">
        <v>8.0000000000000004E-4</v>
      </c>
    </row>
    <row r="1328" spans="1:8" ht="17.25" x14ac:dyDescent="0.25">
      <c r="A1328" s="181" t="s">
        <v>50</v>
      </c>
      <c r="B1328" s="283">
        <v>44033</v>
      </c>
      <c r="C1328" s="423">
        <v>1</v>
      </c>
      <c r="D1328" s="202">
        <f t="shared" si="20"/>
        <v>1E-3</v>
      </c>
      <c r="E1328" s="160">
        <v>2</v>
      </c>
      <c r="F1328" s="160">
        <v>2</v>
      </c>
      <c r="G1328" s="160">
        <v>2</v>
      </c>
      <c r="H1328" s="256"/>
    </row>
    <row r="1329" spans="1:8" x14ac:dyDescent="0.25">
      <c r="A1329" s="181" t="s">
        <v>25</v>
      </c>
      <c r="B1329" s="283">
        <v>40448</v>
      </c>
      <c r="C1329" s="423"/>
      <c r="D1329" s="202"/>
      <c r="E1329" s="158"/>
      <c r="F1329" s="158"/>
      <c r="G1329" s="158"/>
      <c r="H1329" s="256"/>
    </row>
    <row r="1330" spans="1:8" x14ac:dyDescent="0.25">
      <c r="A1330" s="181" t="s">
        <v>25</v>
      </c>
      <c r="B1330" s="283">
        <v>40528</v>
      </c>
      <c r="C1330" s="423">
        <v>1</v>
      </c>
      <c r="D1330" s="202">
        <f t="shared" si="20"/>
        <v>1E-3</v>
      </c>
      <c r="E1330" s="160">
        <v>2</v>
      </c>
      <c r="F1330" s="160">
        <v>2</v>
      </c>
      <c r="G1330" s="160">
        <v>2</v>
      </c>
      <c r="H1330" s="260">
        <v>8.0000000000000004E-4</v>
      </c>
    </row>
    <row r="1331" spans="1:8" x14ac:dyDescent="0.25">
      <c r="A1331" s="181" t="s">
        <v>25</v>
      </c>
      <c r="B1331" s="282">
        <v>40630</v>
      </c>
      <c r="C1331" s="423">
        <v>0.5</v>
      </c>
      <c r="D1331" s="202">
        <f t="shared" si="20"/>
        <v>5.0000000000000001E-4</v>
      </c>
      <c r="E1331" s="160">
        <v>2</v>
      </c>
      <c r="F1331" s="160">
        <v>2</v>
      </c>
      <c r="G1331" s="160">
        <v>2</v>
      </c>
      <c r="H1331" s="260">
        <v>8.0000000000000004E-4</v>
      </c>
    </row>
    <row r="1332" spans="1:8" x14ac:dyDescent="0.25">
      <c r="A1332" s="181" t="s">
        <v>25</v>
      </c>
      <c r="B1332" s="282">
        <v>40714</v>
      </c>
      <c r="C1332" s="423">
        <v>0.2</v>
      </c>
      <c r="D1332" s="202">
        <f t="shared" si="20"/>
        <v>2.0000000000000001E-4</v>
      </c>
      <c r="E1332" s="160">
        <v>1</v>
      </c>
      <c r="F1332" s="160">
        <v>1</v>
      </c>
      <c r="G1332" s="160">
        <v>2</v>
      </c>
      <c r="H1332" s="260">
        <v>8.0000000000000004E-4</v>
      </c>
    </row>
    <row r="1333" spans="1:8" x14ac:dyDescent="0.25">
      <c r="A1333" s="183" t="s">
        <v>25</v>
      </c>
      <c r="B1333" s="282">
        <v>40801</v>
      </c>
      <c r="C1333" s="423">
        <v>1</v>
      </c>
      <c r="D1333" s="202">
        <f t="shared" si="20"/>
        <v>1E-3</v>
      </c>
      <c r="E1333" s="160">
        <v>5</v>
      </c>
      <c r="F1333" s="160">
        <v>1</v>
      </c>
      <c r="G1333" s="160">
        <v>3</v>
      </c>
      <c r="H1333" s="260">
        <v>0.01</v>
      </c>
    </row>
    <row r="1334" spans="1:8" x14ac:dyDescent="0.25">
      <c r="A1334" s="183" t="s">
        <v>25</v>
      </c>
      <c r="B1334" s="283">
        <v>40884</v>
      </c>
      <c r="C1334" s="423">
        <v>1</v>
      </c>
      <c r="D1334" s="202">
        <f t="shared" si="20"/>
        <v>1E-3</v>
      </c>
      <c r="E1334" s="160">
        <v>5</v>
      </c>
      <c r="F1334" s="160">
        <v>1</v>
      </c>
      <c r="G1334" s="160">
        <v>3</v>
      </c>
      <c r="H1334" s="260">
        <v>0.01</v>
      </c>
    </row>
    <row r="1335" spans="1:8" x14ac:dyDescent="0.25">
      <c r="A1335" s="181"/>
      <c r="B1335" s="283"/>
      <c r="C1335" s="423"/>
      <c r="D1335" s="202"/>
      <c r="E1335" s="158"/>
      <c r="F1335" s="158"/>
      <c r="G1335" s="158"/>
      <c r="H1335" s="256"/>
    </row>
    <row r="1336" spans="1:8" x14ac:dyDescent="0.25">
      <c r="A1336" s="181" t="s">
        <v>51</v>
      </c>
      <c r="B1336" s="283">
        <v>38085</v>
      </c>
      <c r="C1336" s="423">
        <v>1</v>
      </c>
      <c r="D1336" s="202">
        <f t="shared" si="20"/>
        <v>1E-3</v>
      </c>
      <c r="E1336" s="160">
        <v>2</v>
      </c>
      <c r="F1336" s="160">
        <v>2</v>
      </c>
      <c r="G1336" s="160">
        <v>2</v>
      </c>
      <c r="H1336" s="256">
        <v>1.4999999999999999E-2</v>
      </c>
    </row>
    <row r="1337" spans="1:8" x14ac:dyDescent="0.25">
      <c r="A1337" s="181" t="s">
        <v>52</v>
      </c>
      <c r="B1337" s="283">
        <v>38246</v>
      </c>
      <c r="C1337" s="423">
        <v>1</v>
      </c>
      <c r="D1337" s="202">
        <f t="shared" si="20"/>
        <v>1E-3</v>
      </c>
      <c r="E1337" s="160">
        <v>2</v>
      </c>
      <c r="F1337" s="160">
        <v>2</v>
      </c>
      <c r="G1337" s="160">
        <v>2</v>
      </c>
      <c r="H1337" s="256">
        <v>0.16</v>
      </c>
    </row>
    <row r="1338" spans="1:8" x14ac:dyDescent="0.25">
      <c r="A1338" s="181" t="s">
        <v>52</v>
      </c>
      <c r="B1338" s="283">
        <v>38462</v>
      </c>
      <c r="C1338" s="423">
        <v>1</v>
      </c>
      <c r="D1338" s="202">
        <f t="shared" si="20"/>
        <v>1E-3</v>
      </c>
      <c r="E1338" s="160">
        <v>2</v>
      </c>
      <c r="F1338" s="160">
        <v>2</v>
      </c>
      <c r="G1338" s="160">
        <v>2</v>
      </c>
      <c r="H1338" s="256">
        <v>1.5E-3</v>
      </c>
    </row>
    <row r="1339" spans="1:8" x14ac:dyDescent="0.25">
      <c r="A1339" s="181" t="s">
        <v>52</v>
      </c>
      <c r="B1339" s="283">
        <v>38490</v>
      </c>
      <c r="C1339" s="423">
        <v>1</v>
      </c>
      <c r="D1339" s="202">
        <f t="shared" si="20"/>
        <v>1E-3</v>
      </c>
      <c r="E1339" s="160">
        <v>2</v>
      </c>
      <c r="F1339" s="160">
        <v>2</v>
      </c>
      <c r="G1339" s="160">
        <v>2</v>
      </c>
      <c r="H1339" s="256">
        <v>3.5000000000000001E-3</v>
      </c>
    </row>
    <row r="1340" spans="1:8" x14ac:dyDescent="0.25">
      <c r="A1340" s="181" t="s">
        <v>52</v>
      </c>
      <c r="B1340" s="283">
        <v>38512</v>
      </c>
      <c r="C1340" s="423">
        <v>1</v>
      </c>
      <c r="D1340" s="202">
        <f t="shared" si="20"/>
        <v>1E-3</v>
      </c>
      <c r="E1340" s="160">
        <v>2</v>
      </c>
      <c r="F1340" s="160">
        <v>2</v>
      </c>
      <c r="G1340" s="160">
        <v>2</v>
      </c>
      <c r="H1340" s="256">
        <v>0.43</v>
      </c>
    </row>
    <row r="1341" spans="1:8" x14ac:dyDescent="0.25">
      <c r="A1341" s="181" t="s">
        <v>53</v>
      </c>
      <c r="B1341" s="283">
        <v>38512</v>
      </c>
      <c r="C1341" s="423">
        <v>1</v>
      </c>
      <c r="D1341" s="202">
        <f t="shared" si="20"/>
        <v>1E-3</v>
      </c>
      <c r="E1341" s="160">
        <v>2</v>
      </c>
      <c r="F1341" s="160">
        <v>2</v>
      </c>
      <c r="G1341" s="160">
        <v>2</v>
      </c>
      <c r="H1341" s="256">
        <v>0.51</v>
      </c>
    </row>
    <row r="1342" spans="1:8" x14ac:dyDescent="0.25">
      <c r="A1342" s="181" t="s">
        <v>54</v>
      </c>
      <c r="B1342" s="283">
        <v>38512</v>
      </c>
      <c r="C1342" s="423">
        <v>0.5</v>
      </c>
      <c r="D1342" s="202">
        <f t="shared" si="20"/>
        <v>5.0000000000000001E-4</v>
      </c>
      <c r="E1342" s="160">
        <v>5</v>
      </c>
      <c r="F1342" s="160">
        <v>0.5</v>
      </c>
      <c r="G1342" s="160">
        <v>1.5</v>
      </c>
      <c r="H1342" s="256">
        <v>0.13</v>
      </c>
    </row>
    <row r="1343" spans="1:8" x14ac:dyDescent="0.25">
      <c r="A1343" s="181" t="s">
        <v>52</v>
      </c>
      <c r="B1343" s="283">
        <v>38546</v>
      </c>
      <c r="C1343" s="423">
        <v>1</v>
      </c>
      <c r="D1343" s="202">
        <f t="shared" si="20"/>
        <v>1E-3</v>
      </c>
      <c r="E1343" s="160">
        <v>2</v>
      </c>
      <c r="F1343" s="160">
        <v>2</v>
      </c>
      <c r="G1343" s="160">
        <v>2</v>
      </c>
      <c r="H1343" s="256">
        <v>0.41</v>
      </c>
    </row>
    <row r="1344" spans="1:8" x14ac:dyDescent="0.25">
      <c r="A1344" s="181" t="s">
        <v>52</v>
      </c>
      <c r="B1344" s="283">
        <v>38574</v>
      </c>
      <c r="C1344" s="423">
        <v>1</v>
      </c>
      <c r="D1344" s="202">
        <f t="shared" si="20"/>
        <v>1E-3</v>
      </c>
      <c r="E1344" s="160">
        <v>2</v>
      </c>
      <c r="F1344" s="160">
        <v>2</v>
      </c>
      <c r="G1344" s="160">
        <v>2</v>
      </c>
      <c r="H1344" s="256">
        <v>0.23</v>
      </c>
    </row>
    <row r="1345" spans="1:8" x14ac:dyDescent="0.25">
      <c r="A1345" s="181" t="s">
        <v>52</v>
      </c>
      <c r="B1345" s="283">
        <v>38603</v>
      </c>
      <c r="C1345" s="423">
        <v>1</v>
      </c>
      <c r="D1345" s="202">
        <f t="shared" si="20"/>
        <v>1E-3</v>
      </c>
      <c r="E1345" s="160">
        <v>2</v>
      </c>
      <c r="F1345" s="160">
        <v>2</v>
      </c>
      <c r="G1345" s="160">
        <v>2</v>
      </c>
      <c r="H1345" s="256">
        <v>0.11</v>
      </c>
    </row>
    <row r="1346" spans="1:8" x14ac:dyDescent="0.25">
      <c r="A1346" s="181" t="s">
        <v>52</v>
      </c>
      <c r="B1346" s="283">
        <v>38631</v>
      </c>
      <c r="C1346" s="423">
        <v>1</v>
      </c>
      <c r="D1346" s="202">
        <f t="shared" si="20"/>
        <v>1E-3</v>
      </c>
      <c r="E1346" s="160">
        <v>2</v>
      </c>
      <c r="F1346" s="160">
        <v>2</v>
      </c>
      <c r="G1346" s="160">
        <v>2</v>
      </c>
      <c r="H1346" s="256">
        <v>0.12</v>
      </c>
    </row>
    <row r="1347" spans="1:8" x14ac:dyDescent="0.25">
      <c r="A1347" s="181" t="s">
        <v>52</v>
      </c>
      <c r="B1347" s="283">
        <v>38659</v>
      </c>
      <c r="C1347" s="423">
        <v>1</v>
      </c>
      <c r="D1347" s="202">
        <f t="shared" si="20"/>
        <v>1E-3</v>
      </c>
      <c r="E1347" s="160">
        <v>2</v>
      </c>
      <c r="F1347" s="160">
        <v>2</v>
      </c>
      <c r="G1347" s="160">
        <v>2</v>
      </c>
      <c r="H1347" s="256">
        <v>9.5000000000000001E-2</v>
      </c>
    </row>
    <row r="1348" spans="1:8" x14ac:dyDescent="0.25">
      <c r="A1348" s="181" t="s">
        <v>52</v>
      </c>
      <c r="B1348" s="283">
        <v>38698</v>
      </c>
      <c r="C1348" s="423">
        <v>1</v>
      </c>
      <c r="D1348" s="202">
        <f t="shared" si="20"/>
        <v>1E-3</v>
      </c>
      <c r="E1348" s="160">
        <v>2</v>
      </c>
      <c r="F1348" s="160">
        <v>2</v>
      </c>
      <c r="G1348" s="160">
        <v>2</v>
      </c>
      <c r="H1348" s="256">
        <v>1.1999999999999999E-3</v>
      </c>
    </row>
    <row r="1349" spans="1:8" x14ac:dyDescent="0.25">
      <c r="A1349" s="181" t="s">
        <v>52</v>
      </c>
      <c r="B1349" s="283">
        <v>38727</v>
      </c>
      <c r="C1349" s="423">
        <v>1</v>
      </c>
      <c r="D1349" s="202">
        <f t="shared" si="20"/>
        <v>1E-3</v>
      </c>
      <c r="E1349" s="160">
        <v>2</v>
      </c>
      <c r="F1349" s="160">
        <v>2</v>
      </c>
      <c r="G1349" s="160">
        <v>2</v>
      </c>
      <c r="H1349" s="256">
        <v>3.6999999999999998E-2</v>
      </c>
    </row>
    <row r="1350" spans="1:8" x14ac:dyDescent="0.25">
      <c r="A1350" s="181" t="s">
        <v>52</v>
      </c>
      <c r="B1350" s="283">
        <v>38763</v>
      </c>
      <c r="C1350" s="423">
        <v>1</v>
      </c>
      <c r="D1350" s="202">
        <f t="shared" si="20"/>
        <v>1E-3</v>
      </c>
      <c r="E1350" s="160">
        <v>2</v>
      </c>
      <c r="F1350" s="160">
        <v>2</v>
      </c>
      <c r="G1350" s="160">
        <v>2</v>
      </c>
      <c r="H1350" s="256">
        <v>2.7E-2</v>
      </c>
    </row>
    <row r="1351" spans="1:8" x14ac:dyDescent="0.25">
      <c r="A1351" s="181" t="s">
        <v>52</v>
      </c>
      <c r="B1351" s="283">
        <v>38792</v>
      </c>
      <c r="C1351" s="423">
        <v>1</v>
      </c>
      <c r="D1351" s="202">
        <f t="shared" si="20"/>
        <v>1E-3</v>
      </c>
      <c r="E1351" s="160">
        <v>2</v>
      </c>
      <c r="F1351" s="160">
        <v>2</v>
      </c>
      <c r="G1351" s="160">
        <v>2</v>
      </c>
      <c r="H1351" s="256">
        <v>0.13</v>
      </c>
    </row>
    <row r="1352" spans="1:8" x14ac:dyDescent="0.25">
      <c r="A1352" s="181" t="s">
        <v>52</v>
      </c>
      <c r="B1352" s="283">
        <v>38818</v>
      </c>
      <c r="C1352" s="423">
        <v>1</v>
      </c>
      <c r="D1352" s="202">
        <f t="shared" si="20"/>
        <v>1E-3</v>
      </c>
      <c r="E1352" s="160">
        <v>2</v>
      </c>
      <c r="F1352" s="160">
        <v>2</v>
      </c>
      <c r="G1352" s="160">
        <v>2</v>
      </c>
      <c r="H1352" s="256">
        <v>0.16</v>
      </c>
    </row>
    <row r="1353" spans="1:8" x14ac:dyDescent="0.25">
      <c r="A1353" s="181" t="s">
        <v>52</v>
      </c>
      <c r="B1353" s="283">
        <v>38840</v>
      </c>
      <c r="C1353" s="423">
        <v>1</v>
      </c>
      <c r="D1353" s="202">
        <f t="shared" si="20"/>
        <v>1E-3</v>
      </c>
      <c r="E1353" s="160">
        <v>2</v>
      </c>
      <c r="F1353" s="160">
        <v>2</v>
      </c>
      <c r="G1353" s="160">
        <v>2</v>
      </c>
      <c r="H1353" s="256">
        <v>0.14000000000000001</v>
      </c>
    </row>
    <row r="1354" spans="1:8" x14ac:dyDescent="0.25">
      <c r="A1354" s="181" t="s">
        <v>52</v>
      </c>
      <c r="B1354" s="283">
        <v>38874</v>
      </c>
      <c r="C1354" s="423">
        <v>1</v>
      </c>
      <c r="D1354" s="202">
        <f t="shared" si="20"/>
        <v>1E-3</v>
      </c>
      <c r="E1354" s="160">
        <v>2</v>
      </c>
      <c r="F1354" s="160">
        <v>2</v>
      </c>
      <c r="G1354" s="160">
        <v>2</v>
      </c>
      <c r="H1354" s="256">
        <v>5.8999999999999997E-2</v>
      </c>
    </row>
    <row r="1355" spans="1:8" x14ac:dyDescent="0.25">
      <c r="A1355" s="181" t="s">
        <v>52</v>
      </c>
      <c r="B1355" s="283">
        <v>38919</v>
      </c>
      <c r="C1355" s="423">
        <v>1</v>
      </c>
      <c r="D1355" s="202">
        <f t="shared" si="20"/>
        <v>1E-3</v>
      </c>
      <c r="E1355" s="160">
        <v>2</v>
      </c>
      <c r="F1355" s="160">
        <v>2</v>
      </c>
      <c r="G1355" s="160">
        <v>2</v>
      </c>
      <c r="H1355" s="256">
        <v>0.16</v>
      </c>
    </row>
    <row r="1356" spans="1:8" x14ac:dyDescent="0.25">
      <c r="A1356" s="181" t="s">
        <v>52</v>
      </c>
      <c r="B1356" s="283">
        <v>38926</v>
      </c>
      <c r="C1356" s="423">
        <v>1</v>
      </c>
      <c r="D1356" s="202">
        <f t="shared" si="20"/>
        <v>1E-3</v>
      </c>
      <c r="E1356" s="160">
        <v>2</v>
      </c>
      <c r="F1356" s="160">
        <v>2</v>
      </c>
      <c r="G1356" s="160">
        <v>2</v>
      </c>
      <c r="H1356" s="256">
        <v>6.8000000000000005E-2</v>
      </c>
    </row>
    <row r="1357" spans="1:8" x14ac:dyDescent="0.25">
      <c r="A1357" s="181" t="s">
        <v>52</v>
      </c>
      <c r="B1357" s="283">
        <v>38933</v>
      </c>
      <c r="C1357" s="423">
        <v>1</v>
      </c>
      <c r="D1357" s="202">
        <f t="shared" si="20"/>
        <v>1E-3</v>
      </c>
      <c r="E1357" s="160">
        <v>2</v>
      </c>
      <c r="F1357" s="160">
        <v>2</v>
      </c>
      <c r="G1357" s="160">
        <v>2</v>
      </c>
      <c r="H1357" s="256">
        <v>8.5000000000000006E-2</v>
      </c>
    </row>
    <row r="1358" spans="1:8" x14ac:dyDescent="0.25">
      <c r="A1358" s="181" t="s">
        <v>52</v>
      </c>
      <c r="B1358" s="283">
        <v>38940</v>
      </c>
      <c r="C1358" s="423">
        <v>1</v>
      </c>
      <c r="D1358" s="202">
        <f t="shared" si="20"/>
        <v>1E-3</v>
      </c>
      <c r="E1358" s="160">
        <v>2</v>
      </c>
      <c r="F1358" s="160">
        <v>2</v>
      </c>
      <c r="G1358" s="160">
        <v>2</v>
      </c>
      <c r="H1358" s="256">
        <v>5.0999999999999997E-2</v>
      </c>
    </row>
    <row r="1359" spans="1:8" x14ac:dyDescent="0.25">
      <c r="A1359" s="181" t="s">
        <v>52</v>
      </c>
      <c r="B1359" s="283">
        <v>38945</v>
      </c>
      <c r="C1359" s="423">
        <v>1</v>
      </c>
      <c r="D1359" s="202">
        <f t="shared" si="20"/>
        <v>1E-3</v>
      </c>
      <c r="E1359" s="160">
        <v>2</v>
      </c>
      <c r="F1359" s="160">
        <v>2</v>
      </c>
      <c r="G1359" s="160">
        <v>2</v>
      </c>
      <c r="H1359" s="256">
        <v>6.4000000000000001E-2</v>
      </c>
    </row>
    <row r="1360" spans="1:8" x14ac:dyDescent="0.25">
      <c r="A1360" s="181" t="s">
        <v>52</v>
      </c>
      <c r="B1360" s="283">
        <v>38953</v>
      </c>
      <c r="C1360" s="423">
        <v>1</v>
      </c>
      <c r="D1360" s="202">
        <f t="shared" si="20"/>
        <v>1E-3</v>
      </c>
      <c r="E1360" s="160">
        <v>2</v>
      </c>
      <c r="F1360" s="160">
        <v>2</v>
      </c>
      <c r="G1360" s="160">
        <v>2</v>
      </c>
      <c r="H1360" s="256">
        <v>0.05</v>
      </c>
    </row>
    <row r="1361" spans="1:8" x14ac:dyDescent="0.25">
      <c r="A1361" s="181" t="s">
        <v>52</v>
      </c>
      <c r="B1361" s="283">
        <v>38960</v>
      </c>
      <c r="C1361" s="423">
        <v>1</v>
      </c>
      <c r="D1361" s="202">
        <f t="shared" si="20"/>
        <v>1E-3</v>
      </c>
      <c r="E1361" s="160">
        <v>2</v>
      </c>
      <c r="F1361" s="160">
        <v>2</v>
      </c>
      <c r="G1361" s="160">
        <v>2</v>
      </c>
      <c r="H1361" s="256">
        <v>4.1000000000000002E-2</v>
      </c>
    </row>
    <row r="1362" spans="1:8" x14ac:dyDescent="0.25">
      <c r="A1362" s="181" t="s">
        <v>52</v>
      </c>
      <c r="B1362" s="283">
        <v>38966</v>
      </c>
      <c r="C1362" s="423">
        <v>1</v>
      </c>
      <c r="D1362" s="202">
        <f t="shared" si="20"/>
        <v>1E-3</v>
      </c>
      <c r="E1362" s="160">
        <v>2</v>
      </c>
      <c r="F1362" s="160">
        <v>2</v>
      </c>
      <c r="G1362" s="160">
        <v>2</v>
      </c>
      <c r="H1362" s="256">
        <v>3.7999999999999999E-2</v>
      </c>
    </row>
    <row r="1363" spans="1:8" x14ac:dyDescent="0.25">
      <c r="A1363" s="181" t="s">
        <v>52</v>
      </c>
      <c r="B1363" s="283">
        <v>38973</v>
      </c>
      <c r="C1363" s="423">
        <v>1</v>
      </c>
      <c r="D1363" s="202">
        <f t="shared" si="20"/>
        <v>1E-3</v>
      </c>
      <c r="E1363" s="160">
        <v>2</v>
      </c>
      <c r="F1363" s="160">
        <v>2</v>
      </c>
      <c r="G1363" s="160">
        <v>2</v>
      </c>
      <c r="H1363" s="256">
        <v>0.03</v>
      </c>
    </row>
    <row r="1364" spans="1:8" x14ac:dyDescent="0.25">
      <c r="A1364" s="181" t="s">
        <v>52</v>
      </c>
      <c r="B1364" s="283">
        <v>38981</v>
      </c>
      <c r="C1364" s="423">
        <v>1</v>
      </c>
      <c r="D1364" s="202">
        <f t="shared" ref="D1364:D1420" si="21">C1364/1000</f>
        <v>1E-3</v>
      </c>
      <c r="E1364" s="160">
        <v>2</v>
      </c>
      <c r="F1364" s="160">
        <v>2</v>
      </c>
      <c r="G1364" s="160">
        <v>2</v>
      </c>
      <c r="H1364" s="256">
        <v>5.1999999999999998E-2</v>
      </c>
    </row>
    <row r="1365" spans="1:8" x14ac:dyDescent="0.25">
      <c r="A1365" s="181" t="s">
        <v>52</v>
      </c>
      <c r="B1365" s="283">
        <v>38987</v>
      </c>
      <c r="C1365" s="423">
        <v>1</v>
      </c>
      <c r="D1365" s="202">
        <f t="shared" si="21"/>
        <v>1E-3</v>
      </c>
      <c r="E1365" s="160">
        <v>2</v>
      </c>
      <c r="F1365" s="160">
        <v>2</v>
      </c>
      <c r="G1365" s="160">
        <v>2</v>
      </c>
      <c r="H1365" s="256">
        <v>1.7999999999999999E-2</v>
      </c>
    </row>
    <row r="1366" spans="1:8" x14ac:dyDescent="0.25">
      <c r="A1366" s="181" t="s">
        <v>52</v>
      </c>
      <c r="B1366" s="283">
        <v>38996</v>
      </c>
      <c r="C1366" s="423">
        <v>1</v>
      </c>
      <c r="D1366" s="202">
        <f t="shared" si="21"/>
        <v>1E-3</v>
      </c>
      <c r="E1366" s="160">
        <v>2</v>
      </c>
      <c r="F1366" s="160">
        <v>2</v>
      </c>
      <c r="G1366" s="160">
        <v>2</v>
      </c>
      <c r="H1366" s="256">
        <v>1.2999999999999999E-2</v>
      </c>
    </row>
    <row r="1367" spans="1:8" x14ac:dyDescent="0.25">
      <c r="A1367" s="181" t="s">
        <v>52</v>
      </c>
      <c r="B1367" s="283">
        <v>39002</v>
      </c>
      <c r="C1367" s="423">
        <v>1</v>
      </c>
      <c r="D1367" s="202">
        <f t="shared" si="21"/>
        <v>1E-3</v>
      </c>
      <c r="E1367" s="160">
        <v>2</v>
      </c>
      <c r="F1367" s="160">
        <v>2</v>
      </c>
      <c r="G1367" s="160">
        <v>2</v>
      </c>
      <c r="H1367" s="256">
        <v>2.8000000000000001E-2</v>
      </c>
    </row>
    <row r="1368" spans="1:8" x14ac:dyDescent="0.25">
      <c r="A1368" s="181" t="s">
        <v>52</v>
      </c>
      <c r="B1368" s="283">
        <v>39009</v>
      </c>
      <c r="C1368" s="423">
        <v>1</v>
      </c>
      <c r="D1368" s="202">
        <f t="shared" si="21"/>
        <v>1E-3</v>
      </c>
      <c r="E1368" s="160">
        <v>2</v>
      </c>
      <c r="F1368" s="160">
        <v>2</v>
      </c>
      <c r="G1368" s="160">
        <v>2</v>
      </c>
      <c r="H1368" s="256">
        <v>1.6E-2</v>
      </c>
    </row>
    <row r="1369" spans="1:8" x14ac:dyDescent="0.25">
      <c r="A1369" s="181" t="s">
        <v>52</v>
      </c>
      <c r="B1369" s="283">
        <v>39015</v>
      </c>
      <c r="C1369" s="423">
        <v>1</v>
      </c>
      <c r="D1369" s="202">
        <f t="shared" si="21"/>
        <v>1E-3</v>
      </c>
      <c r="E1369" s="160">
        <v>2</v>
      </c>
      <c r="F1369" s="160">
        <v>2</v>
      </c>
      <c r="G1369" s="160">
        <v>2</v>
      </c>
      <c r="H1369" s="256">
        <v>6.1000000000000004E-3</v>
      </c>
    </row>
    <row r="1370" spans="1:8" x14ac:dyDescent="0.25">
      <c r="A1370" s="181" t="s">
        <v>53</v>
      </c>
      <c r="B1370" s="283">
        <v>39015</v>
      </c>
      <c r="C1370" s="423">
        <v>1</v>
      </c>
      <c r="D1370" s="202">
        <f t="shared" si="21"/>
        <v>1E-3</v>
      </c>
      <c r="E1370" s="160">
        <v>2</v>
      </c>
      <c r="F1370" s="160">
        <v>2</v>
      </c>
      <c r="G1370" s="160">
        <v>2</v>
      </c>
      <c r="H1370" s="256">
        <v>9.7999999999999997E-3</v>
      </c>
    </row>
    <row r="1371" spans="1:8" x14ac:dyDescent="0.25">
      <c r="A1371" s="181" t="s">
        <v>54</v>
      </c>
      <c r="B1371" s="283">
        <v>39015</v>
      </c>
      <c r="C1371" s="423">
        <v>0.25</v>
      </c>
      <c r="D1371" s="202">
        <f t="shared" si="21"/>
        <v>2.5000000000000001E-4</v>
      </c>
      <c r="E1371" s="160">
        <v>0.25</v>
      </c>
      <c r="F1371" s="160">
        <v>0.25</v>
      </c>
      <c r="G1371" s="160">
        <v>0.5</v>
      </c>
      <c r="H1371" s="256">
        <v>2.7399999999999998E-3</v>
      </c>
    </row>
    <row r="1372" spans="1:8" x14ac:dyDescent="0.25">
      <c r="A1372" s="181" t="s">
        <v>52</v>
      </c>
      <c r="B1372" s="283">
        <v>39022</v>
      </c>
      <c r="C1372" s="423">
        <v>1</v>
      </c>
      <c r="D1372" s="202">
        <f t="shared" si="21"/>
        <v>1E-3</v>
      </c>
      <c r="E1372" s="160">
        <v>2</v>
      </c>
      <c r="F1372" s="160">
        <v>2</v>
      </c>
      <c r="G1372" s="160">
        <v>2</v>
      </c>
      <c r="H1372" s="256">
        <v>7.6E-3</v>
      </c>
    </row>
    <row r="1373" spans="1:8" x14ac:dyDescent="0.25">
      <c r="A1373" s="181" t="s">
        <v>52</v>
      </c>
      <c r="B1373" s="283">
        <v>39038</v>
      </c>
      <c r="C1373" s="423">
        <v>1</v>
      </c>
      <c r="D1373" s="202">
        <f t="shared" si="21"/>
        <v>1E-3</v>
      </c>
      <c r="E1373" s="160">
        <v>2</v>
      </c>
      <c r="F1373" s="160">
        <v>2</v>
      </c>
      <c r="G1373" s="160">
        <v>2</v>
      </c>
      <c r="H1373" s="256">
        <v>2.5000000000000001E-3</v>
      </c>
    </row>
    <row r="1374" spans="1:8" x14ac:dyDescent="0.25">
      <c r="A1374" s="181" t="s">
        <v>52</v>
      </c>
      <c r="B1374" s="283">
        <v>39057</v>
      </c>
      <c r="C1374" s="423">
        <v>1</v>
      </c>
      <c r="D1374" s="202">
        <f t="shared" si="21"/>
        <v>1E-3</v>
      </c>
      <c r="E1374" s="160">
        <v>2</v>
      </c>
      <c r="F1374" s="160">
        <v>2</v>
      </c>
      <c r="G1374" s="160">
        <v>2</v>
      </c>
      <c r="H1374" s="256">
        <v>6.7000000000000002E-3</v>
      </c>
    </row>
    <row r="1375" spans="1:8" x14ac:dyDescent="0.25">
      <c r="A1375" s="181" t="s">
        <v>52</v>
      </c>
      <c r="B1375" s="283">
        <v>39085</v>
      </c>
      <c r="C1375" s="423">
        <v>1</v>
      </c>
      <c r="D1375" s="202">
        <f t="shared" si="21"/>
        <v>1E-3</v>
      </c>
      <c r="E1375" s="160">
        <v>2</v>
      </c>
      <c r="F1375" s="160">
        <v>2</v>
      </c>
      <c r="G1375" s="160">
        <v>2</v>
      </c>
      <c r="H1375" s="256">
        <v>7.4999999999999997E-3</v>
      </c>
    </row>
    <row r="1376" spans="1:8" x14ac:dyDescent="0.25">
      <c r="A1376" s="181" t="s">
        <v>52</v>
      </c>
      <c r="B1376" s="283">
        <v>39099</v>
      </c>
      <c r="C1376" s="423">
        <v>1</v>
      </c>
      <c r="D1376" s="202">
        <f t="shared" si="21"/>
        <v>1E-3</v>
      </c>
      <c r="E1376" s="160">
        <v>2</v>
      </c>
      <c r="F1376" s="160">
        <v>2</v>
      </c>
      <c r="G1376" s="160">
        <v>2</v>
      </c>
      <c r="H1376" s="256">
        <v>9.4999999999999998E-3</v>
      </c>
    </row>
    <row r="1377" spans="1:8" x14ac:dyDescent="0.25">
      <c r="A1377" s="181" t="s">
        <v>52</v>
      </c>
      <c r="B1377" s="283">
        <v>39118</v>
      </c>
      <c r="C1377" s="423">
        <v>1</v>
      </c>
      <c r="D1377" s="202">
        <f t="shared" si="21"/>
        <v>1E-3</v>
      </c>
      <c r="E1377" s="160">
        <v>2</v>
      </c>
      <c r="F1377" s="160">
        <v>2</v>
      </c>
      <c r="G1377" s="160">
        <v>2</v>
      </c>
      <c r="H1377" s="256">
        <v>1.0999999999999999E-2</v>
      </c>
    </row>
    <row r="1378" spans="1:8" x14ac:dyDescent="0.25">
      <c r="A1378" s="181" t="s">
        <v>52</v>
      </c>
      <c r="B1378" s="283">
        <v>39135</v>
      </c>
      <c r="C1378" s="423">
        <v>1</v>
      </c>
      <c r="D1378" s="202">
        <f t="shared" si="21"/>
        <v>1E-3</v>
      </c>
      <c r="E1378" s="160">
        <v>2</v>
      </c>
      <c r="F1378" s="160">
        <v>2</v>
      </c>
      <c r="G1378" s="160">
        <v>2</v>
      </c>
      <c r="H1378" s="256">
        <v>2.4E-2</v>
      </c>
    </row>
    <row r="1379" spans="1:8" x14ac:dyDescent="0.25">
      <c r="A1379" s="181" t="s">
        <v>52</v>
      </c>
      <c r="B1379" s="283">
        <v>39148</v>
      </c>
      <c r="C1379" s="423">
        <v>1</v>
      </c>
      <c r="D1379" s="202">
        <f t="shared" si="21"/>
        <v>1E-3</v>
      </c>
      <c r="E1379" s="160">
        <v>2</v>
      </c>
      <c r="F1379" s="160">
        <v>2</v>
      </c>
      <c r="G1379" s="160">
        <v>2</v>
      </c>
      <c r="H1379" s="256">
        <v>0.02</v>
      </c>
    </row>
    <row r="1380" spans="1:8" x14ac:dyDescent="0.25">
      <c r="A1380" s="181" t="s">
        <v>52</v>
      </c>
      <c r="B1380" s="283">
        <v>39154</v>
      </c>
      <c r="C1380" s="423">
        <v>1</v>
      </c>
      <c r="D1380" s="202">
        <f t="shared" si="21"/>
        <v>1E-3</v>
      </c>
      <c r="E1380" s="160">
        <v>2</v>
      </c>
      <c r="F1380" s="160">
        <v>2</v>
      </c>
      <c r="G1380" s="160">
        <v>2</v>
      </c>
      <c r="H1380" s="256">
        <v>1.7999999999999999E-2</v>
      </c>
    </row>
    <row r="1381" spans="1:8" x14ac:dyDescent="0.25">
      <c r="A1381" s="181" t="s">
        <v>52</v>
      </c>
      <c r="B1381" s="283">
        <v>39167</v>
      </c>
      <c r="C1381" s="423">
        <v>1</v>
      </c>
      <c r="D1381" s="202">
        <f t="shared" si="21"/>
        <v>1E-3</v>
      </c>
      <c r="E1381" s="160">
        <v>2</v>
      </c>
      <c r="F1381" s="160">
        <v>2</v>
      </c>
      <c r="G1381" s="160">
        <v>2</v>
      </c>
      <c r="H1381" s="256">
        <v>3.2000000000000001E-2</v>
      </c>
    </row>
    <row r="1382" spans="1:8" x14ac:dyDescent="0.25">
      <c r="A1382" s="181" t="s">
        <v>52</v>
      </c>
      <c r="B1382" s="283">
        <v>39183</v>
      </c>
      <c r="C1382" s="423">
        <v>1</v>
      </c>
      <c r="D1382" s="202">
        <f t="shared" si="21"/>
        <v>1E-3</v>
      </c>
      <c r="E1382" s="160">
        <v>2</v>
      </c>
      <c r="F1382" s="160">
        <v>2</v>
      </c>
      <c r="G1382" s="160">
        <v>2</v>
      </c>
      <c r="H1382" s="256">
        <v>4.9000000000000002E-2</v>
      </c>
    </row>
    <row r="1383" spans="1:8" x14ac:dyDescent="0.25">
      <c r="A1383" s="181" t="s">
        <v>52</v>
      </c>
      <c r="B1383" s="283">
        <v>39197</v>
      </c>
      <c r="C1383" s="423">
        <v>0.5</v>
      </c>
      <c r="D1383" s="202">
        <f t="shared" si="21"/>
        <v>5.0000000000000001E-4</v>
      </c>
      <c r="E1383" s="160">
        <v>5</v>
      </c>
      <c r="F1383" s="160">
        <v>0.5</v>
      </c>
      <c r="G1383" s="158"/>
      <c r="H1383" s="256">
        <v>5.5E-2</v>
      </c>
    </row>
    <row r="1384" spans="1:8" x14ac:dyDescent="0.25">
      <c r="A1384" s="181" t="s">
        <v>52</v>
      </c>
      <c r="B1384" s="283">
        <v>39210</v>
      </c>
      <c r="C1384" s="423">
        <v>0.5</v>
      </c>
      <c r="D1384" s="202">
        <f t="shared" si="21"/>
        <v>5.0000000000000001E-4</v>
      </c>
      <c r="E1384" s="160">
        <v>5</v>
      </c>
      <c r="F1384" s="160">
        <v>0.5</v>
      </c>
      <c r="G1384" s="158"/>
      <c r="H1384" s="256">
        <v>5.3999999999999999E-2</v>
      </c>
    </row>
    <row r="1385" spans="1:8" x14ac:dyDescent="0.25">
      <c r="A1385" s="181" t="s">
        <v>52</v>
      </c>
      <c r="B1385" s="283">
        <v>39232</v>
      </c>
      <c r="C1385" s="423">
        <v>1</v>
      </c>
      <c r="D1385" s="202">
        <f t="shared" si="21"/>
        <v>1E-3</v>
      </c>
      <c r="E1385" s="160">
        <v>2</v>
      </c>
      <c r="F1385" s="160">
        <v>2</v>
      </c>
      <c r="G1385" s="160">
        <v>2</v>
      </c>
      <c r="H1385" s="256">
        <v>1.2E-2</v>
      </c>
    </row>
    <row r="1386" spans="1:8" x14ac:dyDescent="0.25">
      <c r="A1386" s="181" t="s">
        <v>52</v>
      </c>
      <c r="B1386" s="283">
        <v>39246</v>
      </c>
      <c r="C1386" s="423">
        <v>1</v>
      </c>
      <c r="D1386" s="202">
        <f t="shared" si="21"/>
        <v>1E-3</v>
      </c>
      <c r="E1386" s="160">
        <v>2</v>
      </c>
      <c r="F1386" s="160">
        <v>2</v>
      </c>
      <c r="G1386" s="160">
        <v>2</v>
      </c>
      <c r="H1386" s="256">
        <v>9.4999999999999998E-3</v>
      </c>
    </row>
    <row r="1387" spans="1:8" x14ac:dyDescent="0.25">
      <c r="A1387" s="181" t="s">
        <v>52</v>
      </c>
      <c r="B1387" s="283">
        <v>39255</v>
      </c>
      <c r="C1387" s="423">
        <v>1</v>
      </c>
      <c r="D1387" s="202">
        <f t="shared" si="21"/>
        <v>1E-3</v>
      </c>
      <c r="E1387" s="160">
        <v>2</v>
      </c>
      <c r="F1387" s="160">
        <v>2</v>
      </c>
      <c r="G1387" s="160">
        <v>2</v>
      </c>
      <c r="H1387" s="256">
        <v>9.5999999999999992E-3</v>
      </c>
    </row>
    <row r="1388" spans="1:8" x14ac:dyDescent="0.25">
      <c r="A1388" s="181" t="s">
        <v>52</v>
      </c>
      <c r="B1388" s="283">
        <v>39268</v>
      </c>
      <c r="C1388" s="423">
        <v>1</v>
      </c>
      <c r="D1388" s="202">
        <f t="shared" si="21"/>
        <v>1E-3</v>
      </c>
      <c r="E1388" s="160">
        <v>2</v>
      </c>
      <c r="F1388" s="160">
        <v>2</v>
      </c>
      <c r="G1388" s="160">
        <v>2</v>
      </c>
      <c r="H1388" s="256">
        <v>1.7000000000000001E-2</v>
      </c>
    </row>
    <row r="1389" spans="1:8" x14ac:dyDescent="0.25">
      <c r="A1389" s="181" t="s">
        <v>52</v>
      </c>
      <c r="B1389" s="283">
        <v>39283</v>
      </c>
      <c r="C1389" s="423">
        <v>1</v>
      </c>
      <c r="D1389" s="202">
        <f t="shared" si="21"/>
        <v>1E-3</v>
      </c>
      <c r="E1389" s="160">
        <v>2</v>
      </c>
      <c r="F1389" s="160">
        <v>2</v>
      </c>
      <c r="G1389" s="160">
        <v>2</v>
      </c>
      <c r="H1389" s="256">
        <v>4.7E-2</v>
      </c>
    </row>
    <row r="1390" spans="1:8" x14ac:dyDescent="0.25">
      <c r="A1390" s="181" t="s">
        <v>52</v>
      </c>
      <c r="B1390" s="283">
        <v>39296</v>
      </c>
      <c r="C1390" s="423">
        <v>1</v>
      </c>
      <c r="D1390" s="202">
        <f t="shared" si="21"/>
        <v>1E-3</v>
      </c>
      <c r="E1390" s="160">
        <v>2</v>
      </c>
      <c r="F1390" s="160">
        <v>2</v>
      </c>
      <c r="G1390" s="160">
        <v>2</v>
      </c>
      <c r="H1390" s="256">
        <v>8.2000000000000003E-2</v>
      </c>
    </row>
    <row r="1391" spans="1:8" x14ac:dyDescent="0.25">
      <c r="A1391" s="181" t="s">
        <v>52</v>
      </c>
      <c r="B1391" s="283">
        <v>39309</v>
      </c>
      <c r="C1391" s="423">
        <v>1</v>
      </c>
      <c r="D1391" s="202">
        <f t="shared" si="21"/>
        <v>1E-3</v>
      </c>
      <c r="E1391" s="160">
        <v>2</v>
      </c>
      <c r="F1391" s="160">
        <v>2</v>
      </c>
      <c r="G1391" s="160">
        <v>2</v>
      </c>
      <c r="H1391" s="256">
        <v>0.1</v>
      </c>
    </row>
    <row r="1392" spans="1:8" x14ac:dyDescent="0.25">
      <c r="A1392" s="181" t="s">
        <v>52</v>
      </c>
      <c r="B1392" s="283">
        <v>39335</v>
      </c>
      <c r="C1392" s="423">
        <v>1</v>
      </c>
      <c r="D1392" s="202">
        <f t="shared" si="21"/>
        <v>1E-3</v>
      </c>
      <c r="E1392" s="160">
        <v>2</v>
      </c>
      <c r="F1392" s="160">
        <v>2</v>
      </c>
      <c r="G1392" s="160">
        <v>2</v>
      </c>
      <c r="H1392" s="256">
        <v>4.2999999999999997E-2</v>
      </c>
    </row>
    <row r="1393" spans="1:8" x14ac:dyDescent="0.25">
      <c r="A1393" s="181" t="s">
        <v>52</v>
      </c>
      <c r="B1393" s="283">
        <v>39349</v>
      </c>
      <c r="C1393" s="423">
        <v>1</v>
      </c>
      <c r="D1393" s="202">
        <f t="shared" si="21"/>
        <v>1E-3</v>
      </c>
      <c r="E1393" s="160">
        <v>2</v>
      </c>
      <c r="F1393" s="160">
        <v>2</v>
      </c>
      <c r="G1393" s="160">
        <v>2</v>
      </c>
      <c r="H1393" s="256">
        <v>0.11</v>
      </c>
    </row>
    <row r="1394" spans="1:8" x14ac:dyDescent="0.25">
      <c r="A1394" s="181" t="s">
        <v>52</v>
      </c>
      <c r="B1394" s="283">
        <v>39364</v>
      </c>
      <c r="C1394" s="423">
        <v>1</v>
      </c>
      <c r="D1394" s="202">
        <f t="shared" si="21"/>
        <v>1E-3</v>
      </c>
      <c r="E1394" s="160">
        <v>2</v>
      </c>
      <c r="F1394" s="160">
        <v>2</v>
      </c>
      <c r="G1394" s="160">
        <v>2</v>
      </c>
      <c r="H1394" s="260">
        <v>8.0000000000000004E-4</v>
      </c>
    </row>
    <row r="1395" spans="1:8" x14ac:dyDescent="0.25">
      <c r="A1395" s="181" t="s">
        <v>52</v>
      </c>
      <c r="B1395" s="283">
        <v>39379</v>
      </c>
      <c r="C1395" s="423">
        <v>0.5</v>
      </c>
      <c r="D1395" s="202">
        <f t="shared" si="21"/>
        <v>5.0000000000000001E-4</v>
      </c>
      <c r="E1395" s="160">
        <v>5</v>
      </c>
      <c r="F1395" s="160">
        <v>0.5</v>
      </c>
      <c r="G1395" s="160">
        <v>2</v>
      </c>
      <c r="H1395" s="260">
        <v>8.0000000000000004E-4</v>
      </c>
    </row>
    <row r="1396" spans="1:8" x14ac:dyDescent="0.25">
      <c r="A1396" s="181" t="s">
        <v>55</v>
      </c>
      <c r="B1396" s="283">
        <v>39388</v>
      </c>
      <c r="C1396" s="423">
        <v>1</v>
      </c>
      <c r="D1396" s="202">
        <f t="shared" si="21"/>
        <v>1E-3</v>
      </c>
      <c r="E1396" s="160">
        <v>2</v>
      </c>
      <c r="F1396" s="160">
        <v>2</v>
      </c>
      <c r="G1396" s="160">
        <v>2</v>
      </c>
      <c r="H1396" s="256">
        <v>4.1000000000000003E-3</v>
      </c>
    </row>
    <row r="1397" spans="1:8" x14ac:dyDescent="0.25">
      <c r="A1397" s="181" t="s">
        <v>56</v>
      </c>
      <c r="B1397" s="283">
        <v>39388</v>
      </c>
      <c r="C1397" s="423">
        <v>0.5</v>
      </c>
      <c r="D1397" s="202">
        <f t="shared" si="21"/>
        <v>5.0000000000000001E-4</v>
      </c>
      <c r="E1397" s="160">
        <v>5</v>
      </c>
      <c r="F1397" s="160">
        <v>0.5</v>
      </c>
      <c r="G1397" s="160"/>
      <c r="H1397" s="256">
        <v>8.8999999999999999E-3</v>
      </c>
    </row>
    <row r="1398" spans="1:8" x14ac:dyDescent="0.25">
      <c r="A1398" s="181" t="s">
        <v>52</v>
      </c>
      <c r="B1398" s="283">
        <v>39393</v>
      </c>
      <c r="C1398" s="423">
        <v>0.5</v>
      </c>
      <c r="D1398" s="202">
        <f t="shared" si="21"/>
        <v>5.0000000000000001E-4</v>
      </c>
      <c r="E1398" s="160">
        <v>5</v>
      </c>
      <c r="F1398" s="160">
        <v>0.5</v>
      </c>
      <c r="G1398" s="160">
        <v>2</v>
      </c>
      <c r="H1398" s="260">
        <v>8.0000000000000004E-4</v>
      </c>
    </row>
    <row r="1399" spans="1:8" x14ac:dyDescent="0.25">
      <c r="A1399" s="181" t="s">
        <v>52</v>
      </c>
      <c r="B1399" s="283">
        <v>39406</v>
      </c>
      <c r="C1399" s="423">
        <v>1</v>
      </c>
      <c r="D1399" s="202">
        <f t="shared" si="21"/>
        <v>1E-3</v>
      </c>
      <c r="E1399" s="160">
        <v>2</v>
      </c>
      <c r="F1399" s="160">
        <v>2</v>
      </c>
      <c r="G1399" s="160">
        <v>2</v>
      </c>
      <c r="H1399" s="260">
        <v>8.0000000000000004E-4</v>
      </c>
    </row>
    <row r="1400" spans="1:8" x14ac:dyDescent="0.25">
      <c r="A1400" s="181" t="s">
        <v>52</v>
      </c>
      <c r="B1400" s="283">
        <v>39420</v>
      </c>
      <c r="C1400" s="423">
        <v>1</v>
      </c>
      <c r="D1400" s="202">
        <f t="shared" si="21"/>
        <v>1E-3</v>
      </c>
      <c r="E1400" s="160">
        <v>2</v>
      </c>
      <c r="F1400" s="160">
        <v>2</v>
      </c>
      <c r="G1400" s="160">
        <v>2</v>
      </c>
      <c r="H1400" s="260">
        <v>8.0000000000000004E-4</v>
      </c>
    </row>
    <row r="1401" spans="1:8" x14ac:dyDescent="0.25">
      <c r="A1401" s="181" t="s">
        <v>52</v>
      </c>
      <c r="B1401" s="283">
        <v>39434</v>
      </c>
      <c r="C1401" s="423">
        <v>1</v>
      </c>
      <c r="D1401" s="202">
        <f t="shared" si="21"/>
        <v>1E-3</v>
      </c>
      <c r="E1401" s="160">
        <v>2</v>
      </c>
      <c r="F1401" s="160">
        <v>2</v>
      </c>
      <c r="G1401" s="160">
        <v>2</v>
      </c>
      <c r="H1401" s="260">
        <v>8.0000000000000004E-4</v>
      </c>
    </row>
    <row r="1402" spans="1:8" x14ac:dyDescent="0.25">
      <c r="A1402" s="181" t="s">
        <v>52</v>
      </c>
      <c r="B1402" s="283">
        <v>39450</v>
      </c>
      <c r="C1402" s="423">
        <v>1</v>
      </c>
      <c r="D1402" s="202">
        <f t="shared" si="21"/>
        <v>1E-3</v>
      </c>
      <c r="E1402" s="160">
        <v>2</v>
      </c>
      <c r="F1402" s="160">
        <v>2</v>
      </c>
      <c r="G1402" s="160">
        <v>2</v>
      </c>
      <c r="H1402" s="256">
        <v>1.2E-2</v>
      </c>
    </row>
    <row r="1403" spans="1:8" x14ac:dyDescent="0.25">
      <c r="A1403" s="181" t="s">
        <v>52</v>
      </c>
      <c r="B1403" s="283">
        <v>39511</v>
      </c>
      <c r="C1403" s="423">
        <v>1</v>
      </c>
      <c r="D1403" s="202">
        <f t="shared" si="21"/>
        <v>1E-3</v>
      </c>
      <c r="E1403" s="160">
        <v>2</v>
      </c>
      <c r="F1403" s="160">
        <v>2</v>
      </c>
      <c r="G1403" s="160">
        <v>2</v>
      </c>
      <c r="H1403" s="256">
        <v>9.4999999999999998E-3</v>
      </c>
    </row>
    <row r="1404" spans="1:8" x14ac:dyDescent="0.25">
      <c r="A1404" s="181" t="s">
        <v>57</v>
      </c>
      <c r="B1404" s="283">
        <v>39589</v>
      </c>
      <c r="C1404" s="423">
        <v>0.5</v>
      </c>
      <c r="D1404" s="202">
        <f t="shared" si="21"/>
        <v>5.0000000000000001E-4</v>
      </c>
      <c r="E1404" s="160">
        <v>5</v>
      </c>
      <c r="F1404" s="160">
        <v>0.5</v>
      </c>
      <c r="G1404" s="160">
        <v>1.5</v>
      </c>
      <c r="H1404" s="260">
        <v>0.01</v>
      </c>
    </row>
    <row r="1405" spans="1:8" x14ac:dyDescent="0.25">
      <c r="A1405" s="181" t="s">
        <v>58</v>
      </c>
      <c r="B1405" s="283">
        <v>39720</v>
      </c>
      <c r="C1405" s="423">
        <v>1</v>
      </c>
      <c r="D1405" s="202">
        <f t="shared" si="21"/>
        <v>1E-3</v>
      </c>
      <c r="E1405" s="160">
        <v>2</v>
      </c>
      <c r="F1405" s="160">
        <v>2</v>
      </c>
      <c r="G1405" s="160">
        <v>2</v>
      </c>
      <c r="H1405" s="260">
        <v>8.0000000000000004E-4</v>
      </c>
    </row>
    <row r="1406" spans="1:8" x14ac:dyDescent="0.25">
      <c r="A1406" s="181" t="s">
        <v>57</v>
      </c>
      <c r="B1406" s="283">
        <v>39783</v>
      </c>
      <c r="C1406" s="423">
        <v>0.5</v>
      </c>
      <c r="D1406" s="202">
        <f t="shared" si="21"/>
        <v>5.0000000000000001E-4</v>
      </c>
      <c r="E1406" s="160">
        <v>5</v>
      </c>
      <c r="F1406" s="160">
        <v>0.5</v>
      </c>
      <c r="G1406" s="160">
        <v>1.5</v>
      </c>
      <c r="H1406" s="260">
        <v>0.01</v>
      </c>
    </row>
    <row r="1407" spans="1:8" x14ac:dyDescent="0.25">
      <c r="A1407" s="181" t="s">
        <v>59</v>
      </c>
      <c r="B1407" s="283">
        <v>39888</v>
      </c>
      <c r="C1407" s="423">
        <v>1</v>
      </c>
      <c r="D1407" s="202">
        <f t="shared" si="21"/>
        <v>1E-3</v>
      </c>
      <c r="E1407" s="160">
        <v>2</v>
      </c>
      <c r="F1407" s="160">
        <v>2</v>
      </c>
      <c r="G1407" s="160">
        <v>2</v>
      </c>
      <c r="H1407" s="260">
        <v>8.0000000000000004E-4</v>
      </c>
    </row>
    <row r="1408" spans="1:8" x14ac:dyDescent="0.25">
      <c r="A1408" s="181" t="s">
        <v>59</v>
      </c>
      <c r="B1408" s="283">
        <v>39979</v>
      </c>
      <c r="C1408" s="423">
        <v>1</v>
      </c>
      <c r="D1408" s="202">
        <f t="shared" si="21"/>
        <v>1E-3</v>
      </c>
      <c r="E1408" s="160">
        <v>2</v>
      </c>
      <c r="F1408" s="160">
        <v>2</v>
      </c>
      <c r="G1408" s="160">
        <v>2</v>
      </c>
      <c r="H1408" s="256">
        <v>8.6999999999999994E-2</v>
      </c>
    </row>
    <row r="1409" spans="1:8" x14ac:dyDescent="0.25">
      <c r="A1409" s="181" t="s">
        <v>47</v>
      </c>
      <c r="B1409" s="283">
        <v>40072</v>
      </c>
      <c r="C1409" s="423">
        <v>1</v>
      </c>
      <c r="D1409" s="202">
        <f t="shared" si="21"/>
        <v>1E-3</v>
      </c>
      <c r="E1409" s="160">
        <v>2</v>
      </c>
      <c r="F1409" s="160">
        <v>2</v>
      </c>
      <c r="G1409" s="160">
        <v>2</v>
      </c>
      <c r="H1409" s="256">
        <v>0.1</v>
      </c>
    </row>
    <row r="1410" spans="1:8" x14ac:dyDescent="0.25">
      <c r="A1410" s="181" t="s">
        <v>59</v>
      </c>
      <c r="B1410" s="283">
        <v>40163</v>
      </c>
      <c r="C1410" s="423">
        <v>1</v>
      </c>
      <c r="D1410" s="202">
        <f t="shared" si="21"/>
        <v>1E-3</v>
      </c>
      <c r="E1410" s="160">
        <v>2</v>
      </c>
      <c r="F1410" s="160">
        <v>2</v>
      </c>
      <c r="G1410" s="160">
        <v>2</v>
      </c>
      <c r="H1410" s="260">
        <v>8.0000000000000004E-4</v>
      </c>
    </row>
    <row r="1411" spans="1:8" x14ac:dyDescent="0.25">
      <c r="A1411" s="181" t="s">
        <v>59</v>
      </c>
      <c r="B1411" s="283">
        <v>40267</v>
      </c>
      <c r="C1411" s="423">
        <v>1</v>
      </c>
      <c r="D1411" s="202">
        <f t="shared" si="21"/>
        <v>1E-3</v>
      </c>
      <c r="E1411" s="160">
        <v>2</v>
      </c>
      <c r="F1411" s="160">
        <v>2</v>
      </c>
      <c r="G1411" s="160">
        <v>2</v>
      </c>
      <c r="H1411" s="256">
        <v>2.5399999999999999E-2</v>
      </c>
    </row>
    <row r="1412" spans="1:8" x14ac:dyDescent="0.25">
      <c r="A1412" s="181" t="s">
        <v>59</v>
      </c>
      <c r="B1412" s="283">
        <v>40358</v>
      </c>
      <c r="C1412" s="423">
        <v>1</v>
      </c>
      <c r="D1412" s="202">
        <f t="shared" si="21"/>
        <v>1E-3</v>
      </c>
      <c r="E1412" s="160">
        <v>2</v>
      </c>
      <c r="F1412" s="160">
        <v>2</v>
      </c>
      <c r="G1412" s="160">
        <v>2</v>
      </c>
      <c r="H1412" s="256">
        <v>1.4E-2</v>
      </c>
    </row>
    <row r="1413" spans="1:8" x14ac:dyDescent="0.25">
      <c r="A1413" s="181" t="s">
        <v>59</v>
      </c>
      <c r="B1413" s="283">
        <v>40448</v>
      </c>
      <c r="C1413" s="423"/>
      <c r="D1413" s="202"/>
      <c r="E1413" s="158"/>
      <c r="F1413" s="158"/>
      <c r="G1413" s="158"/>
      <c r="H1413" s="256"/>
    </row>
    <row r="1414" spans="1:8" x14ac:dyDescent="0.25">
      <c r="A1414" s="181" t="s">
        <v>59</v>
      </c>
      <c r="B1414" s="283">
        <v>40528</v>
      </c>
      <c r="C1414" s="423">
        <v>1</v>
      </c>
      <c r="D1414" s="202">
        <f t="shared" si="21"/>
        <v>1E-3</v>
      </c>
      <c r="E1414" s="160">
        <v>2</v>
      </c>
      <c r="F1414" s="160">
        <v>2</v>
      </c>
      <c r="G1414" s="160">
        <v>2</v>
      </c>
      <c r="H1414" s="260">
        <v>8.0000000000000004E-4</v>
      </c>
    </row>
    <row r="1415" spans="1:8" x14ac:dyDescent="0.25">
      <c r="A1415" s="181" t="s">
        <v>59</v>
      </c>
      <c r="B1415" s="277">
        <v>40631</v>
      </c>
      <c r="C1415" s="423">
        <v>0.5</v>
      </c>
      <c r="D1415" s="202">
        <f t="shared" si="21"/>
        <v>5.0000000000000001E-4</v>
      </c>
      <c r="E1415" s="160">
        <v>2</v>
      </c>
      <c r="F1415" s="160">
        <v>2</v>
      </c>
      <c r="G1415" s="160">
        <v>2</v>
      </c>
      <c r="H1415" s="259">
        <v>2.8299999999999999E-2</v>
      </c>
    </row>
    <row r="1416" spans="1:8" x14ac:dyDescent="0.25">
      <c r="A1416" s="181" t="s">
        <v>59</v>
      </c>
      <c r="B1416" s="282">
        <v>40714</v>
      </c>
      <c r="C1416" s="423">
        <v>1</v>
      </c>
      <c r="D1416" s="202">
        <f t="shared" si="21"/>
        <v>1E-3</v>
      </c>
      <c r="E1416" s="160">
        <v>2</v>
      </c>
      <c r="F1416" s="160">
        <v>2</v>
      </c>
      <c r="G1416" s="160">
        <v>2</v>
      </c>
      <c r="H1416" s="256">
        <v>2.8299999999999999E-2</v>
      </c>
    </row>
    <row r="1417" spans="1:8" x14ac:dyDescent="0.25">
      <c r="A1417" s="183" t="s">
        <v>59</v>
      </c>
      <c r="B1417" s="282">
        <v>40801</v>
      </c>
      <c r="C1417" s="423">
        <v>1</v>
      </c>
      <c r="D1417" s="202">
        <f t="shared" si="21"/>
        <v>1E-3</v>
      </c>
      <c r="E1417" s="160">
        <v>5</v>
      </c>
      <c r="F1417" s="160">
        <v>1</v>
      </c>
      <c r="G1417" s="160">
        <v>3</v>
      </c>
      <c r="H1417" s="260">
        <v>0.01</v>
      </c>
    </row>
    <row r="1418" spans="1:8" x14ac:dyDescent="0.25">
      <c r="A1418" s="183" t="s">
        <v>57</v>
      </c>
      <c r="B1418" s="283">
        <v>40884</v>
      </c>
      <c r="C1418" s="423">
        <v>1</v>
      </c>
      <c r="D1418" s="202">
        <f t="shared" si="21"/>
        <v>1E-3</v>
      </c>
      <c r="E1418" s="160">
        <v>5</v>
      </c>
      <c r="F1418" s="160">
        <v>1</v>
      </c>
      <c r="G1418" s="160">
        <v>3</v>
      </c>
      <c r="H1418" s="260">
        <v>0.01</v>
      </c>
    </row>
    <row r="1419" spans="1:8" x14ac:dyDescent="0.25">
      <c r="A1419" s="61"/>
      <c r="B1419" s="284"/>
      <c r="C1419" s="433"/>
      <c r="D1419" s="202"/>
      <c r="E1419" s="20"/>
      <c r="F1419" s="20"/>
      <c r="G1419" s="20"/>
      <c r="H1419" s="266"/>
    </row>
    <row r="1420" spans="1:8" ht="15.75" thickBot="1" x14ac:dyDescent="0.3">
      <c r="A1420" s="269" t="s">
        <v>60</v>
      </c>
      <c r="B1420" s="288">
        <v>40073</v>
      </c>
      <c r="C1420" s="434">
        <v>0.2</v>
      </c>
      <c r="D1420" s="202">
        <f t="shared" si="21"/>
        <v>2.0000000000000001E-4</v>
      </c>
      <c r="E1420" s="133">
        <v>1</v>
      </c>
      <c r="F1420" s="133">
        <v>1</v>
      </c>
      <c r="G1420" s="133">
        <v>2</v>
      </c>
      <c r="H1420" s="270">
        <v>8.0000000000000004E-4</v>
      </c>
    </row>
    <row r="1421" spans="1:8" x14ac:dyDescent="0.25">
      <c r="A1421" s="100"/>
      <c r="B1421" s="289"/>
      <c r="C1421" s="435"/>
      <c r="D1421" s="58"/>
      <c r="E1421" s="58"/>
      <c r="F1421" s="58"/>
      <c r="G1421" s="58"/>
      <c r="H1421" s="58"/>
    </row>
    <row r="1422" spans="1:8" ht="15.75" thickBot="1" x14ac:dyDescent="0.3">
      <c r="A1422" s="116" t="s">
        <v>79</v>
      </c>
      <c r="B1422" s="290"/>
      <c r="C1422" s="435"/>
      <c r="D1422" s="58"/>
      <c r="E1422" s="58"/>
      <c r="F1422" s="58"/>
      <c r="G1422" s="58"/>
      <c r="H1422" s="58"/>
    </row>
    <row r="1423" spans="1:8" ht="15.75" thickBot="1" x14ac:dyDescent="0.3">
      <c r="A1423" s="155"/>
      <c r="B1423" s="291" t="s">
        <v>70</v>
      </c>
      <c r="C1423" s="435"/>
      <c r="D1423" s="58"/>
      <c r="E1423" s="58"/>
      <c r="F1423" s="58"/>
      <c r="G1423" s="58"/>
      <c r="H1423" s="58"/>
    </row>
    <row r="1424" spans="1:8" ht="15.75" thickBot="1" x14ac:dyDescent="0.3">
      <c r="A1424" s="154"/>
      <c r="B1424" s="291" t="s">
        <v>80</v>
      </c>
      <c r="C1424" s="435"/>
      <c r="D1424" s="58"/>
      <c r="E1424" s="58"/>
      <c r="F1424" s="58"/>
      <c r="G1424" s="58"/>
      <c r="H1424" s="58"/>
    </row>
    <row r="1425" spans="1:8" ht="15.75" thickBot="1" x14ac:dyDescent="0.3">
      <c r="A1425" s="180"/>
      <c r="B1425" s="291" t="s">
        <v>76</v>
      </c>
      <c r="C1425" s="435"/>
      <c r="D1425" s="58"/>
      <c r="E1425" s="58"/>
      <c r="F1425" s="58"/>
      <c r="G1425" s="58"/>
      <c r="H1425" s="58"/>
    </row>
    <row r="1426" spans="1:8" x14ac:dyDescent="0.25">
      <c r="A1426" s="117" t="s">
        <v>61</v>
      </c>
      <c r="B1426" s="290"/>
      <c r="C1426" s="435"/>
      <c r="D1426" s="58"/>
      <c r="E1426" s="58"/>
      <c r="F1426" s="58"/>
      <c r="G1426" s="58"/>
      <c r="H1426" s="58"/>
    </row>
    <row r="1427" spans="1:8" x14ac:dyDescent="0.25">
      <c r="A1427" s="117" t="s">
        <v>64</v>
      </c>
      <c r="B1427" s="292"/>
      <c r="C1427" s="435"/>
      <c r="D1427" s="58"/>
      <c r="E1427" s="58"/>
      <c r="F1427" s="58"/>
      <c r="G1427" s="58"/>
      <c r="H1427" s="58"/>
    </row>
    <row r="1428" spans="1:8" x14ac:dyDescent="0.25">
      <c r="A1428" s="120" t="s">
        <v>66</v>
      </c>
      <c r="B1428" s="293"/>
      <c r="C1428" s="435"/>
      <c r="D1428" s="58"/>
      <c r="E1428" s="58"/>
      <c r="F1428" s="32"/>
      <c r="G1428" s="58"/>
      <c r="H1428" s="32"/>
    </row>
    <row r="1429" spans="1:8" x14ac:dyDescent="0.25">
      <c r="A1429" s="118"/>
      <c r="B1429" s="294"/>
      <c r="C1429" s="435"/>
      <c r="D1429" s="58"/>
      <c r="E1429" s="58"/>
      <c r="F1429" s="110"/>
      <c r="G1429" s="58"/>
      <c r="H1429" s="32"/>
    </row>
    <row r="1430" spans="1:8" x14ac:dyDescent="0.25">
      <c r="A1430" s="63"/>
      <c r="B1430" s="295"/>
      <c r="C1430" s="436"/>
      <c r="D1430" s="53"/>
      <c r="E1430" s="53"/>
      <c r="F1430" s="53"/>
      <c r="G1430" s="53"/>
      <c r="H1430" s="53"/>
    </row>
    <row r="1431" spans="1:8" x14ac:dyDescent="0.25">
      <c r="A1431" s="64"/>
      <c r="B1431" s="296"/>
      <c r="C1431" s="437"/>
      <c r="D1431" s="271"/>
      <c r="E1431" s="52"/>
      <c r="F1431" s="52"/>
      <c r="G1431" s="52"/>
      <c r="H1431" s="52"/>
    </row>
  </sheetData>
  <conditionalFormatting sqref="E1252:G1252 E1254:G1254 E1256:G1256 E1371:F1371 E1163:G1163 E1173:G1173 F1019 F1146 F1150 E1156:G1156 E819:G819 F234 F274 F285 F318:F319 F401:F402 F281 E49:E51 E519:G520 E518:F518 E187:F188 C338:C516 E419:F421 E647:F649 E840:F842 C2:D51 C52:C104 E1286:F1288 E1183:F1185 E1129:F1131 E1054:F1056 E1007:F1009 E937:F939 E792:F794 E471:F473 E1420:F1420 E1332:F1334 E1219:F1220 E689:F690 E338:F340 E1260:G1260 E1258:G1258 C115:C253 C257:C336 E251:F253 D52:D253 C254:G256 E566:F568 C518:C568 D257:D568 E569:G579 E743:F745 C580:D745 C749:D1048576 E746:G748">
    <cfRule type="containsText" dxfId="551" priority="65" stopIfTrue="1" operator="containsText" text="N">
      <formula>NOT(ISERROR(SEARCH("N",C2)))</formula>
    </cfRule>
    <cfRule type="containsText" dxfId="550" priority="66" stopIfTrue="1" operator="containsText" text="&lt;">
      <formula>NOT(ISERROR(SEARCH("&lt;",C2)))</formula>
    </cfRule>
    <cfRule type="cellIs" dxfId="549" priority="67" operator="greaterThan">
      <formula>5</formula>
    </cfRule>
  </conditionalFormatting>
  <conditionalFormatting sqref="F612:G621 F581:G597 F182:F188 F192:G197 F199:G205 F207:G208 F210:G214 F216:G222 F224:G227 F230:G233 G234 F260:G273 F275:G280 F282:G284 F286:G317 G318:G319 F344:F346 G344:G345 F348:G357 F359:G361 F363:G363 F364:F400 F403:G419 F442:G444 F446:G452 G453 F454:G471 F477:G512 F513 F179:F180 F106:F111 F59:G59 F62:G62 F65:G67 F71:G74 F76:G76 F85:G85 F101:F103 G95:G97 F119 F126:G126 F153 F165 F169:F176 G285 E109:E111 C689:C690 E341:E419 E422:E471 E474:E512 C792:C794 C1219:C1220 C1420 F320:G340 E472:G473 H471:H473 E112:F114 C187:C188 G187:G188 E420:G421 C419:C421 C647:C649 C937:C939 C1007:C1009 C1054:C1056 C1129:C1131 C1183:C1185 C1286:C1288 C1332:C1334 F524:G563 F235:G253 E115:E253 E257:E332 F254:H256 C251:C256 F565:G568 C566:C568 E521:E568 F569:H579 C743:C745 E580:E745 E749:E1048576 E746:G748 E2:E106">
    <cfRule type="containsText" dxfId="548" priority="62" stopIfTrue="1" operator="containsText" text="&lt;">
      <formula>NOT(ISERROR(SEARCH("&lt;",C2)))</formula>
    </cfRule>
    <cfRule type="containsText" dxfId="547" priority="63" stopIfTrue="1" operator="containsText" text="N">
      <formula>NOT(ISERROR(SEARCH("N",C2)))</formula>
    </cfRule>
    <cfRule type="cellIs" dxfId="546" priority="64" operator="greaterThan">
      <formula>1000</formula>
    </cfRule>
  </conditionalFormatting>
  <conditionalFormatting sqref="F1430:F1048576 E1223:F1226 E1228:F1229 E1231:F1235 E1237:F1237 E1239:F1244 E1246:F1251 E1253:F1253 E1255:F1255 E1257:F1257 E1261:F1268 E1270:F1272 E1290:F1326 E1328 E1336:F1341 E1343:F1370 E1372:F1382 E1385:F1394 E1396:F1396 E1399:F1403 E1405:F1405 E1407:F1412 E871:F918 E941:F988 E1011:F1018 E1058:F1105 E1108:F1123 E1133:F1145 E1147:F1149 E1151:F1155 E1157:F1162 E1164:F1172 E1187:F1207 E1210:F1212 E1214:F1217 E850 E852 E857:E858 E860 G610 G151 G344:G345 G434 F439:G439 G66 G71:G74 G76 G85 F126:G126 E991:F1009 E1020:F1056 E1125:F1131 E1174:F1185 E1274:F1288 E1330:F1333 C1219:C1220 C1420 A1428 F2:F104 F106:F125 F341:F438 F440:F510 F919:F940 F989:F990 F1010 F1019 F1057 F1106:F1107 F1124 F1132 F1146 F1150 F1156 F1163 F1173 F1186 F1208:F1209 F1213 F1218 F1221:F1222 F1227 F1230 F1236 F1238 F1245 F1252 F1254 F1256 F1258:F1260 F1269 F1273 F1289 F1327:F1329 F1334:F1335 F1342 F1371 F1383:F1384 F1395 F1397:F1398 F1404 F1406 F1413:F1419 F1421:F1427 C937:C939 E921:E939 C1007:C1009 C1054:C1056 C1129:C1131 C1183:C1185 C1286:C1288 E1334 C1332:C1334 E1414:E1419 E1421:E1426 E1420:F1420 E1219:F1220 F127:F253 F257:F330 G254:G256 F521:F568 G569:G579 F580:F745 F749:F870 G746:G748">
    <cfRule type="containsText" dxfId="545" priority="59" stopIfTrue="1" operator="containsText" text="&lt;">
      <formula>NOT(ISERROR(SEARCH("&lt;",A2)))</formula>
    </cfRule>
    <cfRule type="containsText" dxfId="544" priority="60" stopIfTrue="1" operator="containsText" text="N">
      <formula>NOT(ISERROR(SEARCH("N",A2)))</formula>
    </cfRule>
    <cfRule type="cellIs" dxfId="543" priority="61" operator="greaterThan">
      <formula>680</formula>
    </cfRule>
  </conditionalFormatting>
  <conditionalFormatting sqref="F1429 H689:H690 H792 G474:G510 G793:H794 G471:H473 G648:H649 G2:G104 G341:G470 G795:G1048576 G115:G253 G257:G330 H254:H256 G521:G568 G580:G647 H569:H579 G650:G745 G749:G792 H743:H748">
    <cfRule type="containsText" dxfId="542" priority="56" stopIfTrue="1" operator="containsText" text="&lt;">
      <formula>NOT(ISERROR(SEARCH("&lt;",F2)))</formula>
    </cfRule>
    <cfRule type="containsText" dxfId="541" priority="57" stopIfTrue="1" operator="containsText" text="N">
      <formula>NOT(ISERROR(SEARCH("N",F2)))</formula>
    </cfRule>
    <cfRule type="cellIs" dxfId="540" priority="58" operator="greaterThan">
      <formula>10000</formula>
    </cfRule>
  </conditionalFormatting>
  <conditionalFormatting sqref="C32:D32 D82 D132 D182 D232 D285 D335 D385 D435 D485 D533 D592 D642 D692 D742 D795 D845 D895 D945 D995 D1045 D1095 D1145 D1195 D1245 D1295 D1345 D1395">
    <cfRule type="containsText" dxfId="539" priority="53" operator="containsText" text="NS">
      <formula>NOT(ISERROR(SEARCH("NS",C32)))</formula>
    </cfRule>
    <cfRule type="containsText" dxfId="538" priority="54" operator="containsText" text="&lt;">
      <formula>NOT(ISERROR(SEARCH("&lt;",C32)))</formula>
    </cfRule>
    <cfRule type="cellIs" dxfId="537" priority="55" operator="greaterThan">
      <formula>5</formula>
    </cfRule>
  </conditionalFormatting>
  <conditionalFormatting sqref="E32">
    <cfRule type="containsText" dxfId="536" priority="50" operator="containsText" text="NS">
      <formula>NOT(ISERROR(SEARCH("NS",E32)))</formula>
    </cfRule>
    <cfRule type="containsText" dxfId="535" priority="51" operator="containsText" text="&lt;">
      <formula>NOT(ISERROR(SEARCH("&lt;",E32)))</formula>
    </cfRule>
    <cfRule type="cellIs" dxfId="534" priority="52" operator="greaterThan">
      <formula>1000</formula>
    </cfRule>
  </conditionalFormatting>
  <conditionalFormatting sqref="F32">
    <cfRule type="containsText" dxfId="533" priority="47" operator="containsText" text="NS">
      <formula>NOT(ISERROR(SEARCH("NS",F32)))</formula>
    </cfRule>
    <cfRule type="containsText" dxfId="532" priority="48" operator="containsText" text="&lt;">
      <formula>NOT(ISERROR(SEARCH("&lt;",F32)))</formula>
    </cfRule>
    <cfRule type="cellIs" dxfId="531" priority="49" operator="greaterThan">
      <formula>680</formula>
    </cfRule>
  </conditionalFormatting>
  <conditionalFormatting sqref="G32">
    <cfRule type="containsText" dxfId="530" priority="44" operator="containsText" text="NS">
      <formula>NOT(ISERROR(SEARCH("NS",G32)))</formula>
    </cfRule>
    <cfRule type="containsText" dxfId="529" priority="45" operator="containsText" text="&lt;">
      <formula>NOT(ISERROR(SEARCH("&lt;",G32)))</formula>
    </cfRule>
    <cfRule type="cellIs" dxfId="528" priority="46" operator="greaterThan">
      <formula>10000</formula>
    </cfRule>
  </conditionalFormatting>
  <conditionalFormatting sqref="C96">
    <cfRule type="containsText" dxfId="527" priority="41" operator="containsText" text="NS">
      <formula>NOT(ISERROR(SEARCH("NS",C96)))</formula>
    </cfRule>
    <cfRule type="containsText" dxfId="526" priority="42" operator="containsText" text="&lt;">
      <formula>NOT(ISERROR(SEARCH("&lt;",C96)))</formula>
    </cfRule>
    <cfRule type="cellIs" dxfId="525" priority="43" operator="greaterThan">
      <formula>5</formula>
    </cfRule>
  </conditionalFormatting>
  <conditionalFormatting sqref="E96">
    <cfRule type="containsText" dxfId="524" priority="38" operator="containsText" text="NS">
      <formula>NOT(ISERROR(SEARCH("NS",E96)))</formula>
    </cfRule>
    <cfRule type="containsText" dxfId="523" priority="39" operator="containsText" text="&lt;">
      <formula>NOT(ISERROR(SEARCH("&lt;",E96)))</formula>
    </cfRule>
    <cfRule type="cellIs" dxfId="522" priority="40" operator="greaterThan">
      <formula>1000</formula>
    </cfRule>
  </conditionalFormatting>
  <conditionalFormatting sqref="F96">
    <cfRule type="containsText" dxfId="521" priority="35" operator="containsText" text="NS">
      <formula>NOT(ISERROR(SEARCH("NS",F96)))</formula>
    </cfRule>
    <cfRule type="containsText" dxfId="520" priority="36" operator="containsText" text="&lt;">
      <formula>NOT(ISERROR(SEARCH("&lt;",F96)))</formula>
    </cfRule>
    <cfRule type="cellIs" dxfId="519" priority="37" operator="greaterThan">
      <formula>680</formula>
    </cfRule>
  </conditionalFormatting>
  <conditionalFormatting sqref="G96">
    <cfRule type="containsText" dxfId="518" priority="32" operator="containsText" text="NS">
      <formula>NOT(ISERROR(SEARCH("NS",G96)))</formula>
    </cfRule>
    <cfRule type="containsText" dxfId="517" priority="33" operator="containsText" text="&lt;">
      <formula>NOT(ISERROR(SEARCH("&lt;",G96)))</formula>
    </cfRule>
    <cfRule type="cellIs" dxfId="516" priority="34" operator="greaterThan">
      <formula>10000</formula>
    </cfRule>
  </conditionalFormatting>
  <conditionalFormatting sqref="D2:D253 D254:E256 D257:D568 E569:E579 D580:D745 D749:D1048576 E746:E748">
    <cfRule type="cellIs" dxfId="515" priority="31" operator="greaterThan">
      <formula>0.005</formula>
    </cfRule>
  </conditionalFormatting>
  <conditionalFormatting sqref="C569:D570 D571:D579">
    <cfRule type="containsText" dxfId="514" priority="27" stopIfTrue="1" operator="containsText" text="N">
      <formula>NOT(ISERROR(SEARCH("N",C569)))</formula>
    </cfRule>
    <cfRule type="containsText" dxfId="513" priority="28" stopIfTrue="1" operator="containsText" text="&lt;">
      <formula>NOT(ISERROR(SEARCH("&lt;",C569)))</formula>
    </cfRule>
    <cfRule type="cellIs" dxfId="512" priority="29" operator="greaterThan">
      <formula>5</formula>
    </cfRule>
  </conditionalFormatting>
  <conditionalFormatting sqref="C569:C570">
    <cfRule type="containsText" dxfId="511" priority="24" stopIfTrue="1" operator="containsText" text="&lt;">
      <formula>NOT(ISERROR(SEARCH("&lt;",C569)))</formula>
    </cfRule>
    <cfRule type="containsText" dxfId="510" priority="25" stopIfTrue="1" operator="containsText" text="N">
      <formula>NOT(ISERROR(SEARCH("N",C569)))</formula>
    </cfRule>
    <cfRule type="cellIs" dxfId="509" priority="26" operator="greaterThan">
      <formula>1000</formula>
    </cfRule>
  </conditionalFormatting>
  <conditionalFormatting sqref="D569:D579">
    <cfRule type="cellIs" dxfId="508" priority="23" operator="greaterThan">
      <formula>0.005</formula>
    </cfRule>
  </conditionalFormatting>
  <conditionalFormatting sqref="C746:D748">
    <cfRule type="containsText" dxfId="507" priority="20" stopIfTrue="1" operator="containsText" text="N">
      <formula>NOT(ISERROR(SEARCH("N",C746)))</formula>
    </cfRule>
    <cfRule type="containsText" dxfId="506" priority="21" stopIfTrue="1" operator="containsText" text="&lt;">
      <formula>NOT(ISERROR(SEARCH("&lt;",C746)))</formula>
    </cfRule>
    <cfRule type="cellIs" dxfId="505" priority="22" operator="greaterThan">
      <formula>5</formula>
    </cfRule>
  </conditionalFormatting>
  <conditionalFormatting sqref="C746:C748">
    <cfRule type="containsText" dxfId="504" priority="17" stopIfTrue="1" operator="containsText" text="&lt;">
      <formula>NOT(ISERROR(SEARCH("&lt;",C746)))</formula>
    </cfRule>
    <cfRule type="containsText" dxfId="503" priority="18" stopIfTrue="1" operator="containsText" text="N">
      <formula>NOT(ISERROR(SEARCH("N",C746)))</formula>
    </cfRule>
    <cfRule type="cellIs" dxfId="502" priority="19" operator="greaterThan">
      <formula>1000</formula>
    </cfRule>
  </conditionalFormatting>
  <conditionalFormatting sqref="D746:D748">
    <cfRule type="cellIs" dxfId="501" priority="16" operator="greaterThan">
      <formula>0.005</formula>
    </cfRule>
  </conditionalFormatting>
  <conditionalFormatting sqref="E107:E108">
    <cfRule type="containsText" dxfId="500" priority="13" stopIfTrue="1" operator="containsText" text="&lt;">
      <formula>NOT(ISERROR(SEARCH("&lt;",E107)))</formula>
    </cfRule>
    <cfRule type="containsText" dxfId="499" priority="14" stopIfTrue="1" operator="containsText" text="N">
      <formula>NOT(ISERROR(SEARCH("N",E107)))</formula>
    </cfRule>
    <cfRule type="cellIs" dxfId="498" priority="15" operator="greaterThan">
      <formula>1000</formula>
    </cfRule>
  </conditionalFormatting>
  <conditionalFormatting sqref="E107:E108">
    <cfRule type="containsText" dxfId="497" priority="10" stopIfTrue="1" operator="containsText" text="&lt;">
      <formula>NOT(ISERROR(SEARCH("&lt;",E107)))</formula>
    </cfRule>
    <cfRule type="containsText" dxfId="496" priority="11" stopIfTrue="1" operator="containsText" text="N">
      <formula>NOT(ISERROR(SEARCH("N",E107)))</formula>
    </cfRule>
    <cfRule type="cellIs" dxfId="495" priority="12" operator="greaterThan">
      <formula>680</formula>
    </cfRule>
  </conditionalFormatting>
  <conditionalFormatting sqref="C571:C579">
    <cfRule type="containsText" dxfId="494" priority="7" stopIfTrue="1" operator="containsText" text="N">
      <formula>NOT(ISERROR(SEARCH("N",C571)))</formula>
    </cfRule>
    <cfRule type="containsText" dxfId="493" priority="8" stopIfTrue="1" operator="containsText" text="&lt;">
      <formula>NOT(ISERROR(SEARCH("&lt;",C571)))</formula>
    </cfRule>
    <cfRule type="cellIs" dxfId="492" priority="9" operator="greaterThan">
      <formula>5</formula>
    </cfRule>
  </conditionalFormatting>
  <conditionalFormatting sqref="C571:C579">
    <cfRule type="containsText" dxfId="491" priority="4" stopIfTrue="1" operator="containsText" text="N">
      <formula>NOT(ISERROR(SEARCH("N",C571)))</formula>
    </cfRule>
    <cfRule type="containsText" dxfId="490" priority="5" stopIfTrue="1" operator="containsText" text="&lt;">
      <formula>NOT(ISERROR(SEARCH("&lt;",C571)))</formula>
    </cfRule>
    <cfRule type="cellIs" dxfId="489" priority="6" operator="greaterThan">
      <formula>5</formula>
    </cfRule>
  </conditionalFormatting>
  <conditionalFormatting sqref="C571:C579">
    <cfRule type="cellIs" dxfId="488" priority="1" operator="greaterThan">
      <formula>0.005</formula>
    </cfRule>
    <cfRule type="cellIs" dxfId="487" priority="2" operator="greaterThan">
      <formula>5</formula>
    </cfRule>
    <cfRule type="cellIs" dxfId="486" priority="3" operator="greaterThan">
      <formula>5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470"/>
  <sheetViews>
    <sheetView zoomScale="89" zoomScaleNormal="89" workbookViewId="0">
      <pane xSplit="1" ySplit="1" topLeftCell="B811" activePane="bottomRight" state="frozen"/>
      <selection pane="topRight" activeCell="B1" sqref="B1"/>
      <selection pane="bottomLeft" activeCell="A2" sqref="A2"/>
      <selection pane="bottomRight" activeCell="E1442" sqref="E1442"/>
    </sheetView>
  </sheetViews>
  <sheetFormatPr defaultColWidth="9.140625" defaultRowHeight="14.25" x14ac:dyDescent="0.2"/>
  <cols>
    <col min="1" max="1" width="12.28515625" style="65" customWidth="1"/>
    <col min="2" max="2" width="11.7109375" style="65" customWidth="1"/>
    <col min="3" max="4" width="10.5703125" style="1" customWidth="1"/>
    <col min="5" max="5" width="14.7109375" style="1" customWidth="1"/>
    <col min="6" max="6" width="13.5703125" style="1" customWidth="1"/>
    <col min="7" max="7" width="11.7109375" style="1" customWidth="1"/>
    <col min="8" max="8" width="16.5703125" style="2" customWidth="1"/>
    <col min="9" max="9" width="9.28515625" style="3" customWidth="1"/>
    <col min="10" max="10" width="12.7109375" style="1" hidden="1" customWidth="1"/>
    <col min="11" max="11" width="14.28515625" style="1" customWidth="1"/>
    <col min="12" max="12" width="10.42578125" style="42" customWidth="1"/>
    <col min="13" max="13" width="11.28515625" style="97" customWidth="1"/>
    <col min="14" max="14" width="9.7109375" style="1" bestFit="1" customWidth="1"/>
    <col min="15" max="15" width="9.140625" style="1"/>
    <col min="16" max="16" width="11.42578125" style="1" bestFit="1" customWidth="1"/>
    <col min="17" max="16384" width="9.140625" style="1"/>
  </cols>
  <sheetData>
    <row r="1" spans="1:19" ht="51.75" customHeight="1" thickBot="1" x14ac:dyDescent="0.25">
      <c r="A1" s="137" t="s">
        <v>27</v>
      </c>
      <c r="B1" s="138" t="s">
        <v>0</v>
      </c>
      <c r="C1" s="139" t="s">
        <v>75</v>
      </c>
      <c r="D1" s="139" t="s">
        <v>28</v>
      </c>
      <c r="E1" s="139" t="s">
        <v>29</v>
      </c>
      <c r="F1" s="139" t="s">
        <v>30</v>
      </c>
      <c r="G1" s="139" t="s">
        <v>31</v>
      </c>
      <c r="H1" s="140" t="s">
        <v>32</v>
      </c>
      <c r="I1" s="141" t="s">
        <v>33</v>
      </c>
      <c r="J1" s="139" t="s">
        <v>34</v>
      </c>
      <c r="K1" s="139" t="s">
        <v>67</v>
      </c>
      <c r="L1" s="142" t="s">
        <v>68</v>
      </c>
      <c r="M1" s="143" t="s">
        <v>69</v>
      </c>
    </row>
    <row r="2" spans="1:19" x14ac:dyDescent="0.2">
      <c r="A2" s="59" t="s">
        <v>1</v>
      </c>
      <c r="B2" s="76">
        <v>38177</v>
      </c>
      <c r="C2" s="4">
        <v>0.22</v>
      </c>
      <c r="D2" s="5"/>
      <c r="E2" s="5"/>
      <c r="F2" s="5"/>
      <c r="G2" s="4">
        <v>11</v>
      </c>
      <c r="H2" s="6"/>
      <c r="I2" s="7"/>
      <c r="J2" s="8">
        <v>5958.79</v>
      </c>
      <c r="K2" s="68"/>
      <c r="L2" s="135">
        <v>5962.2</v>
      </c>
      <c r="M2" s="136"/>
      <c r="O2" s="1">
        <v>5.0000000000000001E-3</v>
      </c>
      <c r="P2" s="156">
        <v>37811</v>
      </c>
      <c r="Q2" s="1">
        <f>C2/1000</f>
        <v>2.2000000000000001E-4</v>
      </c>
    </row>
    <row r="3" spans="1:19" x14ac:dyDescent="0.2">
      <c r="A3" s="60" t="s">
        <v>1</v>
      </c>
      <c r="B3" s="77">
        <v>38190</v>
      </c>
      <c r="C3" s="9">
        <v>0.47</v>
      </c>
      <c r="D3" s="10"/>
      <c r="E3" s="10"/>
      <c r="F3" s="10"/>
      <c r="G3" s="9">
        <v>9.9</v>
      </c>
      <c r="H3" s="11"/>
      <c r="I3" s="12">
        <v>4.09</v>
      </c>
      <c r="J3" s="9"/>
      <c r="K3" s="69">
        <f>$L$3-I3</f>
        <v>5958.11</v>
      </c>
      <c r="L3" s="86">
        <v>5962.2</v>
      </c>
      <c r="M3" s="88"/>
      <c r="O3" s="1">
        <v>5.0000000000000001E-3</v>
      </c>
      <c r="Q3" s="1">
        <f t="shared" ref="Q3:Q75" si="0">C3/1000</f>
        <v>4.6999999999999999E-4</v>
      </c>
      <c r="R3" s="156">
        <v>38534</v>
      </c>
      <c r="S3" s="1">
        <v>1E-4</v>
      </c>
    </row>
    <row r="4" spans="1:19" x14ac:dyDescent="0.2">
      <c r="A4" s="60" t="s">
        <v>1</v>
      </c>
      <c r="B4" s="77">
        <v>38202</v>
      </c>
      <c r="C4" s="9">
        <v>0.46</v>
      </c>
      <c r="D4" s="9">
        <v>310</v>
      </c>
      <c r="E4" s="9">
        <v>10</v>
      </c>
      <c r="F4" s="10">
        <v>96</v>
      </c>
      <c r="G4" s="9">
        <v>6</v>
      </c>
      <c r="H4" s="11"/>
      <c r="I4" s="12">
        <v>9.5399999999999991</v>
      </c>
      <c r="J4" s="9"/>
      <c r="K4" s="69">
        <f>$L$3-I4</f>
        <v>5952.66</v>
      </c>
      <c r="L4" s="86">
        <v>5962.2</v>
      </c>
      <c r="M4" s="88"/>
      <c r="O4" s="1">
        <v>5.0000000000000001E-3</v>
      </c>
      <c r="Q4" s="1">
        <f t="shared" si="0"/>
        <v>4.6000000000000001E-4</v>
      </c>
      <c r="R4" s="156">
        <v>38534</v>
      </c>
      <c r="S4" s="1">
        <v>30</v>
      </c>
    </row>
    <row r="5" spans="1:19" x14ac:dyDescent="0.2">
      <c r="A5" s="60" t="s">
        <v>1</v>
      </c>
      <c r="B5" s="77">
        <v>38218</v>
      </c>
      <c r="C5" s="10">
        <v>0</v>
      </c>
      <c r="D5" s="10"/>
      <c r="E5" s="10"/>
      <c r="F5" s="10"/>
      <c r="G5" s="10"/>
      <c r="H5" s="11"/>
      <c r="I5" s="12">
        <v>9.9600000000000009</v>
      </c>
      <c r="J5" s="9"/>
      <c r="K5" s="69">
        <f t="shared" ref="K5:K41" si="1">$L$3-I5</f>
        <v>5952.24</v>
      </c>
      <c r="L5" s="86">
        <v>5962.2</v>
      </c>
      <c r="M5" s="88" t="s">
        <v>12</v>
      </c>
      <c r="O5" s="1">
        <v>5.0000000000000001E-3</v>
      </c>
      <c r="Q5" s="1">
        <f t="shared" si="0"/>
        <v>0</v>
      </c>
    </row>
    <row r="6" spans="1:19" x14ac:dyDescent="0.2">
      <c r="A6" s="60" t="s">
        <v>1</v>
      </c>
      <c r="B6" s="77">
        <v>38245</v>
      </c>
      <c r="C6" s="9">
        <v>0.33</v>
      </c>
      <c r="D6" s="9">
        <v>130</v>
      </c>
      <c r="E6" s="9">
        <v>8.1</v>
      </c>
      <c r="F6" s="10">
        <v>53</v>
      </c>
      <c r="G6" s="9">
        <v>8.6</v>
      </c>
      <c r="H6" s="13">
        <v>6.2919999999999998</v>
      </c>
      <c r="I6" s="12">
        <v>10.32</v>
      </c>
      <c r="J6" s="9"/>
      <c r="K6" s="69">
        <f t="shared" si="1"/>
        <v>5951.88</v>
      </c>
      <c r="L6" s="86">
        <v>5962.2</v>
      </c>
      <c r="M6" s="88"/>
      <c r="O6" s="1">
        <v>5.0000000000000001E-3</v>
      </c>
      <c r="Q6" s="1">
        <f t="shared" si="0"/>
        <v>3.3E-4</v>
      </c>
    </row>
    <row r="7" spans="1:19" x14ac:dyDescent="0.2">
      <c r="A7" s="60" t="s">
        <v>1</v>
      </c>
      <c r="B7" s="77">
        <v>38273</v>
      </c>
      <c r="C7" s="9">
        <v>0.19</v>
      </c>
      <c r="D7" s="9">
        <v>31</v>
      </c>
      <c r="E7" s="9">
        <v>5.3</v>
      </c>
      <c r="F7" s="10">
        <v>18.3</v>
      </c>
      <c r="G7" s="9">
        <v>7.4</v>
      </c>
      <c r="H7" s="11">
        <v>6.0149999999999997</v>
      </c>
      <c r="I7" s="12">
        <v>9.8699999999999992</v>
      </c>
      <c r="J7" s="9"/>
      <c r="K7" s="69">
        <f t="shared" si="1"/>
        <v>5952.33</v>
      </c>
      <c r="L7" s="86">
        <v>5962.2</v>
      </c>
      <c r="M7" s="88"/>
      <c r="O7" s="1">
        <v>5.0000000000000001E-3</v>
      </c>
      <c r="Q7" s="1">
        <f t="shared" si="0"/>
        <v>1.9000000000000001E-4</v>
      </c>
    </row>
    <row r="8" spans="1:19" x14ac:dyDescent="0.2">
      <c r="A8" s="60" t="s">
        <v>1</v>
      </c>
      <c r="B8" s="77">
        <v>38300</v>
      </c>
      <c r="C8" s="9">
        <v>8.7999999999999995E-2</v>
      </c>
      <c r="D8" s="123">
        <v>2</v>
      </c>
      <c r="E8" s="9">
        <v>3.1</v>
      </c>
      <c r="F8" s="123">
        <v>2</v>
      </c>
      <c r="G8" s="9">
        <v>5.3</v>
      </c>
      <c r="H8" s="11">
        <v>4.3719999999999999</v>
      </c>
      <c r="I8" s="12">
        <v>9.6999999999999993</v>
      </c>
      <c r="J8" s="9"/>
      <c r="K8" s="69">
        <f t="shared" si="1"/>
        <v>5952.5</v>
      </c>
      <c r="L8" s="86">
        <v>5962.2</v>
      </c>
      <c r="M8" s="88"/>
      <c r="O8" s="1">
        <v>5.0000000000000001E-3</v>
      </c>
      <c r="Q8" s="1">
        <f t="shared" si="0"/>
        <v>8.7999999999999998E-5</v>
      </c>
    </row>
    <row r="9" spans="1:19" x14ac:dyDescent="0.2">
      <c r="A9" s="60" t="s">
        <v>1</v>
      </c>
      <c r="B9" s="77">
        <v>38335</v>
      </c>
      <c r="C9" s="9">
        <v>3.5000000000000003E-2</v>
      </c>
      <c r="D9" s="123">
        <v>2</v>
      </c>
      <c r="E9" s="123">
        <v>2</v>
      </c>
      <c r="F9" s="123">
        <v>2</v>
      </c>
      <c r="G9" s="9">
        <v>5.9</v>
      </c>
      <c r="H9" s="11">
        <v>4.7089999999999996</v>
      </c>
      <c r="I9" s="12">
        <v>9.23</v>
      </c>
      <c r="J9" s="9"/>
      <c r="K9" s="69">
        <f t="shared" si="1"/>
        <v>5952.97</v>
      </c>
      <c r="L9" s="86">
        <v>5962.2</v>
      </c>
      <c r="M9" s="88"/>
      <c r="O9" s="1">
        <v>5.0000000000000001E-3</v>
      </c>
      <c r="Q9" s="1">
        <f t="shared" si="0"/>
        <v>3.5000000000000004E-5</v>
      </c>
    </row>
    <row r="10" spans="1:19" x14ac:dyDescent="0.2">
      <c r="A10" s="60" t="s">
        <v>1</v>
      </c>
      <c r="B10" s="77">
        <v>38364</v>
      </c>
      <c r="C10" s="9">
        <v>0.01</v>
      </c>
      <c r="D10" s="123">
        <v>2</v>
      </c>
      <c r="E10" s="123">
        <v>2</v>
      </c>
      <c r="F10" s="123">
        <v>2</v>
      </c>
      <c r="G10" s="9">
        <v>4.7</v>
      </c>
      <c r="H10" s="13">
        <v>3.500351300715181</v>
      </c>
      <c r="I10" s="12">
        <v>8.6300000000000008</v>
      </c>
      <c r="J10" s="9"/>
      <c r="K10" s="69">
        <f t="shared" si="1"/>
        <v>5953.57</v>
      </c>
      <c r="L10" s="86">
        <v>5962.2</v>
      </c>
      <c r="M10" s="88"/>
      <c r="O10" s="1">
        <v>5.0000000000000001E-3</v>
      </c>
      <c r="Q10" s="1">
        <f t="shared" si="0"/>
        <v>1.0000000000000001E-5</v>
      </c>
    </row>
    <row r="11" spans="1:19" x14ac:dyDescent="0.2">
      <c r="A11" s="60" t="s">
        <v>1</v>
      </c>
      <c r="B11" s="77">
        <v>38392</v>
      </c>
      <c r="C11" s="9">
        <v>1.4E-2</v>
      </c>
      <c r="D11" s="123">
        <v>2</v>
      </c>
      <c r="E11" s="123">
        <v>2</v>
      </c>
      <c r="F11" s="123">
        <v>2</v>
      </c>
      <c r="G11" s="9">
        <v>2.9</v>
      </c>
      <c r="H11" s="13">
        <v>2.3443714286763155</v>
      </c>
      <c r="I11" s="12">
        <v>8.81</v>
      </c>
      <c r="J11" s="9"/>
      <c r="K11" s="69">
        <f t="shared" si="1"/>
        <v>5953.3899999999994</v>
      </c>
      <c r="L11" s="86">
        <v>5962.2</v>
      </c>
      <c r="M11" s="89"/>
      <c r="N11" s="15"/>
      <c r="O11" s="1">
        <v>5.0000000000000001E-3</v>
      </c>
      <c r="Q11" s="1">
        <f t="shared" si="0"/>
        <v>1.4E-5</v>
      </c>
    </row>
    <row r="12" spans="1:19" x14ac:dyDescent="0.2">
      <c r="A12" s="60" t="s">
        <v>1</v>
      </c>
      <c r="B12" s="77">
        <v>38419</v>
      </c>
      <c r="C12" s="9">
        <v>4.7999999999999996E-3</v>
      </c>
      <c r="D12" s="123">
        <v>2</v>
      </c>
      <c r="E12" s="123">
        <v>2</v>
      </c>
      <c r="F12" s="123">
        <v>2</v>
      </c>
      <c r="G12" s="9">
        <v>2.6</v>
      </c>
      <c r="H12" s="73">
        <v>2.1744725897662764</v>
      </c>
      <c r="I12" s="12">
        <v>8.9600000000000009</v>
      </c>
      <c r="J12" s="9"/>
      <c r="K12" s="69">
        <f t="shared" si="1"/>
        <v>5953.24</v>
      </c>
      <c r="L12" s="86">
        <v>5962.2</v>
      </c>
      <c r="M12" s="89"/>
      <c r="N12" s="15"/>
      <c r="O12" s="1">
        <v>5.0000000000000001E-3</v>
      </c>
      <c r="Q12" s="1">
        <f t="shared" si="0"/>
        <v>4.7999999999999998E-6</v>
      </c>
    </row>
    <row r="13" spans="1:19" x14ac:dyDescent="0.2">
      <c r="A13" s="60" t="s">
        <v>1</v>
      </c>
      <c r="B13" s="77">
        <v>38454</v>
      </c>
      <c r="C13" s="123">
        <v>1E-3</v>
      </c>
      <c r="D13" s="123">
        <v>2</v>
      </c>
      <c r="E13" s="123">
        <v>2</v>
      </c>
      <c r="F13" s="123">
        <v>2</v>
      </c>
      <c r="G13" s="9">
        <v>0.38</v>
      </c>
      <c r="H13" s="73">
        <v>0.22573946147215554</v>
      </c>
      <c r="I13" s="12">
        <v>5.73</v>
      </c>
      <c r="J13" s="9"/>
      <c r="K13" s="69">
        <f t="shared" si="1"/>
        <v>5956.47</v>
      </c>
      <c r="L13" s="86">
        <v>5962.2</v>
      </c>
      <c r="M13" s="90"/>
      <c r="N13" s="16"/>
      <c r="O13" s="1">
        <v>5.0000000000000001E-3</v>
      </c>
      <c r="Q13" s="1">
        <f t="shared" si="0"/>
        <v>9.9999999999999995E-7</v>
      </c>
    </row>
    <row r="14" spans="1:19" x14ac:dyDescent="0.2">
      <c r="A14" s="60" t="s">
        <v>1</v>
      </c>
      <c r="B14" s="77">
        <v>38482</v>
      </c>
      <c r="C14" s="123">
        <v>1E-3</v>
      </c>
      <c r="D14" s="123">
        <v>2</v>
      </c>
      <c r="E14" s="123">
        <v>2</v>
      </c>
      <c r="F14" s="123">
        <v>2</v>
      </c>
      <c r="G14" s="9">
        <v>0.38</v>
      </c>
      <c r="H14" s="13">
        <v>0.29452797229026839</v>
      </c>
      <c r="I14" s="12">
        <v>5.19</v>
      </c>
      <c r="J14" s="9"/>
      <c r="K14" s="69">
        <f t="shared" si="1"/>
        <v>5957.01</v>
      </c>
      <c r="L14" s="86">
        <v>5962.2</v>
      </c>
      <c r="M14" s="89"/>
      <c r="N14" s="15"/>
      <c r="O14" s="1">
        <v>5.0000000000000001E-3</v>
      </c>
      <c r="Q14" s="1">
        <f t="shared" si="0"/>
        <v>9.9999999999999995E-7</v>
      </c>
    </row>
    <row r="15" spans="1:19" x14ac:dyDescent="0.2">
      <c r="A15" s="60" t="s">
        <v>1</v>
      </c>
      <c r="B15" s="77">
        <v>38511</v>
      </c>
      <c r="C15" s="123">
        <v>1E-3</v>
      </c>
      <c r="D15" s="123">
        <v>2</v>
      </c>
      <c r="E15" s="123">
        <v>2</v>
      </c>
      <c r="F15" s="123">
        <v>2</v>
      </c>
      <c r="G15" s="123">
        <v>8.0000000000000004E-4</v>
      </c>
      <c r="H15" s="127">
        <v>0.01</v>
      </c>
      <c r="I15" s="12">
        <v>3.03</v>
      </c>
      <c r="J15" s="9"/>
      <c r="K15" s="69">
        <f t="shared" si="1"/>
        <v>5959.17</v>
      </c>
      <c r="L15" s="86">
        <v>5962.2</v>
      </c>
      <c r="M15" s="89"/>
      <c r="N15" s="15"/>
      <c r="O15" s="1">
        <v>5.0000000000000001E-3</v>
      </c>
      <c r="Q15" s="1">
        <f t="shared" si="0"/>
        <v>9.9999999999999995E-7</v>
      </c>
    </row>
    <row r="16" spans="1:19" x14ac:dyDescent="0.2">
      <c r="A16" s="60" t="s">
        <v>1</v>
      </c>
      <c r="B16" s="77">
        <v>38545</v>
      </c>
      <c r="C16" s="123">
        <v>1E-3</v>
      </c>
      <c r="D16" s="123">
        <v>2</v>
      </c>
      <c r="E16" s="123">
        <v>2</v>
      </c>
      <c r="F16" s="123">
        <v>2</v>
      </c>
      <c r="G16" s="123">
        <v>8.0000000000000004E-4</v>
      </c>
      <c r="H16" s="11"/>
      <c r="I16" s="12">
        <v>4.13</v>
      </c>
      <c r="J16" s="9"/>
      <c r="K16" s="69">
        <f t="shared" si="1"/>
        <v>5958.07</v>
      </c>
      <c r="L16" s="86">
        <v>5962.2</v>
      </c>
      <c r="M16" s="89"/>
      <c r="N16" s="15"/>
      <c r="O16" s="1">
        <v>5.0000000000000001E-3</v>
      </c>
      <c r="Q16" s="1">
        <f t="shared" si="0"/>
        <v>9.9999999999999995E-7</v>
      </c>
    </row>
    <row r="17" spans="1:17" x14ac:dyDescent="0.2">
      <c r="A17" s="60" t="s">
        <v>1</v>
      </c>
      <c r="B17" s="77">
        <v>38573</v>
      </c>
      <c r="C17" s="123">
        <v>1E-3</v>
      </c>
      <c r="D17" s="123">
        <v>2</v>
      </c>
      <c r="E17" s="123">
        <v>2</v>
      </c>
      <c r="F17" s="123">
        <v>2</v>
      </c>
      <c r="G17" s="9">
        <v>0.11</v>
      </c>
      <c r="H17" s="11"/>
      <c r="I17" s="12">
        <v>5.36</v>
      </c>
      <c r="J17" s="9"/>
      <c r="K17" s="69">
        <f t="shared" si="1"/>
        <v>5956.84</v>
      </c>
      <c r="L17" s="86">
        <v>5962.2</v>
      </c>
      <c r="M17" s="89"/>
      <c r="N17" s="15"/>
      <c r="O17" s="1">
        <v>5.0000000000000001E-3</v>
      </c>
      <c r="Q17" s="1">
        <f t="shared" si="0"/>
        <v>9.9999999999999995E-7</v>
      </c>
    </row>
    <row r="18" spans="1:17" x14ac:dyDescent="0.2">
      <c r="A18" s="60" t="s">
        <v>1</v>
      </c>
      <c r="B18" s="77">
        <v>38607</v>
      </c>
      <c r="C18" s="123">
        <v>1E-3</v>
      </c>
      <c r="D18" s="123">
        <v>2</v>
      </c>
      <c r="E18" s="123">
        <v>2</v>
      </c>
      <c r="F18" s="123">
        <v>2</v>
      </c>
      <c r="G18" s="9">
        <v>6.8000000000000005E-2</v>
      </c>
      <c r="H18" s="13">
        <v>3.4000000000000002E-2</v>
      </c>
      <c r="I18" s="12">
        <v>6.18</v>
      </c>
      <c r="J18" s="9"/>
      <c r="K18" s="69">
        <f t="shared" si="1"/>
        <v>5956.0199999999995</v>
      </c>
      <c r="L18" s="86">
        <v>5962.2</v>
      </c>
      <c r="M18" s="88"/>
      <c r="O18" s="1">
        <v>5.0000000000000001E-3</v>
      </c>
      <c r="Q18" s="1">
        <f t="shared" si="0"/>
        <v>9.9999999999999995E-7</v>
      </c>
    </row>
    <row r="19" spans="1:17" x14ac:dyDescent="0.2">
      <c r="A19" s="60" t="s">
        <v>1</v>
      </c>
      <c r="B19" s="77">
        <v>38636</v>
      </c>
      <c r="C19" s="123">
        <v>1E-3</v>
      </c>
      <c r="D19" s="123">
        <v>2</v>
      </c>
      <c r="E19" s="123">
        <v>2</v>
      </c>
      <c r="F19" s="123">
        <v>2</v>
      </c>
      <c r="G19" s="9">
        <v>0.17</v>
      </c>
      <c r="H19" s="11"/>
      <c r="I19" s="18"/>
      <c r="J19" s="10"/>
      <c r="K19" s="69"/>
      <c r="L19" s="86">
        <v>5962.2</v>
      </c>
      <c r="M19" s="88"/>
      <c r="O19" s="1">
        <v>5.0000000000000001E-3</v>
      </c>
      <c r="Q19" s="1">
        <f t="shared" si="0"/>
        <v>9.9999999999999995E-7</v>
      </c>
    </row>
    <row r="20" spans="1:17" x14ac:dyDescent="0.2">
      <c r="A20" s="60" t="s">
        <v>1</v>
      </c>
      <c r="B20" s="77">
        <v>38664</v>
      </c>
      <c r="C20" s="123">
        <v>1E-3</v>
      </c>
      <c r="D20" s="123">
        <v>2</v>
      </c>
      <c r="E20" s="123">
        <v>2</v>
      </c>
      <c r="F20" s="123">
        <v>2</v>
      </c>
      <c r="G20" s="9">
        <v>0.12</v>
      </c>
      <c r="H20" s="11"/>
      <c r="I20" s="12">
        <v>6.47</v>
      </c>
      <c r="J20" s="9"/>
      <c r="K20" s="69">
        <f t="shared" si="1"/>
        <v>5955.73</v>
      </c>
      <c r="L20" s="86">
        <v>5962.2</v>
      </c>
      <c r="M20" s="88"/>
      <c r="O20" s="1">
        <v>5.0000000000000001E-3</v>
      </c>
      <c r="Q20" s="1">
        <f t="shared" si="0"/>
        <v>9.9999999999999995E-7</v>
      </c>
    </row>
    <row r="21" spans="1:17" x14ac:dyDescent="0.2">
      <c r="A21" s="60" t="s">
        <v>1</v>
      </c>
      <c r="B21" s="77">
        <v>38694</v>
      </c>
      <c r="C21" s="123">
        <v>1E-3</v>
      </c>
      <c r="D21" s="123">
        <v>2</v>
      </c>
      <c r="E21" s="123">
        <v>2</v>
      </c>
      <c r="F21" s="123">
        <v>2</v>
      </c>
      <c r="G21" s="9">
        <v>8.5999999999999993E-2</v>
      </c>
      <c r="H21" s="11"/>
      <c r="I21" s="12">
        <v>6.72</v>
      </c>
      <c r="J21" s="9"/>
      <c r="K21" s="69">
        <f t="shared" si="1"/>
        <v>5955.48</v>
      </c>
      <c r="L21" s="86">
        <v>5962.2</v>
      </c>
      <c r="M21" s="88"/>
      <c r="O21" s="1">
        <v>5.0000000000000001E-3</v>
      </c>
      <c r="Q21" s="1">
        <f t="shared" si="0"/>
        <v>9.9999999999999995E-7</v>
      </c>
    </row>
    <row r="22" spans="1:17" x14ac:dyDescent="0.2">
      <c r="A22" s="60" t="s">
        <v>1</v>
      </c>
      <c r="B22" s="77">
        <v>38728</v>
      </c>
      <c r="C22" s="123">
        <v>1E-3</v>
      </c>
      <c r="D22" s="123">
        <v>2</v>
      </c>
      <c r="E22" s="123">
        <v>2</v>
      </c>
      <c r="F22" s="123">
        <v>2</v>
      </c>
      <c r="G22" s="9">
        <v>5.5E-2</v>
      </c>
      <c r="H22" s="13">
        <v>1.7999999999999999E-2</v>
      </c>
      <c r="I22" s="12">
        <v>6.31</v>
      </c>
      <c r="J22" s="9"/>
      <c r="K22" s="69">
        <f t="shared" si="1"/>
        <v>5955.8899999999994</v>
      </c>
      <c r="L22" s="86">
        <v>5962.2</v>
      </c>
      <c r="M22" s="88"/>
      <c r="O22" s="1">
        <v>5.0000000000000001E-3</v>
      </c>
      <c r="Q22" s="1">
        <f t="shared" si="0"/>
        <v>9.9999999999999995E-7</v>
      </c>
    </row>
    <row r="23" spans="1:17" x14ac:dyDescent="0.2">
      <c r="A23" s="60" t="s">
        <v>1</v>
      </c>
      <c r="B23" s="77">
        <v>38791</v>
      </c>
      <c r="C23" s="123">
        <v>1E-3</v>
      </c>
      <c r="D23" s="123">
        <v>2</v>
      </c>
      <c r="E23" s="123">
        <v>2</v>
      </c>
      <c r="F23" s="123">
        <v>2</v>
      </c>
      <c r="G23" s="9">
        <v>8.6E-3</v>
      </c>
      <c r="H23" s="11"/>
      <c r="I23" s="12">
        <v>6.01</v>
      </c>
      <c r="J23" s="9"/>
      <c r="K23" s="69">
        <f t="shared" si="1"/>
        <v>5956.19</v>
      </c>
      <c r="L23" s="86">
        <v>5962.2</v>
      </c>
      <c r="M23" s="88"/>
      <c r="O23" s="1">
        <v>5.0000000000000001E-3</v>
      </c>
      <c r="Q23" s="1">
        <f t="shared" si="0"/>
        <v>9.9999999999999995E-7</v>
      </c>
    </row>
    <row r="24" spans="1:17" x14ac:dyDescent="0.2">
      <c r="A24" s="60" t="s">
        <v>1</v>
      </c>
      <c r="B24" s="77">
        <v>38819</v>
      </c>
      <c r="C24" s="123">
        <v>1E-3</v>
      </c>
      <c r="D24" s="123">
        <v>2</v>
      </c>
      <c r="E24" s="123">
        <v>2</v>
      </c>
      <c r="F24" s="123">
        <v>2</v>
      </c>
      <c r="G24" s="123">
        <v>8.0000000000000004E-4</v>
      </c>
      <c r="H24" s="11"/>
      <c r="I24" s="12">
        <v>5.42</v>
      </c>
      <c r="J24" s="9"/>
      <c r="K24" s="69">
        <f t="shared" si="1"/>
        <v>5956.78</v>
      </c>
      <c r="L24" s="86">
        <v>5962.2</v>
      </c>
      <c r="M24" s="88"/>
      <c r="O24" s="1">
        <v>5.0000000000000001E-3</v>
      </c>
      <c r="Q24" s="1">
        <f t="shared" si="0"/>
        <v>9.9999999999999995E-7</v>
      </c>
    </row>
    <row r="25" spans="1:17" x14ac:dyDescent="0.2">
      <c r="A25" s="60" t="s">
        <v>1</v>
      </c>
      <c r="B25" s="77">
        <v>38846</v>
      </c>
      <c r="C25" s="123">
        <v>1E-3</v>
      </c>
      <c r="D25" s="123">
        <v>2</v>
      </c>
      <c r="E25" s="123">
        <v>2</v>
      </c>
      <c r="F25" s="123">
        <v>2</v>
      </c>
      <c r="G25" s="123">
        <v>8.0000000000000004E-4</v>
      </c>
      <c r="H25" s="11">
        <v>0</v>
      </c>
      <c r="I25" s="12">
        <v>4.45</v>
      </c>
      <c r="J25" s="9"/>
      <c r="K25" s="69">
        <f t="shared" si="1"/>
        <v>5957.75</v>
      </c>
      <c r="L25" s="86">
        <v>5962.2</v>
      </c>
      <c r="M25" s="88"/>
      <c r="O25" s="1">
        <v>5.0000000000000001E-3</v>
      </c>
      <c r="Q25" s="1">
        <f t="shared" si="0"/>
        <v>9.9999999999999995E-7</v>
      </c>
    </row>
    <row r="26" spans="1:17" x14ac:dyDescent="0.2">
      <c r="A26" s="60" t="s">
        <v>1</v>
      </c>
      <c r="B26" s="77">
        <v>38880</v>
      </c>
      <c r="C26" s="123">
        <v>1E-3</v>
      </c>
      <c r="D26" s="123">
        <v>2</v>
      </c>
      <c r="E26" s="123">
        <v>2</v>
      </c>
      <c r="F26" s="123">
        <v>2</v>
      </c>
      <c r="G26" s="9">
        <v>1.0999999999999999E-2</v>
      </c>
      <c r="H26" s="11"/>
      <c r="I26" s="18"/>
      <c r="J26" s="10"/>
      <c r="K26" s="69"/>
      <c r="L26" s="86">
        <v>5962.2</v>
      </c>
      <c r="M26" s="88"/>
      <c r="O26" s="1">
        <v>5.0000000000000001E-3</v>
      </c>
      <c r="Q26" s="1">
        <f t="shared" si="0"/>
        <v>9.9999999999999995E-7</v>
      </c>
    </row>
    <row r="27" spans="1:17" x14ac:dyDescent="0.2">
      <c r="A27" s="60" t="s">
        <v>1</v>
      </c>
      <c r="B27" s="77">
        <v>38967</v>
      </c>
      <c r="C27" s="123">
        <v>1E-3</v>
      </c>
      <c r="D27" s="123">
        <v>5</v>
      </c>
      <c r="E27" s="123">
        <v>2</v>
      </c>
      <c r="F27" s="123">
        <v>2</v>
      </c>
      <c r="G27" s="9">
        <v>0.15</v>
      </c>
      <c r="H27" s="19"/>
      <c r="I27" s="12">
        <v>7.6</v>
      </c>
      <c r="J27" s="9"/>
      <c r="K27" s="69">
        <f t="shared" si="1"/>
        <v>5954.5999999999995</v>
      </c>
      <c r="L27" s="86">
        <v>5962.2</v>
      </c>
      <c r="M27" s="88"/>
      <c r="O27" s="1">
        <v>5.0000000000000001E-3</v>
      </c>
      <c r="Q27" s="1">
        <f t="shared" si="0"/>
        <v>9.9999999999999995E-7</v>
      </c>
    </row>
    <row r="28" spans="1:17" x14ac:dyDescent="0.2">
      <c r="A28" s="60" t="s">
        <v>1</v>
      </c>
      <c r="B28" s="77">
        <v>39056</v>
      </c>
      <c r="C28" s="123">
        <v>1E-3</v>
      </c>
      <c r="D28" s="123">
        <v>2</v>
      </c>
      <c r="E28" s="123">
        <v>2</v>
      </c>
      <c r="F28" s="123">
        <v>2</v>
      </c>
      <c r="G28" s="9">
        <v>8.4999999999999995E-4</v>
      </c>
      <c r="H28" s="19"/>
      <c r="I28" s="12">
        <v>6.68</v>
      </c>
      <c r="J28" s="9"/>
      <c r="K28" s="69">
        <f t="shared" si="1"/>
        <v>5955.5199999999995</v>
      </c>
      <c r="L28" s="86">
        <v>5962.2</v>
      </c>
      <c r="M28" s="88"/>
      <c r="O28" s="1">
        <v>5.0000000000000001E-3</v>
      </c>
      <c r="Q28" s="1">
        <f t="shared" si="0"/>
        <v>9.9999999999999995E-7</v>
      </c>
    </row>
    <row r="29" spans="1:17" x14ac:dyDescent="0.2">
      <c r="A29" s="60" t="s">
        <v>1</v>
      </c>
      <c r="B29" s="77">
        <v>39154</v>
      </c>
      <c r="C29" s="123">
        <v>1E-3</v>
      </c>
      <c r="D29" s="123">
        <v>2</v>
      </c>
      <c r="E29" s="123">
        <v>2</v>
      </c>
      <c r="F29" s="123">
        <v>2</v>
      </c>
      <c r="G29" s="9">
        <v>2.3E-3</v>
      </c>
      <c r="H29" s="19"/>
      <c r="I29" s="12">
        <v>6.1</v>
      </c>
      <c r="J29" s="9"/>
      <c r="K29" s="69">
        <f t="shared" si="1"/>
        <v>5956.0999999999995</v>
      </c>
      <c r="L29" s="86">
        <v>5962.2</v>
      </c>
      <c r="M29" s="88"/>
      <c r="O29" s="1">
        <v>5.0000000000000001E-3</v>
      </c>
      <c r="Q29" s="1">
        <f t="shared" si="0"/>
        <v>9.9999999999999995E-7</v>
      </c>
    </row>
    <row r="30" spans="1:17" x14ac:dyDescent="0.2">
      <c r="A30" s="60" t="s">
        <v>1</v>
      </c>
      <c r="B30" s="77">
        <v>39253</v>
      </c>
      <c r="C30" s="123">
        <v>1E-3</v>
      </c>
      <c r="D30" s="123">
        <v>2</v>
      </c>
      <c r="E30" s="123">
        <v>2</v>
      </c>
      <c r="F30" s="123">
        <v>2</v>
      </c>
      <c r="G30" s="123">
        <v>8.0000000000000004E-4</v>
      </c>
      <c r="H30" s="19"/>
      <c r="I30" s="12"/>
      <c r="J30" s="9"/>
      <c r="K30" s="69"/>
      <c r="L30" s="86">
        <v>5962.2</v>
      </c>
      <c r="M30" s="88"/>
      <c r="O30" s="1">
        <v>5.0000000000000001E-3</v>
      </c>
      <c r="Q30" s="1">
        <f t="shared" si="0"/>
        <v>9.9999999999999995E-7</v>
      </c>
    </row>
    <row r="31" spans="1:17" x14ac:dyDescent="0.2">
      <c r="A31" s="60" t="s">
        <v>1</v>
      </c>
      <c r="B31" s="152">
        <v>39336</v>
      </c>
      <c r="C31" s="123">
        <v>1E-3</v>
      </c>
      <c r="D31" s="123">
        <v>0.5</v>
      </c>
      <c r="E31" s="123">
        <v>0.5</v>
      </c>
      <c r="F31" s="123">
        <v>0.5</v>
      </c>
      <c r="G31" s="9">
        <v>1.44E-4</v>
      </c>
      <c r="H31" s="19"/>
      <c r="I31" s="12">
        <v>7.95</v>
      </c>
      <c r="J31" s="9"/>
      <c r="K31" s="69">
        <f t="shared" si="1"/>
        <v>5954.25</v>
      </c>
      <c r="L31" s="86">
        <v>5962.2</v>
      </c>
      <c r="M31" s="88"/>
      <c r="O31" s="1">
        <v>5.0000000000000001E-3</v>
      </c>
      <c r="Q31" s="1">
        <f t="shared" si="0"/>
        <v>9.9999999999999995E-7</v>
      </c>
    </row>
    <row r="32" spans="1:17" x14ac:dyDescent="0.2">
      <c r="A32" s="60" t="s">
        <v>1</v>
      </c>
      <c r="B32" s="152">
        <v>39336</v>
      </c>
      <c r="C32" s="123">
        <v>1E-3</v>
      </c>
      <c r="D32" s="123">
        <v>2</v>
      </c>
      <c r="E32" s="123">
        <v>2</v>
      </c>
      <c r="F32" s="123">
        <v>2</v>
      </c>
      <c r="G32" s="9">
        <v>1E-3</v>
      </c>
      <c r="H32" s="19"/>
      <c r="I32" s="12">
        <v>7.95</v>
      </c>
      <c r="J32" s="9"/>
      <c r="K32" s="69">
        <f t="shared" si="1"/>
        <v>5954.25</v>
      </c>
      <c r="L32" s="86">
        <v>5962.2</v>
      </c>
      <c r="M32" s="88"/>
      <c r="O32" s="1">
        <v>5.0000000000000001E-3</v>
      </c>
      <c r="Q32" s="1">
        <f t="shared" si="0"/>
        <v>9.9999999999999995E-7</v>
      </c>
    </row>
    <row r="33" spans="1:17" x14ac:dyDescent="0.2">
      <c r="A33" s="60" t="s">
        <v>1</v>
      </c>
      <c r="B33" s="77">
        <v>39434</v>
      </c>
      <c r="C33" s="123">
        <v>1E-3</v>
      </c>
      <c r="D33" s="123">
        <v>2</v>
      </c>
      <c r="E33" s="123">
        <v>2</v>
      </c>
      <c r="F33" s="123">
        <v>2</v>
      </c>
      <c r="G33" s="9">
        <v>2.2000000000000001E-3</v>
      </c>
      <c r="H33" s="19"/>
      <c r="I33" s="12">
        <v>6.83</v>
      </c>
      <c r="J33" s="9"/>
      <c r="K33" s="69">
        <f t="shared" si="1"/>
        <v>5955.37</v>
      </c>
      <c r="L33" s="86">
        <v>5962.2</v>
      </c>
      <c r="M33" s="88"/>
      <c r="O33" s="1">
        <v>5.0000000000000001E-3</v>
      </c>
      <c r="Q33" s="1">
        <f t="shared" si="0"/>
        <v>9.9999999999999995E-7</v>
      </c>
    </row>
    <row r="34" spans="1:17" x14ac:dyDescent="0.2">
      <c r="A34" s="60" t="s">
        <v>1</v>
      </c>
      <c r="B34" s="77">
        <v>39511</v>
      </c>
      <c r="C34" s="123">
        <v>1E-3</v>
      </c>
      <c r="D34" s="123">
        <v>2</v>
      </c>
      <c r="E34" s="123">
        <v>2</v>
      </c>
      <c r="F34" s="123">
        <v>2</v>
      </c>
      <c r="G34" s="123">
        <v>8.0000000000000004E-4</v>
      </c>
      <c r="H34" s="127">
        <v>8.0000000000000004E-4</v>
      </c>
      <c r="I34" s="12">
        <v>5.85</v>
      </c>
      <c r="J34" s="9"/>
      <c r="K34" s="69">
        <f t="shared" si="1"/>
        <v>5956.3499999999995</v>
      </c>
      <c r="L34" s="86">
        <v>5962.2</v>
      </c>
      <c r="M34" s="88"/>
      <c r="O34" s="1">
        <v>5.0000000000000001E-3</v>
      </c>
      <c r="Q34" s="1">
        <f t="shared" si="0"/>
        <v>9.9999999999999995E-7</v>
      </c>
    </row>
    <row r="35" spans="1:17" x14ac:dyDescent="0.2">
      <c r="A35" s="60" t="s">
        <v>1</v>
      </c>
      <c r="B35" s="78">
        <v>39616</v>
      </c>
      <c r="C35" s="123">
        <v>1E-3</v>
      </c>
      <c r="D35" s="123">
        <v>2</v>
      </c>
      <c r="E35" s="123">
        <v>2</v>
      </c>
      <c r="F35" s="123">
        <v>2</v>
      </c>
      <c r="G35" s="123">
        <v>8.0000000000000004E-4</v>
      </c>
      <c r="H35" s="19"/>
      <c r="I35" s="12">
        <v>3.33</v>
      </c>
      <c r="J35" s="9"/>
      <c r="K35" s="69">
        <f t="shared" si="1"/>
        <v>5958.87</v>
      </c>
      <c r="L35" s="86">
        <v>5962.2</v>
      </c>
      <c r="M35" s="88"/>
      <c r="O35" s="1">
        <v>5.0000000000000001E-3</v>
      </c>
      <c r="Q35" s="1">
        <f t="shared" si="0"/>
        <v>9.9999999999999995E-7</v>
      </c>
    </row>
    <row r="36" spans="1:17" x14ac:dyDescent="0.2">
      <c r="A36" s="60" t="s">
        <v>1</v>
      </c>
      <c r="B36" s="78">
        <v>39721</v>
      </c>
      <c r="C36" s="123">
        <v>1E-3</v>
      </c>
      <c r="D36" s="9">
        <v>4.0999999999999996</v>
      </c>
      <c r="E36" s="123">
        <v>2</v>
      </c>
      <c r="F36" s="123">
        <v>2</v>
      </c>
      <c r="G36" s="123">
        <v>8.0000000000000004E-4</v>
      </c>
      <c r="H36" s="19"/>
      <c r="I36" s="12">
        <v>7.5</v>
      </c>
      <c r="J36" s="9"/>
      <c r="K36" s="69">
        <f t="shared" si="1"/>
        <v>5954.7</v>
      </c>
      <c r="L36" s="86">
        <v>5962.2</v>
      </c>
      <c r="M36" s="88"/>
      <c r="O36" s="1">
        <v>5.0000000000000001E-3</v>
      </c>
      <c r="Q36" s="1">
        <f t="shared" si="0"/>
        <v>9.9999999999999995E-7</v>
      </c>
    </row>
    <row r="37" spans="1:17" x14ac:dyDescent="0.2">
      <c r="A37" s="60" t="s">
        <v>1</v>
      </c>
      <c r="B37" s="78">
        <v>39791</v>
      </c>
      <c r="C37" s="123">
        <v>1E-3</v>
      </c>
      <c r="D37" s="123">
        <v>2</v>
      </c>
      <c r="E37" s="123">
        <v>2</v>
      </c>
      <c r="F37" s="123">
        <v>2</v>
      </c>
      <c r="G37" s="9">
        <v>0.18</v>
      </c>
      <c r="H37" s="19"/>
      <c r="I37" s="12">
        <v>6.65</v>
      </c>
      <c r="J37" s="9"/>
      <c r="K37" s="69">
        <f t="shared" si="1"/>
        <v>5955.55</v>
      </c>
      <c r="L37" s="86">
        <v>5962.2</v>
      </c>
      <c r="M37" s="88"/>
      <c r="O37" s="1">
        <v>5.0000000000000001E-3</v>
      </c>
      <c r="Q37" s="1">
        <f t="shared" si="0"/>
        <v>9.9999999999999995E-7</v>
      </c>
    </row>
    <row r="38" spans="1:17" x14ac:dyDescent="0.2">
      <c r="A38" s="60" t="s">
        <v>1</v>
      </c>
      <c r="B38" s="78">
        <v>39889</v>
      </c>
      <c r="C38" s="123">
        <v>1E-3</v>
      </c>
      <c r="D38" s="123">
        <v>2</v>
      </c>
      <c r="E38" s="123">
        <v>2</v>
      </c>
      <c r="F38" s="123">
        <v>2</v>
      </c>
      <c r="G38" s="9">
        <v>6.4999999999999997E-3</v>
      </c>
      <c r="H38" s="19"/>
      <c r="I38" s="12">
        <v>6.32</v>
      </c>
      <c r="J38" s="9"/>
      <c r="K38" s="69">
        <f t="shared" si="1"/>
        <v>5955.88</v>
      </c>
      <c r="L38" s="86">
        <v>5962.2</v>
      </c>
      <c r="M38" s="88"/>
      <c r="O38" s="1">
        <v>5.0000000000000001E-3</v>
      </c>
      <c r="Q38" s="1">
        <f t="shared" si="0"/>
        <v>9.9999999999999995E-7</v>
      </c>
    </row>
    <row r="39" spans="1:17" x14ac:dyDescent="0.2">
      <c r="A39" s="60" t="s">
        <v>1</v>
      </c>
      <c r="B39" s="78">
        <v>39979</v>
      </c>
      <c r="C39" s="123">
        <v>1E-3</v>
      </c>
      <c r="D39" s="123">
        <v>2</v>
      </c>
      <c r="E39" s="123">
        <v>2</v>
      </c>
      <c r="F39" s="123">
        <v>2</v>
      </c>
      <c r="G39" s="123">
        <v>8.0000000000000004E-4</v>
      </c>
      <c r="H39" s="19"/>
      <c r="I39" s="12">
        <v>4.0999999999999996</v>
      </c>
      <c r="J39" s="9"/>
      <c r="K39" s="69">
        <f t="shared" si="1"/>
        <v>5958.0999999999995</v>
      </c>
      <c r="L39" s="86">
        <v>5962.2</v>
      </c>
      <c r="M39" s="88"/>
      <c r="O39" s="1">
        <v>5.0000000000000001E-3</v>
      </c>
      <c r="Q39" s="1">
        <f t="shared" si="0"/>
        <v>9.9999999999999995E-7</v>
      </c>
    </row>
    <row r="40" spans="1:17" x14ac:dyDescent="0.2">
      <c r="A40" s="60" t="s">
        <v>1</v>
      </c>
      <c r="B40" s="78">
        <v>40072</v>
      </c>
      <c r="C40" s="123">
        <v>1E-3</v>
      </c>
      <c r="D40" s="123">
        <v>2</v>
      </c>
      <c r="E40" s="123">
        <v>2</v>
      </c>
      <c r="F40" s="123">
        <v>2</v>
      </c>
      <c r="G40" s="9">
        <v>2.2000000000000001E-3</v>
      </c>
      <c r="H40" s="19"/>
      <c r="I40" s="12">
        <v>7.24</v>
      </c>
      <c r="J40" s="9"/>
      <c r="K40" s="69">
        <f t="shared" si="1"/>
        <v>5954.96</v>
      </c>
      <c r="L40" s="86">
        <v>5962.2</v>
      </c>
      <c r="M40" s="88"/>
      <c r="O40" s="1">
        <v>5.0000000000000001E-3</v>
      </c>
      <c r="Q40" s="1">
        <f t="shared" si="0"/>
        <v>9.9999999999999995E-7</v>
      </c>
    </row>
    <row r="41" spans="1:17" x14ac:dyDescent="0.2">
      <c r="A41" s="60" t="s">
        <v>1</v>
      </c>
      <c r="B41" s="79">
        <v>40162</v>
      </c>
      <c r="C41" s="123">
        <v>1E-3</v>
      </c>
      <c r="D41" s="123">
        <v>2</v>
      </c>
      <c r="E41" s="123">
        <v>2</v>
      </c>
      <c r="F41" s="123">
        <v>2</v>
      </c>
      <c r="G41" s="9">
        <v>1.9E-2</v>
      </c>
      <c r="H41" s="19"/>
      <c r="I41" s="12">
        <v>6.6</v>
      </c>
      <c r="J41" s="9"/>
      <c r="K41" s="69">
        <f t="shared" si="1"/>
        <v>5955.5999999999995</v>
      </c>
      <c r="L41" s="86">
        <v>5962.2</v>
      </c>
      <c r="M41" s="88"/>
      <c r="O41" s="1">
        <v>5.0000000000000001E-3</v>
      </c>
      <c r="Q41" s="1">
        <f t="shared" si="0"/>
        <v>9.9999999999999995E-7</v>
      </c>
    </row>
    <row r="42" spans="1:17" x14ac:dyDescent="0.2">
      <c r="A42" s="61" t="s">
        <v>1</v>
      </c>
      <c r="B42" s="80">
        <v>40266</v>
      </c>
      <c r="C42" s="123">
        <v>1E-3</v>
      </c>
      <c r="D42" s="123">
        <v>2</v>
      </c>
      <c r="E42" s="123">
        <v>2</v>
      </c>
      <c r="F42" s="123">
        <v>2</v>
      </c>
      <c r="G42" s="123">
        <v>8.0000000000000004E-4</v>
      </c>
      <c r="H42" s="21"/>
      <c r="I42" s="12">
        <v>5.66</v>
      </c>
      <c r="J42" s="9"/>
      <c r="K42" s="70">
        <f>$L$3-I42</f>
        <v>5956.54</v>
      </c>
      <c r="L42" s="86">
        <v>5962.2</v>
      </c>
      <c r="M42" s="88"/>
      <c r="O42" s="1">
        <v>5.0000000000000001E-3</v>
      </c>
      <c r="Q42" s="1">
        <f t="shared" si="0"/>
        <v>9.9999999999999995E-7</v>
      </c>
    </row>
    <row r="43" spans="1:17" x14ac:dyDescent="0.2">
      <c r="A43" s="60" t="s">
        <v>1</v>
      </c>
      <c r="B43" s="78">
        <v>40357</v>
      </c>
      <c r="C43" s="123">
        <v>1E-3</v>
      </c>
      <c r="D43" s="23">
        <v>2.5</v>
      </c>
      <c r="E43" s="123">
        <v>2</v>
      </c>
      <c r="F43" s="123">
        <v>2</v>
      </c>
      <c r="G43" s="123">
        <v>8.0000000000000004E-4</v>
      </c>
      <c r="H43" s="23"/>
      <c r="I43" s="12">
        <v>4.7300000000000004</v>
      </c>
      <c r="J43" s="9"/>
      <c r="K43" s="70">
        <f>$L$3-I43</f>
        <v>5957.47</v>
      </c>
      <c r="L43" s="86">
        <v>5962.2</v>
      </c>
      <c r="M43" s="88"/>
      <c r="O43" s="1">
        <v>5.0000000000000001E-3</v>
      </c>
      <c r="Q43" s="1">
        <f t="shared" si="0"/>
        <v>9.9999999999999995E-7</v>
      </c>
    </row>
    <row r="44" spans="1:17" ht="15" customHeight="1" x14ac:dyDescent="0.2">
      <c r="A44" s="60" t="s">
        <v>35</v>
      </c>
      <c r="B44" s="78">
        <v>40380</v>
      </c>
      <c r="C44" s="123">
        <v>1E-3</v>
      </c>
      <c r="D44" s="123">
        <v>2</v>
      </c>
      <c r="E44" s="123">
        <v>2</v>
      </c>
      <c r="F44" s="123">
        <v>2</v>
      </c>
      <c r="G44" s="25"/>
      <c r="H44" s="26"/>
      <c r="I44" s="12"/>
      <c r="J44" s="9"/>
      <c r="K44" s="70"/>
      <c r="L44" s="86">
        <v>5962.2</v>
      </c>
      <c r="M44" s="88"/>
      <c r="O44" s="1">
        <v>5.0000000000000001E-3</v>
      </c>
      <c r="Q44" s="1">
        <f t="shared" si="0"/>
        <v>9.9999999999999995E-7</v>
      </c>
    </row>
    <row r="45" spans="1:17" x14ac:dyDescent="0.2">
      <c r="A45" s="60" t="s">
        <v>1</v>
      </c>
      <c r="B45" s="78">
        <v>40448</v>
      </c>
      <c r="C45" s="123">
        <v>1E-3</v>
      </c>
      <c r="D45" s="123">
        <v>2</v>
      </c>
      <c r="E45" s="123">
        <v>2</v>
      </c>
      <c r="F45" s="123">
        <v>2</v>
      </c>
      <c r="G45" s="24">
        <v>0.02</v>
      </c>
      <c r="H45" s="26"/>
      <c r="I45" s="12">
        <v>6.59</v>
      </c>
      <c r="J45" s="27"/>
      <c r="K45" s="70">
        <f t="shared" ref="K45:K51" si="2">$L$3-I45</f>
        <v>5955.61</v>
      </c>
      <c r="L45" s="86">
        <v>5962.2</v>
      </c>
      <c r="M45" s="88"/>
      <c r="O45" s="1">
        <v>5.0000000000000001E-3</v>
      </c>
      <c r="Q45" s="1">
        <f t="shared" si="0"/>
        <v>9.9999999999999995E-7</v>
      </c>
    </row>
    <row r="46" spans="1:17" x14ac:dyDescent="0.2">
      <c r="A46" s="60" t="s">
        <v>1</v>
      </c>
      <c r="B46" s="78">
        <v>40526</v>
      </c>
      <c r="C46" s="123">
        <v>1E-3</v>
      </c>
      <c r="D46" s="123">
        <v>2</v>
      </c>
      <c r="E46" s="123">
        <v>2</v>
      </c>
      <c r="F46" s="123">
        <v>2</v>
      </c>
      <c r="G46" s="28">
        <v>2.7599999999999999E-3</v>
      </c>
      <c r="H46" s="26"/>
      <c r="I46" s="12">
        <v>5.17</v>
      </c>
      <c r="J46" s="9"/>
      <c r="K46" s="70">
        <f t="shared" si="2"/>
        <v>5957.03</v>
      </c>
      <c r="L46" s="86">
        <v>5962.2</v>
      </c>
      <c r="M46" s="88"/>
      <c r="O46" s="1">
        <v>5.0000000000000001E-3</v>
      </c>
      <c r="Q46" s="1">
        <f t="shared" si="0"/>
        <v>9.9999999999999995E-7</v>
      </c>
    </row>
    <row r="47" spans="1:17" x14ac:dyDescent="0.2">
      <c r="A47" s="144" t="s">
        <v>1</v>
      </c>
      <c r="B47" s="80">
        <v>40631</v>
      </c>
      <c r="C47" s="123">
        <v>1E-3</v>
      </c>
      <c r="D47" s="145">
        <v>2</v>
      </c>
      <c r="E47" s="145">
        <v>2</v>
      </c>
      <c r="F47" s="145">
        <v>2</v>
      </c>
      <c r="G47" s="145">
        <v>8.0000000000000004E-4</v>
      </c>
      <c r="H47" s="21"/>
      <c r="I47" s="43">
        <v>5.22</v>
      </c>
      <c r="J47" s="20"/>
      <c r="K47" s="70">
        <f t="shared" si="2"/>
        <v>5956.98</v>
      </c>
      <c r="L47" s="146">
        <v>5962.2</v>
      </c>
      <c r="M47" s="88"/>
      <c r="O47" s="1">
        <v>5.0000000000000001E-3</v>
      </c>
      <c r="Q47" s="1">
        <f t="shared" si="0"/>
        <v>9.9999999999999995E-7</v>
      </c>
    </row>
    <row r="48" spans="1:17" x14ac:dyDescent="0.2">
      <c r="A48" s="144" t="s">
        <v>1</v>
      </c>
      <c r="B48" s="80">
        <v>40714</v>
      </c>
      <c r="C48" s="123">
        <v>1E-3</v>
      </c>
      <c r="D48" s="123">
        <v>1</v>
      </c>
      <c r="E48" s="123">
        <v>2</v>
      </c>
      <c r="F48" s="123">
        <v>2</v>
      </c>
      <c r="G48" s="145">
        <v>8.0000000000000004E-4</v>
      </c>
      <c r="H48" s="19"/>
      <c r="I48" s="12">
        <v>3.01</v>
      </c>
      <c r="J48" s="9"/>
      <c r="K48" s="70">
        <f t="shared" si="2"/>
        <v>5959.19</v>
      </c>
      <c r="L48" s="146">
        <v>5962.2</v>
      </c>
      <c r="M48" s="88"/>
      <c r="O48" s="1">
        <v>5.0000000000000001E-3</v>
      </c>
      <c r="P48" s="156">
        <v>42724</v>
      </c>
      <c r="Q48" s="1">
        <f t="shared" si="0"/>
        <v>9.9999999999999995E-7</v>
      </c>
    </row>
    <row r="49" spans="1:20" s="157" customFormat="1" x14ac:dyDescent="0.2">
      <c r="A49" s="179" t="s">
        <v>1</v>
      </c>
      <c r="B49" s="177">
        <v>40801</v>
      </c>
      <c r="C49" s="161">
        <v>1E-3</v>
      </c>
      <c r="D49" s="161">
        <f>0.005*1000</f>
        <v>5</v>
      </c>
      <c r="E49" s="161">
        <v>1</v>
      </c>
      <c r="F49" s="161">
        <v>3</v>
      </c>
      <c r="G49" s="145">
        <v>0.01</v>
      </c>
      <c r="H49" s="162"/>
      <c r="I49" s="163">
        <v>6.17</v>
      </c>
      <c r="J49" s="164"/>
      <c r="K49" s="70">
        <f t="shared" si="2"/>
        <v>5956.03</v>
      </c>
      <c r="L49" s="146">
        <v>5962.2</v>
      </c>
      <c r="M49" s="165"/>
      <c r="P49" s="156"/>
      <c r="Q49" s="157">
        <f t="shared" si="0"/>
        <v>9.9999999999999995E-7</v>
      </c>
    </row>
    <row r="50" spans="1:20" s="157" customFormat="1" x14ac:dyDescent="0.2">
      <c r="A50" s="176" t="s">
        <v>1</v>
      </c>
      <c r="B50" s="177">
        <v>40884</v>
      </c>
      <c r="C50" s="161">
        <v>1E-3</v>
      </c>
      <c r="D50" s="161">
        <f>0.005*1000</f>
        <v>5</v>
      </c>
      <c r="E50" s="161">
        <v>1</v>
      </c>
      <c r="F50" s="161">
        <v>3</v>
      </c>
      <c r="G50" s="178">
        <v>0.01</v>
      </c>
      <c r="H50" s="162"/>
      <c r="I50" s="163">
        <v>5.86</v>
      </c>
      <c r="J50" s="164"/>
      <c r="K50" s="72">
        <f t="shared" si="2"/>
        <v>5956.34</v>
      </c>
      <c r="L50" s="146">
        <v>5962.2</v>
      </c>
      <c r="M50" s="175"/>
      <c r="P50" s="156"/>
      <c r="Q50" s="157">
        <f t="shared" si="0"/>
        <v>9.9999999999999995E-7</v>
      </c>
    </row>
    <row r="51" spans="1:20" s="326" customFormat="1" ht="15" x14ac:dyDescent="0.25">
      <c r="A51" s="333" t="s">
        <v>1</v>
      </c>
      <c r="B51" s="334">
        <v>40997</v>
      </c>
      <c r="C51" s="314">
        <v>1E-3</v>
      </c>
      <c r="D51" s="335" t="s">
        <v>82</v>
      </c>
      <c r="E51" s="335" t="s">
        <v>81</v>
      </c>
      <c r="F51" s="335" t="s">
        <v>83</v>
      </c>
      <c r="G51" s="335" t="s">
        <v>85</v>
      </c>
      <c r="H51" s="300"/>
      <c r="I51" s="299">
        <v>5.18</v>
      </c>
      <c r="J51" s="328"/>
      <c r="K51" s="304">
        <f t="shared" si="2"/>
        <v>5957.0199999999995</v>
      </c>
      <c r="L51" s="146">
        <v>5962.2</v>
      </c>
      <c r="M51" s="325"/>
      <c r="P51" s="156"/>
    </row>
    <row r="52" spans="1:20" s="374" customFormat="1" ht="15" x14ac:dyDescent="0.25">
      <c r="A52" s="333" t="s">
        <v>1</v>
      </c>
      <c r="B52" s="334">
        <v>41080</v>
      </c>
      <c r="C52" s="314">
        <v>1E-3</v>
      </c>
      <c r="D52" s="381"/>
      <c r="E52" s="381"/>
      <c r="F52" s="381"/>
      <c r="G52" s="381"/>
      <c r="H52" s="382"/>
      <c r="I52" s="383"/>
      <c r="J52" s="384"/>
      <c r="K52" s="312"/>
      <c r="L52" s="146"/>
      <c r="M52" s="336"/>
      <c r="P52" s="156"/>
    </row>
    <row r="53" spans="1:20" s="374" customFormat="1" ht="15" x14ac:dyDescent="0.25">
      <c r="A53" s="333" t="s">
        <v>1</v>
      </c>
      <c r="B53" s="334">
        <v>41170</v>
      </c>
      <c r="C53" s="380">
        <v>1E-3</v>
      </c>
      <c r="D53" s="381"/>
      <c r="E53" s="381"/>
      <c r="F53" s="381"/>
      <c r="G53" s="381"/>
      <c r="H53" s="382"/>
      <c r="I53" s="383"/>
      <c r="J53" s="384"/>
      <c r="K53" s="312"/>
      <c r="L53" s="146"/>
      <c r="M53" s="336"/>
      <c r="P53" s="156"/>
    </row>
    <row r="54" spans="1:20" s="374" customFormat="1" ht="15" x14ac:dyDescent="0.25">
      <c r="A54" s="333" t="s">
        <v>1</v>
      </c>
      <c r="B54" s="334">
        <v>41263</v>
      </c>
      <c r="C54" s="314">
        <v>1E-3</v>
      </c>
      <c r="D54" s="381"/>
      <c r="E54" s="381"/>
      <c r="F54" s="381"/>
      <c r="G54" s="381"/>
      <c r="H54" s="382"/>
      <c r="I54" s="383"/>
      <c r="J54" s="384"/>
      <c r="K54" s="312"/>
      <c r="L54" s="146"/>
      <c r="M54" s="400"/>
      <c r="P54" s="156"/>
    </row>
    <row r="55" spans="1:20" s="374" customFormat="1" ht="15" x14ac:dyDescent="0.25">
      <c r="A55" s="333" t="s">
        <v>1</v>
      </c>
      <c r="B55" s="334">
        <v>41270</v>
      </c>
      <c r="C55" s="314">
        <v>1E-3</v>
      </c>
      <c r="D55" s="381"/>
      <c r="E55" s="381"/>
      <c r="F55" s="381"/>
      <c r="G55" s="381"/>
      <c r="H55" s="382"/>
      <c r="I55" s="383"/>
      <c r="J55" s="384"/>
      <c r="K55" s="312"/>
      <c r="L55" s="146"/>
      <c r="M55" s="400"/>
      <c r="P55" s="156"/>
    </row>
    <row r="56" spans="1:20" s="374" customFormat="1" ht="15" x14ac:dyDescent="0.25">
      <c r="A56" s="333" t="s">
        <v>1</v>
      </c>
      <c r="B56" s="334">
        <v>41277</v>
      </c>
      <c r="C56" s="380">
        <v>1E-3</v>
      </c>
      <c r="D56" s="381"/>
      <c r="E56" s="381"/>
      <c r="F56" s="381"/>
      <c r="G56" s="381"/>
      <c r="H56" s="382"/>
      <c r="I56" s="383"/>
      <c r="J56" s="384"/>
      <c r="K56" s="312"/>
      <c r="L56" s="146"/>
      <c r="M56" s="400"/>
      <c r="P56" s="156"/>
    </row>
    <row r="57" spans="1:20" s="374" customFormat="1" ht="15" x14ac:dyDescent="0.25">
      <c r="A57" s="333" t="s">
        <v>1</v>
      </c>
      <c r="B57" s="334">
        <v>41284</v>
      </c>
      <c r="C57" s="314">
        <v>1E-3</v>
      </c>
      <c r="D57" s="381"/>
      <c r="E57" s="381"/>
      <c r="F57" s="381"/>
      <c r="G57" s="381"/>
      <c r="H57" s="382"/>
      <c r="I57" s="383"/>
      <c r="J57" s="384"/>
      <c r="K57" s="312"/>
      <c r="L57" s="146"/>
      <c r="M57" s="400"/>
      <c r="P57" s="156"/>
    </row>
    <row r="58" spans="1:20" s="374" customFormat="1" ht="15" x14ac:dyDescent="0.25">
      <c r="A58" s="333" t="s">
        <v>1</v>
      </c>
      <c r="B58" s="334">
        <v>41319</v>
      </c>
      <c r="C58" s="314">
        <v>1E-3</v>
      </c>
      <c r="D58" s="381"/>
      <c r="E58" s="381"/>
      <c r="F58" s="381"/>
      <c r="G58" s="381"/>
      <c r="H58" s="382"/>
      <c r="I58" s="383"/>
      <c r="J58" s="384"/>
      <c r="K58" s="312"/>
      <c r="L58" s="146"/>
      <c r="M58" s="400"/>
      <c r="P58" s="156"/>
    </row>
    <row r="59" spans="1:20" s="374" customFormat="1" ht="15" x14ac:dyDescent="0.25">
      <c r="A59" s="333" t="s">
        <v>1</v>
      </c>
      <c r="B59" s="334">
        <v>41345</v>
      </c>
      <c r="C59" s="314">
        <v>1E-3</v>
      </c>
      <c r="D59" s="381"/>
      <c r="E59" s="381"/>
      <c r="F59" s="381"/>
      <c r="G59" s="381"/>
      <c r="H59" s="382"/>
      <c r="I59" s="383"/>
      <c r="J59" s="384"/>
      <c r="K59" s="312"/>
      <c r="L59" s="146"/>
      <c r="M59" s="400"/>
      <c r="P59" s="156"/>
    </row>
    <row r="60" spans="1:20" x14ac:dyDescent="0.2">
      <c r="A60" s="60"/>
      <c r="B60" s="77"/>
      <c r="C60" s="9">
        <v>0</v>
      </c>
      <c r="D60" s="9"/>
      <c r="E60" s="9"/>
      <c r="F60" s="9"/>
      <c r="G60" s="9"/>
      <c r="H60" s="19"/>
      <c r="I60" s="12"/>
      <c r="J60" s="9"/>
      <c r="K60" s="71"/>
      <c r="L60" s="87"/>
      <c r="M60" s="88"/>
      <c r="Q60" s="1">
        <f t="shared" si="0"/>
        <v>0</v>
      </c>
    </row>
    <row r="61" spans="1:20" x14ac:dyDescent="0.2">
      <c r="A61" s="60" t="s">
        <v>2</v>
      </c>
      <c r="B61" s="77">
        <v>38177</v>
      </c>
      <c r="C61" s="158">
        <v>0.24</v>
      </c>
      <c r="D61" s="10"/>
      <c r="E61" s="10"/>
      <c r="F61" s="10"/>
      <c r="G61" s="9">
        <v>12</v>
      </c>
      <c r="H61" s="11"/>
      <c r="I61" s="18"/>
      <c r="J61" s="30">
        <v>5959.28</v>
      </c>
      <c r="K61" s="71"/>
      <c r="L61" s="86">
        <v>5962.7</v>
      </c>
      <c r="M61" s="89"/>
      <c r="N61" s="15"/>
      <c r="O61" s="16"/>
      <c r="Q61" s="1">
        <f t="shared" si="0"/>
        <v>2.3999999999999998E-4</v>
      </c>
      <c r="S61" s="156">
        <v>38534</v>
      </c>
      <c r="T61" s="157">
        <v>1E-4</v>
      </c>
    </row>
    <row r="62" spans="1:20" x14ac:dyDescent="0.2">
      <c r="A62" s="60" t="s">
        <v>2</v>
      </c>
      <c r="B62" s="77">
        <v>38190</v>
      </c>
      <c r="C62" s="158">
        <v>0.24</v>
      </c>
      <c r="D62" s="10"/>
      <c r="E62" s="10"/>
      <c r="F62" s="10"/>
      <c r="G62" s="9">
        <v>12</v>
      </c>
      <c r="H62" s="11"/>
      <c r="I62" s="12">
        <v>5.6</v>
      </c>
      <c r="J62" s="9"/>
      <c r="K62" s="71">
        <f>$L$62-I62</f>
        <v>5957.0999999999995</v>
      </c>
      <c r="L62" s="86">
        <v>5962.7</v>
      </c>
      <c r="M62" s="89"/>
      <c r="N62" s="15"/>
      <c r="O62" s="16"/>
      <c r="Q62" s="1">
        <f t="shared" si="0"/>
        <v>2.3999999999999998E-4</v>
      </c>
      <c r="S62" s="156">
        <v>38534</v>
      </c>
      <c r="T62" s="157">
        <v>1</v>
      </c>
    </row>
    <row r="63" spans="1:20" x14ac:dyDescent="0.2">
      <c r="A63" s="60" t="s">
        <v>2</v>
      </c>
      <c r="B63" s="77">
        <v>38202</v>
      </c>
      <c r="C63" s="158">
        <v>0.42</v>
      </c>
      <c r="D63" s="9">
        <v>400</v>
      </c>
      <c r="E63" s="123">
        <v>2</v>
      </c>
      <c r="F63" s="10">
        <v>96</v>
      </c>
      <c r="G63" s="9">
        <v>4.4000000000000004</v>
      </c>
      <c r="H63" s="11"/>
      <c r="I63" s="12">
        <v>9.1</v>
      </c>
      <c r="J63" s="9"/>
      <c r="K63" s="71">
        <f>$L$62-I63</f>
        <v>5953.5999999999995</v>
      </c>
      <c r="L63" s="86">
        <v>5962.7</v>
      </c>
      <c r="M63" s="90"/>
      <c r="N63" s="16"/>
      <c r="O63" s="16"/>
      <c r="Q63" s="1">
        <f t="shared" si="0"/>
        <v>4.1999999999999996E-4</v>
      </c>
    </row>
    <row r="64" spans="1:20" x14ac:dyDescent="0.2">
      <c r="A64" s="60" t="s">
        <v>2</v>
      </c>
      <c r="B64" s="77">
        <v>38218</v>
      </c>
      <c r="C64" s="159">
        <v>0</v>
      </c>
      <c r="D64" s="10"/>
      <c r="E64" s="10"/>
      <c r="F64" s="10"/>
      <c r="G64" s="10"/>
      <c r="H64" s="11"/>
      <c r="I64" s="12">
        <v>9</v>
      </c>
      <c r="J64" s="9"/>
      <c r="K64" s="71">
        <f t="shared" ref="K64:K99" si="3">$L$62-I64</f>
        <v>5953.7</v>
      </c>
      <c r="L64" s="86">
        <v>5962.7</v>
      </c>
      <c r="M64" s="90" t="s">
        <v>12</v>
      </c>
      <c r="N64" s="16"/>
      <c r="O64" s="16"/>
      <c r="Q64" s="1">
        <f t="shared" si="0"/>
        <v>0</v>
      </c>
    </row>
    <row r="65" spans="1:20" x14ac:dyDescent="0.2">
      <c r="A65" s="60" t="s">
        <v>2</v>
      </c>
      <c r="B65" s="77">
        <v>38245</v>
      </c>
      <c r="C65" s="158">
        <v>0.34</v>
      </c>
      <c r="D65" s="9">
        <v>240</v>
      </c>
      <c r="E65" s="9">
        <v>10</v>
      </c>
      <c r="F65" s="10">
        <v>95</v>
      </c>
      <c r="G65" s="9">
        <v>11</v>
      </c>
      <c r="H65" s="13">
        <v>9.534991168643888</v>
      </c>
      <c r="I65" s="12">
        <v>9.02</v>
      </c>
      <c r="J65" s="9"/>
      <c r="K65" s="71">
        <f t="shared" si="3"/>
        <v>5953.6799999999994</v>
      </c>
      <c r="L65" s="86">
        <v>5962.7</v>
      </c>
      <c r="M65" s="89"/>
      <c r="N65" s="15"/>
      <c r="O65" s="16"/>
      <c r="Q65" s="1">
        <f t="shared" si="0"/>
        <v>3.4000000000000002E-4</v>
      </c>
      <c r="S65" s="156">
        <v>38534</v>
      </c>
      <c r="T65" s="157">
        <v>1E-4</v>
      </c>
    </row>
    <row r="66" spans="1:20" x14ac:dyDescent="0.2">
      <c r="A66" s="60" t="s">
        <v>2</v>
      </c>
      <c r="B66" s="77">
        <v>38273</v>
      </c>
      <c r="C66" s="158">
        <v>0.37</v>
      </c>
      <c r="D66" s="9">
        <v>110</v>
      </c>
      <c r="E66" s="9">
        <v>9</v>
      </c>
      <c r="F66" s="10">
        <v>78</v>
      </c>
      <c r="G66" s="9">
        <v>5.8</v>
      </c>
      <c r="H66" s="11">
        <v>5.4379999999999997</v>
      </c>
      <c r="I66" s="12">
        <v>8.6999999999999993</v>
      </c>
      <c r="J66" s="9"/>
      <c r="K66" s="71">
        <f t="shared" si="3"/>
        <v>5954</v>
      </c>
      <c r="L66" s="86">
        <v>5962.7</v>
      </c>
      <c r="M66" s="89"/>
      <c r="N66" s="15"/>
      <c r="O66" s="16"/>
      <c r="Q66" s="1">
        <f t="shared" si="0"/>
        <v>3.6999999999999999E-4</v>
      </c>
      <c r="S66" s="156">
        <v>38534</v>
      </c>
      <c r="T66" s="157">
        <v>13</v>
      </c>
    </row>
    <row r="67" spans="1:20" x14ac:dyDescent="0.2">
      <c r="A67" s="60" t="s">
        <v>2</v>
      </c>
      <c r="B67" s="77">
        <v>38300</v>
      </c>
      <c r="C67" s="158">
        <v>0.39</v>
      </c>
      <c r="D67" s="123">
        <v>2</v>
      </c>
      <c r="E67" s="123">
        <v>2</v>
      </c>
      <c r="F67" s="123">
        <v>2</v>
      </c>
      <c r="G67" s="9">
        <v>3.3</v>
      </c>
      <c r="H67" s="11">
        <v>2.7650000000000001</v>
      </c>
      <c r="I67" s="12">
        <v>8.6999999999999993</v>
      </c>
      <c r="J67" s="9"/>
      <c r="K67" s="71">
        <f t="shared" si="3"/>
        <v>5954</v>
      </c>
      <c r="L67" s="86">
        <v>5962.7</v>
      </c>
      <c r="M67" s="89"/>
      <c r="N67" s="15"/>
      <c r="O67" s="16"/>
      <c r="Q67" s="1">
        <f t="shared" si="0"/>
        <v>3.8999999999999999E-4</v>
      </c>
    </row>
    <row r="68" spans="1:20" x14ac:dyDescent="0.2">
      <c r="A68" s="60" t="s">
        <v>2</v>
      </c>
      <c r="B68" s="77">
        <v>38334</v>
      </c>
      <c r="C68" s="158">
        <v>0.27</v>
      </c>
      <c r="D68" s="9">
        <v>46</v>
      </c>
      <c r="E68" s="9">
        <v>8.1999999999999993</v>
      </c>
      <c r="F68" s="10">
        <v>56.4</v>
      </c>
      <c r="G68" s="9">
        <v>3.8</v>
      </c>
      <c r="H68" s="11">
        <v>3.4580000000000002</v>
      </c>
      <c r="I68" s="12">
        <v>8.5399999999999991</v>
      </c>
      <c r="J68" s="9"/>
      <c r="K68" s="71">
        <f t="shared" si="3"/>
        <v>5954.16</v>
      </c>
      <c r="L68" s="86">
        <v>5962.7</v>
      </c>
      <c r="M68" s="89"/>
      <c r="N68" s="15"/>
      <c r="O68" s="16"/>
      <c r="Q68" s="1">
        <f t="shared" si="0"/>
        <v>2.7E-4</v>
      </c>
    </row>
    <row r="69" spans="1:20" x14ac:dyDescent="0.2">
      <c r="A69" s="60" t="s">
        <v>2</v>
      </c>
      <c r="B69" s="77">
        <v>38364</v>
      </c>
      <c r="C69" s="158">
        <v>0.37</v>
      </c>
      <c r="D69" s="9">
        <v>4.5</v>
      </c>
      <c r="E69" s="9">
        <v>6.5</v>
      </c>
      <c r="F69" s="10">
        <v>27.1</v>
      </c>
      <c r="G69" s="9">
        <v>6.9</v>
      </c>
      <c r="H69" s="13">
        <v>6.4640194931087498</v>
      </c>
      <c r="I69" s="12">
        <v>8.4700000000000006</v>
      </c>
      <c r="J69" s="9"/>
      <c r="K69" s="71">
        <f t="shared" si="3"/>
        <v>5954.23</v>
      </c>
      <c r="L69" s="86">
        <v>5962.7</v>
      </c>
      <c r="M69" s="90"/>
      <c r="N69" s="16"/>
      <c r="O69" s="16"/>
      <c r="Q69" s="1">
        <f t="shared" si="0"/>
        <v>3.6999999999999999E-4</v>
      </c>
    </row>
    <row r="70" spans="1:20" x14ac:dyDescent="0.2">
      <c r="A70" s="60" t="s">
        <v>2</v>
      </c>
      <c r="B70" s="152">
        <v>38392</v>
      </c>
      <c r="C70" s="158">
        <v>0.42</v>
      </c>
      <c r="D70" s="123">
        <v>10</v>
      </c>
      <c r="E70" s="123">
        <v>10</v>
      </c>
      <c r="F70" s="123">
        <v>10</v>
      </c>
      <c r="G70" s="9">
        <v>3</v>
      </c>
      <c r="H70" s="13">
        <v>2.9710000000000001</v>
      </c>
      <c r="I70" s="12">
        <v>4.09</v>
      </c>
      <c r="J70" s="9"/>
      <c r="K70" s="71">
        <f t="shared" si="3"/>
        <v>5958.61</v>
      </c>
      <c r="L70" s="86">
        <v>5962.7</v>
      </c>
      <c r="M70" s="90"/>
      <c r="N70" s="16"/>
      <c r="O70" s="16"/>
      <c r="Q70" s="1">
        <f t="shared" si="0"/>
        <v>4.1999999999999996E-4</v>
      </c>
    </row>
    <row r="71" spans="1:20" x14ac:dyDescent="0.2">
      <c r="A71" s="60" t="s">
        <v>2</v>
      </c>
      <c r="B71" s="77">
        <v>38419</v>
      </c>
      <c r="C71" s="158">
        <v>0.28000000000000003</v>
      </c>
      <c r="D71" s="123">
        <v>10</v>
      </c>
      <c r="E71" s="123">
        <v>10</v>
      </c>
      <c r="F71" s="123">
        <v>10</v>
      </c>
      <c r="G71" s="9">
        <v>4.4000000000000004</v>
      </c>
      <c r="H71" s="73">
        <v>4.3709538957037282</v>
      </c>
      <c r="I71" s="12">
        <v>8.82</v>
      </c>
      <c r="J71" s="9"/>
      <c r="K71" s="71">
        <f t="shared" si="3"/>
        <v>5953.88</v>
      </c>
      <c r="L71" s="86">
        <v>5962.7</v>
      </c>
      <c r="M71" s="90"/>
      <c r="N71" s="16"/>
      <c r="O71" s="16"/>
      <c r="Q71" s="1">
        <f t="shared" si="0"/>
        <v>2.8000000000000003E-4</v>
      </c>
    </row>
    <row r="72" spans="1:20" x14ac:dyDescent="0.2">
      <c r="A72" s="60" t="s">
        <v>2</v>
      </c>
      <c r="B72" s="77">
        <v>38454</v>
      </c>
      <c r="C72" s="158">
        <v>0.36</v>
      </c>
      <c r="D72" s="123">
        <v>2</v>
      </c>
      <c r="E72" s="123">
        <v>2</v>
      </c>
      <c r="F72" s="123">
        <v>2</v>
      </c>
      <c r="G72" s="9">
        <v>6.8</v>
      </c>
      <c r="H72" s="73">
        <v>6.1866795628337536</v>
      </c>
      <c r="I72" s="12">
        <v>5.01</v>
      </c>
      <c r="J72" s="9"/>
      <c r="K72" s="71">
        <f t="shared" si="3"/>
        <v>5957.69</v>
      </c>
      <c r="L72" s="86">
        <v>5962.7</v>
      </c>
      <c r="M72" s="90"/>
      <c r="N72" s="16"/>
      <c r="O72" s="16"/>
      <c r="Q72" s="1">
        <f t="shared" si="0"/>
        <v>3.5999999999999997E-4</v>
      </c>
    </row>
    <row r="73" spans="1:20" x14ac:dyDescent="0.2">
      <c r="A73" s="60" t="s">
        <v>2</v>
      </c>
      <c r="B73" s="77">
        <v>38481</v>
      </c>
      <c r="C73" s="158">
        <v>0.33</v>
      </c>
      <c r="D73" s="123">
        <v>10</v>
      </c>
      <c r="E73" s="123">
        <v>10</v>
      </c>
      <c r="F73" s="123">
        <v>10</v>
      </c>
      <c r="G73" s="9">
        <v>5.9</v>
      </c>
      <c r="H73" s="13">
        <v>5.4308820979692811</v>
      </c>
      <c r="I73" s="12">
        <v>4.49</v>
      </c>
      <c r="J73" s="9"/>
      <c r="K73" s="71">
        <f t="shared" si="3"/>
        <v>5958.21</v>
      </c>
      <c r="L73" s="86">
        <v>5962.7</v>
      </c>
      <c r="M73" s="88"/>
      <c r="N73" s="32"/>
      <c r="O73" s="32"/>
      <c r="Q73" s="1">
        <f t="shared" si="0"/>
        <v>3.3E-4</v>
      </c>
    </row>
    <row r="74" spans="1:20" x14ac:dyDescent="0.2">
      <c r="A74" s="60" t="s">
        <v>2</v>
      </c>
      <c r="B74" s="77">
        <v>38511</v>
      </c>
      <c r="C74" s="158">
        <v>9.8000000000000004E-2</v>
      </c>
      <c r="D74" s="123">
        <v>2</v>
      </c>
      <c r="E74" s="9">
        <v>3.4</v>
      </c>
      <c r="F74" s="10">
        <v>23.6</v>
      </c>
      <c r="G74" s="9">
        <v>6.4</v>
      </c>
      <c r="H74" s="11">
        <v>5.1820000000000004</v>
      </c>
      <c r="I74" s="12">
        <v>3.22</v>
      </c>
      <c r="J74" s="9"/>
      <c r="K74" s="71">
        <f t="shared" si="3"/>
        <v>5959.48</v>
      </c>
      <c r="L74" s="86">
        <v>5962.7</v>
      </c>
      <c r="M74" s="88"/>
      <c r="Q74" s="1">
        <f t="shared" si="0"/>
        <v>9.800000000000001E-5</v>
      </c>
    </row>
    <row r="75" spans="1:20" x14ac:dyDescent="0.2">
      <c r="A75" s="60" t="s">
        <v>2</v>
      </c>
      <c r="B75" s="77">
        <v>38545</v>
      </c>
      <c r="C75" s="158">
        <v>0.18</v>
      </c>
      <c r="D75" s="9">
        <v>2.8</v>
      </c>
      <c r="E75" s="9">
        <v>4.5</v>
      </c>
      <c r="F75" s="10">
        <v>30.4</v>
      </c>
      <c r="G75" s="9">
        <v>3.8</v>
      </c>
      <c r="H75" s="11"/>
      <c r="I75" s="12">
        <v>7.67</v>
      </c>
      <c r="J75" s="9"/>
      <c r="K75" s="71">
        <f t="shared" si="3"/>
        <v>5955.03</v>
      </c>
      <c r="L75" s="86">
        <v>5962.7</v>
      </c>
      <c r="M75" s="88"/>
      <c r="Q75" s="1">
        <f t="shared" si="0"/>
        <v>1.7999999999999998E-4</v>
      </c>
    </row>
    <row r="76" spans="1:20" x14ac:dyDescent="0.2">
      <c r="A76" s="60" t="s">
        <v>2</v>
      </c>
      <c r="B76" s="77">
        <v>38573</v>
      </c>
      <c r="C76" s="158">
        <v>0.43</v>
      </c>
      <c r="D76" s="9">
        <v>33</v>
      </c>
      <c r="E76" s="9">
        <v>13</v>
      </c>
      <c r="F76" s="10">
        <v>113</v>
      </c>
      <c r="G76" s="9">
        <v>7.3</v>
      </c>
      <c r="H76" s="11"/>
      <c r="I76" s="12">
        <v>5.01</v>
      </c>
      <c r="J76" s="9"/>
      <c r="K76" s="71">
        <f t="shared" si="3"/>
        <v>5957.69</v>
      </c>
      <c r="L76" s="86">
        <v>5962.7</v>
      </c>
      <c r="M76" s="88"/>
      <c r="Q76" s="1">
        <f t="shared" ref="Q76:Q152" si="4">C76/1000</f>
        <v>4.2999999999999999E-4</v>
      </c>
    </row>
    <row r="77" spans="1:20" x14ac:dyDescent="0.2">
      <c r="A77" s="60" t="s">
        <v>2</v>
      </c>
      <c r="B77" s="77">
        <v>38607</v>
      </c>
      <c r="C77" s="158">
        <v>0.27</v>
      </c>
      <c r="D77" s="123">
        <v>10</v>
      </c>
      <c r="E77" s="123">
        <v>10</v>
      </c>
      <c r="F77" s="123">
        <v>10</v>
      </c>
      <c r="G77" s="9">
        <v>4.9000000000000004</v>
      </c>
      <c r="H77" s="13">
        <v>4.2653819379343583</v>
      </c>
      <c r="I77" s="12">
        <v>5.31</v>
      </c>
      <c r="J77" s="9"/>
      <c r="K77" s="71">
        <f t="shared" si="3"/>
        <v>5957.3899999999994</v>
      </c>
      <c r="L77" s="86">
        <v>5962.7</v>
      </c>
      <c r="M77" s="88"/>
      <c r="Q77" s="1">
        <f t="shared" si="4"/>
        <v>2.7E-4</v>
      </c>
    </row>
    <row r="78" spans="1:20" x14ac:dyDescent="0.2">
      <c r="A78" s="60" t="s">
        <v>2</v>
      </c>
      <c r="B78" s="77">
        <v>38636</v>
      </c>
      <c r="C78" s="158">
        <v>0.35</v>
      </c>
      <c r="D78" s="123">
        <v>10</v>
      </c>
      <c r="E78" s="123">
        <v>10</v>
      </c>
      <c r="F78" s="123">
        <v>10</v>
      </c>
      <c r="G78" s="9">
        <v>5.9</v>
      </c>
      <c r="H78" s="11"/>
      <c r="I78" s="18"/>
      <c r="J78" s="10"/>
      <c r="K78" s="71"/>
      <c r="L78" s="86">
        <v>5962.7</v>
      </c>
      <c r="M78" s="88"/>
      <c r="Q78" s="1">
        <f t="shared" si="4"/>
        <v>3.5E-4</v>
      </c>
    </row>
    <row r="79" spans="1:20" x14ac:dyDescent="0.2">
      <c r="A79" s="60" t="s">
        <v>2</v>
      </c>
      <c r="B79" s="77">
        <v>38663</v>
      </c>
      <c r="C79" s="158">
        <v>0.28999999999999998</v>
      </c>
      <c r="D79" s="9">
        <v>32</v>
      </c>
      <c r="E79" s="123">
        <v>10</v>
      </c>
      <c r="F79" s="123">
        <v>10</v>
      </c>
      <c r="G79" s="9">
        <v>3.5</v>
      </c>
      <c r="H79" s="11"/>
      <c r="I79" s="18"/>
      <c r="J79" s="10"/>
      <c r="K79" s="71"/>
      <c r="L79" s="86">
        <v>5962.7</v>
      </c>
      <c r="M79" s="88"/>
      <c r="Q79" s="1">
        <f t="shared" si="4"/>
        <v>2.9E-4</v>
      </c>
    </row>
    <row r="80" spans="1:20" x14ac:dyDescent="0.2">
      <c r="A80" s="60" t="s">
        <v>2</v>
      </c>
      <c r="B80" s="152">
        <v>38693</v>
      </c>
      <c r="C80" s="158">
        <v>0.27</v>
      </c>
      <c r="D80" s="123">
        <v>10</v>
      </c>
      <c r="E80" s="123">
        <v>10</v>
      </c>
      <c r="F80" s="123">
        <v>10</v>
      </c>
      <c r="G80" s="9">
        <v>5.0999999999999996</v>
      </c>
      <c r="H80" s="11"/>
      <c r="I80" s="12">
        <v>5.12</v>
      </c>
      <c r="J80" s="9"/>
      <c r="K80" s="71">
        <f t="shared" si="3"/>
        <v>5957.58</v>
      </c>
      <c r="L80" s="86">
        <v>5962.7</v>
      </c>
      <c r="M80" s="88"/>
      <c r="Q80" s="1">
        <f t="shared" si="4"/>
        <v>2.7E-4</v>
      </c>
    </row>
    <row r="81" spans="1:17" x14ac:dyDescent="0.2">
      <c r="A81" s="60" t="s">
        <v>2</v>
      </c>
      <c r="B81" s="152">
        <v>38728</v>
      </c>
      <c r="C81" s="158">
        <v>0.34</v>
      </c>
      <c r="D81" s="123">
        <v>2</v>
      </c>
      <c r="E81" s="9">
        <v>8.8000000000000007</v>
      </c>
      <c r="F81" s="10">
        <v>62.5</v>
      </c>
      <c r="G81" s="9">
        <v>9</v>
      </c>
      <c r="H81" s="11"/>
      <c r="I81" s="12">
        <v>5.13</v>
      </c>
      <c r="J81" s="9"/>
      <c r="K81" s="71">
        <f t="shared" si="3"/>
        <v>5957.57</v>
      </c>
      <c r="L81" s="86">
        <v>5962.7</v>
      </c>
      <c r="M81" s="88"/>
      <c r="Q81" s="1">
        <f t="shared" si="4"/>
        <v>3.4000000000000002E-4</v>
      </c>
    </row>
    <row r="82" spans="1:17" x14ac:dyDescent="0.2">
      <c r="A82" s="60" t="s">
        <v>2</v>
      </c>
      <c r="B82" s="77">
        <v>38762</v>
      </c>
      <c r="C82" s="158">
        <v>0.219</v>
      </c>
      <c r="D82" s="123">
        <v>2</v>
      </c>
      <c r="E82" s="9">
        <v>5.8</v>
      </c>
      <c r="F82" s="10">
        <v>37.300000000000004</v>
      </c>
      <c r="G82" s="9">
        <v>9.3000000000000007</v>
      </c>
      <c r="H82" s="11"/>
      <c r="I82" s="12">
        <v>5.19</v>
      </c>
      <c r="J82" s="9"/>
      <c r="K82" s="71">
        <f t="shared" si="3"/>
        <v>5957.51</v>
      </c>
      <c r="L82" s="86">
        <v>5962.7</v>
      </c>
      <c r="M82" s="88"/>
      <c r="Q82" s="1">
        <f t="shared" si="4"/>
        <v>2.1900000000000001E-4</v>
      </c>
    </row>
    <row r="83" spans="1:17" x14ac:dyDescent="0.2">
      <c r="A83" s="60" t="s">
        <v>2</v>
      </c>
      <c r="B83" s="77">
        <v>38791</v>
      </c>
      <c r="C83" s="158">
        <v>0.2</v>
      </c>
      <c r="D83" s="123">
        <v>2</v>
      </c>
      <c r="E83" s="9">
        <v>4.8</v>
      </c>
      <c r="F83" s="10">
        <v>26.8</v>
      </c>
      <c r="G83" s="9">
        <v>1.2999999999999999E-2</v>
      </c>
      <c r="H83" s="11"/>
      <c r="I83" s="12">
        <v>4.9800000000000004</v>
      </c>
      <c r="J83" s="9"/>
      <c r="K83" s="71">
        <f t="shared" si="3"/>
        <v>5957.72</v>
      </c>
      <c r="L83" s="86">
        <v>5962.7</v>
      </c>
      <c r="M83" s="88"/>
      <c r="Q83" s="1">
        <f t="shared" si="4"/>
        <v>2.0000000000000001E-4</v>
      </c>
    </row>
    <row r="84" spans="1:17" x14ac:dyDescent="0.2">
      <c r="A84" s="60" t="s">
        <v>2</v>
      </c>
      <c r="B84" s="77">
        <v>38819</v>
      </c>
      <c r="C84" s="158">
        <v>0.21</v>
      </c>
      <c r="D84" s="123">
        <v>2</v>
      </c>
      <c r="E84" s="9">
        <v>6.6</v>
      </c>
      <c r="F84" s="10">
        <v>45.7</v>
      </c>
      <c r="G84" s="9">
        <v>7.3</v>
      </c>
      <c r="H84" s="11"/>
      <c r="I84" s="12">
        <v>4.51</v>
      </c>
      <c r="J84" s="9"/>
      <c r="K84" s="71">
        <f t="shared" si="3"/>
        <v>5958.19</v>
      </c>
      <c r="L84" s="86">
        <v>5962.7</v>
      </c>
      <c r="M84" s="88"/>
      <c r="Q84" s="1">
        <f t="shared" si="4"/>
        <v>2.0999999999999998E-4</v>
      </c>
    </row>
    <row r="85" spans="1:17" x14ac:dyDescent="0.2">
      <c r="A85" s="60" t="s">
        <v>2</v>
      </c>
      <c r="B85" s="77">
        <v>38846</v>
      </c>
      <c r="C85" s="158">
        <v>0.24</v>
      </c>
      <c r="D85" s="123">
        <v>2</v>
      </c>
      <c r="E85" s="9">
        <v>7.2</v>
      </c>
      <c r="F85" s="10">
        <v>53.6</v>
      </c>
      <c r="G85" s="9">
        <v>4.0999999999999996</v>
      </c>
      <c r="H85" s="11">
        <v>3.4279999999999999</v>
      </c>
      <c r="I85" s="12">
        <v>4.05</v>
      </c>
      <c r="J85" s="9"/>
      <c r="K85" s="71">
        <f t="shared" si="3"/>
        <v>5958.65</v>
      </c>
      <c r="L85" s="86">
        <v>5962.7</v>
      </c>
      <c r="M85" s="88"/>
      <c r="Q85" s="1">
        <f t="shared" si="4"/>
        <v>2.3999999999999998E-4</v>
      </c>
    </row>
    <row r="86" spans="1:17" x14ac:dyDescent="0.2">
      <c r="A86" s="60" t="s">
        <v>2</v>
      </c>
      <c r="B86" s="77">
        <v>38880</v>
      </c>
      <c r="C86" s="158">
        <v>0.28000000000000003</v>
      </c>
      <c r="D86" s="123">
        <v>2</v>
      </c>
      <c r="E86" s="9">
        <v>11</v>
      </c>
      <c r="F86" s="10">
        <v>93</v>
      </c>
      <c r="G86" s="9">
        <v>12</v>
      </c>
      <c r="H86" s="11"/>
      <c r="I86" s="18"/>
      <c r="J86" s="10"/>
      <c r="K86" s="71"/>
      <c r="L86" s="86">
        <v>5962.7</v>
      </c>
      <c r="M86" s="88"/>
      <c r="Q86" s="1">
        <f t="shared" si="4"/>
        <v>2.8000000000000003E-4</v>
      </c>
    </row>
    <row r="87" spans="1:17" x14ac:dyDescent="0.2">
      <c r="A87" s="60" t="s">
        <v>2</v>
      </c>
      <c r="B87" s="77">
        <v>38967</v>
      </c>
      <c r="C87" s="158">
        <v>0.24</v>
      </c>
      <c r="D87" s="123">
        <v>25</v>
      </c>
      <c r="E87" s="123">
        <v>10</v>
      </c>
      <c r="F87" s="123">
        <v>10</v>
      </c>
      <c r="G87" s="9">
        <v>7.1</v>
      </c>
      <c r="H87" s="13">
        <v>5.7479721966074289</v>
      </c>
      <c r="I87" s="12">
        <v>9.0500000000000007</v>
      </c>
      <c r="J87" s="9"/>
      <c r="K87" s="71">
        <f t="shared" si="3"/>
        <v>5953.65</v>
      </c>
      <c r="L87" s="86">
        <v>5962.7</v>
      </c>
      <c r="M87" s="88"/>
      <c r="Q87" s="1">
        <f t="shared" si="4"/>
        <v>2.3999999999999998E-4</v>
      </c>
    </row>
    <row r="88" spans="1:17" x14ac:dyDescent="0.2">
      <c r="A88" s="60" t="s">
        <v>2</v>
      </c>
      <c r="B88" s="77">
        <v>39056</v>
      </c>
      <c r="C88" s="158">
        <v>0.26</v>
      </c>
      <c r="D88" s="123">
        <v>2</v>
      </c>
      <c r="E88" s="9">
        <v>5.3</v>
      </c>
      <c r="F88" s="10">
        <v>22.6</v>
      </c>
      <c r="G88" s="9">
        <v>6.7</v>
      </c>
      <c r="H88" s="13">
        <v>4.2781463714909922</v>
      </c>
      <c r="I88" s="12">
        <v>5.42</v>
      </c>
      <c r="J88" s="9"/>
      <c r="K88" s="71">
        <f t="shared" si="3"/>
        <v>5957.28</v>
      </c>
      <c r="L88" s="86">
        <v>5962.7</v>
      </c>
      <c r="M88" s="88"/>
      <c r="Q88" s="1">
        <f t="shared" si="4"/>
        <v>2.6000000000000003E-4</v>
      </c>
    </row>
    <row r="89" spans="1:17" x14ac:dyDescent="0.2">
      <c r="A89" s="60" t="s">
        <v>2</v>
      </c>
      <c r="B89" s="152">
        <v>39153</v>
      </c>
      <c r="C89" s="158">
        <v>0.23</v>
      </c>
      <c r="D89" s="123">
        <v>2</v>
      </c>
      <c r="E89" s="9">
        <v>5.8</v>
      </c>
      <c r="F89" s="10">
        <v>37.799999999999997</v>
      </c>
      <c r="G89" s="9">
        <v>7.8</v>
      </c>
      <c r="H89" s="13">
        <v>6.1347700593520536</v>
      </c>
      <c r="I89" s="12">
        <v>5.2</v>
      </c>
      <c r="J89" s="9"/>
      <c r="K89" s="71">
        <f t="shared" si="3"/>
        <v>5957.5</v>
      </c>
      <c r="L89" s="86">
        <v>5962.7</v>
      </c>
      <c r="M89" s="88"/>
      <c r="Q89" s="1">
        <f t="shared" si="4"/>
        <v>2.3000000000000001E-4</v>
      </c>
    </row>
    <row r="90" spans="1:17" x14ac:dyDescent="0.2">
      <c r="A90" s="60" t="s">
        <v>2</v>
      </c>
      <c r="B90" s="152">
        <v>39253</v>
      </c>
      <c r="C90" s="158">
        <v>0.22</v>
      </c>
      <c r="D90" s="123">
        <v>2</v>
      </c>
      <c r="E90" s="9">
        <v>5.3</v>
      </c>
      <c r="F90" s="10">
        <v>36.1</v>
      </c>
      <c r="G90" s="9">
        <v>6.1</v>
      </c>
      <c r="H90" s="19"/>
      <c r="I90" s="12"/>
      <c r="J90" s="9"/>
      <c r="K90" s="71"/>
      <c r="L90" s="86">
        <v>5962.7</v>
      </c>
      <c r="M90" s="88"/>
      <c r="Q90" s="1">
        <f t="shared" si="4"/>
        <v>2.2000000000000001E-4</v>
      </c>
    </row>
    <row r="91" spans="1:17" x14ac:dyDescent="0.2">
      <c r="A91" s="60" t="s">
        <v>2</v>
      </c>
      <c r="B91" s="77">
        <v>39337</v>
      </c>
      <c r="C91" s="158">
        <v>0.26</v>
      </c>
      <c r="D91" s="123">
        <v>2</v>
      </c>
      <c r="E91" s="9">
        <v>8.1</v>
      </c>
      <c r="F91" s="10">
        <v>51.2</v>
      </c>
      <c r="G91" s="9">
        <v>3.5</v>
      </c>
      <c r="H91" s="13">
        <v>2.6511341401384323</v>
      </c>
      <c r="I91" s="12">
        <v>6.13</v>
      </c>
      <c r="J91" s="9"/>
      <c r="K91" s="71">
        <f t="shared" si="3"/>
        <v>5956.57</v>
      </c>
      <c r="L91" s="86">
        <v>5962.7</v>
      </c>
      <c r="M91" s="88"/>
      <c r="Q91" s="1">
        <f t="shared" si="4"/>
        <v>2.6000000000000003E-4</v>
      </c>
    </row>
    <row r="92" spans="1:17" x14ac:dyDescent="0.2">
      <c r="A92" s="60" t="s">
        <v>2</v>
      </c>
      <c r="B92" s="77">
        <v>39434</v>
      </c>
      <c r="C92" s="158">
        <v>0.18</v>
      </c>
      <c r="D92" s="123">
        <v>2</v>
      </c>
      <c r="E92" s="9">
        <v>4.3</v>
      </c>
      <c r="F92" s="10">
        <v>29.8</v>
      </c>
      <c r="G92" s="9">
        <v>7.4</v>
      </c>
      <c r="H92" s="19">
        <v>4.8760000000000003</v>
      </c>
      <c r="I92" s="12">
        <v>5.42</v>
      </c>
      <c r="J92" s="9"/>
      <c r="K92" s="71">
        <f t="shared" si="3"/>
        <v>5957.28</v>
      </c>
      <c r="L92" s="86">
        <v>5962.7</v>
      </c>
      <c r="M92" s="88"/>
      <c r="Q92" s="1">
        <f t="shared" si="4"/>
        <v>1.7999999999999998E-4</v>
      </c>
    </row>
    <row r="93" spans="1:17" x14ac:dyDescent="0.2">
      <c r="A93" s="60" t="s">
        <v>2</v>
      </c>
      <c r="B93" s="152">
        <v>39510</v>
      </c>
      <c r="C93" s="158">
        <v>0.12</v>
      </c>
      <c r="D93" s="123">
        <v>2</v>
      </c>
      <c r="E93" s="9">
        <v>2.6</v>
      </c>
      <c r="F93" s="123">
        <v>2</v>
      </c>
      <c r="G93" s="9">
        <v>5.8</v>
      </c>
      <c r="H93" s="13">
        <v>3.6306282046856122</v>
      </c>
      <c r="I93" s="12">
        <v>4.91</v>
      </c>
      <c r="J93" s="9"/>
      <c r="K93" s="71">
        <f t="shared" si="3"/>
        <v>5957.79</v>
      </c>
      <c r="L93" s="86">
        <v>5962.7</v>
      </c>
      <c r="M93" s="88"/>
      <c r="Q93" s="1">
        <f t="shared" si="4"/>
        <v>1.1999999999999999E-4</v>
      </c>
    </row>
    <row r="94" spans="1:17" x14ac:dyDescent="0.2">
      <c r="A94" s="60" t="s">
        <v>2</v>
      </c>
      <c r="B94" s="78">
        <v>39616</v>
      </c>
      <c r="C94" s="158">
        <v>0.23</v>
      </c>
      <c r="D94" s="123">
        <v>2</v>
      </c>
      <c r="E94" s="9">
        <v>10</v>
      </c>
      <c r="F94" s="9">
        <v>98</v>
      </c>
      <c r="G94" s="9">
        <v>6.6</v>
      </c>
      <c r="H94" s="19">
        <v>4.9290000000000003</v>
      </c>
      <c r="I94" s="12">
        <v>4.0199999999999996</v>
      </c>
      <c r="J94" s="9"/>
      <c r="K94" s="71">
        <f t="shared" si="3"/>
        <v>5958.6799999999994</v>
      </c>
      <c r="L94" s="86">
        <v>5962.7</v>
      </c>
      <c r="M94" s="88"/>
      <c r="Q94" s="1">
        <f t="shared" si="4"/>
        <v>2.3000000000000001E-4</v>
      </c>
    </row>
    <row r="95" spans="1:17" x14ac:dyDescent="0.2">
      <c r="A95" s="60" t="s">
        <v>2</v>
      </c>
      <c r="B95" s="78">
        <v>39722</v>
      </c>
      <c r="C95" s="158">
        <v>0.16</v>
      </c>
      <c r="D95" s="123">
        <v>2</v>
      </c>
      <c r="E95" s="9">
        <v>4.5999999999999996</v>
      </c>
      <c r="F95" s="9">
        <v>27.8</v>
      </c>
      <c r="G95" s="9">
        <v>4.7</v>
      </c>
      <c r="H95" s="19">
        <v>3.472</v>
      </c>
      <c r="I95" s="12">
        <v>6.4</v>
      </c>
      <c r="J95" s="9"/>
      <c r="K95" s="71">
        <f t="shared" si="3"/>
        <v>5956.3</v>
      </c>
      <c r="L95" s="86">
        <v>5962.7</v>
      </c>
      <c r="M95" s="88"/>
      <c r="Q95" s="1">
        <f t="shared" si="4"/>
        <v>1.6000000000000001E-4</v>
      </c>
    </row>
    <row r="96" spans="1:17" x14ac:dyDescent="0.2">
      <c r="A96" s="60" t="s">
        <v>2</v>
      </c>
      <c r="B96" s="78">
        <v>39792</v>
      </c>
      <c r="C96" s="158">
        <v>0.14000000000000001</v>
      </c>
      <c r="D96" s="123">
        <v>2</v>
      </c>
      <c r="E96" s="9">
        <v>4</v>
      </c>
      <c r="F96" s="9">
        <v>32</v>
      </c>
      <c r="G96" s="9">
        <v>7.3</v>
      </c>
      <c r="H96" s="19">
        <v>5.4</v>
      </c>
      <c r="I96" s="12">
        <v>6</v>
      </c>
      <c r="J96" s="9"/>
      <c r="K96" s="71">
        <f t="shared" si="3"/>
        <v>5956.7</v>
      </c>
      <c r="L96" s="86">
        <v>5962.7</v>
      </c>
      <c r="M96" s="88"/>
      <c r="Q96" s="1">
        <f t="shared" si="4"/>
        <v>1.4000000000000001E-4</v>
      </c>
    </row>
    <row r="97" spans="1:17" x14ac:dyDescent="0.2">
      <c r="A97" s="60" t="s">
        <v>2</v>
      </c>
      <c r="B97" s="78">
        <v>39889</v>
      </c>
      <c r="C97" s="158">
        <v>9.2999999999999999E-2</v>
      </c>
      <c r="D97" s="123">
        <v>2</v>
      </c>
      <c r="E97" s="123">
        <v>2</v>
      </c>
      <c r="F97" s="9">
        <v>13</v>
      </c>
      <c r="G97" s="9">
        <v>6.1</v>
      </c>
      <c r="H97" s="19">
        <v>3.4</v>
      </c>
      <c r="I97" s="12">
        <v>5.5</v>
      </c>
      <c r="J97" s="9"/>
      <c r="K97" s="71">
        <f t="shared" si="3"/>
        <v>5957.2</v>
      </c>
      <c r="L97" s="86">
        <v>5962.7</v>
      </c>
      <c r="M97" s="88"/>
      <c r="Q97" s="1">
        <f t="shared" si="4"/>
        <v>9.2999999999999997E-5</v>
      </c>
    </row>
    <row r="98" spans="1:17" x14ac:dyDescent="0.2">
      <c r="A98" s="60" t="s">
        <v>2</v>
      </c>
      <c r="B98" s="153">
        <v>39979</v>
      </c>
      <c r="C98" s="158">
        <v>0.11</v>
      </c>
      <c r="D98" s="123">
        <v>2</v>
      </c>
      <c r="E98" s="123">
        <v>2</v>
      </c>
      <c r="F98" s="9">
        <v>28.8</v>
      </c>
      <c r="G98" s="9">
        <v>8.3000000000000007</v>
      </c>
      <c r="H98" s="19">
        <v>6.6</v>
      </c>
      <c r="I98" s="12">
        <v>4.45</v>
      </c>
      <c r="J98" s="9"/>
      <c r="K98" s="71">
        <f t="shared" si="3"/>
        <v>5958.25</v>
      </c>
      <c r="L98" s="86">
        <v>5962.7</v>
      </c>
      <c r="M98" s="88"/>
      <c r="Q98" s="1">
        <f t="shared" si="4"/>
        <v>1.1E-4</v>
      </c>
    </row>
    <row r="99" spans="1:17" x14ac:dyDescent="0.2">
      <c r="A99" s="60" t="s">
        <v>2</v>
      </c>
      <c r="B99" s="78">
        <v>40072</v>
      </c>
      <c r="C99" s="158">
        <v>0.16</v>
      </c>
      <c r="D99" s="123">
        <v>2</v>
      </c>
      <c r="E99" s="9">
        <v>2.5</v>
      </c>
      <c r="F99" s="9">
        <v>20.100000000000001</v>
      </c>
      <c r="G99" s="9">
        <v>7.5</v>
      </c>
      <c r="H99" s="19">
        <v>5.7</v>
      </c>
      <c r="I99" s="12">
        <v>9</v>
      </c>
      <c r="J99" s="9"/>
      <c r="K99" s="71">
        <f t="shared" si="3"/>
        <v>5953.7</v>
      </c>
      <c r="L99" s="86">
        <v>5962.7</v>
      </c>
      <c r="M99" s="88"/>
      <c r="Q99" s="1">
        <f t="shared" si="4"/>
        <v>1.6000000000000001E-4</v>
      </c>
    </row>
    <row r="100" spans="1:17" ht="15" x14ac:dyDescent="0.25">
      <c r="A100" s="60" t="s">
        <v>2</v>
      </c>
      <c r="B100" s="78">
        <v>40162</v>
      </c>
      <c r="C100" s="171">
        <v>0.11</v>
      </c>
      <c r="D100" s="123">
        <v>2</v>
      </c>
      <c r="E100" s="23">
        <v>2</v>
      </c>
      <c r="F100" s="23">
        <v>30.4</v>
      </c>
      <c r="G100" s="29">
        <v>9.1</v>
      </c>
      <c r="H100" s="19">
        <v>7.1</v>
      </c>
      <c r="I100" s="22">
        <v>5.8</v>
      </c>
      <c r="J100" s="9"/>
      <c r="K100" s="71">
        <f>$L$62-I100</f>
        <v>5956.9</v>
      </c>
      <c r="L100" s="86">
        <v>5962.7</v>
      </c>
      <c r="M100" s="88"/>
      <c r="Q100" s="1">
        <f t="shared" si="4"/>
        <v>1.1E-4</v>
      </c>
    </row>
    <row r="101" spans="1:17" ht="15" x14ac:dyDescent="0.25">
      <c r="A101" s="60" t="s">
        <v>2</v>
      </c>
      <c r="B101" s="81">
        <v>40267</v>
      </c>
      <c r="C101" s="172">
        <v>8.77E-2</v>
      </c>
      <c r="D101" s="123">
        <v>2</v>
      </c>
      <c r="E101" s="123">
        <v>2</v>
      </c>
      <c r="F101" s="34">
        <v>24</v>
      </c>
      <c r="G101" s="29">
        <v>7.49</v>
      </c>
      <c r="H101" s="19">
        <v>5.2</v>
      </c>
      <c r="I101" s="22">
        <v>4.83</v>
      </c>
      <c r="J101" s="9"/>
      <c r="K101" s="72">
        <f>$L$62-I101</f>
        <v>5957.87</v>
      </c>
      <c r="L101" s="86">
        <v>5962.7</v>
      </c>
      <c r="M101" s="88"/>
      <c r="Q101" s="1">
        <f t="shared" si="4"/>
        <v>8.7700000000000004E-5</v>
      </c>
    </row>
    <row r="102" spans="1:17" ht="15" x14ac:dyDescent="0.25">
      <c r="A102" s="60" t="s">
        <v>2</v>
      </c>
      <c r="B102" s="81">
        <v>40357</v>
      </c>
      <c r="C102" s="172">
        <v>7.1999999999999995E-2</v>
      </c>
      <c r="D102" s="23">
        <v>3</v>
      </c>
      <c r="E102" s="123">
        <v>2</v>
      </c>
      <c r="F102" s="34">
        <v>24.9</v>
      </c>
      <c r="G102" s="29">
        <v>8.7100000000000009</v>
      </c>
      <c r="H102" s="35">
        <v>6.440804175786532</v>
      </c>
      <c r="I102" s="22">
        <v>5.09</v>
      </c>
      <c r="J102" s="9"/>
      <c r="K102" s="72">
        <f>$L$62-I102</f>
        <v>5957.61</v>
      </c>
      <c r="L102" s="86">
        <v>5962.7</v>
      </c>
      <c r="M102" s="88"/>
      <c r="Q102" s="1">
        <f t="shared" si="4"/>
        <v>7.1999999999999988E-5</v>
      </c>
    </row>
    <row r="103" spans="1:17" ht="17.25" x14ac:dyDescent="0.25">
      <c r="A103" s="60" t="s">
        <v>36</v>
      </c>
      <c r="B103" s="81">
        <v>40380</v>
      </c>
      <c r="C103" s="172">
        <v>0.14399999999999999</v>
      </c>
      <c r="D103" s="23">
        <v>2.2000000000000002</v>
      </c>
      <c r="E103" s="123">
        <v>2</v>
      </c>
      <c r="F103" s="34">
        <v>33.299999999999997</v>
      </c>
      <c r="G103" s="29"/>
      <c r="H103" s="19"/>
      <c r="I103" s="22"/>
      <c r="J103" s="9"/>
      <c r="K103" s="72"/>
      <c r="L103" s="86">
        <v>5962.7</v>
      </c>
      <c r="M103" s="88"/>
      <c r="Q103" s="1">
        <f t="shared" si="4"/>
        <v>1.4399999999999998E-4</v>
      </c>
    </row>
    <row r="104" spans="1:17" ht="15" x14ac:dyDescent="0.25">
      <c r="A104" s="60" t="s">
        <v>2</v>
      </c>
      <c r="B104" s="81">
        <v>40448</v>
      </c>
      <c r="C104" s="172">
        <v>6.7699999999999996E-2</v>
      </c>
      <c r="D104" s="123">
        <v>2</v>
      </c>
      <c r="E104" s="123">
        <v>2</v>
      </c>
      <c r="F104" s="34">
        <v>16.100000000000001</v>
      </c>
      <c r="G104" s="29">
        <v>5.77</v>
      </c>
      <c r="H104" s="23">
        <v>4.1866682165903537</v>
      </c>
      <c r="I104" s="22">
        <v>5.84</v>
      </c>
      <c r="J104" s="27"/>
      <c r="K104" s="72">
        <f t="shared" ref="K104:K129" si="5">$L$62-I104</f>
        <v>5956.86</v>
      </c>
      <c r="L104" s="86">
        <v>5962.7</v>
      </c>
      <c r="M104" s="88"/>
      <c r="Q104" s="1">
        <f t="shared" si="4"/>
        <v>6.7699999999999992E-5</v>
      </c>
    </row>
    <row r="105" spans="1:17" ht="15" x14ac:dyDescent="0.25">
      <c r="A105" s="60" t="s">
        <v>2</v>
      </c>
      <c r="B105" s="81">
        <v>40526</v>
      </c>
      <c r="C105" s="172">
        <v>7.690000000000001E-2</v>
      </c>
      <c r="D105" s="123">
        <v>2</v>
      </c>
      <c r="E105" s="123">
        <v>2</v>
      </c>
      <c r="F105" s="34">
        <v>15.6</v>
      </c>
      <c r="G105" s="29">
        <v>7.04</v>
      </c>
      <c r="H105" s="36">
        <v>4.2</v>
      </c>
      <c r="I105" s="22">
        <v>4.84</v>
      </c>
      <c r="J105" s="9"/>
      <c r="K105" s="72">
        <f t="shared" si="5"/>
        <v>5957.86</v>
      </c>
      <c r="L105" s="86">
        <v>5962.7</v>
      </c>
      <c r="M105" s="88"/>
      <c r="Q105" s="1">
        <f t="shared" si="4"/>
        <v>7.6900000000000013E-5</v>
      </c>
    </row>
    <row r="106" spans="1:17" ht="15" x14ac:dyDescent="0.25">
      <c r="A106" s="60" t="s">
        <v>2</v>
      </c>
      <c r="B106" s="81">
        <v>40631</v>
      </c>
      <c r="C106" s="172">
        <v>5.7500000000000002E-2</v>
      </c>
      <c r="D106" s="123">
        <v>2</v>
      </c>
      <c r="E106" s="123">
        <v>2</v>
      </c>
      <c r="F106" s="34">
        <v>14.5</v>
      </c>
      <c r="G106" s="22">
        <v>8.1999999999999993</v>
      </c>
      <c r="H106" s="23">
        <v>5.6</v>
      </c>
      <c r="I106" s="22">
        <v>4.45</v>
      </c>
      <c r="J106" s="9"/>
      <c r="K106" s="72">
        <f t="shared" si="5"/>
        <v>5958.25</v>
      </c>
      <c r="L106" s="86">
        <v>5962.7</v>
      </c>
      <c r="M106" s="88"/>
      <c r="Q106" s="1">
        <f t="shared" si="4"/>
        <v>5.7500000000000002E-5</v>
      </c>
    </row>
    <row r="107" spans="1:17" ht="15" x14ac:dyDescent="0.25">
      <c r="A107" s="60" t="s">
        <v>2</v>
      </c>
      <c r="B107" s="81">
        <v>40714</v>
      </c>
      <c r="C107" s="172">
        <v>8.6599999999999996E-2</v>
      </c>
      <c r="D107" s="123">
        <v>1</v>
      </c>
      <c r="E107" s="123">
        <v>1</v>
      </c>
      <c r="F107" s="34">
        <v>30.2</v>
      </c>
      <c r="G107" s="168">
        <v>8.1300000000000008</v>
      </c>
      <c r="H107" s="188">
        <v>6</v>
      </c>
      <c r="I107" s="187">
        <v>3.43</v>
      </c>
      <c r="J107" s="9"/>
      <c r="K107" s="72">
        <f t="shared" si="5"/>
        <v>5959.2699999999995</v>
      </c>
      <c r="L107" s="86">
        <v>5962.7</v>
      </c>
      <c r="M107" s="88"/>
      <c r="Q107" s="1">
        <f t="shared" si="4"/>
        <v>8.6599999999999991E-5</v>
      </c>
    </row>
    <row r="108" spans="1:17" s="157" customFormat="1" ht="15" x14ac:dyDescent="0.25">
      <c r="A108" s="186" t="s">
        <v>2</v>
      </c>
      <c r="B108" s="184">
        <v>40801</v>
      </c>
      <c r="C108" s="172">
        <v>0.13</v>
      </c>
      <c r="D108" s="161">
        <v>5</v>
      </c>
      <c r="E108" s="173">
        <v>1.3</v>
      </c>
      <c r="F108" s="174">
        <v>35</v>
      </c>
      <c r="G108" s="168">
        <v>8</v>
      </c>
      <c r="H108" s="188"/>
      <c r="I108" s="187">
        <f>[1]Sheet1!$B$7</f>
        <v>5.58</v>
      </c>
      <c r="J108" s="164"/>
      <c r="K108" s="72">
        <f t="shared" si="5"/>
        <v>5957.12</v>
      </c>
      <c r="L108" s="86">
        <v>5962.7</v>
      </c>
      <c r="M108" s="165"/>
      <c r="Q108" s="157">
        <f t="shared" si="4"/>
        <v>1.3000000000000002E-4</v>
      </c>
    </row>
    <row r="109" spans="1:17" s="157" customFormat="1" ht="15" x14ac:dyDescent="0.25">
      <c r="A109" s="183" t="s">
        <v>2</v>
      </c>
      <c r="B109" s="184">
        <v>40884</v>
      </c>
      <c r="C109" s="172">
        <v>2.7E-2</v>
      </c>
      <c r="D109" s="161">
        <v>5</v>
      </c>
      <c r="E109" s="173">
        <v>1.3</v>
      </c>
      <c r="F109" s="174">
        <v>26</v>
      </c>
      <c r="G109" s="168">
        <v>7.2</v>
      </c>
      <c r="H109" s="189"/>
      <c r="I109" s="189">
        <v>4.79</v>
      </c>
      <c r="J109" s="189"/>
      <c r="K109" s="72">
        <f t="shared" si="5"/>
        <v>5957.91</v>
      </c>
      <c r="L109" s="86">
        <v>5962.7</v>
      </c>
      <c r="M109" s="190"/>
      <c r="Q109" s="157">
        <f t="shared" si="4"/>
        <v>2.6999999999999999E-5</v>
      </c>
    </row>
    <row r="110" spans="1:17" s="332" customFormat="1" ht="15" x14ac:dyDescent="0.25">
      <c r="A110" s="339" t="s">
        <v>2</v>
      </c>
      <c r="B110" s="341">
        <v>40997</v>
      </c>
      <c r="C110" s="342">
        <v>9.6000000000000002E-2</v>
      </c>
      <c r="D110" s="340" t="s">
        <v>82</v>
      </c>
      <c r="E110" s="342">
        <v>1.9</v>
      </c>
      <c r="F110" s="342">
        <v>27</v>
      </c>
      <c r="G110" s="342">
        <v>11</v>
      </c>
      <c r="H110" s="301"/>
      <c r="I110" s="301">
        <v>4.51</v>
      </c>
      <c r="J110" s="301"/>
      <c r="K110" s="308">
        <f t="shared" si="5"/>
        <v>5958.19</v>
      </c>
      <c r="L110" s="86">
        <v>5962.7</v>
      </c>
      <c r="M110" s="306"/>
    </row>
    <row r="111" spans="1:17" s="374" customFormat="1" ht="15" x14ac:dyDescent="0.25">
      <c r="A111" s="375" t="s">
        <v>86</v>
      </c>
      <c r="B111" s="385">
        <v>41080</v>
      </c>
      <c r="C111" s="386">
        <v>0.1</v>
      </c>
      <c r="D111" s="381" t="s">
        <v>82</v>
      </c>
      <c r="E111" s="386">
        <v>1.4</v>
      </c>
      <c r="F111" s="386">
        <v>30</v>
      </c>
      <c r="G111" s="386">
        <v>11</v>
      </c>
      <c r="H111" s="387"/>
      <c r="I111" s="387"/>
      <c r="J111" s="387"/>
      <c r="K111" s="308">
        <f t="shared" si="5"/>
        <v>5962.7</v>
      </c>
      <c r="L111" s="86">
        <v>5962.7</v>
      </c>
      <c r="M111" s="389"/>
    </row>
    <row r="112" spans="1:17" s="374" customFormat="1" ht="15" x14ac:dyDescent="0.25">
      <c r="A112" s="375" t="s">
        <v>86</v>
      </c>
      <c r="B112" s="385">
        <v>41171</v>
      </c>
      <c r="C112" s="386">
        <v>4.3999999999999997E-2</v>
      </c>
      <c r="D112" s="381" t="s">
        <v>82</v>
      </c>
      <c r="E112" s="386" t="s">
        <v>81</v>
      </c>
      <c r="F112" s="405">
        <v>5</v>
      </c>
      <c r="G112" s="386">
        <v>5.6</v>
      </c>
      <c r="H112" s="387"/>
      <c r="I112" s="387"/>
      <c r="J112" s="387"/>
      <c r="K112" s="308">
        <f t="shared" si="5"/>
        <v>5962.7</v>
      </c>
      <c r="L112" s="86">
        <v>5962.7</v>
      </c>
      <c r="M112" s="389"/>
    </row>
    <row r="113" spans="1:13" s="374" customFormat="1" ht="15" x14ac:dyDescent="0.25">
      <c r="A113" s="375" t="s">
        <v>86</v>
      </c>
      <c r="B113" s="385">
        <v>41263</v>
      </c>
      <c r="C113" s="386">
        <v>5.6000000000000001E-2</v>
      </c>
      <c r="D113" s="381" t="s">
        <v>82</v>
      </c>
      <c r="E113" s="386" t="s">
        <v>81</v>
      </c>
      <c r="F113" s="405">
        <v>11</v>
      </c>
      <c r="G113" s="386"/>
      <c r="H113" s="387"/>
      <c r="I113" s="387"/>
      <c r="J113" s="387"/>
      <c r="K113" s="308">
        <f t="shared" si="5"/>
        <v>5962.7</v>
      </c>
      <c r="L113" s="86">
        <v>5962.7</v>
      </c>
      <c r="M113" s="406"/>
    </row>
    <row r="114" spans="1:13" s="374" customFormat="1" ht="15" x14ac:dyDescent="0.25">
      <c r="A114" s="375" t="s">
        <v>86</v>
      </c>
      <c r="B114" s="385">
        <v>41270</v>
      </c>
      <c r="C114" s="386">
        <v>5.8000000000000003E-2</v>
      </c>
      <c r="D114" s="381" t="s">
        <v>82</v>
      </c>
      <c r="E114" s="386" t="s">
        <v>81</v>
      </c>
      <c r="F114" s="405">
        <v>9</v>
      </c>
      <c r="G114" s="386">
        <v>5.3</v>
      </c>
      <c r="H114" s="387"/>
      <c r="I114" s="387"/>
      <c r="J114" s="387"/>
      <c r="K114" s="308">
        <f t="shared" si="5"/>
        <v>5962.7</v>
      </c>
      <c r="L114" s="86">
        <v>5962.7</v>
      </c>
      <c r="M114" s="406"/>
    </row>
    <row r="115" spans="1:13" s="374" customFormat="1" ht="15" x14ac:dyDescent="0.25">
      <c r="A115" s="375" t="s">
        <v>86</v>
      </c>
      <c r="B115" s="385">
        <v>41277</v>
      </c>
      <c r="C115" s="386">
        <v>5.1999999999999998E-2</v>
      </c>
      <c r="D115" s="381" t="s">
        <v>82</v>
      </c>
      <c r="E115" s="386" t="s">
        <v>81</v>
      </c>
      <c r="F115" s="405">
        <v>10</v>
      </c>
      <c r="G115" s="386"/>
      <c r="H115" s="387"/>
      <c r="I115" s="387"/>
      <c r="J115" s="387"/>
      <c r="K115" s="308">
        <f t="shared" si="5"/>
        <v>5962.7</v>
      </c>
      <c r="L115" s="86">
        <v>5962.7</v>
      </c>
      <c r="M115" s="406"/>
    </row>
    <row r="116" spans="1:13" s="374" customFormat="1" ht="15" x14ac:dyDescent="0.25">
      <c r="A116" s="375" t="s">
        <v>86</v>
      </c>
      <c r="B116" s="385">
        <v>41284</v>
      </c>
      <c r="C116" s="386">
        <v>5.6000000000000001E-2</v>
      </c>
      <c r="D116" s="381" t="s">
        <v>82</v>
      </c>
      <c r="E116" s="386" t="s">
        <v>81</v>
      </c>
      <c r="F116" s="405">
        <v>14</v>
      </c>
      <c r="G116" s="386"/>
      <c r="H116" s="387"/>
      <c r="I116" s="387"/>
      <c r="J116" s="387"/>
      <c r="K116" s="308">
        <f t="shared" si="5"/>
        <v>5962.7</v>
      </c>
      <c r="L116" s="86">
        <v>5962.7</v>
      </c>
      <c r="M116" s="406"/>
    </row>
    <row r="117" spans="1:13" s="374" customFormat="1" ht="15" x14ac:dyDescent="0.25">
      <c r="A117" s="375" t="s">
        <v>86</v>
      </c>
      <c r="B117" s="385">
        <v>41319</v>
      </c>
      <c r="C117" s="386">
        <v>5.7000000000000002E-2</v>
      </c>
      <c r="D117" s="381" t="s">
        <v>82</v>
      </c>
      <c r="E117" s="386" t="s">
        <v>81</v>
      </c>
      <c r="F117" s="405">
        <v>12</v>
      </c>
      <c r="G117" s="386"/>
      <c r="H117" s="387"/>
      <c r="I117" s="387"/>
      <c r="J117" s="387"/>
      <c r="K117" s="308">
        <f t="shared" si="5"/>
        <v>5962.7</v>
      </c>
      <c r="L117" s="86">
        <v>5962.7</v>
      </c>
      <c r="M117" s="406"/>
    </row>
    <row r="118" spans="1:13" s="374" customFormat="1" ht="15" x14ac:dyDescent="0.25">
      <c r="A118" s="375" t="s">
        <v>86</v>
      </c>
      <c r="B118" s="385">
        <v>41345</v>
      </c>
      <c r="C118" s="386">
        <v>6.2E-2</v>
      </c>
      <c r="D118" s="381" t="s">
        <v>82</v>
      </c>
      <c r="E118" s="386" t="s">
        <v>81</v>
      </c>
      <c r="F118" s="405">
        <v>14</v>
      </c>
      <c r="G118" s="386"/>
      <c r="H118" s="387"/>
      <c r="I118" s="387">
        <v>2.96</v>
      </c>
      <c r="J118" s="387"/>
      <c r="K118" s="308">
        <f t="shared" si="5"/>
        <v>5959.74</v>
      </c>
      <c r="L118" s="86">
        <v>5962.7</v>
      </c>
      <c r="M118" s="406"/>
    </row>
    <row r="119" spans="1:13" s="374" customFormat="1" ht="15" x14ac:dyDescent="0.25">
      <c r="A119" s="375" t="s">
        <v>86</v>
      </c>
      <c r="B119" s="385">
        <v>41380</v>
      </c>
      <c r="C119" s="386">
        <v>1.7999999999999999E-2</v>
      </c>
      <c r="D119" s="381" t="s">
        <v>82</v>
      </c>
      <c r="E119" s="386" t="s">
        <v>81</v>
      </c>
      <c r="F119" s="405">
        <v>3.2</v>
      </c>
      <c r="G119" s="386">
        <v>2.6</v>
      </c>
      <c r="H119" s="387"/>
      <c r="I119" s="387">
        <v>4.71</v>
      </c>
      <c r="J119" s="387"/>
      <c r="K119" s="308">
        <f t="shared" si="5"/>
        <v>5957.99</v>
      </c>
      <c r="L119" s="86">
        <v>5962.7</v>
      </c>
      <c r="M119" s="406"/>
    </row>
    <row r="120" spans="1:13" s="374" customFormat="1" ht="15" x14ac:dyDescent="0.25">
      <c r="A120" s="401" t="s">
        <v>86</v>
      </c>
      <c r="B120" s="385">
        <v>41485</v>
      </c>
      <c r="C120" s="386">
        <v>1.7999999999999999E-2</v>
      </c>
      <c r="D120" s="381" t="s">
        <v>82</v>
      </c>
      <c r="E120" s="386" t="s">
        <v>81</v>
      </c>
      <c r="F120" s="438" t="s">
        <v>83</v>
      </c>
      <c r="G120" s="386">
        <v>1.6</v>
      </c>
      <c r="H120" s="387"/>
      <c r="I120" s="387">
        <v>5.23</v>
      </c>
      <c r="J120" s="387"/>
      <c r="K120" s="308">
        <f t="shared" si="5"/>
        <v>5957.47</v>
      </c>
      <c r="L120" s="86">
        <v>5962.7</v>
      </c>
      <c r="M120" s="406"/>
    </row>
    <row r="121" spans="1:13" s="374" customFormat="1" ht="15" x14ac:dyDescent="0.25">
      <c r="A121" s="401" t="s">
        <v>86</v>
      </c>
      <c r="B121" s="385">
        <v>41564</v>
      </c>
      <c r="C121" s="386">
        <v>2.7E-2</v>
      </c>
      <c r="D121" s="381" t="s">
        <v>82</v>
      </c>
      <c r="E121" s="386" t="s">
        <v>81</v>
      </c>
      <c r="F121" s="405">
        <v>3.5</v>
      </c>
      <c r="G121" s="386">
        <v>3.4</v>
      </c>
      <c r="H121" s="387"/>
      <c r="I121" s="387">
        <v>5.12</v>
      </c>
      <c r="J121" s="387"/>
      <c r="K121" s="308">
        <f t="shared" si="5"/>
        <v>5957.58</v>
      </c>
      <c r="L121" s="86">
        <v>5962.7</v>
      </c>
      <c r="M121" s="406"/>
    </row>
    <row r="122" spans="1:13" s="374" customFormat="1" ht="15" x14ac:dyDescent="0.25">
      <c r="A122" s="401" t="s">
        <v>86</v>
      </c>
      <c r="B122" s="385">
        <v>41652</v>
      </c>
      <c r="C122" s="386">
        <v>0.02</v>
      </c>
      <c r="D122" s="381" t="s">
        <v>82</v>
      </c>
      <c r="E122" s="386" t="s">
        <v>81</v>
      </c>
      <c r="F122" s="438" t="s">
        <v>83</v>
      </c>
      <c r="G122" s="386">
        <v>2.2999999999999998</v>
      </c>
      <c r="H122" s="387"/>
      <c r="I122" s="387">
        <v>4.74</v>
      </c>
      <c r="J122" s="387"/>
      <c r="K122" s="308">
        <f t="shared" si="5"/>
        <v>5957.96</v>
      </c>
      <c r="L122" s="86">
        <v>5962.7</v>
      </c>
      <c r="M122" s="406"/>
    </row>
    <row r="123" spans="1:13" s="374" customFormat="1" ht="15" x14ac:dyDescent="0.25">
      <c r="A123" s="401" t="s">
        <v>86</v>
      </c>
      <c r="B123" s="385">
        <v>41753</v>
      </c>
      <c r="C123" s="386">
        <v>1.2999999999999999E-2</v>
      </c>
      <c r="D123" s="381" t="s">
        <v>82</v>
      </c>
      <c r="E123" s="386" t="s">
        <v>81</v>
      </c>
      <c r="F123" s="438" t="s">
        <v>83</v>
      </c>
      <c r="G123" s="386">
        <v>1.6</v>
      </c>
      <c r="H123" s="387"/>
      <c r="I123" s="387">
        <v>3.8</v>
      </c>
      <c r="J123" s="387"/>
      <c r="K123" s="308">
        <f t="shared" si="5"/>
        <v>5958.9</v>
      </c>
      <c r="L123" s="86">
        <v>5962.7</v>
      </c>
      <c r="M123" s="406"/>
    </row>
    <row r="124" spans="1:13" s="374" customFormat="1" ht="15" x14ac:dyDescent="0.25">
      <c r="A124" s="401" t="s">
        <v>86</v>
      </c>
      <c r="B124" s="385">
        <v>41841</v>
      </c>
      <c r="C124" s="386">
        <v>4.1000000000000002E-2</v>
      </c>
      <c r="D124" s="381" t="s">
        <v>82</v>
      </c>
      <c r="E124" s="386" t="s">
        <v>81</v>
      </c>
      <c r="F124" s="405">
        <v>5.5</v>
      </c>
      <c r="G124" s="386">
        <v>5.6</v>
      </c>
      <c r="H124" s="387"/>
      <c r="I124" s="387">
        <v>5.05</v>
      </c>
      <c r="J124" s="387"/>
      <c r="K124" s="308">
        <f t="shared" si="5"/>
        <v>5957.65</v>
      </c>
      <c r="L124" s="86">
        <v>5962.7</v>
      </c>
      <c r="M124" s="406"/>
    </row>
    <row r="125" spans="1:13" s="374" customFormat="1" ht="15" x14ac:dyDescent="0.25">
      <c r="A125" s="401" t="s">
        <v>86</v>
      </c>
      <c r="B125" s="385">
        <v>41933</v>
      </c>
      <c r="C125" s="386">
        <v>5.2999999999999999E-2</v>
      </c>
      <c r="D125" s="381" t="s">
        <v>82</v>
      </c>
      <c r="E125" s="386" t="s">
        <v>81</v>
      </c>
      <c r="F125" s="405">
        <v>15</v>
      </c>
      <c r="G125" s="386">
        <v>14</v>
      </c>
      <c r="H125" s="387"/>
      <c r="I125" s="387">
        <v>4.38</v>
      </c>
      <c r="J125" s="387"/>
      <c r="K125" s="308">
        <f t="shared" si="5"/>
        <v>5958.32</v>
      </c>
      <c r="L125" s="86">
        <v>5962.7</v>
      </c>
      <c r="M125" s="406"/>
    </row>
    <row r="126" spans="1:13" s="374" customFormat="1" ht="15" x14ac:dyDescent="0.25">
      <c r="A126" s="401" t="s">
        <v>86</v>
      </c>
      <c r="B126" s="385">
        <v>42017</v>
      </c>
      <c r="C126" s="386">
        <v>0.03</v>
      </c>
      <c r="D126" s="381" t="s">
        <v>82</v>
      </c>
      <c r="E126" s="386" t="s">
        <v>81</v>
      </c>
      <c r="F126" s="405">
        <v>3</v>
      </c>
      <c r="G126" s="386">
        <v>7.2</v>
      </c>
      <c r="H126" s="387"/>
      <c r="I126" s="387">
        <v>3.72</v>
      </c>
      <c r="J126" s="387"/>
      <c r="K126" s="308">
        <f t="shared" si="5"/>
        <v>5958.98</v>
      </c>
      <c r="L126" s="86">
        <v>5962.7</v>
      </c>
      <c r="M126" s="406"/>
    </row>
    <row r="127" spans="1:13" s="374" customFormat="1" ht="15" x14ac:dyDescent="0.25">
      <c r="A127" s="401" t="s">
        <v>86</v>
      </c>
      <c r="B127" s="385">
        <v>42108</v>
      </c>
      <c r="C127" s="386">
        <v>0.36</v>
      </c>
      <c r="D127" s="381" t="s">
        <v>82</v>
      </c>
      <c r="E127" s="386" t="s">
        <v>81</v>
      </c>
      <c r="F127" s="405">
        <v>4</v>
      </c>
      <c r="G127" s="386">
        <v>0.36</v>
      </c>
      <c r="H127" s="387"/>
      <c r="I127" s="387">
        <v>3.15</v>
      </c>
      <c r="J127" s="387"/>
      <c r="K127" s="308">
        <f t="shared" si="5"/>
        <v>5959.55</v>
      </c>
      <c r="L127" s="86">
        <v>5962.7</v>
      </c>
      <c r="M127" s="406"/>
    </row>
    <row r="128" spans="1:13" s="374" customFormat="1" ht="15" x14ac:dyDescent="0.25">
      <c r="A128" s="401" t="s">
        <v>86</v>
      </c>
      <c r="B128" s="385">
        <v>42200</v>
      </c>
      <c r="C128" s="386">
        <v>5.3999999999999999E-2</v>
      </c>
      <c r="D128" s="381" t="s">
        <v>82</v>
      </c>
      <c r="E128" s="386" t="s">
        <v>81</v>
      </c>
      <c r="F128" s="405">
        <v>15</v>
      </c>
      <c r="G128" s="386">
        <v>12</v>
      </c>
      <c r="H128" s="387"/>
      <c r="I128" s="387">
        <v>3.11</v>
      </c>
      <c r="J128" s="387"/>
      <c r="K128" s="308">
        <f t="shared" si="5"/>
        <v>5959.59</v>
      </c>
      <c r="L128" s="86">
        <v>5962.7</v>
      </c>
      <c r="M128" s="406"/>
    </row>
    <row r="129" spans="1:17" s="374" customFormat="1" ht="15" x14ac:dyDescent="0.25">
      <c r="A129" s="401" t="s">
        <v>86</v>
      </c>
      <c r="B129" s="385">
        <v>42291</v>
      </c>
      <c r="C129" s="386">
        <v>7.0300000000000001E-2</v>
      </c>
      <c r="D129" s="381" t="s">
        <v>82</v>
      </c>
      <c r="E129" s="386" t="s">
        <v>81</v>
      </c>
      <c r="F129" s="405">
        <v>16.2</v>
      </c>
      <c r="G129" s="386">
        <v>13.7</v>
      </c>
      <c r="H129" s="387"/>
      <c r="I129" s="387">
        <v>5.8</v>
      </c>
      <c r="J129" s="387"/>
      <c r="K129" s="308">
        <f t="shared" si="5"/>
        <v>5956.9</v>
      </c>
      <c r="L129" s="86">
        <v>5962.7</v>
      </c>
      <c r="M129" s="406"/>
    </row>
    <row r="130" spans="1:17" s="374" customFormat="1" ht="15" x14ac:dyDescent="0.25">
      <c r="A130" s="401" t="s">
        <v>86</v>
      </c>
      <c r="B130" s="385">
        <v>42396</v>
      </c>
      <c r="C130" s="386">
        <v>3.6299999999999999E-2</v>
      </c>
      <c r="D130" s="381" t="s">
        <v>82</v>
      </c>
      <c r="E130" s="386" t="s">
        <v>81</v>
      </c>
      <c r="F130" s="405">
        <v>7.5</v>
      </c>
      <c r="G130" s="386">
        <v>12.9</v>
      </c>
      <c r="H130" s="387"/>
      <c r="I130" s="387">
        <v>5.14</v>
      </c>
      <c r="J130" s="387"/>
      <c r="K130" s="312">
        <f>$L$62-I130</f>
        <v>5957.5599999999995</v>
      </c>
      <c r="L130" s="86">
        <v>5962.7</v>
      </c>
      <c r="M130" s="406"/>
    </row>
    <row r="131" spans="1:17" s="157" customFormat="1" x14ac:dyDescent="0.2">
      <c r="A131" s="181"/>
      <c r="B131" s="182"/>
      <c r="C131" s="164"/>
      <c r="D131" s="164"/>
      <c r="E131" s="164"/>
      <c r="F131" s="164"/>
      <c r="G131" s="164"/>
      <c r="H131" s="162"/>
      <c r="I131" s="163"/>
      <c r="J131" s="164"/>
      <c r="K131" s="71"/>
      <c r="L131" s="87"/>
      <c r="M131" s="175"/>
    </row>
    <row r="132" spans="1:17" x14ac:dyDescent="0.2">
      <c r="A132" s="60" t="s">
        <v>3</v>
      </c>
      <c r="B132" s="77">
        <v>37998</v>
      </c>
      <c r="C132" s="9">
        <v>0.32</v>
      </c>
      <c r="D132" s="9">
        <v>35</v>
      </c>
      <c r="E132" s="9">
        <v>8.1</v>
      </c>
      <c r="F132" s="9">
        <v>49</v>
      </c>
      <c r="G132" s="9">
        <v>6.1</v>
      </c>
      <c r="H132" s="11"/>
      <c r="I132" s="18"/>
      <c r="J132" s="30">
        <v>5963.41</v>
      </c>
      <c r="K132" s="71"/>
      <c r="L132" s="86">
        <v>5963.4</v>
      </c>
      <c r="M132" s="88"/>
      <c r="Q132" s="1">
        <f t="shared" si="4"/>
        <v>3.2000000000000003E-4</v>
      </c>
    </row>
    <row r="133" spans="1:17" x14ac:dyDescent="0.2">
      <c r="A133" s="60" t="s">
        <v>3</v>
      </c>
      <c r="B133" s="77">
        <v>38177</v>
      </c>
      <c r="C133" s="9">
        <v>0.23</v>
      </c>
      <c r="D133" s="10"/>
      <c r="E133" s="10"/>
      <c r="F133" s="10"/>
      <c r="G133" s="9">
        <v>11</v>
      </c>
      <c r="H133" s="11"/>
      <c r="I133" s="18"/>
      <c r="J133" s="10"/>
      <c r="K133" s="71"/>
      <c r="L133" s="86">
        <v>5963.4</v>
      </c>
      <c r="M133" s="88"/>
      <c r="Q133" s="1">
        <f t="shared" si="4"/>
        <v>2.3000000000000001E-4</v>
      </c>
    </row>
    <row r="134" spans="1:17" x14ac:dyDescent="0.2">
      <c r="A134" s="60" t="s">
        <v>3</v>
      </c>
      <c r="B134" s="77">
        <v>38190</v>
      </c>
      <c r="C134" s="9">
        <v>0.44</v>
      </c>
      <c r="D134" s="10"/>
      <c r="E134" s="10"/>
      <c r="F134" s="10"/>
      <c r="G134" s="9">
        <v>11</v>
      </c>
      <c r="H134" s="11"/>
      <c r="I134" s="12">
        <v>8.4600000000000009</v>
      </c>
      <c r="J134" s="9"/>
      <c r="K134" s="71">
        <f>$L$134-I134</f>
        <v>5954.94</v>
      </c>
      <c r="L134" s="86">
        <v>5963.4</v>
      </c>
      <c r="M134" s="88"/>
      <c r="Q134" s="1">
        <f t="shared" si="4"/>
        <v>4.4000000000000002E-4</v>
      </c>
    </row>
    <row r="135" spans="1:17" x14ac:dyDescent="0.2">
      <c r="A135" s="60" t="s">
        <v>3</v>
      </c>
      <c r="B135" s="77">
        <v>38202</v>
      </c>
      <c r="C135" s="9">
        <v>0.4</v>
      </c>
      <c r="D135" s="9">
        <v>160</v>
      </c>
      <c r="E135" s="123">
        <v>2</v>
      </c>
      <c r="F135" s="10">
        <v>87</v>
      </c>
      <c r="G135" s="9">
        <v>6.7</v>
      </c>
      <c r="H135" s="11"/>
      <c r="I135" s="12">
        <v>8.6</v>
      </c>
      <c r="J135" s="9"/>
      <c r="K135" s="71">
        <f>$L$134-I135</f>
        <v>5954.7999999999993</v>
      </c>
      <c r="L135" s="86">
        <v>5963.4</v>
      </c>
      <c r="M135" s="88"/>
      <c r="Q135" s="1">
        <f t="shared" si="4"/>
        <v>4.0000000000000002E-4</v>
      </c>
    </row>
    <row r="136" spans="1:17" x14ac:dyDescent="0.2">
      <c r="A136" s="60" t="s">
        <v>3</v>
      </c>
      <c r="B136" s="152">
        <v>38245</v>
      </c>
      <c r="C136" s="9">
        <v>0.24</v>
      </c>
      <c r="D136" s="9">
        <v>59</v>
      </c>
      <c r="E136" s="9">
        <v>6.7</v>
      </c>
      <c r="F136" s="9">
        <v>60</v>
      </c>
      <c r="G136" s="9">
        <v>27</v>
      </c>
      <c r="H136" s="11"/>
      <c r="I136" s="12">
        <v>8.41</v>
      </c>
      <c r="J136" s="9"/>
      <c r="K136" s="71">
        <f t="shared" ref="K136:K194" si="6">$L$134-I136</f>
        <v>5954.99</v>
      </c>
      <c r="L136" s="86">
        <v>5963.4</v>
      </c>
      <c r="M136" s="88"/>
      <c r="Q136" s="1">
        <f t="shared" si="4"/>
        <v>2.3999999999999998E-4</v>
      </c>
    </row>
    <row r="137" spans="1:17" x14ac:dyDescent="0.2">
      <c r="A137" s="60"/>
      <c r="B137" s="152"/>
      <c r="C137" s="9"/>
      <c r="D137" s="9"/>
      <c r="E137" s="9"/>
      <c r="F137" s="10"/>
      <c r="G137" s="9"/>
      <c r="H137" s="13"/>
      <c r="I137" s="12"/>
      <c r="J137" s="9"/>
      <c r="K137" s="71"/>
      <c r="L137" s="86"/>
      <c r="M137" s="88"/>
    </row>
    <row r="138" spans="1:17" x14ac:dyDescent="0.2">
      <c r="A138" s="60"/>
      <c r="B138" s="152"/>
      <c r="C138" s="9"/>
      <c r="D138" s="9"/>
      <c r="E138" s="9"/>
      <c r="F138" s="10"/>
      <c r="G138" s="9"/>
      <c r="H138" s="11"/>
      <c r="I138" s="12"/>
      <c r="J138" s="9"/>
      <c r="K138" s="71"/>
      <c r="L138" s="86"/>
      <c r="M138" s="88"/>
    </row>
    <row r="139" spans="1:17" x14ac:dyDescent="0.2">
      <c r="A139" s="60" t="s">
        <v>3</v>
      </c>
      <c r="B139" s="152">
        <v>38274</v>
      </c>
      <c r="C139" s="9">
        <v>0.21</v>
      </c>
      <c r="D139" s="85">
        <v>50</v>
      </c>
      <c r="E139" s="9">
        <v>6.1</v>
      </c>
      <c r="F139" s="9">
        <v>37</v>
      </c>
      <c r="G139" s="9">
        <v>4.4000000000000004</v>
      </c>
      <c r="H139" s="11"/>
      <c r="I139" s="12">
        <v>8.3800000000000008</v>
      </c>
      <c r="J139" s="9"/>
      <c r="K139" s="71">
        <f t="shared" si="6"/>
        <v>5955.0199999999995</v>
      </c>
      <c r="L139" s="86">
        <v>5963.4</v>
      </c>
      <c r="M139" s="88"/>
      <c r="Q139" s="1">
        <f t="shared" si="4"/>
        <v>2.0999999999999998E-4</v>
      </c>
    </row>
    <row r="140" spans="1:17" x14ac:dyDescent="0.2">
      <c r="A140" s="60"/>
      <c r="B140" s="152"/>
      <c r="C140" s="9"/>
      <c r="D140" s="9"/>
      <c r="E140" s="9"/>
      <c r="F140" s="10"/>
      <c r="G140" s="9"/>
      <c r="H140" s="11"/>
      <c r="I140" s="12"/>
      <c r="J140" s="9"/>
      <c r="K140" s="71"/>
      <c r="L140" s="86"/>
      <c r="M140" s="88"/>
    </row>
    <row r="141" spans="1:17" x14ac:dyDescent="0.2">
      <c r="A141" s="60"/>
      <c r="B141" s="152"/>
      <c r="C141" s="9"/>
      <c r="D141" s="9"/>
      <c r="E141" s="9"/>
      <c r="F141" s="10"/>
      <c r="G141" s="9"/>
      <c r="H141" s="11"/>
      <c r="I141" s="12"/>
      <c r="J141" s="9"/>
      <c r="K141" s="71"/>
      <c r="L141" s="86"/>
      <c r="M141" s="88"/>
    </row>
    <row r="142" spans="1:17" x14ac:dyDescent="0.2">
      <c r="A142" s="60" t="s">
        <v>3</v>
      </c>
      <c r="B142" s="77">
        <v>38300</v>
      </c>
      <c r="C142" s="9">
        <v>0.28999999999999998</v>
      </c>
      <c r="D142" s="9">
        <v>41</v>
      </c>
      <c r="E142" s="123">
        <v>2</v>
      </c>
      <c r="F142" s="123">
        <v>2</v>
      </c>
      <c r="G142" s="9">
        <v>9.1</v>
      </c>
      <c r="H142" s="11">
        <v>7.3529999999999998</v>
      </c>
      <c r="I142" s="12">
        <v>4.9000000000000004</v>
      </c>
      <c r="J142" s="9"/>
      <c r="K142" s="71">
        <f t="shared" si="6"/>
        <v>5958.5</v>
      </c>
      <c r="L142" s="86">
        <v>5963.4</v>
      </c>
      <c r="M142" s="88"/>
      <c r="Q142" s="1">
        <f t="shared" si="4"/>
        <v>2.9E-4</v>
      </c>
    </row>
    <row r="143" spans="1:17" x14ac:dyDescent="0.2">
      <c r="A143" s="60" t="s">
        <v>3</v>
      </c>
      <c r="B143" s="77">
        <v>38323</v>
      </c>
      <c r="C143" s="9">
        <v>0.28000000000000003</v>
      </c>
      <c r="D143" s="9">
        <v>19</v>
      </c>
      <c r="E143" s="123">
        <v>10</v>
      </c>
      <c r="F143" s="123">
        <v>10</v>
      </c>
      <c r="G143" s="9">
        <v>14</v>
      </c>
      <c r="H143" s="11"/>
      <c r="I143" s="18"/>
      <c r="J143" s="10"/>
      <c r="K143" s="71"/>
      <c r="L143" s="86">
        <v>5963.4</v>
      </c>
      <c r="M143" s="88"/>
      <c r="Q143" s="1">
        <f t="shared" si="4"/>
        <v>2.8000000000000003E-4</v>
      </c>
    </row>
    <row r="144" spans="1:17" x14ac:dyDescent="0.2">
      <c r="A144" s="60" t="s">
        <v>3</v>
      </c>
      <c r="B144" s="77">
        <v>38329</v>
      </c>
      <c r="C144" s="9">
        <v>0.28000000000000003</v>
      </c>
      <c r="D144" s="9">
        <v>110</v>
      </c>
      <c r="E144" s="9">
        <v>7.8</v>
      </c>
      <c r="F144" s="10">
        <v>72</v>
      </c>
      <c r="G144" s="9">
        <v>17</v>
      </c>
      <c r="H144" s="11"/>
      <c r="I144" s="18"/>
      <c r="J144" s="10"/>
      <c r="K144" s="71"/>
      <c r="L144" s="86">
        <v>5963.4</v>
      </c>
      <c r="M144" s="88"/>
      <c r="Q144" s="1">
        <f t="shared" si="4"/>
        <v>2.8000000000000003E-4</v>
      </c>
    </row>
    <row r="145" spans="1:17" x14ac:dyDescent="0.2">
      <c r="A145" s="60" t="s">
        <v>3</v>
      </c>
      <c r="B145" s="152">
        <v>38334</v>
      </c>
      <c r="C145" s="9">
        <v>0.24</v>
      </c>
      <c r="D145" s="9">
        <v>33</v>
      </c>
      <c r="E145" s="9">
        <v>12</v>
      </c>
      <c r="F145" s="9">
        <v>97</v>
      </c>
      <c r="G145" s="9">
        <v>7.8</v>
      </c>
      <c r="H145" s="11"/>
      <c r="I145" s="12">
        <v>7.93</v>
      </c>
      <c r="J145" s="9"/>
      <c r="K145" s="71">
        <f t="shared" si="6"/>
        <v>5955.4699999999993</v>
      </c>
      <c r="L145" s="86">
        <v>5963.4</v>
      </c>
      <c r="M145" s="88"/>
      <c r="Q145" s="1">
        <f t="shared" si="4"/>
        <v>2.3999999999999998E-4</v>
      </c>
    </row>
    <row r="146" spans="1:17" x14ac:dyDescent="0.2">
      <c r="A146" s="60"/>
      <c r="B146" s="152"/>
      <c r="C146" s="9"/>
      <c r="D146" s="9"/>
      <c r="E146" s="9"/>
      <c r="F146" s="10"/>
      <c r="G146" s="9"/>
      <c r="H146" s="11"/>
      <c r="I146" s="12"/>
      <c r="J146" s="9"/>
      <c r="K146" s="71"/>
      <c r="L146" s="86"/>
      <c r="M146" s="88"/>
    </row>
    <row r="147" spans="1:17" x14ac:dyDescent="0.2">
      <c r="A147" s="60"/>
      <c r="B147" s="152"/>
      <c r="C147" s="9"/>
      <c r="D147" s="9"/>
      <c r="E147" s="9"/>
      <c r="F147" s="10"/>
      <c r="G147" s="9"/>
      <c r="H147" s="11"/>
      <c r="I147" s="12"/>
      <c r="J147" s="9"/>
      <c r="K147" s="71"/>
      <c r="L147" s="86"/>
      <c r="M147" s="88"/>
    </row>
    <row r="148" spans="1:17" x14ac:dyDescent="0.2">
      <c r="A148" s="60" t="s">
        <v>3</v>
      </c>
      <c r="B148" s="152">
        <v>38364</v>
      </c>
      <c r="C148" s="9">
        <v>0.35</v>
      </c>
      <c r="D148" s="9">
        <v>68</v>
      </c>
      <c r="E148" s="9">
        <v>11</v>
      </c>
      <c r="F148" s="10">
        <v>71.900000000000006</v>
      </c>
      <c r="G148" s="9">
        <v>14</v>
      </c>
      <c r="H148" s="13">
        <v>11.866347046689368</v>
      </c>
      <c r="I148" s="12">
        <v>7.4</v>
      </c>
      <c r="J148" s="9"/>
      <c r="K148" s="71">
        <f t="shared" si="6"/>
        <v>5956</v>
      </c>
      <c r="L148" s="86">
        <v>5963.4</v>
      </c>
      <c r="M148" s="88"/>
      <c r="Q148" s="1">
        <f t="shared" si="4"/>
        <v>3.5E-4</v>
      </c>
    </row>
    <row r="149" spans="1:17" x14ac:dyDescent="0.2">
      <c r="A149" s="60"/>
      <c r="B149" s="152"/>
      <c r="C149" s="9"/>
      <c r="D149" s="9"/>
      <c r="E149" s="9"/>
      <c r="F149" s="10"/>
      <c r="G149" s="9"/>
      <c r="H149" s="75"/>
      <c r="I149" s="12"/>
      <c r="J149" s="9"/>
      <c r="K149" s="71"/>
      <c r="L149" s="86"/>
      <c r="M149" s="88"/>
    </row>
    <row r="150" spans="1:17" x14ac:dyDescent="0.2">
      <c r="A150" s="60" t="s">
        <v>3</v>
      </c>
      <c r="B150" s="77">
        <v>38392</v>
      </c>
      <c r="C150" s="9">
        <v>0.28000000000000003</v>
      </c>
      <c r="D150" s="9">
        <v>57</v>
      </c>
      <c r="E150" s="9">
        <v>8.5</v>
      </c>
      <c r="F150" s="10">
        <v>52.7</v>
      </c>
      <c r="G150" s="9">
        <v>10</v>
      </c>
      <c r="H150" s="74">
        <v>8.5186949260206326</v>
      </c>
      <c r="I150" s="12">
        <v>8.02</v>
      </c>
      <c r="J150" s="9"/>
      <c r="K150" s="71">
        <f t="shared" si="6"/>
        <v>5955.3799999999992</v>
      </c>
      <c r="L150" s="86">
        <v>5963.4</v>
      </c>
      <c r="M150" s="88"/>
      <c r="Q150" s="1">
        <f t="shared" si="4"/>
        <v>2.8000000000000003E-4</v>
      </c>
    </row>
    <row r="151" spans="1:17" x14ac:dyDescent="0.2">
      <c r="A151" s="60" t="s">
        <v>3</v>
      </c>
      <c r="B151" s="77">
        <v>38419</v>
      </c>
      <c r="C151" s="9">
        <v>0.35</v>
      </c>
      <c r="D151" s="9">
        <v>160</v>
      </c>
      <c r="E151" s="123">
        <v>10</v>
      </c>
      <c r="F151" s="10">
        <v>79</v>
      </c>
      <c r="G151" s="9">
        <v>9.8000000000000007</v>
      </c>
      <c r="H151" s="75">
        <v>8.3028011426871178</v>
      </c>
      <c r="I151" s="12">
        <v>8.02</v>
      </c>
      <c r="J151" s="9"/>
      <c r="K151" s="71">
        <f t="shared" si="6"/>
        <v>5955.3799999999992</v>
      </c>
      <c r="L151" s="86">
        <v>5963.4</v>
      </c>
      <c r="M151" s="88"/>
      <c r="Q151" s="1">
        <f t="shared" si="4"/>
        <v>3.5E-4</v>
      </c>
    </row>
    <row r="152" spans="1:17" x14ac:dyDescent="0.2">
      <c r="A152" s="60" t="s">
        <v>3</v>
      </c>
      <c r="B152" s="152">
        <v>38454</v>
      </c>
      <c r="C152" s="9">
        <v>0.13</v>
      </c>
      <c r="D152" s="9">
        <v>33</v>
      </c>
      <c r="E152" s="123">
        <v>2</v>
      </c>
      <c r="F152" s="123">
        <v>2</v>
      </c>
      <c r="G152" s="9">
        <v>8.9</v>
      </c>
      <c r="H152" s="75">
        <v>7.4090183997913392</v>
      </c>
      <c r="I152" s="12">
        <v>8.39</v>
      </c>
      <c r="J152" s="9"/>
      <c r="K152" s="71">
        <f t="shared" si="6"/>
        <v>5955.0099999999993</v>
      </c>
      <c r="L152" s="86">
        <v>5963.4</v>
      </c>
      <c r="M152" s="88"/>
      <c r="Q152" s="1">
        <f t="shared" si="4"/>
        <v>1.3000000000000002E-4</v>
      </c>
    </row>
    <row r="153" spans="1:17" x14ac:dyDescent="0.2">
      <c r="A153" s="60"/>
      <c r="B153" s="152"/>
      <c r="C153" s="9"/>
      <c r="D153" s="9"/>
      <c r="E153" s="123"/>
      <c r="F153" s="123"/>
      <c r="G153" s="9"/>
      <c r="H153" s="11"/>
      <c r="I153" s="12"/>
      <c r="J153" s="9"/>
      <c r="K153" s="71"/>
      <c r="L153" s="86"/>
      <c r="M153" s="88"/>
    </row>
    <row r="154" spans="1:17" x14ac:dyDescent="0.2">
      <c r="A154" s="60"/>
      <c r="B154" s="152"/>
      <c r="C154" s="9"/>
      <c r="D154" s="125"/>
      <c r="E154" s="123"/>
      <c r="F154" s="10"/>
      <c r="G154" s="9"/>
      <c r="H154" s="11"/>
      <c r="I154" s="12"/>
      <c r="J154" s="9"/>
      <c r="K154" s="71"/>
      <c r="L154" s="86"/>
      <c r="M154" s="89"/>
      <c r="N154" s="15"/>
      <c r="O154" s="16"/>
    </row>
    <row r="155" spans="1:17" x14ac:dyDescent="0.2">
      <c r="A155" s="60" t="s">
        <v>3</v>
      </c>
      <c r="B155" s="152">
        <v>38481</v>
      </c>
      <c r="C155" s="9">
        <v>0.31</v>
      </c>
      <c r="D155" s="9">
        <v>66</v>
      </c>
      <c r="E155" s="9">
        <v>11</v>
      </c>
      <c r="F155" s="9">
        <v>16</v>
      </c>
      <c r="G155" s="9">
        <v>10</v>
      </c>
      <c r="H155" s="13">
        <v>8.5921752745733162</v>
      </c>
      <c r="I155" s="12">
        <v>7.23</v>
      </c>
      <c r="J155" s="9"/>
      <c r="K155" s="71">
        <f t="shared" si="6"/>
        <v>5956.17</v>
      </c>
      <c r="L155" s="86">
        <v>5963.4</v>
      </c>
      <c r="M155" s="89"/>
      <c r="N155" s="15"/>
      <c r="O155" s="16"/>
      <c r="Q155" s="1">
        <f t="shared" ref="Q155:Q216" si="7">C155/1000</f>
        <v>3.1E-4</v>
      </c>
    </row>
    <row r="156" spans="1:17" x14ac:dyDescent="0.2">
      <c r="A156" s="60"/>
      <c r="B156" s="152"/>
      <c r="C156" s="9"/>
      <c r="D156" s="9"/>
      <c r="E156" s="9"/>
      <c r="F156" s="9"/>
      <c r="G156" s="9"/>
      <c r="H156" s="11"/>
      <c r="I156" s="12"/>
      <c r="J156" s="9"/>
      <c r="K156" s="71"/>
      <c r="L156" s="86"/>
      <c r="M156" s="90"/>
      <c r="N156" s="16"/>
      <c r="O156" s="16"/>
    </row>
    <row r="157" spans="1:17" x14ac:dyDescent="0.2">
      <c r="A157" s="60" t="s">
        <v>3</v>
      </c>
      <c r="B157" s="77">
        <v>38511</v>
      </c>
      <c r="C157" s="9">
        <v>0.18</v>
      </c>
      <c r="D157" s="9">
        <v>17</v>
      </c>
      <c r="E157" s="9">
        <v>4.7</v>
      </c>
      <c r="F157" s="9">
        <v>4.3</v>
      </c>
      <c r="G157" s="9">
        <v>12</v>
      </c>
      <c r="H157" s="11">
        <v>8.9990000000000006</v>
      </c>
      <c r="I157" s="12">
        <v>7.25</v>
      </c>
      <c r="J157" s="9"/>
      <c r="K157" s="71">
        <f t="shared" si="6"/>
        <v>5956.15</v>
      </c>
      <c r="L157" s="86">
        <v>5963.4</v>
      </c>
      <c r="M157" s="89"/>
      <c r="N157" s="15"/>
      <c r="O157" s="16"/>
      <c r="Q157" s="1">
        <f t="shared" si="7"/>
        <v>1.7999999999999998E-4</v>
      </c>
    </row>
    <row r="158" spans="1:17" x14ac:dyDescent="0.2">
      <c r="A158" s="60" t="s">
        <v>3</v>
      </c>
      <c r="B158" s="152">
        <v>38544</v>
      </c>
      <c r="C158" s="9">
        <v>6.8999999999999997E-4</v>
      </c>
      <c r="D158" s="123">
        <v>1200</v>
      </c>
      <c r="E158" s="123">
        <v>120</v>
      </c>
      <c r="F158" s="10"/>
      <c r="G158" s="123">
        <v>1</v>
      </c>
      <c r="H158" s="11"/>
      <c r="I158" s="12">
        <v>7.83</v>
      </c>
      <c r="J158" s="9"/>
      <c r="K158" s="71">
        <f t="shared" si="6"/>
        <v>5955.57</v>
      </c>
      <c r="L158" s="86">
        <v>5963.4</v>
      </c>
      <c r="M158" s="90"/>
      <c r="N158" s="16"/>
      <c r="O158" s="16"/>
      <c r="Q158" s="1">
        <f t="shared" si="7"/>
        <v>6.8999999999999996E-7</v>
      </c>
    </row>
    <row r="159" spans="1:17" x14ac:dyDescent="0.2">
      <c r="A159" s="60"/>
      <c r="B159" s="152"/>
      <c r="C159" s="9"/>
      <c r="D159" s="9"/>
      <c r="E159" s="9"/>
      <c r="F159" s="10"/>
      <c r="G159" s="9"/>
      <c r="H159" s="13"/>
      <c r="I159" s="12"/>
      <c r="J159" s="9"/>
      <c r="K159" s="71"/>
      <c r="L159" s="86"/>
      <c r="M159" s="89"/>
      <c r="N159" s="15"/>
      <c r="O159" s="16"/>
    </row>
    <row r="160" spans="1:17" x14ac:dyDescent="0.2">
      <c r="A160" s="60"/>
      <c r="B160" s="152"/>
      <c r="C160" s="9"/>
      <c r="D160" s="9"/>
      <c r="E160" s="9"/>
      <c r="F160" s="10"/>
      <c r="G160" s="9"/>
      <c r="H160" s="11"/>
      <c r="I160" s="12"/>
      <c r="J160" s="9"/>
      <c r="K160" s="71"/>
      <c r="L160" s="86"/>
      <c r="M160" s="89"/>
      <c r="N160" s="15"/>
      <c r="O160" s="16"/>
    </row>
    <row r="161" spans="1:17" x14ac:dyDescent="0.2">
      <c r="A161" s="60" t="s">
        <v>3</v>
      </c>
      <c r="B161" s="152">
        <v>38573</v>
      </c>
      <c r="C161" s="9">
        <v>0.27</v>
      </c>
      <c r="D161" s="9">
        <v>41</v>
      </c>
      <c r="E161" s="123">
        <v>10</v>
      </c>
      <c r="F161" s="10">
        <v>69</v>
      </c>
      <c r="G161" s="9">
        <v>8.3000000000000007</v>
      </c>
      <c r="H161" s="11"/>
      <c r="I161" s="12">
        <v>8.15</v>
      </c>
      <c r="J161" s="9"/>
      <c r="K161" s="71">
        <f t="shared" si="6"/>
        <v>5955.25</v>
      </c>
      <c r="L161" s="86">
        <v>5963.4</v>
      </c>
      <c r="M161" s="89"/>
      <c r="N161" s="15"/>
      <c r="O161" s="16"/>
      <c r="Q161" s="1">
        <f t="shared" si="7"/>
        <v>2.7E-4</v>
      </c>
    </row>
    <row r="162" spans="1:17" x14ac:dyDescent="0.2">
      <c r="A162" s="60"/>
      <c r="B162" s="152"/>
      <c r="C162" s="9"/>
      <c r="D162" s="9"/>
      <c r="E162" s="123"/>
      <c r="F162" s="10"/>
      <c r="G162" s="9"/>
      <c r="H162" s="11"/>
      <c r="I162" s="12"/>
      <c r="J162" s="9"/>
      <c r="K162" s="71"/>
      <c r="L162" s="86"/>
      <c r="M162" s="90"/>
      <c r="N162" s="16"/>
      <c r="O162" s="16"/>
    </row>
    <row r="163" spans="1:17" x14ac:dyDescent="0.2">
      <c r="A163" s="60"/>
      <c r="B163" s="152"/>
      <c r="C163" s="9"/>
      <c r="D163" s="9"/>
      <c r="E163" s="9"/>
      <c r="F163" s="9"/>
      <c r="G163" s="9"/>
      <c r="H163" s="11"/>
      <c r="I163" s="12"/>
      <c r="J163" s="9"/>
      <c r="K163" s="71"/>
      <c r="L163" s="86"/>
      <c r="M163" s="90"/>
      <c r="N163" s="16"/>
      <c r="O163" s="16"/>
    </row>
    <row r="164" spans="1:17" x14ac:dyDescent="0.2">
      <c r="A164" s="60" t="s">
        <v>3</v>
      </c>
      <c r="B164" s="77">
        <v>38607</v>
      </c>
      <c r="C164" s="9">
        <v>0.26</v>
      </c>
      <c r="D164" s="9">
        <v>7.6</v>
      </c>
      <c r="E164" s="9">
        <v>8</v>
      </c>
      <c r="F164" s="10">
        <v>74</v>
      </c>
      <c r="G164" s="9">
        <v>8.8000000000000007</v>
      </c>
      <c r="H164" s="13">
        <v>7.073166686602935</v>
      </c>
      <c r="I164" s="12">
        <v>8.2200000000000006</v>
      </c>
      <c r="J164" s="9"/>
      <c r="K164" s="71">
        <f t="shared" si="6"/>
        <v>5955.1799999999994</v>
      </c>
      <c r="L164" s="86">
        <v>5963.4</v>
      </c>
      <c r="M164" s="90"/>
      <c r="N164" s="16"/>
      <c r="O164" s="16"/>
      <c r="Q164" s="1">
        <f t="shared" si="7"/>
        <v>2.6000000000000003E-4</v>
      </c>
    </row>
    <row r="165" spans="1:17" x14ac:dyDescent="0.2">
      <c r="A165" s="60" t="s">
        <v>3</v>
      </c>
      <c r="B165" s="77">
        <v>38636</v>
      </c>
      <c r="C165" s="9">
        <v>0.22</v>
      </c>
      <c r="D165" s="9">
        <v>5.0999999999999996</v>
      </c>
      <c r="E165" s="9">
        <v>6.8</v>
      </c>
      <c r="F165" s="10">
        <v>66.400000000000006</v>
      </c>
      <c r="G165" s="9">
        <v>7.3</v>
      </c>
      <c r="H165" s="11"/>
      <c r="I165" s="18"/>
      <c r="J165" s="10"/>
      <c r="K165" s="71"/>
      <c r="L165" s="86">
        <v>5963.4</v>
      </c>
      <c r="M165" s="91"/>
      <c r="N165" s="16"/>
      <c r="O165" s="16"/>
      <c r="Q165" s="1">
        <f t="shared" si="7"/>
        <v>2.2000000000000001E-4</v>
      </c>
    </row>
    <row r="166" spans="1:17" x14ac:dyDescent="0.2">
      <c r="A166" s="60" t="s">
        <v>3</v>
      </c>
      <c r="B166" s="77">
        <v>38664</v>
      </c>
      <c r="C166" s="9">
        <v>0.3</v>
      </c>
      <c r="D166" s="123">
        <v>10</v>
      </c>
      <c r="E166" s="123">
        <v>10</v>
      </c>
      <c r="F166" s="10">
        <v>96</v>
      </c>
      <c r="G166" s="9">
        <v>8.1999999999999993</v>
      </c>
      <c r="H166" s="11"/>
      <c r="I166" s="12">
        <v>8.0299999999999994</v>
      </c>
      <c r="J166" s="9"/>
      <c r="K166" s="71">
        <f t="shared" si="6"/>
        <v>5955.37</v>
      </c>
      <c r="L166" s="86">
        <v>5963.4</v>
      </c>
      <c r="M166" s="90"/>
      <c r="N166" s="16"/>
      <c r="O166" s="16"/>
      <c r="Q166" s="1">
        <f t="shared" si="7"/>
        <v>2.9999999999999997E-4</v>
      </c>
    </row>
    <row r="167" spans="1:17" x14ac:dyDescent="0.2">
      <c r="A167" s="60" t="s">
        <v>3</v>
      </c>
      <c r="B167" s="77">
        <v>38693</v>
      </c>
      <c r="C167" s="9">
        <v>0.23</v>
      </c>
      <c r="D167" s="123">
        <v>10</v>
      </c>
      <c r="E167" s="123">
        <v>10</v>
      </c>
      <c r="F167" s="123">
        <v>10</v>
      </c>
      <c r="G167" s="9">
        <v>8.6</v>
      </c>
      <c r="H167" s="11"/>
      <c r="I167" s="12">
        <v>7.93</v>
      </c>
      <c r="J167" s="9"/>
      <c r="K167" s="71">
        <f t="shared" si="6"/>
        <v>5955.4699999999993</v>
      </c>
      <c r="L167" s="86">
        <v>5963.4</v>
      </c>
      <c r="M167" s="90"/>
      <c r="N167" s="16"/>
      <c r="O167" s="16"/>
      <c r="Q167" s="1">
        <f t="shared" si="7"/>
        <v>2.3000000000000001E-4</v>
      </c>
    </row>
    <row r="168" spans="1:17" x14ac:dyDescent="0.2">
      <c r="A168" s="60" t="s">
        <v>3</v>
      </c>
      <c r="B168" s="152">
        <v>38727</v>
      </c>
      <c r="C168" s="9">
        <v>0.27</v>
      </c>
      <c r="D168" s="123">
        <v>2</v>
      </c>
      <c r="E168" s="9">
        <v>8</v>
      </c>
      <c r="F168" s="10">
        <v>73</v>
      </c>
      <c r="G168" s="9">
        <v>8.5</v>
      </c>
      <c r="H168" s="11"/>
      <c r="I168" s="12">
        <v>7.98</v>
      </c>
      <c r="J168" s="9"/>
      <c r="K168" s="71">
        <f t="shared" si="6"/>
        <v>5955.42</v>
      </c>
      <c r="L168" s="86">
        <v>5963.4</v>
      </c>
      <c r="M168" s="88"/>
      <c r="N168" s="32"/>
      <c r="O168" s="32"/>
      <c r="Q168" s="1">
        <f t="shared" si="7"/>
        <v>2.7E-4</v>
      </c>
    </row>
    <row r="169" spans="1:17" x14ac:dyDescent="0.2">
      <c r="A169" s="60"/>
      <c r="B169" s="152"/>
      <c r="C169" s="33"/>
      <c r="D169" s="123"/>
      <c r="E169" s="123"/>
      <c r="F169" s="10"/>
      <c r="G169" s="9"/>
      <c r="H169" s="11"/>
      <c r="I169" s="12"/>
      <c r="J169" s="9"/>
      <c r="K169" s="71"/>
      <c r="L169" s="86"/>
      <c r="M169" s="88"/>
    </row>
    <row r="170" spans="1:17" x14ac:dyDescent="0.2">
      <c r="A170" s="60"/>
      <c r="B170" s="152"/>
      <c r="C170" s="9"/>
      <c r="D170" s="123"/>
      <c r="E170" s="9"/>
      <c r="F170" s="10"/>
      <c r="G170" s="9"/>
      <c r="H170" s="13"/>
      <c r="I170" s="12"/>
      <c r="J170" s="9"/>
      <c r="K170" s="71"/>
      <c r="L170" s="86"/>
      <c r="M170" s="88"/>
    </row>
    <row r="171" spans="1:17" x14ac:dyDescent="0.2">
      <c r="A171" s="60" t="s">
        <v>3</v>
      </c>
      <c r="B171" s="77">
        <v>38762</v>
      </c>
      <c r="C171" s="9">
        <v>0.249</v>
      </c>
      <c r="D171" s="123">
        <v>2</v>
      </c>
      <c r="E171" s="9">
        <v>9</v>
      </c>
      <c r="F171" s="10">
        <v>73.599999999999994</v>
      </c>
      <c r="G171" s="9">
        <v>8.8000000000000007</v>
      </c>
      <c r="H171" s="11"/>
      <c r="I171" s="12">
        <v>7.98</v>
      </c>
      <c r="J171" s="9"/>
      <c r="K171" s="71">
        <f t="shared" si="6"/>
        <v>5955.42</v>
      </c>
      <c r="L171" s="86">
        <v>5963.4</v>
      </c>
      <c r="M171" s="88"/>
      <c r="Q171" s="1">
        <f t="shared" si="7"/>
        <v>2.4899999999999998E-4</v>
      </c>
    </row>
    <row r="172" spans="1:17" x14ac:dyDescent="0.2">
      <c r="A172" s="60" t="s">
        <v>3</v>
      </c>
      <c r="B172" s="77">
        <v>38791</v>
      </c>
      <c r="C172" s="9">
        <v>0.26</v>
      </c>
      <c r="D172" s="123">
        <v>2</v>
      </c>
      <c r="E172" s="9">
        <v>8.6</v>
      </c>
      <c r="F172" s="10">
        <v>66.599999999999994</v>
      </c>
      <c r="G172" s="9">
        <v>14</v>
      </c>
      <c r="H172" s="11"/>
      <c r="I172" s="12">
        <v>8.0399999999999991</v>
      </c>
      <c r="J172" s="9"/>
      <c r="K172" s="71">
        <f t="shared" si="6"/>
        <v>5955.36</v>
      </c>
      <c r="L172" s="86">
        <v>5963.4</v>
      </c>
      <c r="M172" s="88"/>
      <c r="Q172" s="1">
        <f t="shared" si="7"/>
        <v>2.6000000000000003E-4</v>
      </c>
    </row>
    <row r="173" spans="1:17" x14ac:dyDescent="0.2">
      <c r="A173" s="60" t="s">
        <v>3</v>
      </c>
      <c r="B173" s="77">
        <v>38819</v>
      </c>
      <c r="C173" s="9">
        <v>0.22</v>
      </c>
      <c r="D173" s="123">
        <v>2</v>
      </c>
      <c r="E173" s="9">
        <v>8.6</v>
      </c>
      <c r="F173" s="10">
        <v>49.9</v>
      </c>
      <c r="G173" s="9">
        <v>9.3000000000000007</v>
      </c>
      <c r="H173" s="11"/>
      <c r="I173" s="12">
        <v>7.1</v>
      </c>
      <c r="J173" s="9"/>
      <c r="K173" s="71">
        <f t="shared" si="6"/>
        <v>5956.2999999999993</v>
      </c>
      <c r="L173" s="86">
        <v>5963.4</v>
      </c>
      <c r="M173" s="88"/>
      <c r="Q173" s="1">
        <f t="shared" si="7"/>
        <v>2.2000000000000001E-4</v>
      </c>
    </row>
    <row r="174" spans="1:17" x14ac:dyDescent="0.2">
      <c r="A174" s="60" t="s">
        <v>3</v>
      </c>
      <c r="B174" s="77">
        <v>38846</v>
      </c>
      <c r="C174" s="9">
        <v>0.15</v>
      </c>
      <c r="D174" s="9">
        <v>2.5</v>
      </c>
      <c r="E174" s="9">
        <v>6.3</v>
      </c>
      <c r="F174" s="10">
        <v>40</v>
      </c>
      <c r="G174" s="9">
        <v>3.7</v>
      </c>
      <c r="H174" s="11">
        <v>2.8180000000000001</v>
      </c>
      <c r="I174" s="12">
        <v>6.98</v>
      </c>
      <c r="J174" s="9"/>
      <c r="K174" s="71">
        <f t="shared" si="6"/>
        <v>5956.42</v>
      </c>
      <c r="L174" s="86">
        <v>5963.4</v>
      </c>
      <c r="M174" s="88"/>
      <c r="Q174" s="1">
        <f t="shared" si="7"/>
        <v>1.4999999999999999E-4</v>
      </c>
    </row>
    <row r="175" spans="1:17" x14ac:dyDescent="0.2">
      <c r="A175" s="60" t="s">
        <v>3</v>
      </c>
      <c r="B175" s="77">
        <v>38880</v>
      </c>
      <c r="C175" s="9">
        <v>0.22</v>
      </c>
      <c r="D175" s="125">
        <v>2</v>
      </c>
      <c r="E175" s="9">
        <v>8.3000000000000007</v>
      </c>
      <c r="F175" s="10">
        <v>74</v>
      </c>
      <c r="G175" s="9">
        <v>9.1999999999999993</v>
      </c>
      <c r="H175" s="11"/>
      <c r="I175" s="18"/>
      <c r="J175" s="10"/>
      <c r="K175" s="71"/>
      <c r="L175" s="86">
        <v>5963.4</v>
      </c>
      <c r="M175" s="88"/>
      <c r="Q175" s="1">
        <f t="shared" si="7"/>
        <v>2.2000000000000001E-4</v>
      </c>
    </row>
    <row r="176" spans="1:17" x14ac:dyDescent="0.2">
      <c r="A176" s="60" t="s">
        <v>3</v>
      </c>
      <c r="B176" s="77">
        <v>38966</v>
      </c>
      <c r="C176" s="9">
        <v>0.2</v>
      </c>
      <c r="D176" s="125">
        <v>2</v>
      </c>
      <c r="E176" s="9">
        <v>7.3</v>
      </c>
      <c r="F176" s="10">
        <v>68</v>
      </c>
      <c r="G176" s="9">
        <v>10</v>
      </c>
      <c r="H176" s="13">
        <v>8.1766334226029578</v>
      </c>
      <c r="I176" s="12">
        <v>8.41</v>
      </c>
      <c r="J176" s="9"/>
      <c r="K176" s="71">
        <f t="shared" si="6"/>
        <v>5954.99</v>
      </c>
      <c r="L176" s="86">
        <v>5963.4</v>
      </c>
      <c r="M176" s="88"/>
      <c r="Q176" s="1">
        <f t="shared" si="7"/>
        <v>2.0000000000000001E-4</v>
      </c>
    </row>
    <row r="177" spans="1:17" x14ac:dyDescent="0.2">
      <c r="A177" s="60" t="s">
        <v>3</v>
      </c>
      <c r="B177" s="77">
        <v>39056</v>
      </c>
      <c r="C177" s="9">
        <v>0.2</v>
      </c>
      <c r="D177" s="125">
        <v>2</v>
      </c>
      <c r="E177" s="9">
        <v>7</v>
      </c>
      <c r="F177" s="10">
        <v>70.900000000000006</v>
      </c>
      <c r="G177" s="9">
        <v>10</v>
      </c>
      <c r="H177" s="13">
        <v>7.751074061174049</v>
      </c>
      <c r="I177" s="12">
        <v>7.99</v>
      </c>
      <c r="J177" s="9"/>
      <c r="K177" s="71">
        <f t="shared" si="6"/>
        <v>5955.41</v>
      </c>
      <c r="L177" s="86">
        <v>5963.4</v>
      </c>
      <c r="M177" s="88"/>
      <c r="Q177" s="1">
        <f t="shared" si="7"/>
        <v>2.0000000000000001E-4</v>
      </c>
    </row>
    <row r="178" spans="1:17" x14ac:dyDescent="0.2">
      <c r="A178" s="60" t="s">
        <v>3</v>
      </c>
      <c r="B178" s="152">
        <v>39153</v>
      </c>
      <c r="C178" s="9">
        <v>0.22</v>
      </c>
      <c r="D178" s="125">
        <v>2</v>
      </c>
      <c r="E178" s="9">
        <v>7</v>
      </c>
      <c r="F178" s="10">
        <v>67.2</v>
      </c>
      <c r="G178" s="9">
        <v>9.8000000000000007</v>
      </c>
      <c r="H178" s="19"/>
      <c r="I178" s="12">
        <v>7.85</v>
      </c>
      <c r="J178" s="9"/>
      <c r="K178" s="71">
        <f t="shared" si="6"/>
        <v>5955.5499999999993</v>
      </c>
      <c r="L178" s="86">
        <v>5963.4</v>
      </c>
      <c r="M178" s="88"/>
      <c r="Q178" s="1">
        <f t="shared" si="7"/>
        <v>2.2000000000000001E-4</v>
      </c>
    </row>
    <row r="179" spans="1:17" x14ac:dyDescent="0.2">
      <c r="A179" s="60"/>
      <c r="B179" s="152"/>
      <c r="C179" s="9"/>
      <c r="D179" s="10"/>
      <c r="E179" s="9"/>
      <c r="F179" s="10"/>
      <c r="G179" s="9"/>
      <c r="H179" s="19"/>
      <c r="I179" s="12"/>
      <c r="J179" s="9"/>
      <c r="K179" s="71"/>
      <c r="L179" s="86"/>
      <c r="M179" s="88"/>
    </row>
    <row r="180" spans="1:17" x14ac:dyDescent="0.2">
      <c r="A180" s="60"/>
      <c r="B180" s="152"/>
      <c r="C180" s="9"/>
      <c r="D180" s="123"/>
      <c r="E180" s="9"/>
      <c r="F180" s="10"/>
      <c r="G180" s="9"/>
      <c r="H180" s="19"/>
      <c r="I180" s="12"/>
      <c r="J180" s="9"/>
      <c r="K180" s="71"/>
      <c r="L180" s="86"/>
      <c r="M180" s="88"/>
    </row>
    <row r="181" spans="1:17" x14ac:dyDescent="0.2">
      <c r="A181" s="60" t="s">
        <v>3</v>
      </c>
      <c r="B181" s="77">
        <v>39255</v>
      </c>
      <c r="C181" s="9">
        <v>0.11</v>
      </c>
      <c r="D181" s="123">
        <v>2</v>
      </c>
      <c r="E181" s="123">
        <v>2</v>
      </c>
      <c r="F181" s="10">
        <v>39.200000000000003</v>
      </c>
      <c r="G181" s="9">
        <v>6.4</v>
      </c>
      <c r="H181" s="19"/>
      <c r="I181" s="12"/>
      <c r="J181" s="9"/>
      <c r="K181" s="71"/>
      <c r="L181" s="86">
        <v>5963.4</v>
      </c>
      <c r="M181" s="88"/>
      <c r="Q181" s="1">
        <f t="shared" si="7"/>
        <v>1.1E-4</v>
      </c>
    </row>
    <row r="182" spans="1:17" x14ac:dyDescent="0.2">
      <c r="A182" s="60" t="s">
        <v>3</v>
      </c>
      <c r="B182" s="77">
        <v>39338</v>
      </c>
      <c r="C182" s="9">
        <v>0.17</v>
      </c>
      <c r="D182" s="123">
        <v>2</v>
      </c>
      <c r="E182" s="9">
        <v>4.8</v>
      </c>
      <c r="F182" s="10">
        <v>57.9</v>
      </c>
      <c r="G182" s="9">
        <v>5.6</v>
      </c>
      <c r="H182" s="19"/>
      <c r="I182" s="12">
        <v>8.52</v>
      </c>
      <c r="J182" s="9"/>
      <c r="K182" s="71">
        <f t="shared" si="6"/>
        <v>5954.8799999999992</v>
      </c>
      <c r="L182" s="86">
        <v>5963.4</v>
      </c>
      <c r="M182" s="88"/>
      <c r="Q182" s="1">
        <f t="shared" si="7"/>
        <v>1.7000000000000001E-4</v>
      </c>
    </row>
    <row r="183" spans="1:17" x14ac:dyDescent="0.2">
      <c r="A183" s="60" t="s">
        <v>3</v>
      </c>
      <c r="B183" s="77">
        <v>39434</v>
      </c>
      <c r="C183" s="9">
        <v>0.17</v>
      </c>
      <c r="D183" s="123">
        <v>2</v>
      </c>
      <c r="E183" s="9">
        <v>3.7</v>
      </c>
      <c r="F183" s="10">
        <v>53.4</v>
      </c>
      <c r="G183" s="9">
        <v>8.4</v>
      </c>
      <c r="H183" s="19">
        <v>5.3</v>
      </c>
      <c r="I183" s="12">
        <v>8.07</v>
      </c>
      <c r="J183" s="9"/>
      <c r="K183" s="71">
        <f t="shared" si="6"/>
        <v>5955.33</v>
      </c>
      <c r="L183" s="86">
        <v>5963.4</v>
      </c>
      <c r="M183" s="88"/>
      <c r="Q183" s="1">
        <f t="shared" si="7"/>
        <v>1.7000000000000001E-4</v>
      </c>
    </row>
    <row r="184" spans="1:17" x14ac:dyDescent="0.2">
      <c r="A184" s="60" t="s">
        <v>3</v>
      </c>
      <c r="B184" s="77">
        <v>39511</v>
      </c>
      <c r="C184" s="9">
        <v>0.13</v>
      </c>
      <c r="D184" s="123">
        <v>2</v>
      </c>
      <c r="E184" s="9">
        <v>3.3</v>
      </c>
      <c r="F184" s="10">
        <v>31.6</v>
      </c>
      <c r="G184" s="9">
        <v>8.5</v>
      </c>
      <c r="H184" s="13">
        <v>6.3827282410138508</v>
      </c>
      <c r="I184" s="12">
        <v>7.7</v>
      </c>
      <c r="J184" s="9"/>
      <c r="K184" s="71">
        <f t="shared" si="6"/>
        <v>5955.7</v>
      </c>
      <c r="L184" s="86">
        <v>5963.4</v>
      </c>
      <c r="M184" s="88"/>
      <c r="Q184" s="1">
        <f t="shared" si="7"/>
        <v>1.3000000000000002E-4</v>
      </c>
    </row>
    <row r="185" spans="1:17" x14ac:dyDescent="0.2">
      <c r="A185" s="60" t="s">
        <v>3</v>
      </c>
      <c r="B185" s="77">
        <v>39616</v>
      </c>
      <c r="C185" s="9">
        <v>8.5000000000000006E-2</v>
      </c>
      <c r="D185" s="9">
        <v>2.2999999999999998</v>
      </c>
      <c r="E185" s="123">
        <v>2</v>
      </c>
      <c r="F185" s="10">
        <v>23</v>
      </c>
      <c r="G185" s="9">
        <v>3.7</v>
      </c>
      <c r="H185" s="13">
        <v>2.5499999999999998</v>
      </c>
      <c r="I185" s="12">
        <v>7.65</v>
      </c>
      <c r="J185" s="9"/>
      <c r="K185" s="71">
        <f t="shared" si="6"/>
        <v>5955.75</v>
      </c>
      <c r="L185" s="86">
        <v>5963.4</v>
      </c>
      <c r="M185" s="88"/>
      <c r="Q185" s="1">
        <f t="shared" si="7"/>
        <v>8.5000000000000006E-5</v>
      </c>
    </row>
    <row r="186" spans="1:17" x14ac:dyDescent="0.2">
      <c r="A186" s="60" t="s">
        <v>3</v>
      </c>
      <c r="B186" s="152">
        <v>39722</v>
      </c>
      <c r="C186" s="9">
        <v>0.11</v>
      </c>
      <c r="D186" s="123">
        <v>2</v>
      </c>
      <c r="E186" s="123">
        <v>2</v>
      </c>
      <c r="F186" s="10">
        <v>33.700000000000003</v>
      </c>
      <c r="G186" s="9">
        <v>6.2</v>
      </c>
      <c r="H186" s="13">
        <v>4.78</v>
      </c>
      <c r="I186" s="12">
        <v>8.6</v>
      </c>
      <c r="J186" s="9"/>
      <c r="K186" s="71">
        <f t="shared" si="6"/>
        <v>5954.7999999999993</v>
      </c>
      <c r="L186" s="86">
        <v>5963.4</v>
      </c>
      <c r="M186" s="88"/>
      <c r="Q186" s="1">
        <f t="shared" si="7"/>
        <v>1.1E-4</v>
      </c>
    </row>
    <row r="187" spans="1:17" x14ac:dyDescent="0.2">
      <c r="A187" s="60"/>
      <c r="B187" s="152"/>
      <c r="C187" s="9"/>
      <c r="D187" s="123"/>
      <c r="E187" s="123"/>
      <c r="F187" s="10"/>
      <c r="G187" s="9"/>
      <c r="H187" s="13"/>
      <c r="I187" s="12"/>
      <c r="J187" s="9"/>
      <c r="K187" s="71"/>
      <c r="L187" s="86"/>
      <c r="M187" s="88"/>
    </row>
    <row r="188" spans="1:17" x14ac:dyDescent="0.2">
      <c r="A188" s="60" t="s">
        <v>3</v>
      </c>
      <c r="B188" s="77">
        <v>39791</v>
      </c>
      <c r="C188" s="9">
        <v>0.1</v>
      </c>
      <c r="D188" s="123">
        <v>2</v>
      </c>
      <c r="E188" s="123">
        <v>2</v>
      </c>
      <c r="F188" s="10">
        <v>28.4</v>
      </c>
      <c r="G188" s="9">
        <v>8.6</v>
      </c>
      <c r="H188" s="13">
        <v>6.5</v>
      </c>
      <c r="I188" s="12">
        <v>8.35</v>
      </c>
      <c r="J188" s="9"/>
      <c r="K188" s="71">
        <f t="shared" si="6"/>
        <v>5955.0499999999993</v>
      </c>
      <c r="L188" s="86">
        <v>5963.4</v>
      </c>
      <c r="M188" s="88"/>
      <c r="Q188" s="1">
        <f t="shared" si="7"/>
        <v>1E-4</v>
      </c>
    </row>
    <row r="189" spans="1:17" x14ac:dyDescent="0.2">
      <c r="A189" s="60" t="s">
        <v>3</v>
      </c>
      <c r="B189" s="152">
        <v>39888</v>
      </c>
      <c r="C189" s="9">
        <v>8.1000000000000003E-2</v>
      </c>
      <c r="D189" s="123">
        <v>2</v>
      </c>
      <c r="E189" s="123">
        <v>2</v>
      </c>
      <c r="F189" s="10">
        <v>17.3</v>
      </c>
      <c r="G189" s="9">
        <v>9.1999999999999993</v>
      </c>
      <c r="H189" s="13">
        <v>6.6</v>
      </c>
      <c r="I189" s="12">
        <v>8.0500000000000007</v>
      </c>
      <c r="J189" s="9"/>
      <c r="K189" s="71">
        <f t="shared" si="6"/>
        <v>5955.3499999999995</v>
      </c>
      <c r="L189" s="86">
        <v>5963.4</v>
      </c>
      <c r="M189" s="88"/>
      <c r="Q189" s="1">
        <f t="shared" si="7"/>
        <v>8.1000000000000004E-5</v>
      </c>
    </row>
    <row r="190" spans="1:17" x14ac:dyDescent="0.2">
      <c r="A190" s="60"/>
      <c r="B190" s="152"/>
      <c r="C190" s="9"/>
      <c r="D190" s="123"/>
      <c r="E190" s="123"/>
      <c r="F190" s="10"/>
      <c r="G190" s="9"/>
      <c r="H190" s="13"/>
      <c r="I190" s="12"/>
      <c r="J190" s="9"/>
      <c r="K190" s="71"/>
      <c r="L190" s="86"/>
      <c r="M190" s="88"/>
    </row>
    <row r="191" spans="1:17" x14ac:dyDescent="0.2">
      <c r="A191" s="60"/>
      <c r="B191" s="152"/>
      <c r="C191" s="9"/>
      <c r="D191" s="123"/>
      <c r="E191" s="123"/>
      <c r="F191" s="10"/>
      <c r="G191" s="9"/>
      <c r="H191" s="13"/>
      <c r="I191" s="12"/>
      <c r="J191" s="9"/>
      <c r="K191" s="71"/>
      <c r="L191" s="86"/>
      <c r="M191" s="88"/>
    </row>
    <row r="192" spans="1:17" x14ac:dyDescent="0.2">
      <c r="A192" s="60" t="s">
        <v>3</v>
      </c>
      <c r="B192" s="77">
        <v>39980</v>
      </c>
      <c r="C192" s="9">
        <v>5.4000000000000003E-3</v>
      </c>
      <c r="D192" s="123">
        <v>2</v>
      </c>
      <c r="E192" s="123">
        <v>2</v>
      </c>
      <c r="F192" s="11">
        <v>7</v>
      </c>
      <c r="G192" s="9">
        <v>6.8</v>
      </c>
      <c r="H192" s="13">
        <v>5</v>
      </c>
      <c r="I192" s="12">
        <v>8</v>
      </c>
      <c r="J192" s="9"/>
      <c r="K192" s="71">
        <f t="shared" si="6"/>
        <v>5955.4</v>
      </c>
      <c r="L192" s="86">
        <v>5963.4</v>
      </c>
      <c r="M192" s="88"/>
      <c r="Q192" s="1">
        <f t="shared" si="7"/>
        <v>5.4E-6</v>
      </c>
    </row>
    <row r="193" spans="1:17" x14ac:dyDescent="0.2">
      <c r="A193" s="60" t="s">
        <v>3</v>
      </c>
      <c r="B193" s="77">
        <v>40008</v>
      </c>
      <c r="C193" s="9">
        <v>2.7E-2</v>
      </c>
      <c r="D193" s="123">
        <v>2</v>
      </c>
      <c r="E193" s="9">
        <v>2.2000000000000002</v>
      </c>
      <c r="F193" s="11">
        <v>21.6</v>
      </c>
      <c r="G193" s="9">
        <v>10</v>
      </c>
      <c r="H193" s="13"/>
      <c r="I193" s="12">
        <v>8.09</v>
      </c>
      <c r="J193" s="9"/>
      <c r="K193" s="71">
        <f t="shared" si="6"/>
        <v>5955.3099999999995</v>
      </c>
      <c r="L193" s="86">
        <v>5963.4</v>
      </c>
      <c r="M193" s="88"/>
      <c r="Q193" s="1">
        <f t="shared" si="7"/>
        <v>2.6999999999999999E-5</v>
      </c>
    </row>
    <row r="194" spans="1:17" x14ac:dyDescent="0.2">
      <c r="A194" s="60" t="s">
        <v>3</v>
      </c>
      <c r="B194" s="77">
        <v>40072</v>
      </c>
      <c r="C194" s="9">
        <v>0.1</v>
      </c>
      <c r="D194" s="123">
        <v>2</v>
      </c>
      <c r="E194" s="9">
        <v>3.7</v>
      </c>
      <c r="F194" s="11">
        <v>32.9</v>
      </c>
      <c r="G194" s="9">
        <v>8.1</v>
      </c>
      <c r="H194" s="13">
        <v>6.1</v>
      </c>
      <c r="I194" s="12">
        <v>8.58</v>
      </c>
      <c r="J194" s="9"/>
      <c r="K194" s="71">
        <f t="shared" si="6"/>
        <v>5954.82</v>
      </c>
      <c r="L194" s="86">
        <v>5963.4</v>
      </c>
      <c r="M194" s="88"/>
      <c r="Q194" s="1">
        <f t="shared" si="7"/>
        <v>1E-4</v>
      </c>
    </row>
    <row r="195" spans="1:17" x14ac:dyDescent="0.2">
      <c r="A195" s="60" t="s">
        <v>3</v>
      </c>
      <c r="B195" s="77">
        <v>40162</v>
      </c>
      <c r="C195" s="9">
        <v>3.5000000000000003E-2</v>
      </c>
      <c r="D195" s="123">
        <v>2</v>
      </c>
      <c r="E195" s="123">
        <v>2</v>
      </c>
      <c r="F195" s="11">
        <v>21.4</v>
      </c>
      <c r="G195" s="9">
        <v>8.8000000000000007</v>
      </c>
      <c r="H195" s="13"/>
      <c r="I195" s="12">
        <v>8.4</v>
      </c>
      <c r="J195" s="9"/>
      <c r="K195" s="71">
        <f>$L$134-I195</f>
        <v>5955</v>
      </c>
      <c r="L195" s="86">
        <v>5963.4</v>
      </c>
      <c r="M195" s="88"/>
      <c r="Q195" s="1">
        <f t="shared" si="7"/>
        <v>3.5000000000000004E-5</v>
      </c>
    </row>
    <row r="196" spans="1:17" x14ac:dyDescent="0.2">
      <c r="A196" s="60" t="s">
        <v>3</v>
      </c>
      <c r="B196" s="77">
        <v>40267</v>
      </c>
      <c r="C196" s="9">
        <v>2.1600000000000001E-2</v>
      </c>
      <c r="D196" s="123">
        <v>2</v>
      </c>
      <c r="E196" s="123">
        <v>2</v>
      </c>
      <c r="F196" s="11">
        <v>8</v>
      </c>
      <c r="G196" s="9">
        <v>6.28</v>
      </c>
      <c r="H196" s="37">
        <v>3.8</v>
      </c>
      <c r="I196" s="12">
        <v>7.78</v>
      </c>
      <c r="J196" s="9"/>
      <c r="K196" s="72">
        <f>$L$134-I196</f>
        <v>5955.62</v>
      </c>
      <c r="L196" s="86">
        <v>5963.4</v>
      </c>
      <c r="M196" s="88"/>
      <c r="Q196" s="1">
        <f t="shared" si="7"/>
        <v>2.16E-5</v>
      </c>
    </row>
    <row r="197" spans="1:17" x14ac:dyDescent="0.2">
      <c r="A197" s="60" t="s">
        <v>3</v>
      </c>
      <c r="B197" s="77">
        <v>40357</v>
      </c>
      <c r="C197" s="9">
        <v>5.9400000000000001E-2</v>
      </c>
      <c r="D197" s="9">
        <v>3</v>
      </c>
      <c r="E197" s="9">
        <v>2.2000000000000002</v>
      </c>
      <c r="F197" s="11">
        <v>21.7</v>
      </c>
      <c r="G197" s="9">
        <v>8.35</v>
      </c>
      <c r="H197" s="35">
        <v>6.2802759789777847</v>
      </c>
      <c r="I197" s="12">
        <v>8.1</v>
      </c>
      <c r="J197" s="9"/>
      <c r="K197" s="72">
        <f>$L$134-I197</f>
        <v>5955.2999999999993</v>
      </c>
      <c r="L197" s="86">
        <v>5963.4</v>
      </c>
      <c r="M197" s="88"/>
      <c r="Q197" s="1">
        <f t="shared" si="7"/>
        <v>5.94E-5</v>
      </c>
    </row>
    <row r="198" spans="1:17" ht="16.5" x14ac:dyDescent="0.2">
      <c r="A198" s="60" t="s">
        <v>37</v>
      </c>
      <c r="B198" s="77">
        <v>40380</v>
      </c>
      <c r="C198" s="9">
        <v>4.1200000000000001E-2</v>
      </c>
      <c r="D198" s="123">
        <v>2</v>
      </c>
      <c r="E198" s="123">
        <v>2</v>
      </c>
      <c r="F198" s="11">
        <v>15.8</v>
      </c>
      <c r="G198" s="9"/>
      <c r="H198" s="37"/>
      <c r="I198" s="12"/>
      <c r="J198" s="9"/>
      <c r="K198" s="72"/>
      <c r="L198" s="86">
        <v>5963.4</v>
      </c>
      <c r="M198" s="88"/>
      <c r="Q198" s="1">
        <f t="shared" si="7"/>
        <v>4.1199999999999999E-5</v>
      </c>
    </row>
    <row r="199" spans="1:17" x14ac:dyDescent="0.2">
      <c r="A199" s="60" t="s">
        <v>3</v>
      </c>
      <c r="B199" s="77">
        <v>40448</v>
      </c>
      <c r="C199" s="9">
        <v>1.3699999999999999E-2</v>
      </c>
      <c r="D199" s="123">
        <v>2</v>
      </c>
      <c r="E199" s="123">
        <v>2</v>
      </c>
      <c r="F199" s="11">
        <v>7</v>
      </c>
      <c r="G199" s="9">
        <v>5.07</v>
      </c>
      <c r="H199" s="38">
        <v>3.1794003770603783</v>
      </c>
      <c r="I199" s="12">
        <v>7.76</v>
      </c>
      <c r="J199" s="27"/>
      <c r="K199" s="72">
        <f>$L$134-I199</f>
        <v>5955.6399999999994</v>
      </c>
      <c r="L199" s="86">
        <v>5963.4</v>
      </c>
      <c r="M199" s="88"/>
      <c r="Q199" s="1">
        <f t="shared" si="7"/>
        <v>1.3699999999999999E-5</v>
      </c>
    </row>
    <row r="200" spans="1:17" x14ac:dyDescent="0.2">
      <c r="A200" s="60" t="s">
        <v>3</v>
      </c>
      <c r="B200" s="77">
        <v>40526</v>
      </c>
      <c r="C200" s="9">
        <v>2.18E-2</v>
      </c>
      <c r="D200" s="123">
        <v>2</v>
      </c>
      <c r="E200" s="123">
        <v>2</v>
      </c>
      <c r="F200" s="19">
        <v>6.3</v>
      </c>
      <c r="G200" s="9">
        <v>3.2</v>
      </c>
      <c r="H200" s="23">
        <v>2.1</v>
      </c>
      <c r="I200" s="12">
        <v>7.36</v>
      </c>
      <c r="J200" s="9"/>
      <c r="K200" s="72">
        <f>$L$134-I200</f>
        <v>5956.04</v>
      </c>
      <c r="L200" s="86">
        <v>5963.4</v>
      </c>
      <c r="M200" s="88"/>
      <c r="Q200" s="1">
        <f t="shared" si="7"/>
        <v>2.1800000000000001E-5</v>
      </c>
    </row>
    <row r="201" spans="1:17" ht="15" x14ac:dyDescent="0.25">
      <c r="A201" s="60" t="s">
        <v>3</v>
      </c>
      <c r="B201" s="78">
        <v>40631</v>
      </c>
      <c r="C201" s="39">
        <v>2.6100000000000002E-2</v>
      </c>
      <c r="D201" s="126">
        <v>2</v>
      </c>
      <c r="E201" s="123">
        <v>2</v>
      </c>
      <c r="F201" s="23">
        <v>5.3</v>
      </c>
      <c r="G201" s="29">
        <v>5.37</v>
      </c>
      <c r="H201" s="23">
        <v>3.6</v>
      </c>
      <c r="I201" s="12">
        <v>6.95</v>
      </c>
      <c r="J201" s="9"/>
      <c r="K201" s="72">
        <f>$L$134-I201</f>
        <v>5956.45</v>
      </c>
      <c r="L201" s="86">
        <v>5963.4</v>
      </c>
      <c r="M201" s="88"/>
      <c r="Q201" s="1">
        <f t="shared" si="7"/>
        <v>2.6100000000000001E-5</v>
      </c>
    </row>
    <row r="202" spans="1:17" x14ac:dyDescent="0.2">
      <c r="A202" s="60" t="s">
        <v>3</v>
      </c>
      <c r="B202" s="78">
        <v>40714</v>
      </c>
      <c r="C202" s="9">
        <v>1.9300000000000001E-2</v>
      </c>
      <c r="D202" s="126">
        <v>1</v>
      </c>
      <c r="E202" s="123">
        <v>1</v>
      </c>
      <c r="F202" s="19">
        <v>8.5</v>
      </c>
      <c r="G202" s="9">
        <v>7.55</v>
      </c>
      <c r="H202" s="23">
        <v>5.0999999999999996</v>
      </c>
      <c r="I202" s="12">
        <v>7.27</v>
      </c>
      <c r="J202" s="9"/>
      <c r="K202" s="72">
        <f>$L$134-I202</f>
        <v>5956.1299999999992</v>
      </c>
      <c r="L202" s="86">
        <v>5963.4</v>
      </c>
      <c r="M202" s="88"/>
      <c r="Q202" s="1">
        <f t="shared" si="7"/>
        <v>1.9300000000000002E-5</v>
      </c>
    </row>
    <row r="203" spans="1:17" hidden="1" x14ac:dyDescent="0.2">
      <c r="A203" s="60"/>
      <c r="B203" s="77"/>
      <c r="C203" s="9">
        <v>0</v>
      </c>
      <c r="D203" s="9"/>
      <c r="E203" s="9"/>
      <c r="F203" s="10"/>
      <c r="G203" s="9"/>
      <c r="H203" s="19"/>
      <c r="I203" s="12"/>
      <c r="J203" s="9"/>
      <c r="K203" s="72">
        <f t="shared" ref="K203:K269" si="8">$L$134-I203</f>
        <v>5963.4</v>
      </c>
      <c r="L203" s="86">
        <v>5964.4</v>
      </c>
      <c r="M203" s="88"/>
      <c r="Q203" s="1">
        <f t="shared" si="7"/>
        <v>0</v>
      </c>
    </row>
    <row r="204" spans="1:17" hidden="1" x14ac:dyDescent="0.2">
      <c r="A204" s="60" t="s">
        <v>4</v>
      </c>
      <c r="B204" s="77">
        <v>38177</v>
      </c>
      <c r="C204" s="9">
        <v>1.1000000000000001E-3</v>
      </c>
      <c r="D204" s="10"/>
      <c r="E204" s="10"/>
      <c r="F204" s="10"/>
      <c r="G204" s="9">
        <v>1.0999999999999999E-2</v>
      </c>
      <c r="H204" s="11"/>
      <c r="I204" s="18"/>
      <c r="J204" s="30">
        <v>5959.94</v>
      </c>
      <c r="K204" s="72">
        <f t="shared" si="8"/>
        <v>5963.4</v>
      </c>
      <c r="L204" s="86">
        <v>5965.4</v>
      </c>
      <c r="M204" s="88"/>
      <c r="Q204" s="1">
        <f t="shared" si="7"/>
        <v>1.1000000000000001E-6</v>
      </c>
    </row>
    <row r="205" spans="1:17" hidden="1" x14ac:dyDescent="0.2">
      <c r="A205" s="60" t="s">
        <v>4</v>
      </c>
      <c r="B205" s="77">
        <v>38190</v>
      </c>
      <c r="C205" s="9">
        <v>2.3E-5</v>
      </c>
      <c r="D205" s="10"/>
      <c r="E205" s="10"/>
      <c r="F205" s="10"/>
      <c r="G205" s="9">
        <v>2.3E-2</v>
      </c>
      <c r="H205" s="11"/>
      <c r="I205" s="12">
        <v>9.74</v>
      </c>
      <c r="J205" s="9"/>
      <c r="K205" s="72">
        <f t="shared" si="8"/>
        <v>5953.66</v>
      </c>
      <c r="L205" s="86">
        <v>5966.4</v>
      </c>
      <c r="M205" s="89"/>
      <c r="N205" s="15"/>
      <c r="O205" s="16"/>
      <c r="Q205" s="1">
        <f t="shared" si="7"/>
        <v>2.3000000000000001E-8</v>
      </c>
    </row>
    <row r="206" spans="1:17" hidden="1" x14ac:dyDescent="0.2">
      <c r="A206" s="60" t="s">
        <v>4</v>
      </c>
      <c r="B206" s="77">
        <v>38202</v>
      </c>
      <c r="C206" s="9">
        <v>1.5E-3</v>
      </c>
      <c r="D206" s="123">
        <v>2</v>
      </c>
      <c r="E206" s="123">
        <v>2</v>
      </c>
      <c r="F206" s="123">
        <v>2</v>
      </c>
      <c r="G206" s="9">
        <v>8.3000000000000004E-2</v>
      </c>
      <c r="H206" s="11"/>
      <c r="I206" s="12">
        <v>9.89</v>
      </c>
      <c r="J206" s="9"/>
      <c r="K206" s="72">
        <f t="shared" si="8"/>
        <v>5953.5099999999993</v>
      </c>
      <c r="L206" s="86">
        <v>5967.4</v>
      </c>
      <c r="M206" s="89"/>
      <c r="N206" s="15"/>
      <c r="O206" s="16"/>
      <c r="Q206" s="1">
        <f t="shared" si="7"/>
        <v>1.5E-6</v>
      </c>
    </row>
    <row r="207" spans="1:17" hidden="1" x14ac:dyDescent="0.2">
      <c r="A207" s="60" t="s">
        <v>4</v>
      </c>
      <c r="B207" s="77">
        <v>38245</v>
      </c>
      <c r="C207" s="123">
        <v>1E-3</v>
      </c>
      <c r="D207" s="123">
        <v>2</v>
      </c>
      <c r="E207" s="123">
        <v>2</v>
      </c>
      <c r="F207" s="123">
        <v>2</v>
      </c>
      <c r="G207" s="9">
        <v>0.38</v>
      </c>
      <c r="H207" s="13">
        <v>0.38</v>
      </c>
      <c r="I207" s="12">
        <v>9.67</v>
      </c>
      <c r="J207" s="9"/>
      <c r="K207" s="72">
        <f t="shared" si="8"/>
        <v>5953.73</v>
      </c>
      <c r="L207" s="86">
        <v>5968.4</v>
      </c>
      <c r="M207" s="90"/>
      <c r="N207" s="16"/>
      <c r="O207" s="16"/>
      <c r="Q207" s="1">
        <f t="shared" si="7"/>
        <v>9.9999999999999995E-7</v>
      </c>
    </row>
    <row r="208" spans="1:17" hidden="1" x14ac:dyDescent="0.2">
      <c r="A208" s="60" t="s">
        <v>4</v>
      </c>
      <c r="B208" s="77">
        <v>38274</v>
      </c>
      <c r="C208" s="123">
        <v>1E-3</v>
      </c>
      <c r="D208" s="123">
        <v>2</v>
      </c>
      <c r="E208" s="123">
        <v>2</v>
      </c>
      <c r="F208" s="123">
        <v>2</v>
      </c>
      <c r="G208" s="9">
        <v>0.14000000000000001</v>
      </c>
      <c r="H208" s="11">
        <v>0.11600000000000001</v>
      </c>
      <c r="I208" s="12">
        <v>9.48</v>
      </c>
      <c r="J208" s="9"/>
      <c r="K208" s="72">
        <f t="shared" si="8"/>
        <v>5953.92</v>
      </c>
      <c r="L208" s="86">
        <v>5969.4</v>
      </c>
      <c r="M208" s="89"/>
      <c r="N208" s="15"/>
      <c r="O208" s="16"/>
      <c r="Q208" s="1">
        <f t="shared" si="7"/>
        <v>9.9999999999999995E-7</v>
      </c>
    </row>
    <row r="209" spans="1:17" hidden="1" x14ac:dyDescent="0.2">
      <c r="A209" s="60" t="s">
        <v>4</v>
      </c>
      <c r="B209" s="77">
        <v>38301</v>
      </c>
      <c r="C209" s="123">
        <v>1E-3</v>
      </c>
      <c r="D209" s="123">
        <v>2</v>
      </c>
      <c r="E209" s="123">
        <v>2</v>
      </c>
      <c r="F209" s="123">
        <v>2</v>
      </c>
      <c r="G209" s="9">
        <v>5.7000000000000002E-2</v>
      </c>
      <c r="H209" s="11">
        <v>0.03</v>
      </c>
      <c r="I209" s="12">
        <v>9.6</v>
      </c>
      <c r="J209" s="9"/>
      <c r="K209" s="72">
        <f t="shared" si="8"/>
        <v>5953.7999999999993</v>
      </c>
      <c r="L209" s="86">
        <v>5970.4</v>
      </c>
      <c r="M209" s="89"/>
      <c r="N209" s="15"/>
      <c r="O209" s="16"/>
      <c r="Q209" s="1">
        <f t="shared" si="7"/>
        <v>9.9999999999999995E-7</v>
      </c>
    </row>
    <row r="210" spans="1:17" hidden="1" x14ac:dyDescent="0.2">
      <c r="A210" s="60" t="s">
        <v>4</v>
      </c>
      <c r="B210" s="77">
        <v>38335</v>
      </c>
      <c r="C210" s="123">
        <v>1E-3</v>
      </c>
      <c r="D210" s="123">
        <v>2</v>
      </c>
      <c r="E210" s="123">
        <v>2</v>
      </c>
      <c r="F210" s="123">
        <v>2</v>
      </c>
      <c r="G210" s="9">
        <v>5.3999999999999999E-2</v>
      </c>
      <c r="H210" s="11"/>
      <c r="I210" s="12">
        <v>9.24</v>
      </c>
      <c r="J210" s="9"/>
      <c r="K210" s="72">
        <f t="shared" si="8"/>
        <v>5954.16</v>
      </c>
      <c r="L210" s="86">
        <v>5971.4</v>
      </c>
      <c r="M210" s="89"/>
      <c r="N210" s="15"/>
      <c r="O210" s="16"/>
      <c r="Q210" s="1">
        <f t="shared" si="7"/>
        <v>9.9999999999999995E-7</v>
      </c>
    </row>
    <row r="211" spans="1:17" hidden="1" x14ac:dyDescent="0.2">
      <c r="A211" s="60" t="s">
        <v>4</v>
      </c>
      <c r="B211" s="77">
        <v>38335</v>
      </c>
      <c r="C211" s="123">
        <v>1E-3</v>
      </c>
      <c r="D211" s="123">
        <v>2</v>
      </c>
      <c r="E211" s="123">
        <v>2</v>
      </c>
      <c r="F211" s="123">
        <v>2</v>
      </c>
      <c r="G211" s="9">
        <v>0.4</v>
      </c>
      <c r="H211" s="11">
        <v>0.26</v>
      </c>
      <c r="I211" s="12">
        <v>9.24</v>
      </c>
      <c r="J211" s="9"/>
      <c r="K211" s="72">
        <f t="shared" si="8"/>
        <v>5954.16</v>
      </c>
      <c r="L211" s="86">
        <v>5972.4</v>
      </c>
      <c r="M211" s="89"/>
      <c r="N211" s="15"/>
      <c r="O211" s="16"/>
      <c r="Q211" s="1">
        <f t="shared" si="7"/>
        <v>9.9999999999999995E-7</v>
      </c>
    </row>
    <row r="212" spans="1:17" hidden="1" x14ac:dyDescent="0.2">
      <c r="A212" s="60" t="s">
        <v>4</v>
      </c>
      <c r="B212" s="77">
        <v>38335</v>
      </c>
      <c r="C212" s="123">
        <v>5.0000000000000001E-4</v>
      </c>
      <c r="D212" s="123">
        <v>5</v>
      </c>
      <c r="E212" s="123">
        <v>0.5</v>
      </c>
      <c r="F212" s="10"/>
      <c r="G212" s="9">
        <v>7.0999999999999994E-2</v>
      </c>
      <c r="H212" s="11"/>
      <c r="I212" s="12">
        <v>9.24</v>
      </c>
      <c r="J212" s="9"/>
      <c r="K212" s="72">
        <f t="shared" si="8"/>
        <v>5954.16</v>
      </c>
      <c r="L212" s="86">
        <v>5973.4</v>
      </c>
      <c r="M212" s="88"/>
      <c r="N212" s="32"/>
      <c r="O212" s="32"/>
      <c r="Q212" s="1">
        <f t="shared" si="7"/>
        <v>4.9999999999999998E-7</v>
      </c>
    </row>
    <row r="213" spans="1:17" hidden="1" x14ac:dyDescent="0.2">
      <c r="A213" s="60" t="s">
        <v>4</v>
      </c>
      <c r="B213" s="77">
        <v>38365</v>
      </c>
      <c r="C213" s="123">
        <v>1E-3</v>
      </c>
      <c r="D213" s="123">
        <v>2</v>
      </c>
      <c r="E213" s="123">
        <v>2</v>
      </c>
      <c r="F213" s="123">
        <v>2</v>
      </c>
      <c r="G213" s="9">
        <v>5.6000000000000001E-2</v>
      </c>
      <c r="H213" s="13">
        <v>-1.3307984790882799E-5</v>
      </c>
      <c r="I213" s="12">
        <v>8.8699999999999992</v>
      </c>
      <c r="J213" s="9"/>
      <c r="K213" s="72">
        <f t="shared" si="8"/>
        <v>5954.53</v>
      </c>
      <c r="L213" s="86">
        <v>5974.4</v>
      </c>
      <c r="M213" s="88"/>
      <c r="Q213" s="1">
        <f t="shared" si="7"/>
        <v>9.9999999999999995E-7</v>
      </c>
    </row>
    <row r="214" spans="1:17" hidden="1" x14ac:dyDescent="0.2">
      <c r="A214" s="60" t="s">
        <v>4</v>
      </c>
      <c r="B214" s="77">
        <v>38392</v>
      </c>
      <c r="C214" s="123">
        <v>1E-3</v>
      </c>
      <c r="D214" s="123">
        <v>2</v>
      </c>
      <c r="E214" s="123">
        <v>2</v>
      </c>
      <c r="F214" s="123">
        <v>2</v>
      </c>
      <c r="G214" s="9">
        <v>2.3E-2</v>
      </c>
      <c r="H214" s="13">
        <v>1.5135341694069269E-2</v>
      </c>
      <c r="I214" s="12">
        <v>9.06</v>
      </c>
      <c r="J214" s="9"/>
      <c r="K214" s="72">
        <f t="shared" si="8"/>
        <v>5954.3399999999992</v>
      </c>
      <c r="L214" s="86">
        <v>5975.4</v>
      </c>
      <c r="M214" s="88"/>
      <c r="Q214" s="1">
        <f t="shared" si="7"/>
        <v>9.9999999999999995E-7</v>
      </c>
    </row>
    <row r="215" spans="1:17" hidden="1" x14ac:dyDescent="0.2">
      <c r="A215" s="60" t="s">
        <v>4</v>
      </c>
      <c r="B215" s="77">
        <v>38419</v>
      </c>
      <c r="C215" s="9">
        <v>3.0999999999999999E-3</v>
      </c>
      <c r="D215" s="123">
        <v>2</v>
      </c>
      <c r="E215" s="123">
        <v>2</v>
      </c>
      <c r="F215" s="123">
        <v>2</v>
      </c>
      <c r="G215" s="9">
        <v>5.0999999999999997E-2</v>
      </c>
      <c r="H215" s="11">
        <v>2.4E-2</v>
      </c>
      <c r="I215" s="12">
        <v>9.15</v>
      </c>
      <c r="J215" s="9"/>
      <c r="K215" s="72">
        <f t="shared" si="8"/>
        <v>5954.25</v>
      </c>
      <c r="L215" s="86">
        <v>5976.4</v>
      </c>
      <c r="M215" s="88"/>
      <c r="Q215" s="1">
        <f t="shared" si="7"/>
        <v>3.1E-6</v>
      </c>
    </row>
    <row r="216" spans="1:17" hidden="1" x14ac:dyDescent="0.2">
      <c r="A216" s="60" t="s">
        <v>4</v>
      </c>
      <c r="B216" s="77">
        <v>38454</v>
      </c>
      <c r="C216" s="9">
        <v>6.4999999999999997E-3</v>
      </c>
      <c r="D216" s="123">
        <v>2</v>
      </c>
      <c r="E216" s="123">
        <v>2</v>
      </c>
      <c r="F216" s="123">
        <v>2</v>
      </c>
      <c r="G216" s="9">
        <v>9.1999999999999998E-2</v>
      </c>
      <c r="H216" s="11">
        <v>9.1999999999999998E-2</v>
      </c>
      <c r="I216" s="12">
        <v>6.59</v>
      </c>
      <c r="J216" s="9"/>
      <c r="K216" s="72">
        <f t="shared" si="8"/>
        <v>5956.8099999999995</v>
      </c>
      <c r="L216" s="86">
        <v>5977.4</v>
      </c>
      <c r="M216" s="88"/>
      <c r="Q216" s="1">
        <f t="shared" si="7"/>
        <v>6.4999999999999996E-6</v>
      </c>
    </row>
    <row r="217" spans="1:17" hidden="1" x14ac:dyDescent="0.2">
      <c r="A217" s="60" t="s">
        <v>4</v>
      </c>
      <c r="B217" s="77">
        <v>38482</v>
      </c>
      <c r="C217" s="123">
        <v>1E-3</v>
      </c>
      <c r="D217" s="123">
        <v>2</v>
      </c>
      <c r="E217" s="123">
        <v>2</v>
      </c>
      <c r="F217" s="123">
        <v>2</v>
      </c>
      <c r="G217" s="9">
        <v>0.18</v>
      </c>
      <c r="H217" s="13">
        <v>0.17013583915425756</v>
      </c>
      <c r="I217" s="12">
        <v>5.82</v>
      </c>
      <c r="J217" s="9"/>
      <c r="K217" s="72">
        <f t="shared" si="8"/>
        <v>5957.58</v>
      </c>
      <c r="L217" s="86">
        <v>5978.4</v>
      </c>
      <c r="M217" s="88"/>
      <c r="Q217" s="1">
        <f t="shared" ref="Q217:Q303" si="9">C217/1000</f>
        <v>9.9999999999999995E-7</v>
      </c>
    </row>
    <row r="218" spans="1:17" hidden="1" x14ac:dyDescent="0.2">
      <c r="A218" s="60" t="s">
        <v>4</v>
      </c>
      <c r="B218" s="77">
        <v>38511</v>
      </c>
      <c r="C218" s="9">
        <v>1.2999999999999999E-3</v>
      </c>
      <c r="D218" s="123">
        <v>2</v>
      </c>
      <c r="E218" s="123">
        <v>2</v>
      </c>
      <c r="F218" s="123">
        <v>2</v>
      </c>
      <c r="G218" s="9">
        <v>0.18</v>
      </c>
      <c r="H218" s="11">
        <v>0.11</v>
      </c>
      <c r="I218" s="12">
        <v>5.55</v>
      </c>
      <c r="J218" s="9"/>
      <c r="K218" s="72">
        <f t="shared" si="8"/>
        <v>5957.8499999999995</v>
      </c>
      <c r="L218" s="86">
        <v>5979.4</v>
      </c>
      <c r="M218" s="88"/>
      <c r="Q218" s="1">
        <f t="shared" si="9"/>
        <v>1.2999999999999998E-6</v>
      </c>
    </row>
    <row r="219" spans="1:17" hidden="1" x14ac:dyDescent="0.2">
      <c r="A219" s="60" t="s">
        <v>4</v>
      </c>
      <c r="B219" s="77">
        <v>38511</v>
      </c>
      <c r="C219" s="9">
        <v>2.5000000000000001E-3</v>
      </c>
      <c r="D219" s="123">
        <v>2</v>
      </c>
      <c r="E219" s="123">
        <v>2</v>
      </c>
      <c r="F219" s="123">
        <v>2</v>
      </c>
      <c r="G219" s="9">
        <v>0.22</v>
      </c>
      <c r="H219" s="11"/>
      <c r="I219" s="12">
        <v>5.55</v>
      </c>
      <c r="J219" s="9"/>
      <c r="K219" s="72">
        <f t="shared" si="8"/>
        <v>5957.8499999999995</v>
      </c>
      <c r="L219" s="86">
        <v>5980.4</v>
      </c>
      <c r="M219" s="88"/>
      <c r="Q219" s="1">
        <f t="shared" si="9"/>
        <v>2.5000000000000002E-6</v>
      </c>
    </row>
    <row r="220" spans="1:17" hidden="1" x14ac:dyDescent="0.2">
      <c r="A220" s="60" t="s">
        <v>4</v>
      </c>
      <c r="B220" s="77">
        <v>38511</v>
      </c>
      <c r="C220" s="9">
        <v>2.2000000000000001E-3</v>
      </c>
      <c r="D220" s="123">
        <v>5</v>
      </c>
      <c r="E220" s="123">
        <v>0.5</v>
      </c>
      <c r="F220" s="10"/>
      <c r="G220" s="9">
        <v>2.4E-2</v>
      </c>
      <c r="H220" s="19"/>
      <c r="I220" s="12">
        <v>5.55</v>
      </c>
      <c r="J220" s="9"/>
      <c r="K220" s="72">
        <f t="shared" si="8"/>
        <v>5957.8499999999995</v>
      </c>
      <c r="L220" s="86">
        <v>5981.4</v>
      </c>
      <c r="M220" s="88"/>
      <c r="Q220" s="1">
        <f t="shared" si="9"/>
        <v>2.2000000000000001E-6</v>
      </c>
    </row>
    <row r="221" spans="1:17" hidden="1" x14ac:dyDescent="0.2">
      <c r="A221" s="60" t="s">
        <v>4</v>
      </c>
      <c r="B221" s="77">
        <v>38545</v>
      </c>
      <c r="C221" s="123">
        <v>1E-3</v>
      </c>
      <c r="D221" s="123">
        <v>2</v>
      </c>
      <c r="E221" s="123">
        <v>2</v>
      </c>
      <c r="F221" s="123">
        <v>2</v>
      </c>
      <c r="G221" s="9">
        <v>0.15</v>
      </c>
      <c r="H221" s="11"/>
      <c r="I221" s="18"/>
      <c r="J221" s="10"/>
      <c r="K221" s="72">
        <f t="shared" si="8"/>
        <v>5963.4</v>
      </c>
      <c r="L221" s="86">
        <v>5982.4</v>
      </c>
      <c r="M221" s="88"/>
      <c r="Q221" s="1">
        <f t="shared" si="9"/>
        <v>9.9999999999999995E-7</v>
      </c>
    </row>
    <row r="222" spans="1:17" hidden="1" x14ac:dyDescent="0.2">
      <c r="A222" s="60" t="s">
        <v>4</v>
      </c>
      <c r="B222" s="77">
        <v>38573</v>
      </c>
      <c r="C222" s="123">
        <v>1E-3</v>
      </c>
      <c r="D222" s="123">
        <v>2</v>
      </c>
      <c r="E222" s="123">
        <v>2</v>
      </c>
      <c r="F222" s="123">
        <v>2</v>
      </c>
      <c r="G222" s="9">
        <v>0.24</v>
      </c>
      <c r="H222" s="11"/>
      <c r="I222" s="12">
        <v>7.72</v>
      </c>
      <c r="J222" s="9"/>
      <c r="K222" s="72">
        <f t="shared" si="8"/>
        <v>5955.6799999999994</v>
      </c>
      <c r="L222" s="86">
        <v>5983.4</v>
      </c>
      <c r="M222" s="88"/>
      <c r="Q222" s="1">
        <f t="shared" si="9"/>
        <v>9.9999999999999995E-7</v>
      </c>
    </row>
    <row r="223" spans="1:17" hidden="1" x14ac:dyDescent="0.2">
      <c r="A223" s="60" t="s">
        <v>4</v>
      </c>
      <c r="B223" s="77">
        <v>38607</v>
      </c>
      <c r="C223" s="9">
        <v>1.9E-3</v>
      </c>
      <c r="D223" s="123">
        <v>5</v>
      </c>
      <c r="E223" s="123">
        <v>0.5</v>
      </c>
      <c r="F223" s="10"/>
      <c r="G223" s="123">
        <v>0.01</v>
      </c>
      <c r="H223" s="11"/>
      <c r="I223" s="12">
        <v>6.81</v>
      </c>
      <c r="J223" s="9"/>
      <c r="K223" s="72">
        <f t="shared" si="8"/>
        <v>5956.5899999999992</v>
      </c>
      <c r="L223" s="86">
        <v>5984.4</v>
      </c>
      <c r="M223" s="88"/>
      <c r="Q223" s="1">
        <f t="shared" si="9"/>
        <v>1.9E-6</v>
      </c>
    </row>
    <row r="224" spans="1:17" hidden="1" x14ac:dyDescent="0.2">
      <c r="A224" s="60" t="s">
        <v>4</v>
      </c>
      <c r="B224" s="77">
        <v>38607</v>
      </c>
      <c r="C224" s="9">
        <v>2E-3</v>
      </c>
      <c r="D224" s="123">
        <v>2</v>
      </c>
      <c r="E224" s="123">
        <v>2</v>
      </c>
      <c r="F224" s="123">
        <v>2</v>
      </c>
      <c r="G224" s="9">
        <v>0.12</v>
      </c>
      <c r="H224" s="13">
        <v>3.7884138740124799E-2</v>
      </c>
      <c r="I224" s="12">
        <v>6.81</v>
      </c>
      <c r="J224" s="9"/>
      <c r="K224" s="72">
        <f t="shared" si="8"/>
        <v>5956.5899999999992</v>
      </c>
      <c r="L224" s="86">
        <v>5985.4</v>
      </c>
      <c r="M224" s="88"/>
      <c r="Q224" s="1">
        <f t="shared" si="9"/>
        <v>1.9999999999999999E-6</v>
      </c>
    </row>
    <row r="225" spans="1:17" hidden="1" x14ac:dyDescent="0.2">
      <c r="A225" s="60" t="s">
        <v>4</v>
      </c>
      <c r="B225" s="77">
        <v>38607</v>
      </c>
      <c r="C225" s="9">
        <v>1.9E-3</v>
      </c>
      <c r="D225" s="123">
        <v>2</v>
      </c>
      <c r="E225" s="123">
        <v>2</v>
      </c>
      <c r="F225" s="123">
        <v>2</v>
      </c>
      <c r="G225" s="9">
        <v>0.16</v>
      </c>
      <c r="H225" s="11"/>
      <c r="I225" s="12">
        <v>6.81</v>
      </c>
      <c r="J225" s="9"/>
      <c r="K225" s="72">
        <f t="shared" si="8"/>
        <v>5956.5899999999992</v>
      </c>
      <c r="L225" s="86">
        <v>5986.4</v>
      </c>
      <c r="M225" s="88"/>
      <c r="Q225" s="1">
        <f t="shared" si="9"/>
        <v>1.9E-6</v>
      </c>
    </row>
    <row r="226" spans="1:17" hidden="1" x14ac:dyDescent="0.2">
      <c r="A226" s="60" t="s">
        <v>4</v>
      </c>
      <c r="B226" s="77">
        <v>38636</v>
      </c>
      <c r="C226" s="9">
        <v>4.3E-3</v>
      </c>
      <c r="D226" s="123">
        <v>2</v>
      </c>
      <c r="E226" s="123">
        <v>2</v>
      </c>
      <c r="F226" s="123">
        <v>2</v>
      </c>
      <c r="G226" s="9">
        <v>4</v>
      </c>
      <c r="H226" s="11"/>
      <c r="I226" s="18"/>
      <c r="J226" s="10"/>
      <c r="K226" s="72">
        <f t="shared" si="8"/>
        <v>5963.4</v>
      </c>
      <c r="L226" s="86">
        <v>5987.4</v>
      </c>
      <c r="M226" s="88"/>
      <c r="Q226" s="1">
        <f t="shared" si="9"/>
        <v>4.3000000000000003E-6</v>
      </c>
    </row>
    <row r="227" spans="1:17" hidden="1" x14ac:dyDescent="0.2">
      <c r="A227" s="60" t="s">
        <v>4</v>
      </c>
      <c r="B227" s="77">
        <v>38664</v>
      </c>
      <c r="C227" s="9">
        <v>3.7000000000000002E-3</v>
      </c>
      <c r="D227" s="123">
        <v>2</v>
      </c>
      <c r="E227" s="123">
        <v>2</v>
      </c>
      <c r="F227" s="123">
        <v>2</v>
      </c>
      <c r="G227" s="9">
        <v>0.17</v>
      </c>
      <c r="H227" s="11"/>
      <c r="I227" s="18"/>
      <c r="J227" s="10"/>
      <c r="K227" s="72">
        <f t="shared" si="8"/>
        <v>5963.4</v>
      </c>
      <c r="L227" s="86">
        <v>5988.4</v>
      </c>
      <c r="M227" s="88"/>
      <c r="Q227" s="1">
        <f t="shared" si="9"/>
        <v>3.7000000000000002E-6</v>
      </c>
    </row>
    <row r="228" spans="1:17" hidden="1" x14ac:dyDescent="0.2">
      <c r="A228" s="60" t="s">
        <v>4</v>
      </c>
      <c r="B228" s="77">
        <v>38664</v>
      </c>
      <c r="C228" s="9">
        <v>3.5999999999999999E-3</v>
      </c>
      <c r="D228" s="123">
        <v>2</v>
      </c>
      <c r="E228" s="123">
        <v>2</v>
      </c>
      <c r="F228" s="123">
        <v>2</v>
      </c>
      <c r="G228" s="9">
        <v>0.17</v>
      </c>
      <c r="H228" s="11"/>
      <c r="I228" s="18"/>
      <c r="J228" s="10"/>
      <c r="K228" s="72">
        <f t="shared" si="8"/>
        <v>5963.4</v>
      </c>
      <c r="L228" s="86">
        <v>5989.4</v>
      </c>
      <c r="M228" s="88"/>
      <c r="Q228" s="1">
        <f t="shared" si="9"/>
        <v>3.5999999999999998E-6</v>
      </c>
    </row>
    <row r="229" spans="1:17" hidden="1" x14ac:dyDescent="0.2">
      <c r="A229" s="60" t="s">
        <v>4</v>
      </c>
      <c r="B229" s="77">
        <v>38664</v>
      </c>
      <c r="C229" s="9">
        <v>2.1000000000000003E-3</v>
      </c>
      <c r="D229" s="123">
        <v>5</v>
      </c>
      <c r="E229" s="123">
        <v>0.5</v>
      </c>
      <c r="F229" s="10"/>
      <c r="G229" s="9">
        <v>0.41</v>
      </c>
      <c r="H229" s="11"/>
      <c r="I229" s="18"/>
      <c r="J229" s="10"/>
      <c r="K229" s="72">
        <f t="shared" si="8"/>
        <v>5963.4</v>
      </c>
      <c r="L229" s="86">
        <v>5990.4</v>
      </c>
      <c r="M229" s="88"/>
      <c r="Q229" s="1">
        <f t="shared" si="9"/>
        <v>2.1000000000000002E-6</v>
      </c>
    </row>
    <row r="230" spans="1:17" hidden="1" x14ac:dyDescent="0.2">
      <c r="A230" s="60" t="s">
        <v>4</v>
      </c>
      <c r="B230" s="77">
        <v>38693</v>
      </c>
      <c r="C230" s="9">
        <v>1.6000000000000001E-3</v>
      </c>
      <c r="D230" s="123">
        <v>2</v>
      </c>
      <c r="E230" s="123">
        <v>2</v>
      </c>
      <c r="F230" s="123">
        <v>2</v>
      </c>
      <c r="G230" s="9">
        <v>0.13</v>
      </c>
      <c r="H230" s="11"/>
      <c r="I230" s="12">
        <v>6.88</v>
      </c>
      <c r="J230" s="9"/>
      <c r="K230" s="72">
        <f t="shared" si="8"/>
        <v>5956.5199999999995</v>
      </c>
      <c r="L230" s="86">
        <v>5991.4</v>
      </c>
      <c r="M230" s="88"/>
      <c r="Q230" s="1">
        <f t="shared" si="9"/>
        <v>1.6000000000000001E-6</v>
      </c>
    </row>
    <row r="231" spans="1:17" hidden="1" x14ac:dyDescent="0.2">
      <c r="A231" s="60" t="s">
        <v>4</v>
      </c>
      <c r="B231" s="77">
        <v>38728</v>
      </c>
      <c r="C231" s="123">
        <v>1E-3</v>
      </c>
      <c r="D231" s="123">
        <v>2</v>
      </c>
      <c r="E231" s="123">
        <v>2</v>
      </c>
      <c r="F231" s="123">
        <v>2</v>
      </c>
      <c r="G231" s="9">
        <v>0.14000000000000001</v>
      </c>
      <c r="H231" s="13">
        <v>0.11981014146122085</v>
      </c>
      <c r="I231" s="12">
        <v>6.94</v>
      </c>
      <c r="J231" s="9"/>
      <c r="K231" s="72">
        <f t="shared" si="8"/>
        <v>5956.46</v>
      </c>
      <c r="L231" s="86">
        <v>5992.4</v>
      </c>
      <c r="M231" s="88"/>
      <c r="Q231" s="1">
        <f t="shared" si="9"/>
        <v>9.9999999999999995E-7</v>
      </c>
    </row>
    <row r="232" spans="1:17" hidden="1" x14ac:dyDescent="0.2">
      <c r="A232" s="60" t="s">
        <v>4</v>
      </c>
      <c r="B232" s="77">
        <v>38762</v>
      </c>
      <c r="C232" s="9">
        <v>5.9999999999999995E-4</v>
      </c>
      <c r="D232" s="123">
        <v>0.5</v>
      </c>
      <c r="E232" s="123">
        <v>0.5</v>
      </c>
      <c r="F232" s="123">
        <v>0.5</v>
      </c>
      <c r="G232" s="9">
        <v>0.128</v>
      </c>
      <c r="H232" s="11"/>
      <c r="I232" s="12">
        <v>6.91</v>
      </c>
      <c r="J232" s="9"/>
      <c r="K232" s="72">
        <f t="shared" si="8"/>
        <v>5956.49</v>
      </c>
      <c r="L232" s="86">
        <v>5993.4</v>
      </c>
      <c r="M232" s="88"/>
      <c r="Q232" s="1">
        <f t="shared" si="9"/>
        <v>5.9999999999999997E-7</v>
      </c>
    </row>
    <row r="233" spans="1:17" hidden="1" x14ac:dyDescent="0.2">
      <c r="A233" s="60" t="s">
        <v>4</v>
      </c>
      <c r="B233" s="77">
        <v>38762</v>
      </c>
      <c r="C233" s="123">
        <v>5.0000000000000001E-4</v>
      </c>
      <c r="D233" s="123">
        <v>1</v>
      </c>
      <c r="E233" s="123">
        <v>1</v>
      </c>
      <c r="F233" s="123">
        <v>1</v>
      </c>
      <c r="G233" s="9">
        <v>7.6999999999999999E-2</v>
      </c>
      <c r="H233" s="11"/>
      <c r="I233" s="12">
        <v>6.91</v>
      </c>
      <c r="J233" s="9"/>
      <c r="K233" s="72">
        <f t="shared" si="8"/>
        <v>5956.49</v>
      </c>
      <c r="L233" s="86">
        <v>5994.4</v>
      </c>
      <c r="M233" s="88"/>
      <c r="Q233" s="1">
        <f t="shared" si="9"/>
        <v>4.9999999999999998E-7</v>
      </c>
    </row>
    <row r="234" spans="1:17" hidden="1" x14ac:dyDescent="0.2">
      <c r="A234" s="60" t="s">
        <v>4</v>
      </c>
      <c r="B234" s="77">
        <v>38762</v>
      </c>
      <c r="C234" s="123">
        <v>5.0000000000000001E-4</v>
      </c>
      <c r="D234" s="123">
        <v>1</v>
      </c>
      <c r="E234" s="123">
        <v>1</v>
      </c>
      <c r="F234" s="123">
        <v>1</v>
      </c>
      <c r="G234" s="9">
        <v>0.15</v>
      </c>
      <c r="H234" s="11"/>
      <c r="I234" s="12">
        <v>6.91</v>
      </c>
      <c r="J234" s="9"/>
      <c r="K234" s="72">
        <f t="shared" si="8"/>
        <v>5956.49</v>
      </c>
      <c r="L234" s="86">
        <v>5995.4</v>
      </c>
      <c r="M234" s="88"/>
      <c r="Q234" s="1">
        <f t="shared" si="9"/>
        <v>4.9999999999999998E-7</v>
      </c>
    </row>
    <row r="235" spans="1:17" hidden="1" x14ac:dyDescent="0.2">
      <c r="A235" s="60" t="s">
        <v>4</v>
      </c>
      <c r="B235" s="77">
        <v>38791</v>
      </c>
      <c r="C235" s="123">
        <v>1E-3</v>
      </c>
      <c r="D235" s="123">
        <v>2</v>
      </c>
      <c r="E235" s="123">
        <v>2</v>
      </c>
      <c r="F235" s="123">
        <v>2</v>
      </c>
      <c r="G235" s="9">
        <v>9.1999999999999998E-2</v>
      </c>
      <c r="H235" s="11"/>
      <c r="I235" s="12">
        <v>6.89</v>
      </c>
      <c r="J235" s="9"/>
      <c r="K235" s="72">
        <f t="shared" si="8"/>
        <v>5956.5099999999993</v>
      </c>
      <c r="L235" s="86">
        <v>5996.4</v>
      </c>
      <c r="M235" s="88"/>
      <c r="Q235" s="1">
        <f t="shared" si="9"/>
        <v>9.9999999999999995E-7</v>
      </c>
    </row>
    <row r="236" spans="1:17" hidden="1" x14ac:dyDescent="0.2">
      <c r="A236" s="60" t="s">
        <v>4</v>
      </c>
      <c r="B236" s="77">
        <v>38819</v>
      </c>
      <c r="C236" s="9">
        <v>1.1000000000000001E-3</v>
      </c>
      <c r="D236" s="123">
        <v>2</v>
      </c>
      <c r="E236" s="123">
        <v>2</v>
      </c>
      <c r="F236" s="123">
        <v>2</v>
      </c>
      <c r="G236" s="9">
        <v>4.5999999999999999E-2</v>
      </c>
      <c r="H236" s="11"/>
      <c r="I236" s="12">
        <v>6.15</v>
      </c>
      <c r="J236" s="9"/>
      <c r="K236" s="72">
        <f t="shared" si="8"/>
        <v>5957.25</v>
      </c>
      <c r="L236" s="86">
        <v>5997.4</v>
      </c>
      <c r="M236" s="88"/>
      <c r="Q236" s="1">
        <f t="shared" si="9"/>
        <v>1.1000000000000001E-6</v>
      </c>
    </row>
    <row r="237" spans="1:17" hidden="1" x14ac:dyDescent="0.2">
      <c r="A237" s="60" t="s">
        <v>4</v>
      </c>
      <c r="B237" s="77">
        <v>38819</v>
      </c>
      <c r="C237" s="9">
        <v>1E-3</v>
      </c>
      <c r="D237" s="10"/>
      <c r="E237" s="10"/>
      <c r="F237" s="10"/>
      <c r="G237" s="9">
        <v>3.4000000000000002E-2</v>
      </c>
      <c r="H237" s="11"/>
      <c r="I237" s="12">
        <v>6.15</v>
      </c>
      <c r="J237" s="9"/>
      <c r="K237" s="72">
        <f t="shared" si="8"/>
        <v>5957.25</v>
      </c>
      <c r="L237" s="86">
        <v>5998.4</v>
      </c>
      <c r="M237" s="88"/>
      <c r="Q237" s="1">
        <f t="shared" si="9"/>
        <v>9.9999999999999995E-7</v>
      </c>
    </row>
    <row r="238" spans="1:17" hidden="1" x14ac:dyDescent="0.2">
      <c r="A238" s="60" t="s">
        <v>4</v>
      </c>
      <c r="B238" s="77">
        <v>38819</v>
      </c>
      <c r="C238" s="9">
        <v>1.1200000000000001E-3</v>
      </c>
      <c r="D238" s="123">
        <v>0.25</v>
      </c>
      <c r="E238" s="123">
        <v>0.25</v>
      </c>
      <c r="F238" s="123">
        <v>0.25</v>
      </c>
      <c r="G238" s="9">
        <v>0.125</v>
      </c>
      <c r="H238" s="11"/>
      <c r="I238" s="12">
        <v>6.15</v>
      </c>
      <c r="J238" s="9"/>
      <c r="K238" s="72">
        <f t="shared" si="8"/>
        <v>5957.25</v>
      </c>
      <c r="L238" s="86">
        <v>5999.4</v>
      </c>
      <c r="M238" s="88"/>
      <c r="Q238" s="1">
        <f t="shared" si="9"/>
        <v>1.1200000000000001E-6</v>
      </c>
    </row>
    <row r="239" spans="1:17" hidden="1" x14ac:dyDescent="0.2">
      <c r="A239" s="60" t="s">
        <v>4</v>
      </c>
      <c r="B239" s="77">
        <v>38846</v>
      </c>
      <c r="C239" s="123">
        <v>1E-3</v>
      </c>
      <c r="D239" s="123">
        <v>2</v>
      </c>
      <c r="E239" s="123">
        <v>2</v>
      </c>
      <c r="F239" s="123">
        <v>2</v>
      </c>
      <c r="G239" s="9">
        <v>2.9000000000000001E-2</v>
      </c>
      <c r="H239" s="11"/>
      <c r="I239" s="12">
        <v>5.89</v>
      </c>
      <c r="J239" s="9"/>
      <c r="K239" s="72">
        <f t="shared" si="8"/>
        <v>5957.5099999999993</v>
      </c>
      <c r="L239" s="86">
        <v>6000.4</v>
      </c>
      <c r="M239" s="88"/>
      <c r="Q239" s="1">
        <f t="shared" si="9"/>
        <v>9.9999999999999995E-7</v>
      </c>
    </row>
    <row r="240" spans="1:17" hidden="1" x14ac:dyDescent="0.2">
      <c r="A240" s="60" t="s">
        <v>4</v>
      </c>
      <c r="B240" s="77">
        <v>38880</v>
      </c>
      <c r="C240" s="123">
        <v>1E-3</v>
      </c>
      <c r="D240" s="123">
        <v>2</v>
      </c>
      <c r="E240" s="123">
        <v>2</v>
      </c>
      <c r="F240" s="123">
        <v>2</v>
      </c>
      <c r="G240" s="9">
        <v>2.5999999999999999E-3</v>
      </c>
      <c r="H240" s="11"/>
      <c r="I240" s="18"/>
      <c r="J240" s="10"/>
      <c r="K240" s="72">
        <f t="shared" si="8"/>
        <v>5963.4</v>
      </c>
      <c r="L240" s="86">
        <v>6001.4</v>
      </c>
      <c r="M240" s="88"/>
      <c r="Q240" s="1">
        <f t="shared" si="9"/>
        <v>9.9999999999999995E-7</v>
      </c>
    </row>
    <row r="241" spans="1:17" hidden="1" x14ac:dyDescent="0.2">
      <c r="A241" s="60" t="s">
        <v>4</v>
      </c>
      <c r="B241" s="77">
        <v>38967</v>
      </c>
      <c r="C241" s="123">
        <v>2.5000000000000001E-4</v>
      </c>
      <c r="D241" s="123">
        <v>0.25</v>
      </c>
      <c r="E241" s="123">
        <v>0.25</v>
      </c>
      <c r="F241" s="123">
        <v>0.25</v>
      </c>
      <c r="G241" s="9">
        <v>5.2300000000000003E-3</v>
      </c>
      <c r="H241" s="19"/>
      <c r="I241" s="12">
        <v>7.53</v>
      </c>
      <c r="J241" s="9"/>
      <c r="K241" s="72">
        <f t="shared" si="8"/>
        <v>5955.87</v>
      </c>
      <c r="L241" s="86">
        <v>6002.4</v>
      </c>
      <c r="M241" s="88"/>
      <c r="Q241" s="1">
        <f t="shared" si="9"/>
        <v>2.4999999999999999E-7</v>
      </c>
    </row>
    <row r="242" spans="1:17" hidden="1" x14ac:dyDescent="0.2">
      <c r="A242" s="60" t="s">
        <v>4</v>
      </c>
      <c r="B242" s="77">
        <v>38967</v>
      </c>
      <c r="C242" s="123">
        <v>1E-3</v>
      </c>
      <c r="D242" s="123">
        <v>5</v>
      </c>
      <c r="E242" s="123">
        <v>2</v>
      </c>
      <c r="F242" s="123">
        <v>2</v>
      </c>
      <c r="G242" s="9">
        <v>3.7999999999999999E-2</v>
      </c>
      <c r="H242" s="19"/>
      <c r="I242" s="12">
        <v>7.53</v>
      </c>
      <c r="J242" s="9"/>
      <c r="K242" s="72">
        <f t="shared" si="8"/>
        <v>5955.87</v>
      </c>
      <c r="L242" s="86">
        <v>6003.4</v>
      </c>
      <c r="M242" s="88"/>
      <c r="Q242" s="1">
        <f t="shared" si="9"/>
        <v>9.9999999999999995E-7</v>
      </c>
    </row>
    <row r="243" spans="1:17" hidden="1" x14ac:dyDescent="0.2">
      <c r="A243" s="60" t="s">
        <v>4</v>
      </c>
      <c r="B243" s="77">
        <v>38967</v>
      </c>
      <c r="C243" s="123">
        <v>1E-3</v>
      </c>
      <c r="D243" s="10"/>
      <c r="E243" s="123">
        <v>2</v>
      </c>
      <c r="F243" s="123">
        <v>2</v>
      </c>
      <c r="G243" s="9">
        <v>3.1E-2</v>
      </c>
      <c r="H243" s="19"/>
      <c r="I243" s="12">
        <v>7.53</v>
      </c>
      <c r="J243" s="9"/>
      <c r="K243" s="72">
        <f t="shared" si="8"/>
        <v>5955.87</v>
      </c>
      <c r="L243" s="86">
        <v>6004.4</v>
      </c>
      <c r="M243" s="88"/>
      <c r="Q243" s="1">
        <f t="shared" si="9"/>
        <v>9.9999999999999995E-7</v>
      </c>
    </row>
    <row r="244" spans="1:17" hidden="1" x14ac:dyDescent="0.2">
      <c r="A244" s="60" t="s">
        <v>4</v>
      </c>
      <c r="B244" s="77">
        <v>39056</v>
      </c>
      <c r="C244" s="123">
        <v>1E-3</v>
      </c>
      <c r="D244" s="123">
        <v>2</v>
      </c>
      <c r="E244" s="123">
        <v>2</v>
      </c>
      <c r="F244" s="123">
        <v>2</v>
      </c>
      <c r="G244" s="123">
        <v>8.0000000000000004E-4</v>
      </c>
      <c r="H244" s="19"/>
      <c r="I244" s="12">
        <v>7.04</v>
      </c>
      <c r="J244" s="9"/>
      <c r="K244" s="72">
        <f t="shared" si="8"/>
        <v>5956.36</v>
      </c>
      <c r="L244" s="86">
        <v>6005.4</v>
      </c>
      <c r="M244" s="88"/>
      <c r="Q244" s="1">
        <f t="shared" si="9"/>
        <v>9.9999999999999995E-7</v>
      </c>
    </row>
    <row r="245" spans="1:17" hidden="1" x14ac:dyDescent="0.2">
      <c r="A245" s="60" t="s">
        <v>4</v>
      </c>
      <c r="B245" s="77">
        <v>39154</v>
      </c>
      <c r="C245" s="123">
        <v>1E-3</v>
      </c>
      <c r="D245" s="123">
        <v>2</v>
      </c>
      <c r="E245" s="123">
        <v>2</v>
      </c>
      <c r="F245" s="123">
        <v>2</v>
      </c>
      <c r="G245" s="9">
        <v>2.0999999999999999E-3</v>
      </c>
      <c r="H245" s="19"/>
      <c r="I245" s="12">
        <v>6.85</v>
      </c>
      <c r="J245" s="9"/>
      <c r="K245" s="72">
        <f t="shared" si="8"/>
        <v>5956.5499999999993</v>
      </c>
      <c r="L245" s="86">
        <v>6006.4</v>
      </c>
      <c r="M245" s="88"/>
      <c r="Q245" s="1">
        <f t="shared" si="9"/>
        <v>9.9999999999999995E-7</v>
      </c>
    </row>
    <row r="246" spans="1:17" hidden="1" x14ac:dyDescent="0.2">
      <c r="A246" s="60" t="s">
        <v>4</v>
      </c>
      <c r="B246" s="77">
        <v>39253</v>
      </c>
      <c r="C246" s="123">
        <v>1E-3</v>
      </c>
      <c r="D246" s="123">
        <v>2</v>
      </c>
      <c r="E246" s="123">
        <v>2</v>
      </c>
      <c r="F246" s="123">
        <v>2</v>
      </c>
      <c r="G246" s="123">
        <v>8.0000000000000004E-4</v>
      </c>
      <c r="H246" s="19"/>
      <c r="I246" s="12"/>
      <c r="J246" s="9"/>
      <c r="K246" s="72">
        <f t="shared" si="8"/>
        <v>5963.4</v>
      </c>
      <c r="L246" s="86">
        <v>6007.4</v>
      </c>
      <c r="M246" s="88"/>
      <c r="Q246" s="1">
        <f t="shared" si="9"/>
        <v>9.9999999999999995E-7</v>
      </c>
    </row>
    <row r="247" spans="1:17" hidden="1" x14ac:dyDescent="0.2">
      <c r="A247" s="60" t="s">
        <v>4</v>
      </c>
      <c r="B247" s="77">
        <v>39337</v>
      </c>
      <c r="C247" s="123">
        <v>1E-3</v>
      </c>
      <c r="D247" s="123">
        <v>2</v>
      </c>
      <c r="E247" s="123">
        <v>2</v>
      </c>
      <c r="F247" s="123">
        <v>2</v>
      </c>
      <c r="G247" s="123">
        <v>8.0000000000000004E-4</v>
      </c>
      <c r="H247" s="19"/>
      <c r="I247" s="12">
        <v>7.95</v>
      </c>
      <c r="J247" s="9"/>
      <c r="K247" s="72">
        <f t="shared" si="8"/>
        <v>5955.45</v>
      </c>
      <c r="L247" s="86">
        <v>6008.4</v>
      </c>
      <c r="M247" s="88"/>
      <c r="Q247" s="1">
        <f t="shared" si="9"/>
        <v>9.9999999999999995E-7</v>
      </c>
    </row>
    <row r="248" spans="1:17" hidden="1" x14ac:dyDescent="0.2">
      <c r="A248" s="60" t="s">
        <v>4</v>
      </c>
      <c r="B248" s="77">
        <v>39433</v>
      </c>
      <c r="C248" s="123">
        <v>5.0000000000000001E-4</v>
      </c>
      <c r="D248" s="123">
        <v>2</v>
      </c>
      <c r="E248" s="123">
        <v>0.5</v>
      </c>
      <c r="F248" s="123">
        <v>2</v>
      </c>
      <c r="G248" s="9">
        <v>8.4600000000000005E-3</v>
      </c>
      <c r="H248" s="19"/>
      <c r="I248" s="12">
        <v>7.15</v>
      </c>
      <c r="J248" s="9"/>
      <c r="K248" s="72">
        <f t="shared" si="8"/>
        <v>5956.25</v>
      </c>
      <c r="L248" s="86">
        <v>6009.4</v>
      </c>
      <c r="M248" s="88"/>
      <c r="Q248" s="1">
        <f t="shared" si="9"/>
        <v>4.9999999999999998E-7</v>
      </c>
    </row>
    <row r="249" spans="1:17" hidden="1" x14ac:dyDescent="0.2">
      <c r="A249" s="60" t="s">
        <v>4</v>
      </c>
      <c r="B249" s="77">
        <v>39433</v>
      </c>
      <c r="C249" s="123">
        <v>1E-3</v>
      </c>
      <c r="D249" s="123">
        <v>2</v>
      </c>
      <c r="E249" s="123">
        <v>2</v>
      </c>
      <c r="F249" s="123">
        <v>2</v>
      </c>
      <c r="G249" s="9">
        <v>8.0999999999999996E-3</v>
      </c>
      <c r="H249" s="19"/>
      <c r="I249" s="12">
        <v>7.15</v>
      </c>
      <c r="J249" s="9"/>
      <c r="K249" s="72">
        <f t="shared" si="8"/>
        <v>5956.25</v>
      </c>
      <c r="L249" s="86">
        <v>6010.4</v>
      </c>
      <c r="M249" s="88"/>
      <c r="Q249" s="1">
        <f t="shared" si="9"/>
        <v>9.9999999999999995E-7</v>
      </c>
    </row>
    <row r="250" spans="1:17" hidden="1" x14ac:dyDescent="0.2">
      <c r="A250" s="60" t="s">
        <v>4</v>
      </c>
      <c r="B250" s="77">
        <v>39433</v>
      </c>
      <c r="C250" s="123">
        <v>1E-3</v>
      </c>
      <c r="D250" s="123">
        <v>2</v>
      </c>
      <c r="E250" s="123">
        <v>2</v>
      </c>
      <c r="F250" s="123">
        <v>2</v>
      </c>
      <c r="G250" s="9">
        <v>8.0000000000000002E-3</v>
      </c>
      <c r="H250" s="19"/>
      <c r="I250" s="12">
        <v>7.15</v>
      </c>
      <c r="J250" s="9"/>
      <c r="K250" s="72">
        <f t="shared" si="8"/>
        <v>5956.25</v>
      </c>
      <c r="L250" s="86">
        <v>6011.4</v>
      </c>
      <c r="M250" s="88"/>
      <c r="Q250" s="1">
        <f t="shared" si="9"/>
        <v>9.9999999999999995E-7</v>
      </c>
    </row>
    <row r="251" spans="1:17" hidden="1" x14ac:dyDescent="0.2">
      <c r="A251" s="60" t="s">
        <v>4</v>
      </c>
      <c r="B251" s="77">
        <v>39510</v>
      </c>
      <c r="C251" s="123">
        <v>1E-3</v>
      </c>
      <c r="D251" s="123">
        <v>2</v>
      </c>
      <c r="E251" s="123">
        <v>2</v>
      </c>
      <c r="F251" s="123">
        <v>2</v>
      </c>
      <c r="G251" s="9">
        <v>1.5E-3</v>
      </c>
      <c r="H251" s="127">
        <v>8.0000000000000004E-4</v>
      </c>
      <c r="I251" s="12">
        <v>6.75</v>
      </c>
      <c r="J251" s="9"/>
      <c r="K251" s="72">
        <f t="shared" si="8"/>
        <v>5956.65</v>
      </c>
      <c r="L251" s="86">
        <v>6012.4</v>
      </c>
      <c r="M251" s="88"/>
      <c r="Q251" s="1">
        <f t="shared" si="9"/>
        <v>9.9999999999999995E-7</v>
      </c>
    </row>
    <row r="252" spans="1:17" hidden="1" x14ac:dyDescent="0.2">
      <c r="A252" s="60" t="s">
        <v>4</v>
      </c>
      <c r="B252" s="77">
        <v>39616</v>
      </c>
      <c r="C252" s="123">
        <v>1E-3</v>
      </c>
      <c r="D252" s="123">
        <v>2</v>
      </c>
      <c r="E252" s="123">
        <v>2</v>
      </c>
      <c r="F252" s="123">
        <v>2</v>
      </c>
      <c r="G252" s="9">
        <v>3.0999999999999999E-3</v>
      </c>
      <c r="H252" s="19"/>
      <c r="I252" s="12">
        <v>6.2</v>
      </c>
      <c r="J252" s="9"/>
      <c r="K252" s="72">
        <f t="shared" si="8"/>
        <v>5957.2</v>
      </c>
      <c r="L252" s="86">
        <v>6013.4</v>
      </c>
      <c r="M252" s="88"/>
      <c r="Q252" s="1">
        <f t="shared" si="9"/>
        <v>9.9999999999999995E-7</v>
      </c>
    </row>
    <row r="253" spans="1:17" hidden="1" x14ac:dyDescent="0.2">
      <c r="A253" s="60" t="s">
        <v>4</v>
      </c>
      <c r="B253" s="77">
        <v>39721</v>
      </c>
      <c r="C253" s="123">
        <v>1E-3</v>
      </c>
      <c r="D253" s="123">
        <v>2</v>
      </c>
      <c r="E253" s="123">
        <v>2</v>
      </c>
      <c r="F253" s="123">
        <v>2</v>
      </c>
      <c r="G253" s="123">
        <v>8.0000000000000002E-3</v>
      </c>
      <c r="H253" s="19"/>
      <c r="I253" s="12">
        <v>7.6</v>
      </c>
      <c r="J253" s="9"/>
      <c r="K253" s="72">
        <f t="shared" si="8"/>
        <v>5955.7999999999993</v>
      </c>
      <c r="L253" s="86">
        <v>6014.4</v>
      </c>
      <c r="M253" s="88"/>
      <c r="Q253" s="1">
        <f t="shared" si="9"/>
        <v>9.9999999999999995E-7</v>
      </c>
    </row>
    <row r="254" spans="1:17" hidden="1" x14ac:dyDescent="0.2">
      <c r="A254" s="60" t="s">
        <v>4</v>
      </c>
      <c r="B254" s="77">
        <v>39721</v>
      </c>
      <c r="C254" s="123">
        <v>1E-3</v>
      </c>
      <c r="D254" s="123">
        <v>2</v>
      </c>
      <c r="E254" s="123">
        <v>2</v>
      </c>
      <c r="F254" s="123">
        <v>2</v>
      </c>
      <c r="G254" s="123">
        <v>8.0000000000000002E-3</v>
      </c>
      <c r="H254" s="19"/>
      <c r="I254" s="12">
        <v>7.6</v>
      </c>
      <c r="J254" s="9"/>
      <c r="K254" s="72">
        <f t="shared" si="8"/>
        <v>5955.7999999999993</v>
      </c>
      <c r="L254" s="86">
        <v>6015.4</v>
      </c>
      <c r="M254" s="88"/>
      <c r="Q254" s="1">
        <f t="shared" si="9"/>
        <v>9.9999999999999995E-7</v>
      </c>
    </row>
    <row r="255" spans="1:17" hidden="1" x14ac:dyDescent="0.2">
      <c r="A255" s="60" t="s">
        <v>4</v>
      </c>
      <c r="B255" s="77">
        <v>39791</v>
      </c>
      <c r="C255" s="123">
        <v>1E-3</v>
      </c>
      <c r="D255" s="123">
        <v>2</v>
      </c>
      <c r="E255" s="123">
        <v>2</v>
      </c>
      <c r="F255" s="123">
        <v>2</v>
      </c>
      <c r="G255" s="9">
        <v>9.1999999999999998E-3</v>
      </c>
      <c r="H255" s="127">
        <v>8.0000000000000004E-4</v>
      </c>
      <c r="I255" s="12">
        <v>7.25</v>
      </c>
      <c r="J255" s="9"/>
      <c r="K255" s="72">
        <f t="shared" si="8"/>
        <v>5956.15</v>
      </c>
      <c r="L255" s="86">
        <v>6016.4</v>
      </c>
      <c r="M255" s="88"/>
      <c r="Q255" s="1">
        <f t="shared" si="9"/>
        <v>9.9999999999999995E-7</v>
      </c>
    </row>
    <row r="256" spans="1:17" hidden="1" x14ac:dyDescent="0.2">
      <c r="A256" s="60" t="s">
        <v>4</v>
      </c>
      <c r="B256" s="77">
        <v>39888</v>
      </c>
      <c r="C256" s="123">
        <v>1E-3</v>
      </c>
      <c r="D256" s="123">
        <v>2</v>
      </c>
      <c r="E256" s="123">
        <v>2</v>
      </c>
      <c r="F256" s="123">
        <v>2</v>
      </c>
      <c r="G256" s="123">
        <v>8.0000000000000004E-4</v>
      </c>
      <c r="H256" s="19"/>
      <c r="I256" s="12">
        <v>7</v>
      </c>
      <c r="J256" s="9"/>
      <c r="K256" s="72">
        <f t="shared" si="8"/>
        <v>5956.4</v>
      </c>
      <c r="L256" s="86">
        <v>6017.4</v>
      </c>
      <c r="M256" s="88"/>
      <c r="Q256" s="1">
        <f t="shared" si="9"/>
        <v>9.9999999999999995E-7</v>
      </c>
    </row>
    <row r="257" spans="1:17" hidden="1" x14ac:dyDescent="0.2">
      <c r="A257" s="60" t="s">
        <v>4</v>
      </c>
      <c r="B257" s="77">
        <v>39979</v>
      </c>
      <c r="C257" s="123">
        <v>1E-3</v>
      </c>
      <c r="D257" s="123">
        <v>2</v>
      </c>
      <c r="E257" s="123">
        <v>2</v>
      </c>
      <c r="F257" s="123">
        <v>2</v>
      </c>
      <c r="G257" s="9">
        <v>7.1000000000000004E-3</v>
      </c>
      <c r="H257" s="19"/>
      <c r="I257" s="12">
        <v>6.6</v>
      </c>
      <c r="J257" s="9"/>
      <c r="K257" s="72">
        <f t="shared" si="8"/>
        <v>5956.7999999999993</v>
      </c>
      <c r="L257" s="86">
        <v>6018.4</v>
      </c>
      <c r="M257" s="88"/>
      <c r="Q257" s="1">
        <f t="shared" si="9"/>
        <v>9.9999999999999995E-7</v>
      </c>
    </row>
    <row r="258" spans="1:17" hidden="1" x14ac:dyDescent="0.2">
      <c r="A258" s="60" t="s">
        <v>4</v>
      </c>
      <c r="B258" s="77">
        <v>40072</v>
      </c>
      <c r="C258" s="123">
        <v>1E-3</v>
      </c>
      <c r="D258" s="123">
        <v>2</v>
      </c>
      <c r="E258" s="123">
        <v>2</v>
      </c>
      <c r="F258" s="123">
        <v>2</v>
      </c>
      <c r="G258" s="9">
        <v>1.4E-3</v>
      </c>
      <c r="H258" s="19"/>
      <c r="I258" s="12">
        <v>7.45</v>
      </c>
      <c r="J258" s="9"/>
      <c r="K258" s="72">
        <f t="shared" si="8"/>
        <v>5955.95</v>
      </c>
      <c r="L258" s="86">
        <v>6019.4</v>
      </c>
      <c r="M258" s="88"/>
      <c r="Q258" s="1">
        <f t="shared" si="9"/>
        <v>9.9999999999999995E-7</v>
      </c>
    </row>
    <row r="259" spans="1:17" hidden="1" x14ac:dyDescent="0.2">
      <c r="A259" s="60" t="s">
        <v>4</v>
      </c>
      <c r="B259" s="77">
        <v>40162</v>
      </c>
      <c r="C259" s="123">
        <v>1E-3</v>
      </c>
      <c r="D259" s="123">
        <v>2</v>
      </c>
      <c r="E259" s="123">
        <v>2</v>
      </c>
      <c r="F259" s="123">
        <v>2</v>
      </c>
      <c r="G259" s="9">
        <v>5.1000000000000004E-3</v>
      </c>
      <c r="H259" s="19"/>
      <c r="I259" s="12">
        <v>12</v>
      </c>
      <c r="J259" s="9"/>
      <c r="K259" s="72">
        <f t="shared" si="8"/>
        <v>5951.4</v>
      </c>
      <c r="L259" s="86">
        <v>6020.4</v>
      </c>
      <c r="M259" s="88"/>
      <c r="Q259" s="1">
        <f t="shared" si="9"/>
        <v>9.9999999999999995E-7</v>
      </c>
    </row>
    <row r="260" spans="1:17" hidden="1" x14ac:dyDescent="0.2">
      <c r="A260" s="60" t="s">
        <v>4</v>
      </c>
      <c r="B260" s="77">
        <v>40266</v>
      </c>
      <c r="C260" s="123">
        <v>1E-3</v>
      </c>
      <c r="D260" s="123">
        <v>2</v>
      </c>
      <c r="E260" s="123">
        <v>2</v>
      </c>
      <c r="F260" s="123">
        <v>2</v>
      </c>
      <c r="G260" s="9">
        <v>1.97E-3</v>
      </c>
      <c r="H260" s="19"/>
      <c r="I260" s="12">
        <v>6.91</v>
      </c>
      <c r="J260" s="9"/>
      <c r="K260" s="72">
        <f t="shared" si="8"/>
        <v>5956.49</v>
      </c>
      <c r="L260" s="86">
        <v>6021.4</v>
      </c>
      <c r="M260" s="88"/>
      <c r="Q260" s="1">
        <f t="shared" si="9"/>
        <v>9.9999999999999995E-7</v>
      </c>
    </row>
    <row r="261" spans="1:17" hidden="1" x14ac:dyDescent="0.2">
      <c r="A261" s="60" t="s">
        <v>4</v>
      </c>
      <c r="B261" s="77">
        <v>40357</v>
      </c>
      <c r="C261" s="123">
        <v>1E-3</v>
      </c>
      <c r="D261" s="123">
        <v>2</v>
      </c>
      <c r="E261" s="123">
        <v>2</v>
      </c>
      <c r="F261" s="123">
        <v>2</v>
      </c>
      <c r="G261" s="9">
        <v>9.8899999999999995E-3</v>
      </c>
      <c r="H261" s="19"/>
      <c r="I261" s="12">
        <v>6.8</v>
      </c>
      <c r="J261" s="9"/>
      <c r="K261" s="72">
        <f t="shared" si="8"/>
        <v>5956.5999999999995</v>
      </c>
      <c r="L261" s="86">
        <v>6022.4</v>
      </c>
      <c r="M261" s="88"/>
      <c r="Q261" s="1">
        <f t="shared" si="9"/>
        <v>9.9999999999999995E-7</v>
      </c>
    </row>
    <row r="262" spans="1:17" hidden="1" x14ac:dyDescent="0.2">
      <c r="A262" s="60" t="s">
        <v>4</v>
      </c>
      <c r="B262" s="77">
        <v>40448</v>
      </c>
      <c r="C262" s="123">
        <v>1E-3</v>
      </c>
      <c r="D262" s="123">
        <v>2</v>
      </c>
      <c r="E262" s="123">
        <v>2</v>
      </c>
      <c r="F262" s="123">
        <v>2</v>
      </c>
      <c r="G262" s="9">
        <v>4.3400000000000001E-3</v>
      </c>
      <c r="H262" s="19"/>
      <c r="I262" s="12">
        <v>7.53</v>
      </c>
      <c r="J262" s="9"/>
      <c r="K262" s="72">
        <f t="shared" si="8"/>
        <v>5955.87</v>
      </c>
      <c r="L262" s="86">
        <v>6023.4</v>
      </c>
      <c r="M262" s="88"/>
      <c r="Q262" s="1">
        <f t="shared" si="9"/>
        <v>9.9999999999999995E-7</v>
      </c>
    </row>
    <row r="263" spans="1:17" hidden="1" x14ac:dyDescent="0.2">
      <c r="A263" s="60" t="s">
        <v>4</v>
      </c>
      <c r="B263" s="77">
        <v>40526</v>
      </c>
      <c r="C263" s="123">
        <v>1E-3</v>
      </c>
      <c r="D263" s="123">
        <v>2</v>
      </c>
      <c r="E263" s="123">
        <v>2</v>
      </c>
      <c r="F263" s="123">
        <v>2</v>
      </c>
      <c r="G263" s="123">
        <v>8.0000000000000004E-4</v>
      </c>
      <c r="H263" s="19"/>
      <c r="I263" s="12">
        <v>7.08</v>
      </c>
      <c r="J263" s="9"/>
      <c r="K263" s="72">
        <f t="shared" si="8"/>
        <v>5956.32</v>
      </c>
      <c r="L263" s="86">
        <v>6024.4</v>
      </c>
      <c r="M263" s="88"/>
      <c r="Q263" s="1">
        <f t="shared" si="9"/>
        <v>9.9999999999999995E-7</v>
      </c>
    </row>
    <row r="264" spans="1:17" hidden="1" x14ac:dyDescent="0.2">
      <c r="A264" s="60" t="s">
        <v>4</v>
      </c>
      <c r="B264" s="78">
        <v>40631</v>
      </c>
      <c r="C264" s="124">
        <v>5.0000000000000001E-4</v>
      </c>
      <c r="D264" s="123">
        <v>2</v>
      </c>
      <c r="E264" s="123">
        <v>2</v>
      </c>
      <c r="F264" s="123">
        <v>2</v>
      </c>
      <c r="G264" s="123">
        <v>8.0000000000000004E-4</v>
      </c>
      <c r="H264" s="19"/>
      <c r="I264" s="12">
        <v>5.12</v>
      </c>
      <c r="J264" s="9"/>
      <c r="K264" s="72">
        <f t="shared" si="8"/>
        <v>5958.28</v>
      </c>
      <c r="L264" s="86">
        <v>6025.4</v>
      </c>
      <c r="M264" s="88"/>
      <c r="Q264" s="1">
        <f t="shared" si="9"/>
        <v>4.9999999999999998E-7</v>
      </c>
    </row>
    <row r="265" spans="1:17" hidden="1" x14ac:dyDescent="0.2">
      <c r="A265" s="60" t="s">
        <v>4</v>
      </c>
      <c r="B265" s="78">
        <v>40714</v>
      </c>
      <c r="C265" s="123">
        <v>2.0000000000000001E-4</v>
      </c>
      <c r="D265" s="123">
        <v>1</v>
      </c>
      <c r="E265" s="123">
        <v>1</v>
      </c>
      <c r="F265" s="123">
        <v>2</v>
      </c>
      <c r="G265" s="29">
        <v>6.3E-3</v>
      </c>
      <c r="H265" s="149"/>
      <c r="I265" s="12">
        <v>5.9</v>
      </c>
      <c r="J265" s="9"/>
      <c r="K265" s="72">
        <f t="shared" si="8"/>
        <v>5957.5</v>
      </c>
      <c r="L265" s="86">
        <v>6026.4</v>
      </c>
      <c r="M265" s="88"/>
      <c r="Q265" s="1">
        <f t="shared" si="9"/>
        <v>2.0000000000000002E-7</v>
      </c>
    </row>
    <row r="266" spans="1:17" s="157" customFormat="1" x14ac:dyDescent="0.2">
      <c r="A266" s="166" t="s">
        <v>3</v>
      </c>
      <c r="B266" s="167">
        <v>40801</v>
      </c>
      <c r="C266" s="161">
        <v>5.7000000000000002E-2</v>
      </c>
      <c r="D266" s="161">
        <v>5</v>
      </c>
      <c r="E266" s="161">
        <v>1</v>
      </c>
      <c r="F266" s="173">
        <v>20</v>
      </c>
      <c r="G266" s="168">
        <v>16</v>
      </c>
      <c r="H266" s="198"/>
      <c r="I266" s="163">
        <v>8.34</v>
      </c>
      <c r="J266" s="164"/>
      <c r="K266" s="72">
        <f t="shared" si="8"/>
        <v>5955.0599999999995</v>
      </c>
      <c r="L266" s="86">
        <v>6027.4</v>
      </c>
      <c r="M266" s="165"/>
      <c r="Q266" s="157">
        <f t="shared" si="9"/>
        <v>5.7000000000000003E-5</v>
      </c>
    </row>
    <row r="267" spans="1:17" s="157" customFormat="1" x14ac:dyDescent="0.2">
      <c r="A267" s="166" t="s">
        <v>3</v>
      </c>
      <c r="B267" s="167">
        <v>40884</v>
      </c>
      <c r="C267" s="161">
        <v>3.5999999999999997E-2</v>
      </c>
      <c r="D267" s="161">
        <v>5</v>
      </c>
      <c r="E267" s="161">
        <v>1</v>
      </c>
      <c r="F267" s="173">
        <v>7.2</v>
      </c>
      <c r="G267" s="185">
        <v>4.7</v>
      </c>
      <c r="H267" s="199"/>
      <c r="I267" s="163">
        <v>7.31</v>
      </c>
      <c r="J267" s="164"/>
      <c r="K267" s="72">
        <f t="shared" si="8"/>
        <v>5956.0899999999992</v>
      </c>
      <c r="L267" s="86">
        <v>6027.4</v>
      </c>
      <c r="M267" s="175"/>
      <c r="Q267" s="157">
        <f t="shared" si="9"/>
        <v>3.5999999999999994E-5</v>
      </c>
    </row>
    <row r="268" spans="1:17" s="337" customFormat="1" x14ac:dyDescent="0.2">
      <c r="A268" s="348" t="s">
        <v>3</v>
      </c>
      <c r="B268" s="350">
        <v>40997</v>
      </c>
      <c r="C268" s="345">
        <v>3.7999999999999999E-2</v>
      </c>
      <c r="D268" s="349" t="s">
        <v>82</v>
      </c>
      <c r="E268" s="349" t="s">
        <v>81</v>
      </c>
      <c r="F268" s="351">
        <v>4.5999999999999996</v>
      </c>
      <c r="G268" s="351">
        <v>4.4000000000000004</v>
      </c>
      <c r="H268" s="311"/>
      <c r="I268" s="307">
        <v>6.93</v>
      </c>
      <c r="J268" s="338"/>
      <c r="K268" s="308">
        <f t="shared" si="8"/>
        <v>5956.4699999999993</v>
      </c>
      <c r="L268" s="86">
        <v>6027.4</v>
      </c>
      <c r="M268" s="324"/>
    </row>
    <row r="269" spans="1:17" s="374" customFormat="1" x14ac:dyDescent="0.2">
      <c r="A269" s="375" t="s">
        <v>3</v>
      </c>
      <c r="B269" s="390">
        <v>41080</v>
      </c>
      <c r="C269" s="374">
        <v>9.6000000000000002E-2</v>
      </c>
      <c r="D269" s="391" t="s">
        <v>82</v>
      </c>
      <c r="E269" s="391" t="s">
        <v>81</v>
      </c>
      <c r="F269" s="392">
        <v>20</v>
      </c>
      <c r="G269" s="392">
        <v>8.6</v>
      </c>
      <c r="H269" s="311"/>
      <c r="I269" s="383"/>
      <c r="J269" s="384"/>
      <c r="K269" s="308">
        <f t="shared" si="8"/>
        <v>5963.4</v>
      </c>
      <c r="L269" s="86">
        <v>6027.4</v>
      </c>
      <c r="M269" s="336"/>
    </row>
    <row r="270" spans="1:17" s="374" customFormat="1" x14ac:dyDescent="0.2">
      <c r="A270" s="375" t="s">
        <v>3</v>
      </c>
      <c r="B270" s="390">
        <v>41171</v>
      </c>
      <c r="C270" s="374">
        <v>4.4999999999999998E-2</v>
      </c>
      <c r="D270" s="391" t="s">
        <v>82</v>
      </c>
      <c r="E270" s="391" t="s">
        <v>81</v>
      </c>
      <c r="F270" s="392">
        <v>10</v>
      </c>
      <c r="G270" s="392">
        <v>8.1999999999999993</v>
      </c>
      <c r="H270" s="403"/>
      <c r="I270" s="163"/>
      <c r="J270" s="164"/>
      <c r="K270" s="308">
        <f t="shared" ref="K270:K288" si="10">$L$134-I270</f>
        <v>5963.4</v>
      </c>
      <c r="L270" s="86">
        <v>6027.4</v>
      </c>
      <c r="M270" s="400"/>
    </row>
    <row r="271" spans="1:17" s="374" customFormat="1" x14ac:dyDescent="0.2">
      <c r="A271" s="348" t="s">
        <v>3</v>
      </c>
      <c r="B271" s="390">
        <v>41263</v>
      </c>
      <c r="C271" s="374">
        <v>4.3999999999999997E-2</v>
      </c>
      <c r="D271" s="391" t="s">
        <v>82</v>
      </c>
      <c r="E271" s="391" t="s">
        <v>81</v>
      </c>
      <c r="F271" s="392">
        <v>10</v>
      </c>
      <c r="G271" s="392"/>
      <c r="H271" s="403"/>
      <c r="I271" s="383"/>
      <c r="J271" s="384"/>
      <c r="K271" s="308">
        <f t="shared" si="10"/>
        <v>5963.4</v>
      </c>
      <c r="L271" s="86">
        <v>6027.4</v>
      </c>
      <c r="M271" s="400"/>
    </row>
    <row r="272" spans="1:17" s="374" customFormat="1" x14ac:dyDescent="0.2">
      <c r="A272" s="375" t="s">
        <v>3</v>
      </c>
      <c r="B272" s="390">
        <v>41270</v>
      </c>
      <c r="C272" s="374">
        <v>4.7E-2</v>
      </c>
      <c r="D272" s="391" t="s">
        <v>82</v>
      </c>
      <c r="E272" s="391" t="s">
        <v>81</v>
      </c>
      <c r="F272" s="392">
        <v>6.7</v>
      </c>
      <c r="G272" s="392">
        <v>7.6</v>
      </c>
      <c r="H272" s="403"/>
      <c r="I272" s="383"/>
      <c r="J272" s="384"/>
      <c r="K272" s="308">
        <f t="shared" si="10"/>
        <v>5963.4</v>
      </c>
      <c r="L272" s="86">
        <v>6027.4</v>
      </c>
      <c r="M272" s="400"/>
    </row>
    <row r="273" spans="1:13" s="374" customFormat="1" x14ac:dyDescent="0.2">
      <c r="A273" s="375" t="s">
        <v>3</v>
      </c>
      <c r="B273" s="390">
        <v>41277</v>
      </c>
      <c r="C273" s="374">
        <v>0.04</v>
      </c>
      <c r="D273" s="391" t="s">
        <v>82</v>
      </c>
      <c r="E273" s="391" t="s">
        <v>81</v>
      </c>
      <c r="F273" s="392">
        <v>6.8</v>
      </c>
      <c r="G273" s="392"/>
      <c r="H273" s="403"/>
      <c r="I273" s="383"/>
      <c r="J273" s="384"/>
      <c r="K273" s="308">
        <f t="shared" si="10"/>
        <v>5963.4</v>
      </c>
      <c r="L273" s="86">
        <v>6027.4</v>
      </c>
      <c r="M273" s="400"/>
    </row>
    <row r="274" spans="1:13" s="374" customFormat="1" x14ac:dyDescent="0.2">
      <c r="A274" s="348" t="s">
        <v>3</v>
      </c>
      <c r="B274" s="390">
        <v>41284</v>
      </c>
      <c r="C274" s="374">
        <v>4.3999999999999997E-2</v>
      </c>
      <c r="D274" s="391" t="s">
        <v>82</v>
      </c>
      <c r="E274" s="391" t="s">
        <v>81</v>
      </c>
      <c r="F274" s="392">
        <v>7.2</v>
      </c>
      <c r="G274" s="392"/>
      <c r="H274" s="403"/>
      <c r="I274" s="383"/>
      <c r="J274" s="384"/>
      <c r="K274" s="308">
        <f t="shared" si="10"/>
        <v>5963.4</v>
      </c>
      <c r="L274" s="86">
        <v>6027.4</v>
      </c>
      <c r="M274" s="400"/>
    </row>
    <row r="275" spans="1:13" s="374" customFormat="1" x14ac:dyDescent="0.2">
      <c r="A275" s="348" t="s">
        <v>3</v>
      </c>
      <c r="B275" s="390">
        <v>41319</v>
      </c>
      <c r="C275" s="374">
        <v>2.9000000000000001E-2</v>
      </c>
      <c r="D275" s="391" t="s">
        <v>82</v>
      </c>
      <c r="E275" s="391" t="s">
        <v>81</v>
      </c>
      <c r="F275" s="392">
        <v>4.7</v>
      </c>
      <c r="G275" s="392"/>
      <c r="H275" s="403"/>
      <c r="I275" s="383"/>
      <c r="J275" s="384"/>
      <c r="K275" s="308">
        <f t="shared" si="10"/>
        <v>5963.4</v>
      </c>
      <c r="L275" s="86">
        <v>6027.4</v>
      </c>
      <c r="M275" s="400"/>
    </row>
    <row r="276" spans="1:13" s="374" customFormat="1" x14ac:dyDescent="0.2">
      <c r="A276" s="348" t="s">
        <v>3</v>
      </c>
      <c r="B276" s="390">
        <v>41345</v>
      </c>
      <c r="C276" s="374">
        <v>4.7E-2</v>
      </c>
      <c r="D276" s="391" t="s">
        <v>82</v>
      </c>
      <c r="E276" s="391" t="s">
        <v>81</v>
      </c>
      <c r="F276" s="392">
        <v>8.1999999999999993</v>
      </c>
      <c r="G276" s="392"/>
      <c r="H276" s="403"/>
      <c r="I276" s="383">
        <v>7.5</v>
      </c>
      <c r="J276" s="384"/>
      <c r="K276" s="308">
        <f t="shared" si="10"/>
        <v>5955.9</v>
      </c>
      <c r="L276" s="86">
        <v>6027.4</v>
      </c>
      <c r="M276" s="400"/>
    </row>
    <row r="277" spans="1:13" s="374" customFormat="1" x14ac:dyDescent="0.2">
      <c r="A277" s="348" t="s">
        <v>3</v>
      </c>
      <c r="B277" s="390">
        <v>41380</v>
      </c>
      <c r="C277" s="374">
        <v>4.2000000000000003E-2</v>
      </c>
      <c r="D277" s="391" t="s">
        <v>82</v>
      </c>
      <c r="E277" s="391" t="s">
        <v>81</v>
      </c>
      <c r="F277" s="392">
        <v>5</v>
      </c>
      <c r="G277" s="392">
        <v>2.8</v>
      </c>
      <c r="H277" s="403"/>
      <c r="I277" s="383">
        <v>7.26</v>
      </c>
      <c r="J277" s="384"/>
      <c r="K277" s="308">
        <f t="shared" si="10"/>
        <v>5956.1399999999994</v>
      </c>
      <c r="L277" s="86">
        <v>6027.4</v>
      </c>
      <c r="M277" s="400"/>
    </row>
    <row r="278" spans="1:13" s="374" customFormat="1" x14ac:dyDescent="0.2">
      <c r="A278" s="401" t="s">
        <v>3</v>
      </c>
      <c r="B278" s="390">
        <v>41485</v>
      </c>
      <c r="C278" s="374">
        <v>1.0999999999999999E-2</v>
      </c>
      <c r="D278" s="391" t="s">
        <v>82</v>
      </c>
      <c r="E278" s="391" t="s">
        <v>81</v>
      </c>
      <c r="F278" s="392" t="s">
        <v>83</v>
      </c>
      <c r="G278" s="392">
        <v>1.3</v>
      </c>
      <c r="H278" s="403"/>
      <c r="I278" s="383">
        <v>6.83</v>
      </c>
      <c r="J278" s="384"/>
      <c r="K278" s="308">
        <f t="shared" si="10"/>
        <v>5956.57</v>
      </c>
      <c r="L278" s="86">
        <v>6027.4</v>
      </c>
      <c r="M278" s="400"/>
    </row>
    <row r="279" spans="1:13" s="374" customFormat="1" x14ac:dyDescent="0.2">
      <c r="A279" s="401" t="s">
        <v>3</v>
      </c>
      <c r="B279" s="390">
        <v>41564</v>
      </c>
      <c r="C279" s="374">
        <v>3.1E-2</v>
      </c>
      <c r="D279" s="391" t="s">
        <v>82</v>
      </c>
      <c r="E279" s="391" t="s">
        <v>81</v>
      </c>
      <c r="F279" s="392">
        <v>4</v>
      </c>
      <c r="G279" s="392">
        <v>3.8</v>
      </c>
      <c r="H279" s="403"/>
      <c r="I279" s="383">
        <v>7.5</v>
      </c>
      <c r="J279" s="384"/>
      <c r="K279" s="308">
        <f t="shared" si="10"/>
        <v>5955.9</v>
      </c>
      <c r="L279" s="86">
        <v>6027.4</v>
      </c>
      <c r="M279" s="400"/>
    </row>
    <row r="280" spans="1:13" s="374" customFormat="1" x14ac:dyDescent="0.2">
      <c r="A280" s="401" t="s">
        <v>3</v>
      </c>
      <c r="B280" s="390">
        <v>41652</v>
      </c>
      <c r="C280" s="374">
        <v>3.2000000000000001E-2</v>
      </c>
      <c r="D280" s="391" t="s">
        <v>82</v>
      </c>
      <c r="E280" s="391" t="s">
        <v>81</v>
      </c>
      <c r="F280" s="392">
        <v>3.2</v>
      </c>
      <c r="G280" s="392">
        <v>4</v>
      </c>
      <c r="H280" s="403"/>
      <c r="I280" s="383">
        <v>6.97</v>
      </c>
      <c r="J280" s="384"/>
      <c r="K280" s="308">
        <f t="shared" si="10"/>
        <v>5956.4299999999994</v>
      </c>
      <c r="L280" s="86">
        <v>6027.4</v>
      </c>
      <c r="M280" s="400"/>
    </row>
    <row r="281" spans="1:13" s="374" customFormat="1" x14ac:dyDescent="0.2">
      <c r="A281" s="401" t="s">
        <v>3</v>
      </c>
      <c r="B281" s="390">
        <v>41753</v>
      </c>
      <c r="C281" s="374">
        <v>2.3E-2</v>
      </c>
      <c r="D281" s="391" t="s">
        <v>82</v>
      </c>
      <c r="E281" s="391" t="s">
        <v>81</v>
      </c>
      <c r="F281" s="392" t="s">
        <v>83</v>
      </c>
      <c r="G281" s="392">
        <v>2.4</v>
      </c>
      <c r="H281" s="403"/>
      <c r="I281" s="383">
        <v>5.83</v>
      </c>
      <c r="J281" s="384"/>
      <c r="K281" s="308">
        <f t="shared" si="10"/>
        <v>5957.57</v>
      </c>
      <c r="L281" s="86">
        <v>6027.4</v>
      </c>
      <c r="M281" s="400"/>
    </row>
    <row r="282" spans="1:13" s="374" customFormat="1" x14ac:dyDescent="0.2">
      <c r="A282" s="401" t="s">
        <v>3</v>
      </c>
      <c r="B282" s="390">
        <v>41841</v>
      </c>
      <c r="C282" s="374">
        <v>3.1E-2</v>
      </c>
      <c r="D282" s="391" t="s">
        <v>82</v>
      </c>
      <c r="E282" s="391" t="s">
        <v>88</v>
      </c>
      <c r="F282" s="392">
        <v>4.4000000000000004</v>
      </c>
      <c r="G282" s="392">
        <v>5.2</v>
      </c>
      <c r="H282" s="403"/>
      <c r="I282" s="383">
        <v>6.91</v>
      </c>
      <c r="J282" s="384"/>
      <c r="K282" s="308">
        <f t="shared" si="10"/>
        <v>5956.49</v>
      </c>
      <c r="L282" s="86">
        <v>6027.4</v>
      </c>
      <c r="M282" s="400"/>
    </row>
    <row r="283" spans="1:13" s="374" customFormat="1" x14ac:dyDescent="0.2">
      <c r="A283" s="401" t="s">
        <v>3</v>
      </c>
      <c r="B283" s="390">
        <v>41933</v>
      </c>
      <c r="C283" s="374">
        <v>2.8E-3</v>
      </c>
      <c r="D283" s="391" t="s">
        <v>82</v>
      </c>
      <c r="E283" s="391" t="s">
        <v>81</v>
      </c>
      <c r="F283" s="392" t="s">
        <v>83</v>
      </c>
      <c r="G283" s="392">
        <v>2.6</v>
      </c>
      <c r="H283" s="403"/>
      <c r="I283" s="383">
        <v>5.6</v>
      </c>
      <c r="J283" s="384"/>
      <c r="K283" s="308">
        <f t="shared" si="10"/>
        <v>5957.7999999999993</v>
      </c>
      <c r="L283" s="86">
        <v>6027.4</v>
      </c>
      <c r="M283" s="400"/>
    </row>
    <row r="284" spans="1:13" s="374" customFormat="1" x14ac:dyDescent="0.2">
      <c r="A284" s="401" t="s">
        <v>3</v>
      </c>
      <c r="B284" s="390">
        <v>42017</v>
      </c>
      <c r="C284" s="374">
        <v>1E-3</v>
      </c>
      <c r="D284" s="391" t="s">
        <v>82</v>
      </c>
      <c r="E284" s="391" t="s">
        <v>81</v>
      </c>
      <c r="F284" s="392" t="s">
        <v>83</v>
      </c>
      <c r="G284" s="392">
        <v>1</v>
      </c>
      <c r="H284" s="403"/>
      <c r="I284" s="383">
        <v>4.9400000000000004</v>
      </c>
      <c r="J284" s="384"/>
      <c r="K284" s="308">
        <f t="shared" si="10"/>
        <v>5958.46</v>
      </c>
      <c r="L284" s="86">
        <v>6027.4</v>
      </c>
      <c r="M284" s="400"/>
    </row>
    <row r="285" spans="1:13" s="374" customFormat="1" x14ac:dyDescent="0.2">
      <c r="A285" s="401" t="s">
        <v>3</v>
      </c>
      <c r="B285" s="390">
        <v>42108</v>
      </c>
      <c r="C285" s="374">
        <v>1E-3</v>
      </c>
      <c r="D285" s="391" t="s">
        <v>82</v>
      </c>
      <c r="E285" s="391" t="s">
        <v>81</v>
      </c>
      <c r="F285" s="392" t="s">
        <v>83</v>
      </c>
      <c r="G285" s="392">
        <v>0.41</v>
      </c>
      <c r="H285" s="403"/>
      <c r="I285" s="383">
        <v>4.18</v>
      </c>
      <c r="J285" s="384"/>
      <c r="K285" s="308">
        <f t="shared" si="10"/>
        <v>5959.2199999999993</v>
      </c>
      <c r="L285" s="86">
        <v>6027.4</v>
      </c>
      <c r="M285" s="400"/>
    </row>
    <row r="286" spans="1:13" s="374" customFormat="1" x14ac:dyDescent="0.2">
      <c r="A286" s="401" t="s">
        <v>3</v>
      </c>
      <c r="B286" s="390">
        <v>42200</v>
      </c>
      <c r="C286" s="374">
        <v>1E-3</v>
      </c>
      <c r="D286" s="391" t="s">
        <v>82</v>
      </c>
      <c r="E286" s="391" t="s">
        <v>81</v>
      </c>
      <c r="F286" s="392" t="s">
        <v>83</v>
      </c>
      <c r="G286" s="392">
        <v>0.94</v>
      </c>
      <c r="H286" s="403"/>
      <c r="I286" s="383">
        <v>4.88</v>
      </c>
      <c r="J286" s="384"/>
      <c r="K286" s="308">
        <f t="shared" si="10"/>
        <v>5958.5199999999995</v>
      </c>
      <c r="L286" s="86">
        <v>6027.4</v>
      </c>
      <c r="M286" s="400"/>
    </row>
    <row r="287" spans="1:13" s="374" customFormat="1" x14ac:dyDescent="0.2">
      <c r="A287" s="401" t="s">
        <v>3</v>
      </c>
      <c r="B287" s="390">
        <v>42291</v>
      </c>
      <c r="C287" s="374">
        <v>2.9000000000000001E-2</v>
      </c>
      <c r="D287" s="391" t="s">
        <v>82</v>
      </c>
      <c r="E287" s="391" t="s">
        <v>81</v>
      </c>
      <c r="F287" s="392">
        <v>10.9</v>
      </c>
      <c r="G287" s="392">
        <v>12.2</v>
      </c>
      <c r="H287" s="403"/>
      <c r="I287" s="383">
        <v>8.5500000000000007</v>
      </c>
      <c r="J287" s="384"/>
      <c r="K287" s="308">
        <f t="shared" si="10"/>
        <v>5954.8499999999995</v>
      </c>
      <c r="L287" s="86">
        <v>6027.4</v>
      </c>
      <c r="M287" s="400"/>
    </row>
    <row r="288" spans="1:13" s="374" customFormat="1" x14ac:dyDescent="0.2">
      <c r="A288" s="401" t="s">
        <v>3</v>
      </c>
      <c r="B288" s="390">
        <v>42390</v>
      </c>
      <c r="C288" s="374">
        <v>1.78E-2</v>
      </c>
      <c r="D288" s="391" t="s">
        <v>89</v>
      </c>
      <c r="E288" s="391" t="s">
        <v>81</v>
      </c>
      <c r="F288" s="392">
        <v>4.16</v>
      </c>
      <c r="G288" s="392">
        <v>12.5</v>
      </c>
      <c r="H288" s="403"/>
      <c r="I288" s="383">
        <v>8.1199999999999992</v>
      </c>
      <c r="J288" s="384"/>
      <c r="K288" s="312">
        <f t="shared" si="10"/>
        <v>5955.28</v>
      </c>
      <c r="L288" s="86">
        <v>6027.4</v>
      </c>
      <c r="M288" s="400"/>
    </row>
    <row r="289" spans="1:17" x14ac:dyDescent="0.2">
      <c r="A289" s="60"/>
      <c r="B289" s="77"/>
      <c r="C289" s="9"/>
      <c r="D289" s="9"/>
      <c r="E289" s="9"/>
      <c r="F289" s="9"/>
      <c r="G289" s="9"/>
      <c r="H289" s="19"/>
      <c r="I289" s="12"/>
      <c r="J289" s="9"/>
      <c r="K289" s="71"/>
      <c r="L289" s="87"/>
      <c r="M289" s="88"/>
      <c r="Q289" s="1">
        <f t="shared" si="9"/>
        <v>0</v>
      </c>
    </row>
    <row r="290" spans="1:17" x14ac:dyDescent="0.2">
      <c r="A290" s="60" t="s">
        <v>5</v>
      </c>
      <c r="B290" s="77">
        <v>38177</v>
      </c>
      <c r="C290" s="9">
        <v>0.2</v>
      </c>
      <c r="D290" s="10"/>
      <c r="E290" s="10"/>
      <c r="F290" s="10"/>
      <c r="G290" s="9">
        <v>0.67</v>
      </c>
      <c r="H290" s="127">
        <v>0.01</v>
      </c>
      <c r="I290" s="18"/>
      <c r="J290" s="30">
        <v>5958.97</v>
      </c>
      <c r="K290" s="71"/>
      <c r="L290" s="86">
        <v>5962.5</v>
      </c>
      <c r="M290" s="88"/>
      <c r="Q290" s="1">
        <f t="shared" si="9"/>
        <v>2.0000000000000001E-4</v>
      </c>
    </row>
    <row r="291" spans="1:17" x14ac:dyDescent="0.2">
      <c r="A291" s="60" t="s">
        <v>5</v>
      </c>
      <c r="B291" s="77">
        <v>38190</v>
      </c>
      <c r="C291" s="9">
        <v>0.11</v>
      </c>
      <c r="D291" s="10"/>
      <c r="E291" s="10"/>
      <c r="F291" s="10"/>
      <c r="G291" s="9">
        <v>0.53</v>
      </c>
      <c r="H291" s="11"/>
      <c r="I291" s="12">
        <v>10.34</v>
      </c>
      <c r="J291" s="9"/>
      <c r="K291" s="71">
        <f>$L$291-I291</f>
        <v>5952.16</v>
      </c>
      <c r="L291" s="86">
        <v>5962.5</v>
      </c>
      <c r="M291" s="88"/>
      <c r="Q291" s="1">
        <f t="shared" si="9"/>
        <v>1.1E-4</v>
      </c>
    </row>
    <row r="292" spans="1:17" x14ac:dyDescent="0.2">
      <c r="A292" s="60" t="s">
        <v>5</v>
      </c>
      <c r="B292" s="77">
        <v>38202</v>
      </c>
      <c r="C292" s="9">
        <v>3.2000000000000001E-2</v>
      </c>
      <c r="D292" s="123">
        <v>2</v>
      </c>
      <c r="E292" s="123">
        <v>2</v>
      </c>
      <c r="F292" s="123">
        <v>2</v>
      </c>
      <c r="G292" s="9">
        <v>0.73</v>
      </c>
      <c r="H292" s="11"/>
      <c r="I292" s="12">
        <v>10.46</v>
      </c>
      <c r="J292" s="9"/>
      <c r="K292" s="71">
        <f>$L$291-I292</f>
        <v>5952.04</v>
      </c>
      <c r="L292" s="86">
        <v>5962.5</v>
      </c>
      <c r="M292" s="88"/>
      <c r="Q292" s="1">
        <f t="shared" si="9"/>
        <v>3.1999999999999999E-5</v>
      </c>
    </row>
    <row r="293" spans="1:17" x14ac:dyDescent="0.2">
      <c r="A293" s="60" t="s">
        <v>5</v>
      </c>
      <c r="B293" s="77">
        <v>38245</v>
      </c>
      <c r="C293" s="9">
        <v>5.6000000000000001E-2</v>
      </c>
      <c r="D293" s="123">
        <v>2</v>
      </c>
      <c r="E293" s="123">
        <v>2</v>
      </c>
      <c r="F293" s="123">
        <v>2</v>
      </c>
      <c r="G293" s="9">
        <v>6</v>
      </c>
      <c r="H293" s="11">
        <v>3.6960000000000002</v>
      </c>
      <c r="I293" s="12">
        <v>11.11</v>
      </c>
      <c r="J293" s="9"/>
      <c r="K293" s="71">
        <f t="shared" ref="K293:K356" si="11">$L$291-I293</f>
        <v>5951.39</v>
      </c>
      <c r="L293" s="86">
        <v>5962.5</v>
      </c>
      <c r="M293" s="88"/>
      <c r="Q293" s="1">
        <f t="shared" si="9"/>
        <v>5.5999999999999999E-5</v>
      </c>
    </row>
    <row r="294" spans="1:17" x14ac:dyDescent="0.2">
      <c r="A294" s="60" t="s">
        <v>5</v>
      </c>
      <c r="B294" s="77">
        <v>38274</v>
      </c>
      <c r="C294" s="9">
        <v>3.2000000000000001E-2</v>
      </c>
      <c r="D294" s="123">
        <v>2</v>
      </c>
      <c r="E294" s="123">
        <v>2</v>
      </c>
      <c r="F294" s="123">
        <v>2</v>
      </c>
      <c r="G294" s="9">
        <v>0.78</v>
      </c>
      <c r="H294" s="11">
        <v>0.57099999999999995</v>
      </c>
      <c r="I294" s="12">
        <v>10.7</v>
      </c>
      <c r="J294" s="9"/>
      <c r="K294" s="71">
        <f t="shared" si="11"/>
        <v>5951.8</v>
      </c>
      <c r="L294" s="86">
        <v>5962.5</v>
      </c>
      <c r="M294" s="88"/>
      <c r="Q294" s="1">
        <f t="shared" si="9"/>
        <v>3.1999999999999999E-5</v>
      </c>
    </row>
    <row r="295" spans="1:17" x14ac:dyDescent="0.2">
      <c r="A295" s="60" t="s">
        <v>5</v>
      </c>
      <c r="B295" s="77">
        <v>38301</v>
      </c>
      <c r="C295" s="9">
        <v>1.6E-2</v>
      </c>
      <c r="D295" s="123">
        <v>2</v>
      </c>
      <c r="E295" s="123">
        <v>2</v>
      </c>
      <c r="F295" s="123">
        <v>2</v>
      </c>
      <c r="G295" s="9">
        <v>0.65</v>
      </c>
      <c r="H295" s="11"/>
      <c r="I295" s="12">
        <v>10.7</v>
      </c>
      <c r="J295" s="9"/>
      <c r="K295" s="71">
        <f t="shared" si="11"/>
        <v>5951.8</v>
      </c>
      <c r="L295" s="86">
        <v>5962.5</v>
      </c>
      <c r="M295" s="88"/>
      <c r="Q295" s="1">
        <f t="shared" si="9"/>
        <v>1.5999999999999999E-5</v>
      </c>
    </row>
    <row r="296" spans="1:17" x14ac:dyDescent="0.2">
      <c r="A296" s="60" t="s">
        <v>5</v>
      </c>
      <c r="B296" s="77">
        <v>38310</v>
      </c>
      <c r="C296" s="9">
        <v>1.9E-2</v>
      </c>
      <c r="D296" s="123">
        <v>2</v>
      </c>
      <c r="E296" s="123">
        <v>2</v>
      </c>
      <c r="F296" s="123">
        <v>2</v>
      </c>
      <c r="G296" s="9">
        <v>0.49</v>
      </c>
      <c r="H296" s="11"/>
      <c r="I296" s="18"/>
      <c r="J296" s="10"/>
      <c r="K296" s="71"/>
      <c r="L296" s="86">
        <v>5962.5</v>
      </c>
      <c r="M296" s="88"/>
      <c r="Q296" s="1">
        <f t="shared" si="9"/>
        <v>1.9000000000000001E-5</v>
      </c>
    </row>
    <row r="297" spans="1:17" x14ac:dyDescent="0.2">
      <c r="A297" s="60" t="s">
        <v>5</v>
      </c>
      <c r="B297" s="77">
        <v>38314</v>
      </c>
      <c r="C297" s="9">
        <v>1.7000000000000001E-2</v>
      </c>
      <c r="D297" s="123">
        <v>2</v>
      </c>
      <c r="E297" s="123">
        <v>2</v>
      </c>
      <c r="F297" s="123">
        <v>2</v>
      </c>
      <c r="G297" s="9">
        <v>0.67</v>
      </c>
      <c r="H297" s="11">
        <v>0.49</v>
      </c>
      <c r="I297" s="18"/>
      <c r="J297" s="10"/>
      <c r="K297" s="71"/>
      <c r="L297" s="86">
        <v>5962.5</v>
      </c>
      <c r="M297" s="88"/>
      <c r="Q297" s="1">
        <f t="shared" si="9"/>
        <v>1.7E-5</v>
      </c>
    </row>
    <row r="298" spans="1:17" x14ac:dyDescent="0.2">
      <c r="A298" s="60" t="s">
        <v>5</v>
      </c>
      <c r="B298" s="77">
        <v>38328</v>
      </c>
      <c r="C298" s="123">
        <v>1E-3</v>
      </c>
      <c r="D298" s="123">
        <v>2</v>
      </c>
      <c r="E298" s="123">
        <v>2</v>
      </c>
      <c r="F298" s="123">
        <v>2</v>
      </c>
      <c r="G298" s="9">
        <v>0.04</v>
      </c>
      <c r="H298" s="11"/>
      <c r="I298" s="18"/>
      <c r="J298" s="10"/>
      <c r="K298" s="71"/>
      <c r="L298" s="86">
        <v>5962.5</v>
      </c>
      <c r="M298" s="88"/>
      <c r="Q298" s="1">
        <f t="shared" si="9"/>
        <v>9.9999999999999995E-7</v>
      </c>
    </row>
    <row r="299" spans="1:17" x14ac:dyDescent="0.2">
      <c r="A299" s="60" t="s">
        <v>5</v>
      </c>
      <c r="B299" s="77">
        <v>38335</v>
      </c>
      <c r="C299" s="9">
        <v>0.02</v>
      </c>
      <c r="D299" s="123">
        <v>2</v>
      </c>
      <c r="E299" s="123">
        <v>2</v>
      </c>
      <c r="F299" s="123">
        <v>2</v>
      </c>
      <c r="G299" s="9">
        <v>0.55000000000000004</v>
      </c>
      <c r="H299" s="11">
        <v>0.48599999999999999</v>
      </c>
      <c r="I299" s="12">
        <v>10.24</v>
      </c>
      <c r="J299" s="9"/>
      <c r="K299" s="71">
        <f t="shared" si="11"/>
        <v>5952.26</v>
      </c>
      <c r="L299" s="86">
        <v>5962.5</v>
      </c>
      <c r="M299" s="88"/>
      <c r="Q299" s="1">
        <f t="shared" si="9"/>
        <v>2.0000000000000002E-5</v>
      </c>
    </row>
    <row r="300" spans="1:17" x14ac:dyDescent="0.2">
      <c r="A300" s="60" t="s">
        <v>5</v>
      </c>
      <c r="B300" s="77">
        <v>38365</v>
      </c>
      <c r="C300" s="9">
        <v>1.6E-2</v>
      </c>
      <c r="D300" s="123">
        <v>2</v>
      </c>
      <c r="E300" s="123">
        <v>2</v>
      </c>
      <c r="F300" s="123">
        <v>2</v>
      </c>
      <c r="G300" s="9">
        <v>0.53</v>
      </c>
      <c r="H300" s="73">
        <v>0.40539602696164795</v>
      </c>
      <c r="I300" s="12">
        <v>9.89</v>
      </c>
      <c r="J300" s="9"/>
      <c r="K300" s="71">
        <f t="shared" si="11"/>
        <v>5952.61</v>
      </c>
      <c r="L300" s="86">
        <v>5962.5</v>
      </c>
      <c r="M300" s="88"/>
      <c r="Q300" s="1">
        <f t="shared" si="9"/>
        <v>1.5999999999999999E-5</v>
      </c>
    </row>
    <row r="301" spans="1:17" x14ac:dyDescent="0.2">
      <c r="A301" s="60" t="s">
        <v>5</v>
      </c>
      <c r="B301" s="77">
        <v>38392</v>
      </c>
      <c r="C301" s="9">
        <v>5.7000000000000002E-3</v>
      </c>
      <c r="D301" s="123">
        <v>2</v>
      </c>
      <c r="E301" s="123">
        <v>2</v>
      </c>
      <c r="F301" s="123">
        <v>2</v>
      </c>
      <c r="G301" s="9">
        <v>0.47</v>
      </c>
      <c r="H301" s="73">
        <v>0.33643032558855385</v>
      </c>
      <c r="I301" s="128">
        <v>9.91</v>
      </c>
      <c r="J301" s="9"/>
      <c r="K301" s="71">
        <f t="shared" si="11"/>
        <v>5952.59</v>
      </c>
      <c r="L301" s="86">
        <v>5962.5</v>
      </c>
      <c r="M301" s="88"/>
      <c r="Q301" s="1">
        <f t="shared" si="9"/>
        <v>5.7000000000000005E-6</v>
      </c>
    </row>
    <row r="302" spans="1:17" x14ac:dyDescent="0.2">
      <c r="A302" s="60" t="s">
        <v>5</v>
      </c>
      <c r="B302" s="77">
        <v>38419</v>
      </c>
      <c r="C302" s="9">
        <v>4.4999999999999997E-3</v>
      </c>
      <c r="D302" s="123">
        <v>2</v>
      </c>
      <c r="E302" s="123">
        <v>2</v>
      </c>
      <c r="F302" s="123">
        <v>2</v>
      </c>
      <c r="G302" s="9">
        <v>0.57999999999999996</v>
      </c>
      <c r="H302" s="73">
        <v>0.43184478900046752</v>
      </c>
      <c r="I302" s="12">
        <v>10.06</v>
      </c>
      <c r="J302" s="9"/>
      <c r="K302" s="71">
        <f t="shared" si="11"/>
        <v>5952.44</v>
      </c>
      <c r="L302" s="86">
        <v>5962.5</v>
      </c>
      <c r="M302" s="88"/>
      <c r="Q302" s="1">
        <f t="shared" si="9"/>
        <v>4.4999999999999993E-6</v>
      </c>
    </row>
    <row r="303" spans="1:17" x14ac:dyDescent="0.2">
      <c r="A303" s="60" t="s">
        <v>5</v>
      </c>
      <c r="B303" s="77">
        <v>38462</v>
      </c>
      <c r="C303" s="123">
        <v>1E-3</v>
      </c>
      <c r="D303" s="123">
        <v>2</v>
      </c>
      <c r="E303" s="123">
        <v>2</v>
      </c>
      <c r="F303" s="123">
        <v>2</v>
      </c>
      <c r="G303" s="123">
        <v>8.0000000000000004E-4</v>
      </c>
      <c r="H303" s="73">
        <v>0</v>
      </c>
      <c r="I303" s="18"/>
      <c r="J303" s="10"/>
      <c r="K303" s="71"/>
      <c r="L303" s="86">
        <v>5962.5</v>
      </c>
      <c r="M303" s="88"/>
      <c r="Q303" s="1">
        <f t="shared" si="9"/>
        <v>9.9999999999999995E-7</v>
      </c>
    </row>
    <row r="304" spans="1:17" x14ac:dyDescent="0.2">
      <c r="A304" s="60" t="s">
        <v>5</v>
      </c>
      <c r="B304" s="152">
        <v>38482</v>
      </c>
      <c r="C304" s="123">
        <v>1E-3</v>
      </c>
      <c r="D304" s="123">
        <v>2</v>
      </c>
      <c r="E304" s="123">
        <v>2</v>
      </c>
      <c r="F304" s="123">
        <v>2</v>
      </c>
      <c r="G304" s="123">
        <v>8.0000000000000004E-4</v>
      </c>
      <c r="H304" s="11">
        <v>0</v>
      </c>
      <c r="I304" s="12">
        <v>6.22</v>
      </c>
      <c r="J304" s="9"/>
      <c r="K304" s="71">
        <f t="shared" si="11"/>
        <v>5956.28</v>
      </c>
      <c r="L304" s="86">
        <v>5962.5</v>
      </c>
      <c r="M304" s="88"/>
      <c r="Q304" s="1">
        <f t="shared" ref="Q304:Q367" si="12">C304/1000</f>
        <v>9.9999999999999995E-7</v>
      </c>
    </row>
    <row r="305" spans="1:17" x14ac:dyDescent="0.2">
      <c r="A305" s="60"/>
      <c r="B305" s="152"/>
      <c r="C305" s="123"/>
      <c r="D305" s="123"/>
      <c r="E305" s="123"/>
      <c r="F305" s="123"/>
      <c r="G305" s="123"/>
      <c r="H305" s="11"/>
      <c r="I305" s="12"/>
      <c r="J305" s="9"/>
      <c r="K305" s="71"/>
      <c r="L305" s="86"/>
      <c r="M305" s="88"/>
    </row>
    <row r="306" spans="1:17" x14ac:dyDescent="0.2">
      <c r="A306" s="60"/>
      <c r="B306" s="152"/>
      <c r="C306" s="123"/>
      <c r="D306" s="123"/>
      <c r="E306" s="123"/>
      <c r="F306" s="10"/>
      <c r="G306" s="9"/>
      <c r="H306" s="11"/>
      <c r="I306" s="12"/>
      <c r="J306" s="9"/>
      <c r="K306" s="71"/>
      <c r="L306" s="86"/>
      <c r="M306" s="88"/>
    </row>
    <row r="307" spans="1:17" x14ac:dyDescent="0.2">
      <c r="A307" s="60" t="s">
        <v>5</v>
      </c>
      <c r="B307" s="77">
        <v>38511</v>
      </c>
      <c r="C307" s="123">
        <v>1E-3</v>
      </c>
      <c r="D307" s="123">
        <v>2</v>
      </c>
      <c r="E307" s="123">
        <v>2</v>
      </c>
      <c r="F307" s="123">
        <v>2</v>
      </c>
      <c r="G307" s="123">
        <v>8.0000000000000004E-4</v>
      </c>
      <c r="H307" s="127">
        <v>0.01</v>
      </c>
      <c r="I307" s="12">
        <v>4.47</v>
      </c>
      <c r="J307" s="9"/>
      <c r="K307" s="71">
        <f t="shared" si="11"/>
        <v>5958.03</v>
      </c>
      <c r="L307" s="86">
        <v>5962.5</v>
      </c>
      <c r="M307" s="88"/>
      <c r="Q307" s="1">
        <f t="shared" si="12"/>
        <v>9.9999999999999995E-7</v>
      </c>
    </row>
    <row r="308" spans="1:17" x14ac:dyDescent="0.2">
      <c r="A308" s="60" t="s">
        <v>5</v>
      </c>
      <c r="B308" s="77">
        <v>38545</v>
      </c>
      <c r="C308" s="123">
        <v>1E-3</v>
      </c>
      <c r="D308" s="123">
        <v>2</v>
      </c>
      <c r="E308" s="123">
        <v>2</v>
      </c>
      <c r="F308" s="123">
        <v>2</v>
      </c>
      <c r="G308" s="123">
        <v>8.0000000000000004E-4</v>
      </c>
      <c r="H308" s="11"/>
      <c r="I308" s="18"/>
      <c r="J308" s="10"/>
      <c r="K308" s="71"/>
      <c r="L308" s="86">
        <v>5962.5</v>
      </c>
      <c r="M308" s="88"/>
      <c r="Q308" s="1">
        <f t="shared" si="12"/>
        <v>9.9999999999999995E-7</v>
      </c>
    </row>
    <row r="309" spans="1:17" x14ac:dyDescent="0.2">
      <c r="A309" s="60" t="s">
        <v>5</v>
      </c>
      <c r="B309" s="77">
        <v>38573</v>
      </c>
      <c r="C309" s="123">
        <v>1E-3</v>
      </c>
      <c r="D309" s="123">
        <v>2</v>
      </c>
      <c r="E309" s="123">
        <v>2</v>
      </c>
      <c r="F309" s="123">
        <v>2</v>
      </c>
      <c r="G309" s="123">
        <v>8.0000000000000004E-4</v>
      </c>
      <c r="H309" s="11"/>
      <c r="I309" s="12">
        <v>6.13</v>
      </c>
      <c r="J309" s="9"/>
      <c r="K309" s="71">
        <f t="shared" si="11"/>
        <v>5956.37</v>
      </c>
      <c r="L309" s="86">
        <v>5962.5</v>
      </c>
      <c r="M309" s="88"/>
      <c r="Q309" s="1">
        <f t="shared" si="12"/>
        <v>9.9999999999999995E-7</v>
      </c>
    </row>
    <row r="310" spans="1:17" x14ac:dyDescent="0.2">
      <c r="A310" s="60" t="s">
        <v>5</v>
      </c>
      <c r="B310" s="77">
        <v>38607</v>
      </c>
      <c r="C310" s="123">
        <v>1E-3</v>
      </c>
      <c r="D310" s="123">
        <v>2</v>
      </c>
      <c r="E310" s="123">
        <v>2</v>
      </c>
      <c r="F310" s="123">
        <v>2</v>
      </c>
      <c r="G310" s="9">
        <v>1.5E-3</v>
      </c>
      <c r="H310" s="11"/>
      <c r="I310" s="12">
        <v>6.62</v>
      </c>
      <c r="J310" s="9"/>
      <c r="K310" s="71">
        <f t="shared" si="11"/>
        <v>5955.88</v>
      </c>
      <c r="L310" s="86">
        <v>5962.5</v>
      </c>
      <c r="M310" s="88"/>
      <c r="Q310" s="1">
        <f t="shared" si="12"/>
        <v>9.9999999999999995E-7</v>
      </c>
    </row>
    <row r="311" spans="1:17" x14ac:dyDescent="0.2">
      <c r="A311" s="60" t="s">
        <v>5</v>
      </c>
      <c r="B311" s="152">
        <v>38636</v>
      </c>
      <c r="C311" s="123">
        <v>1E-3</v>
      </c>
      <c r="D311" s="123">
        <v>2</v>
      </c>
      <c r="E311" s="123">
        <v>2</v>
      </c>
      <c r="F311" s="123">
        <v>2</v>
      </c>
      <c r="G311" s="9">
        <v>7.4999999999999997E-3</v>
      </c>
      <c r="H311" s="11"/>
      <c r="I311" s="18"/>
      <c r="J311" s="10"/>
      <c r="K311" s="71"/>
      <c r="L311" s="86">
        <v>5962.5</v>
      </c>
      <c r="M311" s="88"/>
      <c r="Q311" s="1">
        <f t="shared" si="12"/>
        <v>9.9999999999999995E-7</v>
      </c>
    </row>
    <row r="312" spans="1:17" x14ac:dyDescent="0.2">
      <c r="A312" s="60"/>
      <c r="B312" s="152"/>
      <c r="C312" s="123"/>
      <c r="D312" s="123"/>
      <c r="E312" s="123"/>
      <c r="F312" s="123"/>
      <c r="G312" s="9"/>
      <c r="H312" s="11"/>
      <c r="I312" s="18"/>
      <c r="J312" s="10"/>
      <c r="K312" s="71"/>
      <c r="L312" s="86"/>
      <c r="M312" s="88"/>
    </row>
    <row r="313" spans="1:17" x14ac:dyDescent="0.2">
      <c r="A313" s="60"/>
      <c r="B313" s="152"/>
      <c r="C313" s="123"/>
      <c r="D313" s="123"/>
      <c r="E313" s="123"/>
      <c r="F313" s="10"/>
      <c r="G313" s="123"/>
      <c r="H313" s="11"/>
      <c r="I313" s="18"/>
      <c r="J313" s="10"/>
      <c r="K313" s="71"/>
      <c r="L313" s="86"/>
      <c r="M313" s="88"/>
    </row>
    <row r="314" spans="1:17" x14ac:dyDescent="0.2">
      <c r="A314" s="60" t="s">
        <v>5</v>
      </c>
      <c r="B314" s="77">
        <v>38664</v>
      </c>
      <c r="C314" s="123">
        <v>1E-3</v>
      </c>
      <c r="D314" s="123">
        <v>2</v>
      </c>
      <c r="E314" s="123">
        <v>2</v>
      </c>
      <c r="F314" s="123">
        <v>2</v>
      </c>
      <c r="G314" s="9">
        <v>5.8999999999999999E-3</v>
      </c>
      <c r="H314" s="11"/>
      <c r="I314" s="18"/>
      <c r="J314" s="10"/>
      <c r="K314" s="71"/>
      <c r="L314" s="86">
        <v>5962.5</v>
      </c>
      <c r="M314" s="88"/>
      <c r="Q314" s="1">
        <f t="shared" si="12"/>
        <v>9.9999999999999995E-7</v>
      </c>
    </row>
    <row r="315" spans="1:17" x14ac:dyDescent="0.2">
      <c r="A315" s="60" t="s">
        <v>5</v>
      </c>
      <c r="B315" s="77">
        <v>38694</v>
      </c>
      <c r="C315" s="123">
        <v>1E-3</v>
      </c>
      <c r="D315" s="123">
        <v>2</v>
      </c>
      <c r="E315" s="123">
        <v>2</v>
      </c>
      <c r="F315" s="123">
        <v>2</v>
      </c>
      <c r="G315" s="9">
        <v>1.7000000000000001E-2</v>
      </c>
      <c r="H315" s="11"/>
      <c r="I315" s="12">
        <v>6.92</v>
      </c>
      <c r="J315" s="9"/>
      <c r="K315" s="71">
        <f t="shared" si="11"/>
        <v>5955.58</v>
      </c>
      <c r="L315" s="86">
        <v>5962.5</v>
      </c>
      <c r="M315" s="88"/>
      <c r="Q315" s="1">
        <f t="shared" si="12"/>
        <v>9.9999999999999995E-7</v>
      </c>
    </row>
    <row r="316" spans="1:17" x14ac:dyDescent="0.2">
      <c r="A316" s="60" t="s">
        <v>5</v>
      </c>
      <c r="B316" s="77">
        <v>38728</v>
      </c>
      <c r="C316" s="123">
        <v>1E-3</v>
      </c>
      <c r="D316" s="123">
        <v>2</v>
      </c>
      <c r="E316" s="123">
        <v>2</v>
      </c>
      <c r="F316" s="123">
        <v>2</v>
      </c>
      <c r="G316" s="9">
        <v>1.4E-2</v>
      </c>
      <c r="H316" s="11"/>
      <c r="I316" s="12">
        <v>6.95</v>
      </c>
      <c r="J316" s="9"/>
      <c r="K316" s="71">
        <f t="shared" si="11"/>
        <v>5955.55</v>
      </c>
      <c r="L316" s="86">
        <v>5962.5</v>
      </c>
      <c r="M316" s="88"/>
      <c r="Q316" s="1">
        <f t="shared" si="12"/>
        <v>9.9999999999999995E-7</v>
      </c>
    </row>
    <row r="317" spans="1:17" x14ac:dyDescent="0.2">
      <c r="A317" s="60" t="s">
        <v>5</v>
      </c>
      <c r="B317" s="77">
        <v>38762</v>
      </c>
      <c r="C317" s="123">
        <v>5.0000000000000001E-4</v>
      </c>
      <c r="D317" s="123">
        <v>1</v>
      </c>
      <c r="E317" s="123">
        <v>0.5</v>
      </c>
      <c r="F317" s="123">
        <v>1</v>
      </c>
      <c r="G317" s="123">
        <v>2E-3</v>
      </c>
      <c r="H317" s="11"/>
      <c r="I317" s="12">
        <v>9.08</v>
      </c>
      <c r="J317" s="9"/>
      <c r="K317" s="71">
        <f t="shared" si="11"/>
        <v>5953.42</v>
      </c>
      <c r="L317" s="86">
        <v>5962.5</v>
      </c>
      <c r="M317" s="88"/>
      <c r="Q317" s="1">
        <f t="shared" si="12"/>
        <v>4.9999999999999998E-7</v>
      </c>
    </row>
    <row r="318" spans="1:17" x14ac:dyDescent="0.2">
      <c r="A318" s="60" t="s">
        <v>5</v>
      </c>
      <c r="B318" s="77">
        <v>38791</v>
      </c>
      <c r="C318" s="123">
        <v>1E-3</v>
      </c>
      <c r="D318" s="123">
        <v>2</v>
      </c>
      <c r="E318" s="123">
        <v>2</v>
      </c>
      <c r="F318" s="123">
        <v>2</v>
      </c>
      <c r="G318" s="9">
        <v>10</v>
      </c>
      <c r="H318" s="11"/>
      <c r="I318" s="12">
        <v>6.83</v>
      </c>
      <c r="J318" s="9"/>
      <c r="K318" s="71">
        <f t="shared" si="11"/>
        <v>5955.67</v>
      </c>
      <c r="L318" s="86">
        <v>5962.5</v>
      </c>
      <c r="M318" s="88"/>
      <c r="Q318" s="1">
        <f t="shared" si="12"/>
        <v>9.9999999999999995E-7</v>
      </c>
    </row>
    <row r="319" spans="1:17" x14ac:dyDescent="0.2">
      <c r="A319" s="60" t="s">
        <v>5</v>
      </c>
      <c r="B319" s="77">
        <v>38819</v>
      </c>
      <c r="C319" s="123">
        <v>1E-3</v>
      </c>
      <c r="D319" s="123">
        <v>2</v>
      </c>
      <c r="E319" s="123">
        <v>2</v>
      </c>
      <c r="F319" s="123">
        <v>2</v>
      </c>
      <c r="G319" s="9">
        <v>9.2000000000000003E-4</v>
      </c>
      <c r="H319" s="11"/>
      <c r="I319" s="12">
        <v>6.23</v>
      </c>
      <c r="J319" s="9"/>
      <c r="K319" s="71">
        <f t="shared" si="11"/>
        <v>5956.27</v>
      </c>
      <c r="L319" s="86">
        <v>5962.5</v>
      </c>
      <c r="M319" s="88"/>
      <c r="Q319" s="1">
        <f t="shared" si="12"/>
        <v>9.9999999999999995E-7</v>
      </c>
    </row>
    <row r="320" spans="1:17" x14ac:dyDescent="0.2">
      <c r="A320" s="60" t="s">
        <v>5</v>
      </c>
      <c r="B320" s="77">
        <v>38846</v>
      </c>
      <c r="C320" s="123">
        <v>1E-3</v>
      </c>
      <c r="D320" s="123">
        <v>2</v>
      </c>
      <c r="E320" s="123">
        <v>2</v>
      </c>
      <c r="F320" s="123">
        <v>2</v>
      </c>
      <c r="G320" s="9">
        <v>3.5999999999999997E-2</v>
      </c>
      <c r="H320" s="11"/>
      <c r="I320" s="12">
        <v>5.67</v>
      </c>
      <c r="J320" s="9"/>
      <c r="K320" s="71">
        <f t="shared" si="11"/>
        <v>5956.83</v>
      </c>
      <c r="L320" s="86">
        <v>5962.5</v>
      </c>
      <c r="M320" s="88"/>
      <c r="Q320" s="1">
        <f t="shared" si="12"/>
        <v>9.9999999999999995E-7</v>
      </c>
    </row>
    <row r="321" spans="1:17" x14ac:dyDescent="0.2">
      <c r="A321" s="60" t="s">
        <v>5</v>
      </c>
      <c r="B321" s="77">
        <v>38880</v>
      </c>
      <c r="C321" s="123">
        <v>1E-3</v>
      </c>
      <c r="D321" s="123">
        <v>2</v>
      </c>
      <c r="E321" s="123">
        <v>2</v>
      </c>
      <c r="F321" s="123">
        <v>2</v>
      </c>
      <c r="G321" s="9">
        <v>3.7000000000000002E-3</v>
      </c>
      <c r="H321" s="11"/>
      <c r="I321" s="18"/>
      <c r="J321" s="10"/>
      <c r="K321" s="71"/>
      <c r="L321" s="86">
        <v>5962.5</v>
      </c>
      <c r="M321" s="88"/>
      <c r="Q321" s="1">
        <f t="shared" si="12"/>
        <v>9.9999999999999995E-7</v>
      </c>
    </row>
    <row r="322" spans="1:17" x14ac:dyDescent="0.2">
      <c r="A322" s="60" t="s">
        <v>5</v>
      </c>
      <c r="B322" s="77">
        <v>38919</v>
      </c>
      <c r="C322" s="123">
        <v>1E-3</v>
      </c>
      <c r="D322" s="123">
        <v>2</v>
      </c>
      <c r="E322" s="123">
        <v>2</v>
      </c>
      <c r="F322" s="123">
        <v>2</v>
      </c>
      <c r="G322" s="123">
        <v>8.0000000000000004E-4</v>
      </c>
      <c r="H322" s="19"/>
      <c r="I322" s="18"/>
      <c r="J322" s="10"/>
      <c r="K322" s="71"/>
      <c r="L322" s="86">
        <v>5962.5</v>
      </c>
      <c r="M322" s="88"/>
      <c r="Q322" s="1">
        <f t="shared" si="12"/>
        <v>9.9999999999999995E-7</v>
      </c>
    </row>
    <row r="323" spans="1:17" x14ac:dyDescent="0.2">
      <c r="A323" s="60" t="s">
        <v>5</v>
      </c>
      <c r="B323" s="77">
        <v>38926</v>
      </c>
      <c r="C323" s="123">
        <v>1E-3</v>
      </c>
      <c r="D323" s="123">
        <v>2</v>
      </c>
      <c r="E323" s="123">
        <v>2</v>
      </c>
      <c r="F323" s="123">
        <v>2</v>
      </c>
      <c r="G323" s="9">
        <v>1.1999999999999999E-3</v>
      </c>
      <c r="H323" s="19"/>
      <c r="I323" s="18"/>
      <c r="J323" s="10"/>
      <c r="K323" s="71"/>
      <c r="L323" s="86">
        <v>5962.5</v>
      </c>
      <c r="M323" s="88"/>
      <c r="Q323" s="1">
        <f t="shared" si="12"/>
        <v>9.9999999999999995E-7</v>
      </c>
    </row>
    <row r="324" spans="1:17" x14ac:dyDescent="0.2">
      <c r="A324" s="60" t="s">
        <v>5</v>
      </c>
      <c r="B324" s="77">
        <v>38933</v>
      </c>
      <c r="C324" s="123">
        <v>1E-3</v>
      </c>
      <c r="D324" s="123">
        <v>2</v>
      </c>
      <c r="E324" s="123">
        <v>2</v>
      </c>
      <c r="F324" s="123">
        <v>2</v>
      </c>
      <c r="G324" s="123">
        <v>8.0000000000000004E-4</v>
      </c>
      <c r="H324" s="19"/>
      <c r="I324" s="18"/>
      <c r="J324" s="10"/>
      <c r="K324" s="71"/>
      <c r="L324" s="86">
        <v>5962.5</v>
      </c>
      <c r="M324" s="88"/>
      <c r="Q324" s="1">
        <f t="shared" si="12"/>
        <v>9.9999999999999995E-7</v>
      </c>
    </row>
    <row r="325" spans="1:17" x14ac:dyDescent="0.2">
      <c r="A325" s="60" t="s">
        <v>5</v>
      </c>
      <c r="B325" s="77">
        <v>38940</v>
      </c>
      <c r="C325" s="123">
        <v>1E-3</v>
      </c>
      <c r="D325" s="123">
        <v>2</v>
      </c>
      <c r="E325" s="123">
        <v>2</v>
      </c>
      <c r="F325" s="123">
        <v>2</v>
      </c>
      <c r="G325" s="123">
        <v>8.0000000000000004E-4</v>
      </c>
      <c r="H325" s="19"/>
      <c r="I325" s="18"/>
      <c r="J325" s="10"/>
      <c r="K325" s="71"/>
      <c r="L325" s="86">
        <v>5962.5</v>
      </c>
      <c r="M325" s="88"/>
      <c r="Q325" s="1">
        <f t="shared" si="12"/>
        <v>9.9999999999999995E-7</v>
      </c>
    </row>
    <row r="326" spans="1:17" x14ac:dyDescent="0.2">
      <c r="A326" s="60" t="s">
        <v>5</v>
      </c>
      <c r="B326" s="77">
        <v>38945</v>
      </c>
      <c r="C326" s="123">
        <v>1E-3</v>
      </c>
      <c r="D326" s="123">
        <v>2</v>
      </c>
      <c r="E326" s="123">
        <v>2</v>
      </c>
      <c r="F326" s="123">
        <v>2</v>
      </c>
      <c r="G326" s="9">
        <v>4.1000000000000003E-3</v>
      </c>
      <c r="H326" s="19"/>
      <c r="I326" s="12">
        <v>7.45</v>
      </c>
      <c r="J326" s="9"/>
      <c r="K326" s="71">
        <f t="shared" si="11"/>
        <v>5955.05</v>
      </c>
      <c r="L326" s="86">
        <v>5962.5</v>
      </c>
      <c r="M326" s="88"/>
      <c r="Q326" s="1">
        <f t="shared" si="12"/>
        <v>9.9999999999999995E-7</v>
      </c>
    </row>
    <row r="327" spans="1:17" x14ac:dyDescent="0.2">
      <c r="A327" s="60" t="s">
        <v>5</v>
      </c>
      <c r="B327" s="77">
        <v>38953</v>
      </c>
      <c r="C327" s="123">
        <v>1E-3</v>
      </c>
      <c r="D327" s="123">
        <v>2</v>
      </c>
      <c r="E327" s="123">
        <v>2</v>
      </c>
      <c r="F327" s="123">
        <v>2</v>
      </c>
      <c r="G327" s="9">
        <v>9.2000000000000003E-4</v>
      </c>
      <c r="H327" s="19"/>
      <c r="I327" s="12">
        <v>7.72</v>
      </c>
      <c r="J327" s="9"/>
      <c r="K327" s="71">
        <f t="shared" si="11"/>
        <v>5954.78</v>
      </c>
      <c r="L327" s="86">
        <v>5962.5</v>
      </c>
      <c r="M327" s="88"/>
      <c r="Q327" s="1">
        <f t="shared" si="12"/>
        <v>9.9999999999999995E-7</v>
      </c>
    </row>
    <row r="328" spans="1:17" x14ac:dyDescent="0.2">
      <c r="A328" s="60" t="s">
        <v>5</v>
      </c>
      <c r="B328" s="77">
        <v>38960</v>
      </c>
      <c r="C328" s="123">
        <v>1E-3</v>
      </c>
      <c r="D328" s="123">
        <v>2</v>
      </c>
      <c r="E328" s="123">
        <v>2</v>
      </c>
      <c r="F328" s="123">
        <v>2</v>
      </c>
      <c r="G328" s="9">
        <v>1.4E-3</v>
      </c>
      <c r="H328" s="19"/>
      <c r="I328" s="12">
        <v>7.84</v>
      </c>
      <c r="J328" s="9"/>
      <c r="K328" s="71">
        <f t="shared" si="11"/>
        <v>5954.66</v>
      </c>
      <c r="L328" s="86">
        <v>5962.5</v>
      </c>
      <c r="M328" s="88"/>
      <c r="Q328" s="1">
        <f t="shared" si="12"/>
        <v>9.9999999999999995E-7</v>
      </c>
    </row>
    <row r="329" spans="1:17" x14ac:dyDescent="0.2">
      <c r="A329" s="60" t="s">
        <v>5</v>
      </c>
      <c r="B329" s="152">
        <v>38967</v>
      </c>
      <c r="C329" s="123">
        <v>1E-3</v>
      </c>
      <c r="D329" s="123">
        <v>2</v>
      </c>
      <c r="E329" s="123">
        <v>2</v>
      </c>
      <c r="F329" s="123">
        <v>2</v>
      </c>
      <c r="G329" s="9">
        <v>4.7E-2</v>
      </c>
      <c r="H329" s="19"/>
      <c r="I329" s="12">
        <v>8.2200000000000006</v>
      </c>
      <c r="J329" s="9"/>
      <c r="K329" s="71">
        <f t="shared" si="11"/>
        <v>5954.28</v>
      </c>
      <c r="L329" s="86">
        <v>5962.5</v>
      </c>
      <c r="M329" s="88"/>
      <c r="Q329" s="1">
        <f t="shared" si="12"/>
        <v>9.9999999999999995E-7</v>
      </c>
    </row>
    <row r="330" spans="1:17" x14ac:dyDescent="0.2">
      <c r="A330" s="60"/>
      <c r="B330" s="152"/>
      <c r="C330" s="123"/>
      <c r="D330" s="123"/>
      <c r="E330" s="123"/>
      <c r="F330" s="123"/>
      <c r="G330" s="9"/>
      <c r="H330" s="19"/>
      <c r="I330" s="12"/>
      <c r="J330" s="9"/>
      <c r="K330" s="71"/>
      <c r="L330" s="86"/>
      <c r="M330" s="88"/>
    </row>
    <row r="331" spans="1:17" x14ac:dyDescent="0.2">
      <c r="A331" s="60" t="s">
        <v>5</v>
      </c>
      <c r="B331" s="77">
        <v>38973</v>
      </c>
      <c r="C331" s="123">
        <v>1E-3</v>
      </c>
      <c r="D331" s="123">
        <v>2</v>
      </c>
      <c r="E331" s="123">
        <v>2</v>
      </c>
      <c r="F331" s="123">
        <v>2</v>
      </c>
      <c r="G331" s="9">
        <v>2.3999999999999998E-3</v>
      </c>
      <c r="H331" s="19"/>
      <c r="I331" s="12">
        <v>7.98</v>
      </c>
      <c r="J331" s="9"/>
      <c r="K331" s="71">
        <f t="shared" si="11"/>
        <v>5954.52</v>
      </c>
      <c r="L331" s="86">
        <v>5962.5</v>
      </c>
      <c r="M331" s="88"/>
      <c r="Q331" s="1">
        <f t="shared" si="12"/>
        <v>9.9999999999999995E-7</v>
      </c>
    </row>
    <row r="332" spans="1:17" x14ac:dyDescent="0.2">
      <c r="A332" s="60"/>
      <c r="B332" s="152"/>
      <c r="C332" s="123"/>
      <c r="D332" s="123"/>
      <c r="E332" s="123"/>
      <c r="F332" s="123"/>
      <c r="G332" s="9"/>
      <c r="H332" s="19"/>
      <c r="I332" s="12"/>
      <c r="J332" s="9"/>
      <c r="K332" s="71"/>
      <c r="L332" s="86"/>
      <c r="M332" s="88"/>
    </row>
    <row r="333" spans="1:17" x14ac:dyDescent="0.2">
      <c r="A333" s="60" t="s">
        <v>5</v>
      </c>
      <c r="B333" s="152">
        <v>38981</v>
      </c>
      <c r="C333" s="123">
        <v>1E-3</v>
      </c>
      <c r="D333" s="123">
        <v>2</v>
      </c>
      <c r="E333" s="123">
        <v>2</v>
      </c>
      <c r="F333" s="123">
        <v>2</v>
      </c>
      <c r="G333" s="9">
        <v>2E-3</v>
      </c>
      <c r="H333" s="19"/>
      <c r="I333" s="12">
        <v>7.93</v>
      </c>
      <c r="J333" s="9"/>
      <c r="K333" s="71">
        <f t="shared" si="11"/>
        <v>5954.57</v>
      </c>
      <c r="L333" s="86">
        <v>5962.5</v>
      </c>
      <c r="M333" s="88"/>
      <c r="Q333" s="1">
        <f t="shared" si="12"/>
        <v>9.9999999999999995E-7</v>
      </c>
    </row>
    <row r="334" spans="1:17" x14ac:dyDescent="0.2">
      <c r="A334" s="60" t="s">
        <v>5</v>
      </c>
      <c r="B334" s="77">
        <v>38987</v>
      </c>
      <c r="C334" s="123">
        <v>1E-3</v>
      </c>
      <c r="D334" s="123">
        <v>2</v>
      </c>
      <c r="E334" s="123">
        <v>2</v>
      </c>
      <c r="F334" s="123">
        <v>2</v>
      </c>
      <c r="G334" s="9">
        <v>4.0000000000000001E-3</v>
      </c>
      <c r="H334" s="19"/>
      <c r="I334" s="12">
        <v>7.82</v>
      </c>
      <c r="J334" s="9"/>
      <c r="K334" s="71">
        <f t="shared" si="11"/>
        <v>5954.68</v>
      </c>
      <c r="L334" s="86">
        <v>5962.5</v>
      </c>
      <c r="M334" s="88"/>
      <c r="Q334" s="1">
        <f t="shared" si="12"/>
        <v>9.9999999999999995E-7</v>
      </c>
    </row>
    <row r="335" spans="1:17" x14ac:dyDescent="0.2">
      <c r="A335" s="60" t="s">
        <v>5</v>
      </c>
      <c r="B335" s="77">
        <v>38996</v>
      </c>
      <c r="C335" s="123">
        <v>1E-3</v>
      </c>
      <c r="D335" s="123">
        <v>2</v>
      </c>
      <c r="E335" s="123">
        <v>2</v>
      </c>
      <c r="F335" s="123">
        <v>2</v>
      </c>
      <c r="G335" s="123">
        <v>8.0000000000000004E-4</v>
      </c>
      <c r="H335" s="19"/>
      <c r="I335" s="12">
        <v>7.88</v>
      </c>
      <c r="J335" s="9"/>
      <c r="K335" s="71">
        <f t="shared" si="11"/>
        <v>5954.62</v>
      </c>
      <c r="L335" s="86">
        <v>5962.5</v>
      </c>
      <c r="M335" s="88"/>
      <c r="Q335" s="1">
        <f t="shared" si="12"/>
        <v>9.9999999999999995E-7</v>
      </c>
    </row>
    <row r="336" spans="1:17" x14ac:dyDescent="0.2">
      <c r="A336" s="60" t="s">
        <v>5</v>
      </c>
      <c r="B336" s="77">
        <v>39002</v>
      </c>
      <c r="C336" s="123">
        <v>1E-3</v>
      </c>
      <c r="D336" s="123">
        <v>2</v>
      </c>
      <c r="E336" s="123">
        <v>2</v>
      </c>
      <c r="F336" s="123">
        <v>2</v>
      </c>
      <c r="G336" s="9">
        <v>2.5000000000000001E-3</v>
      </c>
      <c r="H336" s="19"/>
      <c r="I336" s="12">
        <v>7.71</v>
      </c>
      <c r="J336" s="9"/>
      <c r="K336" s="71">
        <f t="shared" si="11"/>
        <v>5954.79</v>
      </c>
      <c r="L336" s="86">
        <v>5962.5</v>
      </c>
      <c r="M336" s="88"/>
      <c r="Q336" s="1">
        <f t="shared" si="12"/>
        <v>9.9999999999999995E-7</v>
      </c>
    </row>
    <row r="337" spans="1:17" x14ac:dyDescent="0.2">
      <c r="A337" s="60" t="s">
        <v>5</v>
      </c>
      <c r="B337" s="77">
        <v>39009</v>
      </c>
      <c r="C337" s="123">
        <v>1E-3</v>
      </c>
      <c r="D337" s="123">
        <v>2</v>
      </c>
      <c r="E337" s="123">
        <v>2</v>
      </c>
      <c r="F337" s="123">
        <v>2</v>
      </c>
      <c r="G337" s="123">
        <v>8.0000000000000004E-4</v>
      </c>
      <c r="H337" s="19"/>
      <c r="I337" s="12">
        <v>7.73</v>
      </c>
      <c r="J337" s="9"/>
      <c r="K337" s="71">
        <f t="shared" si="11"/>
        <v>5954.77</v>
      </c>
      <c r="L337" s="86">
        <v>5962.5</v>
      </c>
      <c r="M337" s="88"/>
      <c r="Q337" s="1">
        <f t="shared" si="12"/>
        <v>9.9999999999999995E-7</v>
      </c>
    </row>
    <row r="338" spans="1:17" x14ac:dyDescent="0.2">
      <c r="A338" s="60" t="s">
        <v>5</v>
      </c>
      <c r="B338" s="77">
        <v>39015</v>
      </c>
      <c r="C338" s="123">
        <v>1E-3</v>
      </c>
      <c r="D338" s="123">
        <v>2</v>
      </c>
      <c r="E338" s="123">
        <v>2</v>
      </c>
      <c r="F338" s="123">
        <v>2</v>
      </c>
      <c r="G338" s="9">
        <v>8.1999999999999998E-4</v>
      </c>
      <c r="H338" s="19"/>
      <c r="I338" s="12">
        <v>7.62</v>
      </c>
      <c r="J338" s="9"/>
      <c r="K338" s="71">
        <f t="shared" si="11"/>
        <v>5954.88</v>
      </c>
      <c r="L338" s="86">
        <v>5962.5</v>
      </c>
      <c r="M338" s="88"/>
      <c r="Q338" s="1">
        <f t="shared" si="12"/>
        <v>9.9999999999999995E-7</v>
      </c>
    </row>
    <row r="339" spans="1:17" x14ac:dyDescent="0.2">
      <c r="A339" s="60" t="s">
        <v>5</v>
      </c>
      <c r="B339" s="77">
        <v>39022</v>
      </c>
      <c r="C339" s="123">
        <v>1E-3</v>
      </c>
      <c r="D339" s="123">
        <v>2</v>
      </c>
      <c r="E339" s="123">
        <v>2</v>
      </c>
      <c r="F339" s="123">
        <v>2</v>
      </c>
      <c r="G339" s="9">
        <v>1.1000000000000001E-3</v>
      </c>
      <c r="H339" s="19"/>
      <c r="I339" s="12">
        <v>7.63</v>
      </c>
      <c r="J339" s="9"/>
      <c r="K339" s="71">
        <f t="shared" si="11"/>
        <v>5954.87</v>
      </c>
      <c r="L339" s="86">
        <v>5962.5</v>
      </c>
      <c r="M339" s="88"/>
      <c r="Q339" s="1">
        <f t="shared" si="12"/>
        <v>9.9999999999999995E-7</v>
      </c>
    </row>
    <row r="340" spans="1:17" x14ac:dyDescent="0.2">
      <c r="A340" s="60" t="s">
        <v>5</v>
      </c>
      <c r="B340" s="77">
        <v>39038</v>
      </c>
      <c r="C340" s="123">
        <v>1E-3</v>
      </c>
      <c r="D340" s="123">
        <v>2</v>
      </c>
      <c r="E340" s="123">
        <v>2</v>
      </c>
      <c r="F340" s="123">
        <v>2</v>
      </c>
      <c r="G340" s="123">
        <v>8.0000000000000004E-4</v>
      </c>
      <c r="H340" s="19"/>
      <c r="I340" s="12">
        <v>7.42</v>
      </c>
      <c r="J340" s="9"/>
      <c r="K340" s="71">
        <f t="shared" si="11"/>
        <v>5955.08</v>
      </c>
      <c r="L340" s="86">
        <v>5962.5</v>
      </c>
      <c r="M340" s="88"/>
      <c r="Q340" s="1">
        <f t="shared" si="12"/>
        <v>9.9999999999999995E-7</v>
      </c>
    </row>
    <row r="341" spans="1:17" x14ac:dyDescent="0.2">
      <c r="A341" s="60" t="s">
        <v>5</v>
      </c>
      <c r="B341" s="77">
        <v>39056</v>
      </c>
      <c r="C341" s="123">
        <v>1E-3</v>
      </c>
      <c r="D341" s="123">
        <v>2</v>
      </c>
      <c r="E341" s="123">
        <v>2</v>
      </c>
      <c r="F341" s="123">
        <v>2</v>
      </c>
      <c r="G341" s="9">
        <v>1.1000000000000001E-3</v>
      </c>
      <c r="H341" s="19"/>
      <c r="I341" s="12">
        <v>7.37</v>
      </c>
      <c r="J341" s="9"/>
      <c r="K341" s="71">
        <f t="shared" si="11"/>
        <v>5955.13</v>
      </c>
      <c r="L341" s="86">
        <v>5962.5</v>
      </c>
      <c r="M341" s="88"/>
      <c r="Q341" s="1">
        <f t="shared" si="12"/>
        <v>9.9999999999999995E-7</v>
      </c>
    </row>
    <row r="342" spans="1:17" x14ac:dyDescent="0.2">
      <c r="A342" s="60" t="s">
        <v>5</v>
      </c>
      <c r="B342" s="77">
        <v>39085</v>
      </c>
      <c r="C342" s="123">
        <v>1E-3</v>
      </c>
      <c r="D342" s="123">
        <v>2</v>
      </c>
      <c r="E342" s="123">
        <v>2</v>
      </c>
      <c r="F342" s="123">
        <v>2</v>
      </c>
      <c r="G342" s="123">
        <v>8.0000000000000004E-4</v>
      </c>
      <c r="H342" s="19"/>
      <c r="I342" s="18"/>
      <c r="J342" s="10"/>
      <c r="K342" s="71"/>
      <c r="L342" s="86">
        <v>5962.5</v>
      </c>
      <c r="M342" s="88"/>
      <c r="Q342" s="1">
        <f t="shared" si="12"/>
        <v>9.9999999999999995E-7</v>
      </c>
    </row>
    <row r="343" spans="1:17" x14ac:dyDescent="0.2">
      <c r="A343" s="60" t="s">
        <v>5</v>
      </c>
      <c r="B343" s="77">
        <v>39099</v>
      </c>
      <c r="C343" s="123">
        <v>1E-3</v>
      </c>
      <c r="D343" s="123">
        <v>2</v>
      </c>
      <c r="E343" s="123">
        <v>2</v>
      </c>
      <c r="F343" s="123">
        <v>2</v>
      </c>
      <c r="G343" s="123">
        <v>8.0000000000000004E-4</v>
      </c>
      <c r="H343" s="19"/>
      <c r="I343" s="12"/>
      <c r="J343" s="9"/>
      <c r="K343" s="71"/>
      <c r="L343" s="86">
        <v>5962.5</v>
      </c>
      <c r="M343" s="88"/>
      <c r="Q343" s="1">
        <f t="shared" si="12"/>
        <v>9.9999999999999995E-7</v>
      </c>
    </row>
    <row r="344" spans="1:17" x14ac:dyDescent="0.2">
      <c r="A344" s="60" t="s">
        <v>5</v>
      </c>
      <c r="B344" s="77">
        <v>39118</v>
      </c>
      <c r="C344" s="123">
        <v>1E-3</v>
      </c>
      <c r="D344" s="123">
        <v>2</v>
      </c>
      <c r="E344" s="123">
        <v>2</v>
      </c>
      <c r="F344" s="123">
        <v>2</v>
      </c>
      <c r="G344" s="123">
        <v>8.0000000000000004E-4</v>
      </c>
      <c r="H344" s="19"/>
      <c r="I344" s="12"/>
      <c r="J344" s="9"/>
      <c r="K344" s="71"/>
      <c r="L344" s="86">
        <v>5962.5</v>
      </c>
      <c r="M344" s="88"/>
      <c r="Q344" s="1">
        <f t="shared" si="12"/>
        <v>9.9999999999999995E-7</v>
      </c>
    </row>
    <row r="345" spans="1:17" x14ac:dyDescent="0.2">
      <c r="A345" s="60" t="s">
        <v>5</v>
      </c>
      <c r="B345" s="77">
        <v>39135</v>
      </c>
      <c r="C345" s="123">
        <v>1E-3</v>
      </c>
      <c r="D345" s="123">
        <v>2</v>
      </c>
      <c r="E345" s="123">
        <v>2</v>
      </c>
      <c r="F345" s="123">
        <v>2</v>
      </c>
      <c r="G345" s="9">
        <v>1.6000000000000001E-3</v>
      </c>
      <c r="H345" s="19"/>
      <c r="I345" s="12">
        <v>6.92</v>
      </c>
      <c r="J345" s="9"/>
      <c r="K345" s="71">
        <f t="shared" si="11"/>
        <v>5955.58</v>
      </c>
      <c r="L345" s="86">
        <v>5962.5</v>
      </c>
      <c r="M345" s="88"/>
      <c r="Q345" s="1">
        <f t="shared" si="12"/>
        <v>9.9999999999999995E-7</v>
      </c>
    </row>
    <row r="346" spans="1:17" x14ac:dyDescent="0.2">
      <c r="A346" s="60" t="s">
        <v>5</v>
      </c>
      <c r="B346" s="77">
        <v>39148</v>
      </c>
      <c r="C346" s="123">
        <v>1E-3</v>
      </c>
      <c r="D346" s="123">
        <v>2</v>
      </c>
      <c r="E346" s="123">
        <v>2</v>
      </c>
      <c r="F346" s="123">
        <v>2</v>
      </c>
      <c r="G346" s="9">
        <v>9.3999999999999997E-4</v>
      </c>
      <c r="H346" s="19"/>
      <c r="I346" s="12">
        <v>6.75</v>
      </c>
      <c r="J346" s="9"/>
      <c r="K346" s="71">
        <f t="shared" si="11"/>
        <v>5955.75</v>
      </c>
      <c r="L346" s="86">
        <v>5962.5</v>
      </c>
      <c r="M346" s="88"/>
      <c r="Q346" s="1">
        <f t="shared" si="12"/>
        <v>9.9999999999999995E-7</v>
      </c>
    </row>
    <row r="347" spans="1:17" x14ac:dyDescent="0.2">
      <c r="A347" s="60" t="s">
        <v>5</v>
      </c>
      <c r="B347" s="77">
        <v>39154</v>
      </c>
      <c r="C347" s="123">
        <v>1E-3</v>
      </c>
      <c r="D347" s="123">
        <v>2</v>
      </c>
      <c r="E347" s="123">
        <v>2</v>
      </c>
      <c r="F347" s="123">
        <v>2</v>
      </c>
      <c r="G347" s="9">
        <v>7.9000000000000008E-3</v>
      </c>
      <c r="H347" s="19"/>
      <c r="I347" s="12">
        <v>6.8</v>
      </c>
      <c r="J347" s="9"/>
      <c r="K347" s="71">
        <f t="shared" si="11"/>
        <v>5955.7</v>
      </c>
      <c r="L347" s="86">
        <v>5962.5</v>
      </c>
      <c r="M347" s="88"/>
      <c r="Q347" s="1">
        <f t="shared" si="12"/>
        <v>9.9999999999999995E-7</v>
      </c>
    </row>
    <row r="348" spans="1:17" x14ac:dyDescent="0.2">
      <c r="A348" s="60" t="s">
        <v>5</v>
      </c>
      <c r="B348" s="77">
        <v>39167</v>
      </c>
      <c r="C348" s="123">
        <v>1E-3</v>
      </c>
      <c r="D348" s="123">
        <v>2</v>
      </c>
      <c r="E348" s="123">
        <v>2</v>
      </c>
      <c r="F348" s="123">
        <v>2</v>
      </c>
      <c r="G348" s="123">
        <v>8.0000000000000004E-4</v>
      </c>
      <c r="H348" s="19"/>
      <c r="I348" s="18"/>
      <c r="J348" s="10"/>
      <c r="K348" s="71"/>
      <c r="L348" s="86">
        <v>5962.5</v>
      </c>
      <c r="M348" s="88"/>
      <c r="Q348" s="1">
        <f t="shared" si="12"/>
        <v>9.9999999999999995E-7</v>
      </c>
    </row>
    <row r="349" spans="1:17" x14ac:dyDescent="0.2">
      <c r="A349" s="60" t="s">
        <v>5</v>
      </c>
      <c r="B349" s="77">
        <v>39183</v>
      </c>
      <c r="C349" s="123">
        <v>1E-3</v>
      </c>
      <c r="D349" s="123">
        <v>2</v>
      </c>
      <c r="E349" s="123">
        <v>2</v>
      </c>
      <c r="F349" s="123">
        <v>2</v>
      </c>
      <c r="G349" s="9">
        <v>1E-3</v>
      </c>
      <c r="H349" s="19"/>
      <c r="I349" s="18"/>
      <c r="J349" s="10"/>
      <c r="K349" s="71"/>
      <c r="L349" s="86">
        <v>5962.5</v>
      </c>
      <c r="M349" s="88"/>
      <c r="Q349" s="1">
        <f t="shared" si="12"/>
        <v>9.9999999999999995E-7</v>
      </c>
    </row>
    <row r="350" spans="1:17" x14ac:dyDescent="0.2">
      <c r="A350" s="60" t="s">
        <v>5</v>
      </c>
      <c r="B350" s="77">
        <v>39197</v>
      </c>
      <c r="C350" s="123">
        <v>5.0000000000000001E-4</v>
      </c>
      <c r="D350" s="123">
        <v>5</v>
      </c>
      <c r="E350" s="123">
        <v>0.5</v>
      </c>
      <c r="F350" s="123">
        <v>2</v>
      </c>
      <c r="G350" s="9">
        <v>1.6000000000000001E-3</v>
      </c>
      <c r="H350" s="19"/>
      <c r="I350" s="12"/>
      <c r="J350" s="9"/>
      <c r="K350" s="71"/>
      <c r="L350" s="86">
        <v>5962.5</v>
      </c>
      <c r="M350" s="88"/>
      <c r="Q350" s="1">
        <f t="shared" si="12"/>
        <v>4.9999999999999998E-7</v>
      </c>
    </row>
    <row r="351" spans="1:17" x14ac:dyDescent="0.2">
      <c r="A351" s="60" t="s">
        <v>5</v>
      </c>
      <c r="B351" s="77">
        <v>39210</v>
      </c>
      <c r="C351" s="123">
        <v>5.0000000000000001E-4</v>
      </c>
      <c r="D351" s="123">
        <v>5</v>
      </c>
      <c r="E351" s="123">
        <v>0.5</v>
      </c>
      <c r="F351" s="123">
        <v>2</v>
      </c>
      <c r="G351" s="123">
        <v>0.01</v>
      </c>
      <c r="H351" s="19"/>
      <c r="I351" s="12"/>
      <c r="J351" s="9"/>
      <c r="K351" s="71"/>
      <c r="L351" s="86">
        <v>5962.5</v>
      </c>
      <c r="M351" s="88"/>
      <c r="Q351" s="1">
        <f t="shared" si="12"/>
        <v>4.9999999999999998E-7</v>
      </c>
    </row>
    <row r="352" spans="1:17" x14ac:dyDescent="0.2">
      <c r="A352" s="60"/>
      <c r="B352" s="152"/>
      <c r="C352" s="123"/>
      <c r="D352" s="123"/>
      <c r="E352" s="123"/>
      <c r="F352" s="123"/>
      <c r="G352" s="9"/>
      <c r="H352" s="19"/>
      <c r="I352" s="12"/>
      <c r="J352" s="9"/>
      <c r="K352" s="71"/>
      <c r="L352" s="86"/>
      <c r="M352" s="88"/>
    </row>
    <row r="353" spans="1:17" x14ac:dyDescent="0.2">
      <c r="A353" s="60"/>
      <c r="B353" s="152"/>
      <c r="C353" s="123"/>
      <c r="D353" s="123"/>
      <c r="E353" s="123"/>
      <c r="F353" s="123"/>
      <c r="G353" s="123"/>
      <c r="H353" s="19"/>
      <c r="I353" s="12"/>
      <c r="J353" s="9"/>
      <c r="K353" s="71"/>
      <c r="L353" s="86"/>
      <c r="M353" s="88"/>
    </row>
    <row r="354" spans="1:17" x14ac:dyDescent="0.2">
      <c r="A354" s="60" t="s">
        <v>5</v>
      </c>
      <c r="B354" s="152">
        <v>39253</v>
      </c>
      <c r="C354" s="123">
        <v>1E-3</v>
      </c>
      <c r="D354" s="123">
        <v>2</v>
      </c>
      <c r="E354" s="123">
        <v>2</v>
      </c>
      <c r="F354" s="123">
        <v>2</v>
      </c>
      <c r="G354" s="123">
        <v>8.0000000000000004E-4</v>
      </c>
      <c r="H354" s="19"/>
      <c r="I354" s="12"/>
      <c r="J354" s="9"/>
      <c r="K354" s="71"/>
      <c r="L354" s="86">
        <v>5962.5</v>
      </c>
      <c r="M354" s="88"/>
      <c r="Q354" s="1">
        <f t="shared" si="12"/>
        <v>9.9999999999999995E-7</v>
      </c>
    </row>
    <row r="355" spans="1:17" x14ac:dyDescent="0.2">
      <c r="A355" s="60" t="s">
        <v>5</v>
      </c>
      <c r="B355" s="77">
        <v>39337</v>
      </c>
      <c r="C355" s="123">
        <v>1E-3</v>
      </c>
      <c r="D355" s="123">
        <v>2</v>
      </c>
      <c r="E355" s="123">
        <v>2</v>
      </c>
      <c r="F355" s="123">
        <v>2</v>
      </c>
      <c r="G355" s="123">
        <v>8.0000000000000004E-4</v>
      </c>
      <c r="H355" s="19"/>
      <c r="I355" s="12">
        <v>8.2100000000000009</v>
      </c>
      <c r="J355" s="9"/>
      <c r="K355" s="71">
        <f t="shared" si="11"/>
        <v>5954.29</v>
      </c>
      <c r="L355" s="86">
        <v>5962.5</v>
      </c>
      <c r="M355" s="88"/>
      <c r="Q355" s="1">
        <f t="shared" si="12"/>
        <v>9.9999999999999995E-7</v>
      </c>
    </row>
    <row r="356" spans="1:17" x14ac:dyDescent="0.2">
      <c r="A356" s="60" t="s">
        <v>5</v>
      </c>
      <c r="B356" s="77">
        <v>39433</v>
      </c>
      <c r="C356" s="123">
        <v>1E-3</v>
      </c>
      <c r="D356" s="123">
        <v>2</v>
      </c>
      <c r="E356" s="123">
        <v>2</v>
      </c>
      <c r="F356" s="123">
        <v>2</v>
      </c>
      <c r="G356" s="123">
        <v>8.0000000000000004E-4</v>
      </c>
      <c r="H356" s="19"/>
      <c r="I356" s="12">
        <v>5.72</v>
      </c>
      <c r="J356" s="9"/>
      <c r="K356" s="71">
        <f t="shared" si="11"/>
        <v>5956.78</v>
      </c>
      <c r="L356" s="86">
        <v>5962.5</v>
      </c>
      <c r="M356" s="88"/>
      <c r="Q356" s="1">
        <f t="shared" si="12"/>
        <v>9.9999999999999995E-7</v>
      </c>
    </row>
    <row r="357" spans="1:17" x14ac:dyDescent="0.2">
      <c r="A357" s="60" t="s">
        <v>5</v>
      </c>
      <c r="B357" s="77">
        <v>39510</v>
      </c>
      <c r="C357" s="123">
        <v>1E-3</v>
      </c>
      <c r="D357" s="123">
        <v>2</v>
      </c>
      <c r="E357" s="123">
        <v>2</v>
      </c>
      <c r="F357" s="123">
        <v>2</v>
      </c>
      <c r="G357" s="123">
        <v>8.0000000000000004E-4</v>
      </c>
      <c r="H357" s="127">
        <v>8.0000000000000004E-4</v>
      </c>
      <c r="I357" s="12">
        <v>6.84</v>
      </c>
      <c r="J357" s="9"/>
      <c r="K357" s="71">
        <f t="shared" ref="K357:K362" si="13">$L$291-I357</f>
        <v>5955.66</v>
      </c>
      <c r="L357" s="86">
        <v>5962.5</v>
      </c>
      <c r="M357" s="88"/>
      <c r="Q357" s="1">
        <f t="shared" si="12"/>
        <v>9.9999999999999995E-7</v>
      </c>
    </row>
    <row r="358" spans="1:17" x14ac:dyDescent="0.2">
      <c r="A358" s="60" t="s">
        <v>5</v>
      </c>
      <c r="B358" s="77">
        <v>39616</v>
      </c>
      <c r="C358" s="123">
        <v>1E-3</v>
      </c>
      <c r="D358" s="123">
        <v>2</v>
      </c>
      <c r="E358" s="123">
        <v>2</v>
      </c>
      <c r="F358" s="123">
        <v>2</v>
      </c>
      <c r="G358" s="123">
        <v>8.0000000000000004E-4</v>
      </c>
      <c r="H358" s="19"/>
      <c r="I358" s="12">
        <v>4.53</v>
      </c>
      <c r="J358" s="9"/>
      <c r="K358" s="71">
        <f t="shared" si="13"/>
        <v>5957.97</v>
      </c>
      <c r="L358" s="86">
        <v>5962.5</v>
      </c>
      <c r="M358" s="88"/>
      <c r="Q358" s="1">
        <f t="shared" si="12"/>
        <v>9.9999999999999995E-7</v>
      </c>
    </row>
    <row r="359" spans="1:17" x14ac:dyDescent="0.2">
      <c r="A359" s="60" t="s">
        <v>5</v>
      </c>
      <c r="B359" s="77">
        <v>39791</v>
      </c>
      <c r="C359" s="123">
        <v>1E-3</v>
      </c>
      <c r="D359" s="123">
        <v>2</v>
      </c>
      <c r="E359" s="123">
        <v>2</v>
      </c>
      <c r="F359" s="123">
        <v>2</v>
      </c>
      <c r="G359" s="9">
        <v>3.2000000000000002E-3</v>
      </c>
      <c r="H359" s="19"/>
      <c r="I359" s="12">
        <v>7.6</v>
      </c>
      <c r="J359" s="9"/>
      <c r="K359" s="71">
        <f t="shared" si="13"/>
        <v>5954.9</v>
      </c>
      <c r="L359" s="86">
        <v>5962.5</v>
      </c>
      <c r="M359" s="88"/>
      <c r="Q359" s="1">
        <f t="shared" si="12"/>
        <v>9.9999999999999995E-7</v>
      </c>
    </row>
    <row r="360" spans="1:17" x14ac:dyDescent="0.2">
      <c r="A360" s="60" t="s">
        <v>5</v>
      </c>
      <c r="B360" s="77">
        <v>39888</v>
      </c>
      <c r="C360" s="123">
        <v>1E-3</v>
      </c>
      <c r="D360" s="123">
        <v>2</v>
      </c>
      <c r="E360" s="123">
        <v>2</v>
      </c>
      <c r="F360" s="123">
        <v>2</v>
      </c>
      <c r="G360" s="123">
        <v>8.0000000000000004E-4</v>
      </c>
      <c r="H360" s="19"/>
      <c r="I360" s="12">
        <v>6.95</v>
      </c>
      <c r="J360" s="9"/>
      <c r="K360" s="71">
        <f t="shared" si="13"/>
        <v>5955.55</v>
      </c>
      <c r="L360" s="86">
        <v>5962.5</v>
      </c>
      <c r="M360" s="88"/>
      <c r="Q360" s="1">
        <f t="shared" si="12"/>
        <v>9.9999999999999995E-7</v>
      </c>
    </row>
    <row r="361" spans="1:17" x14ac:dyDescent="0.2">
      <c r="A361" s="62" t="s">
        <v>5</v>
      </c>
      <c r="B361" s="77">
        <v>39979</v>
      </c>
      <c r="C361" s="123">
        <v>1E-3</v>
      </c>
      <c r="D361" s="123">
        <v>2</v>
      </c>
      <c r="E361" s="123">
        <v>2</v>
      </c>
      <c r="F361" s="123">
        <v>2</v>
      </c>
      <c r="G361" s="123">
        <v>8.0000000000000004E-4</v>
      </c>
      <c r="H361" s="19"/>
      <c r="I361" s="12">
        <v>5.72</v>
      </c>
      <c r="J361" s="9"/>
      <c r="K361" s="71">
        <f t="shared" si="13"/>
        <v>5956.78</v>
      </c>
      <c r="L361" s="86">
        <v>5962.5</v>
      </c>
      <c r="M361" s="88"/>
      <c r="Q361" s="1">
        <f t="shared" si="12"/>
        <v>9.9999999999999995E-7</v>
      </c>
    </row>
    <row r="362" spans="1:17" x14ac:dyDescent="0.2">
      <c r="A362" s="62" t="s">
        <v>5</v>
      </c>
      <c r="B362" s="77">
        <v>40072</v>
      </c>
      <c r="C362" s="123">
        <v>1E-3</v>
      </c>
      <c r="D362" s="123">
        <v>2</v>
      </c>
      <c r="E362" s="123">
        <v>2</v>
      </c>
      <c r="F362" s="123">
        <v>2</v>
      </c>
      <c r="G362" s="9">
        <v>2.8E-3</v>
      </c>
      <c r="H362" s="19"/>
      <c r="I362" s="12">
        <v>7.92</v>
      </c>
      <c r="J362" s="9"/>
      <c r="K362" s="71">
        <f t="shared" si="13"/>
        <v>5954.58</v>
      </c>
      <c r="L362" s="86">
        <v>5962.5</v>
      </c>
      <c r="M362" s="88"/>
      <c r="Q362" s="1">
        <f t="shared" si="12"/>
        <v>9.9999999999999995E-7</v>
      </c>
    </row>
    <row r="363" spans="1:17" x14ac:dyDescent="0.2">
      <c r="A363" s="62" t="s">
        <v>5</v>
      </c>
      <c r="B363" s="78">
        <v>40162</v>
      </c>
      <c r="C363" s="123">
        <v>1E-3</v>
      </c>
      <c r="D363" s="123">
        <v>2</v>
      </c>
      <c r="E363" s="123">
        <v>2</v>
      </c>
      <c r="F363" s="123">
        <v>2</v>
      </c>
      <c r="G363" s="123">
        <v>8.0000000000000004E-4</v>
      </c>
      <c r="H363" s="19"/>
      <c r="I363" s="12">
        <v>7.6</v>
      </c>
      <c r="J363" s="9"/>
      <c r="K363" s="71">
        <f>$L$291-I363</f>
        <v>5954.9</v>
      </c>
      <c r="L363" s="86">
        <v>5962.5</v>
      </c>
      <c r="M363" s="88"/>
      <c r="Q363" s="1">
        <f t="shared" si="12"/>
        <v>9.9999999999999995E-7</v>
      </c>
    </row>
    <row r="364" spans="1:17" x14ac:dyDescent="0.2">
      <c r="A364" s="62" t="s">
        <v>5</v>
      </c>
      <c r="B364" s="82">
        <v>40266</v>
      </c>
      <c r="C364" s="123">
        <v>1E-3</v>
      </c>
      <c r="D364" s="123">
        <v>2</v>
      </c>
      <c r="E364" s="123">
        <v>2</v>
      </c>
      <c r="F364" s="123">
        <v>2</v>
      </c>
      <c r="G364" s="123">
        <v>8.0000000000000004E-4</v>
      </c>
      <c r="H364" s="19"/>
      <c r="I364" s="12">
        <v>7.5</v>
      </c>
      <c r="J364" s="9"/>
      <c r="K364" s="72">
        <f>$L$291-I364</f>
        <v>5955</v>
      </c>
      <c r="L364" s="86">
        <v>5962.5</v>
      </c>
      <c r="M364" s="88"/>
      <c r="Q364" s="1">
        <f t="shared" si="12"/>
        <v>9.9999999999999995E-7</v>
      </c>
    </row>
    <row r="365" spans="1:17" x14ac:dyDescent="0.2">
      <c r="A365" s="62" t="s">
        <v>5</v>
      </c>
      <c r="B365" s="78">
        <v>40357</v>
      </c>
      <c r="C365" s="123">
        <v>1E-3</v>
      </c>
      <c r="D365" s="23">
        <v>2.7</v>
      </c>
      <c r="E365" s="123">
        <v>2</v>
      </c>
      <c r="F365" s="123">
        <v>2</v>
      </c>
      <c r="G365" s="123">
        <v>8.0000000000000004E-4</v>
      </c>
      <c r="H365" s="19"/>
      <c r="I365" s="12">
        <v>6.09</v>
      </c>
      <c r="J365" s="9"/>
      <c r="K365" s="72">
        <f>$L$291-I365</f>
        <v>5956.41</v>
      </c>
      <c r="L365" s="86">
        <v>5962.5</v>
      </c>
      <c r="M365" s="88"/>
      <c r="Q365" s="1">
        <f t="shared" si="12"/>
        <v>9.9999999999999995E-7</v>
      </c>
    </row>
    <row r="366" spans="1:17" ht="16.5" x14ac:dyDescent="0.2">
      <c r="A366" s="62" t="s">
        <v>38</v>
      </c>
      <c r="B366" s="78">
        <v>40380</v>
      </c>
      <c r="C366" s="123">
        <v>1E-3</v>
      </c>
      <c r="D366" s="126">
        <v>2</v>
      </c>
      <c r="E366" s="123">
        <v>2</v>
      </c>
      <c r="F366" s="123">
        <v>2</v>
      </c>
      <c r="G366" s="29"/>
      <c r="H366" s="19"/>
      <c r="I366" s="12"/>
      <c r="J366" s="9"/>
      <c r="K366" s="72"/>
      <c r="L366" s="86">
        <v>5962.5</v>
      </c>
      <c r="M366" s="88"/>
      <c r="Q366" s="1">
        <f t="shared" si="12"/>
        <v>9.9999999999999995E-7</v>
      </c>
    </row>
    <row r="367" spans="1:17" x14ac:dyDescent="0.2">
      <c r="A367" s="62" t="s">
        <v>5</v>
      </c>
      <c r="B367" s="78">
        <v>40448</v>
      </c>
      <c r="C367" s="123">
        <v>1E-3</v>
      </c>
      <c r="D367" s="126">
        <v>2</v>
      </c>
      <c r="E367" s="123">
        <v>2</v>
      </c>
      <c r="F367" s="123">
        <v>2</v>
      </c>
      <c r="G367" s="29">
        <v>1.4E-3</v>
      </c>
      <c r="H367" s="19"/>
      <c r="I367" s="12">
        <v>8.24</v>
      </c>
      <c r="J367" s="27"/>
      <c r="K367" s="72">
        <f t="shared" ref="K367:K373" si="14">$L$291-I367</f>
        <v>5954.26</v>
      </c>
      <c r="L367" s="86">
        <v>5962.5</v>
      </c>
      <c r="M367" s="88"/>
      <c r="Q367" s="1">
        <f t="shared" si="12"/>
        <v>9.9999999999999995E-7</v>
      </c>
    </row>
    <row r="368" spans="1:17" x14ac:dyDescent="0.2">
      <c r="A368" s="62" t="s">
        <v>5</v>
      </c>
      <c r="B368" s="78">
        <v>40526</v>
      </c>
      <c r="C368" s="123">
        <v>1E-3</v>
      </c>
      <c r="D368" s="126">
        <v>2</v>
      </c>
      <c r="E368" s="123">
        <v>2</v>
      </c>
      <c r="F368" s="123">
        <v>2</v>
      </c>
      <c r="G368" s="123">
        <v>8.0000000000000004E-4</v>
      </c>
      <c r="H368" s="19"/>
      <c r="I368" s="12">
        <v>7</v>
      </c>
      <c r="J368" s="9"/>
      <c r="K368" s="72">
        <f t="shared" si="14"/>
        <v>5955.5</v>
      </c>
      <c r="L368" s="86">
        <v>5962.5</v>
      </c>
      <c r="M368" s="88"/>
      <c r="Q368" s="1">
        <f t="shared" ref="Q368:Q428" si="15">C368/1000</f>
        <v>9.9999999999999995E-7</v>
      </c>
    </row>
    <row r="369" spans="1:17" x14ac:dyDescent="0.2">
      <c r="A369" s="62" t="s">
        <v>5</v>
      </c>
      <c r="B369" s="78">
        <v>40631</v>
      </c>
      <c r="C369" s="124">
        <v>5.0000000000000001E-4</v>
      </c>
      <c r="D369" s="126">
        <v>2</v>
      </c>
      <c r="E369" s="123">
        <v>2</v>
      </c>
      <c r="F369" s="123">
        <v>2</v>
      </c>
      <c r="G369" s="123">
        <v>8.0000000000000004E-4</v>
      </c>
      <c r="H369" s="19"/>
      <c r="I369" s="12">
        <v>6.35</v>
      </c>
      <c r="J369" s="9"/>
      <c r="K369" s="72">
        <f t="shared" si="14"/>
        <v>5956.15</v>
      </c>
      <c r="L369" s="86">
        <v>5962.5</v>
      </c>
      <c r="M369" s="88"/>
      <c r="Q369" s="1">
        <f t="shared" si="15"/>
        <v>4.9999999999999998E-7</v>
      </c>
    </row>
    <row r="370" spans="1:17" x14ac:dyDescent="0.2">
      <c r="A370" s="62" t="s">
        <v>5</v>
      </c>
      <c r="B370" s="78">
        <v>40714</v>
      </c>
      <c r="C370" s="123">
        <v>2.0000000000000001E-4</v>
      </c>
      <c r="D370" s="123">
        <v>1</v>
      </c>
      <c r="E370" s="123">
        <v>1</v>
      </c>
      <c r="F370" s="123">
        <v>2</v>
      </c>
      <c r="G370" s="123">
        <v>8.0000000000000004E-4</v>
      </c>
      <c r="H370" s="19"/>
      <c r="I370" s="12">
        <v>4.3</v>
      </c>
      <c r="J370" s="9"/>
      <c r="K370" s="72">
        <f t="shared" si="14"/>
        <v>5958.2</v>
      </c>
      <c r="L370" s="86">
        <v>5962.5</v>
      </c>
      <c r="M370" s="88"/>
      <c r="Q370" s="1">
        <f t="shared" si="15"/>
        <v>2.0000000000000002E-7</v>
      </c>
    </row>
    <row r="371" spans="1:17" s="157" customFormat="1" x14ac:dyDescent="0.2">
      <c r="A371" s="191" t="s">
        <v>5</v>
      </c>
      <c r="B371" s="192">
        <v>40801</v>
      </c>
      <c r="C371" s="161">
        <v>1E-3</v>
      </c>
      <c r="D371" s="161">
        <v>5</v>
      </c>
      <c r="E371" s="161">
        <v>1</v>
      </c>
      <c r="F371" s="161">
        <v>3</v>
      </c>
      <c r="G371" s="161">
        <v>0.01</v>
      </c>
      <c r="H371" s="162"/>
      <c r="I371" s="163">
        <v>6.98</v>
      </c>
      <c r="J371" s="164"/>
      <c r="K371" s="70">
        <f t="shared" si="14"/>
        <v>5955.52</v>
      </c>
      <c r="L371" s="86">
        <v>5962.5</v>
      </c>
      <c r="M371" s="165"/>
      <c r="Q371" s="157">
        <f t="shared" si="15"/>
        <v>9.9999999999999995E-7</v>
      </c>
    </row>
    <row r="372" spans="1:17" s="157" customFormat="1" x14ac:dyDescent="0.2">
      <c r="A372" s="191" t="s">
        <v>5</v>
      </c>
      <c r="B372" s="192">
        <v>40884</v>
      </c>
      <c r="C372" s="161">
        <v>1E-3</v>
      </c>
      <c r="D372" s="161">
        <v>5</v>
      </c>
      <c r="E372" s="161">
        <v>1</v>
      </c>
      <c r="F372" s="161">
        <v>3</v>
      </c>
      <c r="G372" s="161">
        <v>0.01</v>
      </c>
      <c r="H372" s="162"/>
      <c r="I372" s="163">
        <v>6.68</v>
      </c>
      <c r="J372" s="164"/>
      <c r="K372" s="72">
        <f t="shared" si="14"/>
        <v>5955.82</v>
      </c>
      <c r="L372" s="86">
        <v>5962.5</v>
      </c>
      <c r="M372" s="175"/>
      <c r="Q372" s="157">
        <f t="shared" si="15"/>
        <v>9.9999999999999995E-7</v>
      </c>
    </row>
    <row r="373" spans="1:17" s="345" customFormat="1" x14ac:dyDescent="0.2">
      <c r="A373" s="356" t="s">
        <v>5</v>
      </c>
      <c r="B373" s="355">
        <v>40997</v>
      </c>
      <c r="C373" s="352">
        <v>1E-3</v>
      </c>
      <c r="D373" s="357" t="s">
        <v>82</v>
      </c>
      <c r="E373" s="357" t="s">
        <v>81</v>
      </c>
      <c r="F373" s="357" t="s">
        <v>83</v>
      </c>
      <c r="G373" s="357" t="s">
        <v>84</v>
      </c>
      <c r="H373" s="347"/>
      <c r="I373" s="305">
        <v>6.08</v>
      </c>
      <c r="J373" s="346"/>
      <c r="K373" s="312">
        <f t="shared" si="14"/>
        <v>5956.42</v>
      </c>
      <c r="L373" s="86">
        <v>5962.5</v>
      </c>
      <c r="M373" s="310"/>
    </row>
    <row r="374" spans="1:17" s="374" customFormat="1" x14ac:dyDescent="0.2">
      <c r="A374" s="393" t="s">
        <v>5</v>
      </c>
      <c r="B374" s="394">
        <v>41080</v>
      </c>
      <c r="C374" s="374">
        <v>1E-3</v>
      </c>
      <c r="D374" s="391"/>
      <c r="E374" s="391"/>
      <c r="F374" s="391"/>
      <c r="G374" s="391"/>
      <c r="H374" s="382"/>
      <c r="I374" s="383"/>
      <c r="J374" s="384"/>
      <c r="K374" s="312"/>
      <c r="L374" s="388"/>
      <c r="M374" s="336"/>
    </row>
    <row r="375" spans="1:17" s="374" customFormat="1" x14ac:dyDescent="0.2">
      <c r="A375" s="393" t="s">
        <v>5</v>
      </c>
      <c r="B375" s="192">
        <v>41170</v>
      </c>
      <c r="C375" s="374">
        <v>1E-3</v>
      </c>
      <c r="D375" s="391"/>
      <c r="E375" s="391"/>
      <c r="F375" s="391"/>
      <c r="G375" s="391"/>
      <c r="H375" s="162"/>
      <c r="I375" s="163"/>
      <c r="J375" s="164"/>
      <c r="K375" s="312"/>
      <c r="L375" s="388"/>
      <c r="M375" s="400"/>
    </row>
    <row r="376" spans="1:17" x14ac:dyDescent="0.2">
      <c r="A376" s="60"/>
      <c r="B376" s="77"/>
      <c r="C376" s="9"/>
      <c r="D376" s="9"/>
      <c r="E376" s="9"/>
      <c r="F376" s="9"/>
      <c r="G376" s="9"/>
      <c r="H376" s="19"/>
      <c r="I376" s="12"/>
      <c r="J376" s="9"/>
      <c r="K376" s="71"/>
      <c r="L376" s="87"/>
      <c r="M376" s="88"/>
      <c r="Q376" s="1">
        <f t="shared" si="15"/>
        <v>0</v>
      </c>
    </row>
    <row r="377" spans="1:17" x14ac:dyDescent="0.2">
      <c r="A377" s="60" t="s">
        <v>6</v>
      </c>
      <c r="B377" s="77">
        <v>38177</v>
      </c>
      <c r="C377" s="9">
        <v>6.5000000000000002E-2</v>
      </c>
      <c r="D377" s="10"/>
      <c r="E377" s="10"/>
      <c r="F377" s="10"/>
      <c r="G377" s="9">
        <v>3.4</v>
      </c>
      <c r="H377" s="11"/>
      <c r="I377" s="18"/>
      <c r="J377" s="30">
        <v>5959.29</v>
      </c>
      <c r="K377" s="71"/>
      <c r="L377" s="86">
        <v>5962.6</v>
      </c>
      <c r="M377" s="88"/>
      <c r="Q377" s="1">
        <f t="shared" si="15"/>
        <v>6.5000000000000008E-5</v>
      </c>
    </row>
    <row r="378" spans="1:17" x14ac:dyDescent="0.2">
      <c r="A378" s="60" t="s">
        <v>6</v>
      </c>
      <c r="B378" s="77">
        <v>38190</v>
      </c>
      <c r="C378" s="9">
        <v>0.21</v>
      </c>
      <c r="D378" s="10"/>
      <c r="E378" s="10"/>
      <c r="F378" s="10"/>
      <c r="G378" s="9">
        <v>2.9</v>
      </c>
      <c r="H378" s="11"/>
      <c r="I378" s="12">
        <v>12.45</v>
      </c>
      <c r="J378" s="9"/>
      <c r="K378" s="71">
        <f>$L$378-I378</f>
        <v>5950.1500000000005</v>
      </c>
      <c r="L378" s="86">
        <v>5962.6</v>
      </c>
      <c r="M378" s="88"/>
      <c r="Q378" s="1">
        <f t="shared" si="15"/>
        <v>2.0999999999999998E-4</v>
      </c>
    </row>
    <row r="379" spans="1:17" x14ac:dyDescent="0.2">
      <c r="A379" s="60" t="s">
        <v>6</v>
      </c>
      <c r="B379" s="77">
        <v>38202</v>
      </c>
      <c r="C379" s="9">
        <v>0.25</v>
      </c>
      <c r="D379" s="123">
        <v>2</v>
      </c>
      <c r="E379" s="123">
        <v>2</v>
      </c>
      <c r="F379" s="123">
        <v>2</v>
      </c>
      <c r="G379" s="9">
        <v>2.8</v>
      </c>
      <c r="H379" s="11"/>
      <c r="I379" s="12">
        <v>11.98</v>
      </c>
      <c r="J379" s="9"/>
      <c r="K379" s="71">
        <f>$L$378-I379</f>
        <v>5950.6200000000008</v>
      </c>
      <c r="L379" s="86">
        <v>5962.6</v>
      </c>
      <c r="M379" s="88"/>
      <c r="Q379" s="1">
        <f t="shared" si="15"/>
        <v>2.5000000000000001E-4</v>
      </c>
    </row>
    <row r="380" spans="1:17" x14ac:dyDescent="0.2">
      <c r="A380" s="60" t="s">
        <v>6</v>
      </c>
      <c r="B380" s="77">
        <v>38245</v>
      </c>
      <c r="C380" s="9">
        <v>0.2</v>
      </c>
      <c r="D380" s="123">
        <v>2</v>
      </c>
      <c r="E380" s="123">
        <v>2</v>
      </c>
      <c r="F380" s="123">
        <v>2</v>
      </c>
      <c r="G380" s="9">
        <v>4.0999999999999996</v>
      </c>
      <c r="H380" s="11">
        <v>3.052</v>
      </c>
      <c r="I380" s="12">
        <v>13.54</v>
      </c>
      <c r="J380" s="9"/>
      <c r="K380" s="71">
        <f t="shared" ref="K380:K439" si="16">$L$378-I380</f>
        <v>5949.06</v>
      </c>
      <c r="L380" s="86">
        <v>5962.6</v>
      </c>
      <c r="M380" s="88"/>
      <c r="Q380" s="1">
        <f t="shared" si="15"/>
        <v>2.0000000000000001E-4</v>
      </c>
    </row>
    <row r="381" spans="1:17" x14ac:dyDescent="0.2">
      <c r="A381" s="60" t="s">
        <v>6</v>
      </c>
      <c r="B381" s="77">
        <v>38274</v>
      </c>
      <c r="C381" s="9">
        <v>0.14000000000000001</v>
      </c>
      <c r="D381" s="123">
        <v>2</v>
      </c>
      <c r="E381" s="123">
        <v>2</v>
      </c>
      <c r="F381" s="123">
        <v>3</v>
      </c>
      <c r="G381" s="9">
        <v>3.1</v>
      </c>
      <c r="H381" s="11">
        <v>2.33</v>
      </c>
      <c r="I381" s="12">
        <v>13.18</v>
      </c>
      <c r="J381" s="9"/>
      <c r="K381" s="71">
        <f t="shared" si="16"/>
        <v>5949.42</v>
      </c>
      <c r="L381" s="86">
        <v>5962.6</v>
      </c>
      <c r="M381" s="88"/>
      <c r="Q381" s="1">
        <f t="shared" si="15"/>
        <v>1.4000000000000001E-4</v>
      </c>
    </row>
    <row r="382" spans="1:17" x14ac:dyDescent="0.2">
      <c r="A382" s="60" t="s">
        <v>6</v>
      </c>
      <c r="B382" s="152">
        <v>38301</v>
      </c>
      <c r="C382" s="9">
        <v>0.12</v>
      </c>
      <c r="D382" s="123">
        <v>5</v>
      </c>
      <c r="E382" s="123">
        <v>0.5</v>
      </c>
      <c r="F382" s="10"/>
      <c r="G382" s="9">
        <v>3.1</v>
      </c>
      <c r="H382" s="11"/>
      <c r="I382" s="12">
        <v>12.8</v>
      </c>
      <c r="J382" s="9"/>
      <c r="K382" s="71">
        <f t="shared" si="16"/>
        <v>5949.8</v>
      </c>
      <c r="L382" s="86">
        <v>5962.6</v>
      </c>
      <c r="M382" s="88"/>
      <c r="Q382" s="1">
        <f t="shared" si="15"/>
        <v>1.1999999999999999E-4</v>
      </c>
    </row>
    <row r="383" spans="1:17" x14ac:dyDescent="0.2">
      <c r="A383" s="60" t="s">
        <v>6</v>
      </c>
      <c r="B383" s="77">
        <v>38335</v>
      </c>
      <c r="C383" s="9">
        <v>0.14000000000000001</v>
      </c>
      <c r="D383" s="123">
        <v>2</v>
      </c>
      <c r="E383" s="123">
        <v>2</v>
      </c>
      <c r="F383" s="123">
        <v>2</v>
      </c>
      <c r="G383" s="9">
        <v>7.4</v>
      </c>
      <c r="H383" s="11">
        <v>4.867</v>
      </c>
      <c r="I383" s="12">
        <v>12</v>
      </c>
      <c r="J383" s="9"/>
      <c r="K383" s="71">
        <f t="shared" si="16"/>
        <v>5950.6</v>
      </c>
      <c r="L383" s="86">
        <v>5962.6</v>
      </c>
      <c r="M383" s="88"/>
      <c r="Q383" s="1">
        <f t="shared" si="15"/>
        <v>1.4000000000000001E-4</v>
      </c>
    </row>
    <row r="384" spans="1:17" x14ac:dyDescent="0.2">
      <c r="A384" s="60" t="s">
        <v>6</v>
      </c>
      <c r="B384" s="77">
        <v>38365</v>
      </c>
      <c r="C384" s="9">
        <v>0.1</v>
      </c>
      <c r="D384" s="123">
        <v>2</v>
      </c>
      <c r="E384" s="123">
        <v>2</v>
      </c>
      <c r="F384" s="123">
        <v>2</v>
      </c>
      <c r="G384" s="9">
        <v>5.7</v>
      </c>
      <c r="H384" s="73">
        <v>3.5952351516186187</v>
      </c>
      <c r="I384" s="12">
        <v>12.12</v>
      </c>
      <c r="J384" s="9"/>
      <c r="K384" s="71">
        <f t="shared" si="16"/>
        <v>5950.4800000000005</v>
      </c>
      <c r="L384" s="86">
        <v>5962.6</v>
      </c>
      <c r="M384" s="88"/>
      <c r="Q384" s="1">
        <f t="shared" si="15"/>
        <v>1E-4</v>
      </c>
    </row>
    <row r="385" spans="1:17" x14ac:dyDescent="0.2">
      <c r="A385" s="60" t="s">
        <v>6</v>
      </c>
      <c r="B385" s="77">
        <v>38392</v>
      </c>
      <c r="C385" s="9">
        <v>5.8000000000000003E-2</v>
      </c>
      <c r="D385" s="123">
        <v>2</v>
      </c>
      <c r="E385" s="123">
        <v>2</v>
      </c>
      <c r="F385" s="123">
        <v>2</v>
      </c>
      <c r="G385" s="9">
        <v>3.5</v>
      </c>
      <c r="H385" s="73">
        <v>2.2208733586749525</v>
      </c>
      <c r="I385" s="12">
        <v>11.79</v>
      </c>
      <c r="J385" s="9"/>
      <c r="K385" s="71">
        <f t="shared" si="16"/>
        <v>5950.81</v>
      </c>
      <c r="L385" s="86">
        <v>5962.6</v>
      </c>
      <c r="M385" s="88"/>
      <c r="Q385" s="1">
        <f t="shared" si="15"/>
        <v>5.8E-5</v>
      </c>
    </row>
    <row r="386" spans="1:17" x14ac:dyDescent="0.2">
      <c r="A386" s="60" t="s">
        <v>6</v>
      </c>
      <c r="B386" s="77">
        <v>38419</v>
      </c>
      <c r="C386" s="9">
        <v>4.2000000000000003E-2</v>
      </c>
      <c r="D386" s="123">
        <v>2</v>
      </c>
      <c r="E386" s="123">
        <v>2</v>
      </c>
      <c r="F386" s="123">
        <v>2</v>
      </c>
      <c r="G386" s="9">
        <v>3.3</v>
      </c>
      <c r="H386" s="73">
        <v>2.1781643817717073</v>
      </c>
      <c r="I386" s="12">
        <v>11.86</v>
      </c>
      <c r="J386" s="9"/>
      <c r="K386" s="71">
        <f t="shared" si="16"/>
        <v>5950.7400000000007</v>
      </c>
      <c r="L386" s="86">
        <v>5962.6</v>
      </c>
      <c r="M386" s="88"/>
      <c r="Q386" s="1">
        <f t="shared" si="15"/>
        <v>4.2000000000000004E-5</v>
      </c>
    </row>
    <row r="387" spans="1:17" x14ac:dyDescent="0.2">
      <c r="A387" s="60" t="s">
        <v>6</v>
      </c>
      <c r="B387" s="77">
        <v>38454</v>
      </c>
      <c r="C387" s="9">
        <v>0.03</v>
      </c>
      <c r="D387" s="123">
        <v>2</v>
      </c>
      <c r="E387" s="123">
        <v>2</v>
      </c>
      <c r="F387" s="123">
        <v>2</v>
      </c>
      <c r="G387" s="9">
        <v>3.2</v>
      </c>
      <c r="H387" s="73">
        <v>1.9296466667728418</v>
      </c>
      <c r="I387" s="12">
        <v>8.64</v>
      </c>
      <c r="J387" s="9"/>
      <c r="K387" s="71">
        <f t="shared" si="16"/>
        <v>5953.96</v>
      </c>
      <c r="L387" s="86">
        <v>5962.6</v>
      </c>
      <c r="M387" s="88"/>
      <c r="Q387" s="1">
        <f t="shared" si="15"/>
        <v>2.9999999999999997E-5</v>
      </c>
    </row>
    <row r="388" spans="1:17" x14ac:dyDescent="0.2">
      <c r="A388" s="60" t="s">
        <v>6</v>
      </c>
      <c r="B388" s="77">
        <v>38482</v>
      </c>
      <c r="C388" s="9">
        <v>4.7999999999999996E-3</v>
      </c>
      <c r="D388" s="123">
        <v>2</v>
      </c>
      <c r="E388" s="123">
        <v>2</v>
      </c>
      <c r="F388" s="123">
        <v>2</v>
      </c>
      <c r="G388" s="9">
        <v>0.82</v>
      </c>
      <c r="H388" s="73">
        <v>0.57615907721604387</v>
      </c>
      <c r="I388" s="12">
        <v>7.99</v>
      </c>
      <c r="J388" s="9"/>
      <c r="K388" s="71">
        <f t="shared" si="16"/>
        <v>5954.6100000000006</v>
      </c>
      <c r="L388" s="86">
        <v>5962.6</v>
      </c>
      <c r="M388" s="88"/>
      <c r="Q388" s="1">
        <f t="shared" si="15"/>
        <v>4.7999999999999998E-6</v>
      </c>
    </row>
    <row r="389" spans="1:17" x14ac:dyDescent="0.2">
      <c r="A389" s="60" t="s">
        <v>6</v>
      </c>
      <c r="B389" s="77">
        <v>38512</v>
      </c>
      <c r="C389" s="9">
        <v>1.8E-3</v>
      </c>
      <c r="D389" s="123">
        <v>2</v>
      </c>
      <c r="E389" s="123">
        <v>2</v>
      </c>
      <c r="F389" s="123">
        <v>2</v>
      </c>
      <c r="G389" s="9">
        <v>0.23</v>
      </c>
      <c r="H389" s="11">
        <v>0.16700000000000001</v>
      </c>
      <c r="I389" s="12">
        <v>6.18</v>
      </c>
      <c r="J389" s="9"/>
      <c r="K389" s="71">
        <f t="shared" si="16"/>
        <v>5956.42</v>
      </c>
      <c r="L389" s="86">
        <v>5962.6</v>
      </c>
      <c r="M389" s="88"/>
      <c r="Q389" s="1">
        <f t="shared" si="15"/>
        <v>1.7999999999999999E-6</v>
      </c>
    </row>
    <row r="390" spans="1:17" x14ac:dyDescent="0.2">
      <c r="A390" s="60" t="s">
        <v>6</v>
      </c>
      <c r="B390" s="152">
        <v>38545</v>
      </c>
      <c r="C390" s="123">
        <v>1E-3</v>
      </c>
      <c r="D390" s="123">
        <v>2</v>
      </c>
      <c r="E390" s="123">
        <v>2</v>
      </c>
      <c r="F390" s="123">
        <v>2</v>
      </c>
      <c r="G390" s="9">
        <v>4.2999999999999997E-2</v>
      </c>
      <c r="H390" s="11"/>
      <c r="I390" s="12">
        <v>7.92</v>
      </c>
      <c r="J390" s="9"/>
      <c r="K390" s="71">
        <f t="shared" si="16"/>
        <v>5954.68</v>
      </c>
      <c r="L390" s="86">
        <v>5962.6</v>
      </c>
      <c r="M390" s="88"/>
      <c r="Q390" s="1">
        <f t="shared" si="15"/>
        <v>9.9999999999999995E-7</v>
      </c>
    </row>
    <row r="391" spans="1:17" x14ac:dyDescent="0.2">
      <c r="A391" s="60" t="s">
        <v>6</v>
      </c>
      <c r="B391" s="77">
        <v>38573</v>
      </c>
      <c r="C391" s="123">
        <v>1E-3</v>
      </c>
      <c r="D391" s="123">
        <v>2</v>
      </c>
      <c r="E391" s="123">
        <v>2</v>
      </c>
      <c r="F391" s="123">
        <v>2</v>
      </c>
      <c r="G391" s="9">
        <v>4.4999999999999998E-2</v>
      </c>
      <c r="H391" s="11"/>
      <c r="I391" s="12">
        <v>8.15</v>
      </c>
      <c r="J391" s="9"/>
      <c r="K391" s="71">
        <f t="shared" si="16"/>
        <v>5954.4500000000007</v>
      </c>
      <c r="L391" s="86">
        <v>5962.6</v>
      </c>
      <c r="M391" s="88"/>
      <c r="Q391" s="1">
        <f t="shared" si="15"/>
        <v>9.9999999999999995E-7</v>
      </c>
    </row>
    <row r="392" spans="1:17" x14ac:dyDescent="0.2">
      <c r="A392" s="60" t="s">
        <v>6</v>
      </c>
      <c r="B392" s="77">
        <v>38607</v>
      </c>
      <c r="C392" s="160">
        <v>1E-3</v>
      </c>
      <c r="D392" s="123">
        <v>2</v>
      </c>
      <c r="E392" s="123">
        <v>2</v>
      </c>
      <c r="F392" s="123">
        <v>2</v>
      </c>
      <c r="G392" s="9">
        <v>0.22</v>
      </c>
      <c r="H392" s="11"/>
      <c r="I392" s="12">
        <v>9.07</v>
      </c>
      <c r="J392" s="9"/>
      <c r="K392" s="71">
        <f t="shared" si="16"/>
        <v>5953.5300000000007</v>
      </c>
      <c r="L392" s="86">
        <v>5962.6</v>
      </c>
      <c r="M392" s="88"/>
      <c r="Q392" s="1">
        <f t="shared" si="15"/>
        <v>9.9999999999999995E-7</v>
      </c>
    </row>
    <row r="393" spans="1:17" x14ac:dyDescent="0.2">
      <c r="A393" s="60" t="s">
        <v>6</v>
      </c>
      <c r="B393" s="152">
        <v>38637</v>
      </c>
      <c r="C393" s="160">
        <v>1E-3</v>
      </c>
      <c r="D393" s="123">
        <v>2</v>
      </c>
      <c r="E393" s="123">
        <v>2</v>
      </c>
      <c r="F393" s="123">
        <v>3</v>
      </c>
      <c r="G393" s="9">
        <v>0.19</v>
      </c>
      <c r="H393" s="11"/>
      <c r="I393" s="18"/>
      <c r="J393" s="10"/>
      <c r="K393" s="71"/>
      <c r="L393" s="86">
        <v>5962.6</v>
      </c>
      <c r="M393" s="88"/>
      <c r="Q393" s="1">
        <f t="shared" si="15"/>
        <v>9.9999999999999995E-7</v>
      </c>
    </row>
    <row r="394" spans="1:17" x14ac:dyDescent="0.2">
      <c r="A394" s="60" t="s">
        <v>6</v>
      </c>
      <c r="B394" s="77">
        <v>38664</v>
      </c>
      <c r="C394" s="160">
        <v>1E-3</v>
      </c>
      <c r="D394" s="123">
        <v>2</v>
      </c>
      <c r="E394" s="123">
        <v>2</v>
      </c>
      <c r="F394" s="123">
        <v>4</v>
      </c>
      <c r="G394" s="9">
        <v>0.11</v>
      </c>
      <c r="H394" s="11"/>
      <c r="I394" s="18"/>
      <c r="J394" s="10"/>
      <c r="K394" s="71"/>
      <c r="L394" s="86">
        <v>5962.6</v>
      </c>
      <c r="M394" s="88"/>
      <c r="Q394" s="1">
        <f t="shared" si="15"/>
        <v>9.9999999999999995E-7</v>
      </c>
    </row>
    <row r="395" spans="1:17" x14ac:dyDescent="0.2">
      <c r="A395" s="60" t="s">
        <v>6</v>
      </c>
      <c r="B395" s="77">
        <v>38694</v>
      </c>
      <c r="C395" s="160">
        <v>1E-3</v>
      </c>
      <c r="D395" s="123">
        <v>2</v>
      </c>
      <c r="E395" s="123">
        <v>2</v>
      </c>
      <c r="F395" s="123">
        <v>5</v>
      </c>
      <c r="G395" s="9">
        <v>0.08</v>
      </c>
      <c r="H395" s="11"/>
      <c r="I395" s="12">
        <v>8.86</v>
      </c>
      <c r="J395" s="9"/>
      <c r="K395" s="71">
        <f t="shared" si="16"/>
        <v>5953.7400000000007</v>
      </c>
      <c r="L395" s="86">
        <v>5962.6</v>
      </c>
      <c r="M395" s="88"/>
      <c r="Q395" s="1">
        <f t="shared" si="15"/>
        <v>9.9999999999999995E-7</v>
      </c>
    </row>
    <row r="396" spans="1:17" x14ac:dyDescent="0.2">
      <c r="A396" s="60" t="s">
        <v>6</v>
      </c>
      <c r="B396" s="77">
        <v>38728</v>
      </c>
      <c r="C396" s="160">
        <v>1E-3</v>
      </c>
      <c r="D396" s="123">
        <v>2</v>
      </c>
      <c r="E396" s="123">
        <v>2</v>
      </c>
      <c r="F396" s="123">
        <v>6</v>
      </c>
      <c r="G396" s="9">
        <v>0.13</v>
      </c>
      <c r="H396" s="11"/>
      <c r="I396" s="12">
        <v>8.99</v>
      </c>
      <c r="J396" s="9"/>
      <c r="K396" s="71">
        <f t="shared" si="16"/>
        <v>5953.6100000000006</v>
      </c>
      <c r="L396" s="86">
        <v>5962.6</v>
      </c>
      <c r="M396" s="88"/>
      <c r="Q396" s="1">
        <f t="shared" si="15"/>
        <v>9.9999999999999995E-7</v>
      </c>
    </row>
    <row r="397" spans="1:17" x14ac:dyDescent="0.2">
      <c r="A397" s="60" t="s">
        <v>6</v>
      </c>
      <c r="B397" s="77">
        <v>38762</v>
      </c>
      <c r="C397" s="160">
        <v>1E-3</v>
      </c>
      <c r="D397" s="123">
        <v>1</v>
      </c>
      <c r="E397" s="123">
        <v>1</v>
      </c>
      <c r="F397" s="123">
        <v>1</v>
      </c>
      <c r="G397" s="9">
        <v>0.20599999999999999</v>
      </c>
      <c r="H397" s="11"/>
      <c r="I397" s="12">
        <v>9.02</v>
      </c>
      <c r="J397" s="9"/>
      <c r="K397" s="71">
        <f t="shared" si="16"/>
        <v>5953.58</v>
      </c>
      <c r="L397" s="86">
        <v>5962.6</v>
      </c>
      <c r="M397" s="88"/>
      <c r="Q397" s="1">
        <f t="shared" si="15"/>
        <v>9.9999999999999995E-7</v>
      </c>
    </row>
    <row r="398" spans="1:17" x14ac:dyDescent="0.2">
      <c r="A398" s="60" t="s">
        <v>6</v>
      </c>
      <c r="B398" s="77">
        <v>38791</v>
      </c>
      <c r="C398" s="160">
        <v>1E-3</v>
      </c>
      <c r="D398" s="123">
        <v>2</v>
      </c>
      <c r="E398" s="123">
        <v>2</v>
      </c>
      <c r="F398" s="123">
        <v>2</v>
      </c>
      <c r="G398" s="9">
        <v>0.23</v>
      </c>
      <c r="H398" s="11"/>
      <c r="I398" s="12">
        <v>8.89</v>
      </c>
      <c r="J398" s="9"/>
      <c r="K398" s="71">
        <f t="shared" si="16"/>
        <v>5953.71</v>
      </c>
      <c r="L398" s="86">
        <v>5962.6</v>
      </c>
      <c r="M398" s="88"/>
      <c r="Q398" s="1">
        <f t="shared" si="15"/>
        <v>9.9999999999999995E-7</v>
      </c>
    </row>
    <row r="399" spans="1:17" x14ac:dyDescent="0.2">
      <c r="A399" s="60" t="s">
        <v>6</v>
      </c>
      <c r="B399" s="77">
        <v>38819</v>
      </c>
      <c r="C399" s="160">
        <v>1E-3</v>
      </c>
      <c r="D399" s="123">
        <v>2</v>
      </c>
      <c r="E399" s="123">
        <v>2</v>
      </c>
      <c r="F399" s="123">
        <v>2</v>
      </c>
      <c r="G399" s="9">
        <v>0.11</v>
      </c>
      <c r="H399" s="11"/>
      <c r="I399" s="12">
        <v>8.34</v>
      </c>
      <c r="J399" s="9"/>
      <c r="K399" s="71">
        <f t="shared" si="16"/>
        <v>5954.26</v>
      </c>
      <c r="L399" s="86">
        <v>5962.6</v>
      </c>
      <c r="M399" s="88"/>
      <c r="Q399" s="1">
        <f t="shared" si="15"/>
        <v>9.9999999999999995E-7</v>
      </c>
    </row>
    <row r="400" spans="1:17" x14ac:dyDescent="0.2">
      <c r="A400" s="60" t="s">
        <v>6</v>
      </c>
      <c r="B400" s="152">
        <v>38848</v>
      </c>
      <c r="C400" s="160">
        <v>1E-3</v>
      </c>
      <c r="D400" s="123">
        <v>2</v>
      </c>
      <c r="E400" s="123">
        <v>2</v>
      </c>
      <c r="F400" s="123">
        <v>2</v>
      </c>
      <c r="G400" s="9">
        <v>1.7000000000000001E-2</v>
      </c>
      <c r="H400" s="11"/>
      <c r="I400" s="12">
        <v>7.5</v>
      </c>
      <c r="J400" s="9"/>
      <c r="K400" s="71">
        <f t="shared" si="16"/>
        <v>5955.1</v>
      </c>
      <c r="L400" s="86">
        <v>5962.6</v>
      </c>
      <c r="M400" s="88"/>
      <c r="Q400" s="1">
        <f t="shared" si="15"/>
        <v>9.9999999999999995E-7</v>
      </c>
    </row>
    <row r="401" spans="1:17" x14ac:dyDescent="0.2">
      <c r="A401" s="60" t="s">
        <v>6</v>
      </c>
      <c r="B401" s="77">
        <v>38880</v>
      </c>
      <c r="C401" s="160">
        <v>1E-3</v>
      </c>
      <c r="D401" s="123">
        <v>2</v>
      </c>
      <c r="E401" s="123">
        <v>2</v>
      </c>
      <c r="F401" s="123">
        <v>2</v>
      </c>
      <c r="G401" s="9">
        <v>0.13</v>
      </c>
      <c r="H401" s="11"/>
      <c r="I401" s="18"/>
      <c r="J401" s="10"/>
      <c r="K401" s="71"/>
      <c r="L401" s="86">
        <v>5962.6</v>
      </c>
      <c r="M401" s="88"/>
      <c r="Q401" s="1">
        <f t="shared" si="15"/>
        <v>9.9999999999999995E-7</v>
      </c>
    </row>
    <row r="402" spans="1:17" x14ac:dyDescent="0.2">
      <c r="A402" s="60" t="s">
        <v>6</v>
      </c>
      <c r="B402" s="77">
        <v>38919</v>
      </c>
      <c r="C402" s="160">
        <v>1E-3</v>
      </c>
      <c r="D402" s="123">
        <v>2</v>
      </c>
      <c r="E402" s="123">
        <v>2</v>
      </c>
      <c r="F402" s="123">
        <v>2</v>
      </c>
      <c r="G402" s="9">
        <v>2.3999999999999998E-3</v>
      </c>
      <c r="H402" s="19"/>
      <c r="I402" s="18"/>
      <c r="J402" s="10"/>
      <c r="K402" s="71"/>
      <c r="L402" s="86">
        <v>5962.6</v>
      </c>
      <c r="M402" s="88"/>
      <c r="Q402" s="1">
        <f t="shared" si="15"/>
        <v>9.9999999999999995E-7</v>
      </c>
    </row>
    <row r="403" spans="1:17" x14ac:dyDescent="0.2">
      <c r="A403" s="60" t="s">
        <v>6</v>
      </c>
      <c r="B403" s="77">
        <v>38926</v>
      </c>
      <c r="C403" s="160">
        <v>1E-3</v>
      </c>
      <c r="D403" s="123">
        <v>2</v>
      </c>
      <c r="E403" s="123">
        <v>2</v>
      </c>
      <c r="F403" s="123">
        <v>2</v>
      </c>
      <c r="G403" s="9">
        <v>0.14000000000000001</v>
      </c>
      <c r="H403" s="19"/>
      <c r="I403" s="18"/>
      <c r="J403" s="10"/>
      <c r="K403" s="71"/>
      <c r="L403" s="86">
        <v>5962.6</v>
      </c>
      <c r="M403" s="88"/>
      <c r="Q403" s="1">
        <f t="shared" si="15"/>
        <v>9.9999999999999995E-7</v>
      </c>
    </row>
    <row r="404" spans="1:17" x14ac:dyDescent="0.2">
      <c r="A404" s="60" t="s">
        <v>6</v>
      </c>
      <c r="B404" s="77">
        <v>38933</v>
      </c>
      <c r="C404" s="160">
        <v>1E-3</v>
      </c>
      <c r="D404" s="123">
        <v>2</v>
      </c>
      <c r="E404" s="123">
        <v>2</v>
      </c>
      <c r="F404" s="123">
        <v>2</v>
      </c>
      <c r="G404" s="9">
        <v>0.18</v>
      </c>
      <c r="H404" s="19"/>
      <c r="I404" s="18"/>
      <c r="J404" s="10"/>
      <c r="K404" s="71"/>
      <c r="L404" s="86">
        <v>5962.6</v>
      </c>
      <c r="M404" s="88"/>
      <c r="Q404" s="1">
        <f t="shared" si="15"/>
        <v>9.9999999999999995E-7</v>
      </c>
    </row>
    <row r="405" spans="1:17" x14ac:dyDescent="0.2">
      <c r="A405" s="60" t="s">
        <v>6</v>
      </c>
      <c r="B405" s="77">
        <v>38940</v>
      </c>
      <c r="C405" s="160">
        <v>1E-3</v>
      </c>
      <c r="D405" s="123">
        <v>2</v>
      </c>
      <c r="E405" s="123">
        <v>2</v>
      </c>
      <c r="F405" s="123">
        <v>2</v>
      </c>
      <c r="G405" s="9">
        <v>0.1</v>
      </c>
      <c r="H405" s="19"/>
      <c r="I405" s="18"/>
      <c r="J405" s="10"/>
      <c r="K405" s="71"/>
      <c r="L405" s="86">
        <v>5962.6</v>
      </c>
      <c r="M405" s="88"/>
      <c r="Q405" s="1">
        <f t="shared" si="15"/>
        <v>9.9999999999999995E-7</v>
      </c>
    </row>
    <row r="406" spans="1:17" x14ac:dyDescent="0.2">
      <c r="A406" s="60" t="s">
        <v>6</v>
      </c>
      <c r="B406" s="77">
        <v>38945</v>
      </c>
      <c r="C406" s="160">
        <v>1E-3</v>
      </c>
      <c r="D406" s="123">
        <v>2</v>
      </c>
      <c r="E406" s="123">
        <v>2</v>
      </c>
      <c r="F406" s="123">
        <v>2</v>
      </c>
      <c r="G406" s="9">
        <v>0.2</v>
      </c>
      <c r="H406" s="19"/>
      <c r="I406" s="12">
        <v>25.03</v>
      </c>
      <c r="J406" s="9"/>
      <c r="K406" s="71">
        <f t="shared" si="16"/>
        <v>5937.5700000000006</v>
      </c>
      <c r="L406" s="86">
        <v>5962.6</v>
      </c>
      <c r="M406" s="88"/>
      <c r="Q406" s="1">
        <f t="shared" si="15"/>
        <v>9.9999999999999995E-7</v>
      </c>
    </row>
    <row r="407" spans="1:17" x14ac:dyDescent="0.2">
      <c r="A407" s="60" t="s">
        <v>6</v>
      </c>
      <c r="B407" s="77">
        <v>38953</v>
      </c>
      <c r="C407" s="160">
        <v>1E-3</v>
      </c>
      <c r="D407" s="123">
        <v>2</v>
      </c>
      <c r="E407" s="123">
        <v>2</v>
      </c>
      <c r="F407" s="123">
        <v>2</v>
      </c>
      <c r="G407" s="9">
        <v>0.34</v>
      </c>
      <c r="H407" s="19"/>
      <c r="I407" s="12">
        <v>9.89</v>
      </c>
      <c r="J407" s="9"/>
      <c r="K407" s="71">
        <f t="shared" si="16"/>
        <v>5952.71</v>
      </c>
      <c r="L407" s="86">
        <v>5962.6</v>
      </c>
      <c r="M407" s="88"/>
      <c r="Q407" s="1">
        <f t="shared" si="15"/>
        <v>9.9999999999999995E-7</v>
      </c>
    </row>
    <row r="408" spans="1:17" x14ac:dyDescent="0.2">
      <c r="A408" s="60" t="s">
        <v>6</v>
      </c>
      <c r="B408" s="77">
        <v>38960</v>
      </c>
      <c r="C408" s="160">
        <v>1E-3</v>
      </c>
      <c r="D408" s="123">
        <v>2</v>
      </c>
      <c r="E408" s="123">
        <v>2</v>
      </c>
      <c r="F408" s="123">
        <v>2</v>
      </c>
      <c r="G408" s="9">
        <v>0.7</v>
      </c>
      <c r="H408" s="19"/>
      <c r="I408" s="12">
        <v>10.01</v>
      </c>
      <c r="J408" s="9"/>
      <c r="K408" s="71">
        <f t="shared" si="16"/>
        <v>5952.59</v>
      </c>
      <c r="L408" s="86">
        <v>5962.6</v>
      </c>
      <c r="M408" s="88"/>
      <c r="Q408" s="1">
        <f t="shared" si="15"/>
        <v>9.9999999999999995E-7</v>
      </c>
    </row>
    <row r="409" spans="1:17" x14ac:dyDescent="0.2">
      <c r="A409" s="60" t="s">
        <v>6</v>
      </c>
      <c r="B409" s="77">
        <v>38967</v>
      </c>
      <c r="C409" s="160">
        <v>1E-3</v>
      </c>
      <c r="D409" s="123">
        <v>2</v>
      </c>
      <c r="E409" s="123">
        <v>2</v>
      </c>
      <c r="F409" s="123">
        <v>2</v>
      </c>
      <c r="G409" s="9">
        <v>0.47</v>
      </c>
      <c r="H409" s="19"/>
      <c r="I409" s="12">
        <v>10.11</v>
      </c>
      <c r="J409" s="9"/>
      <c r="K409" s="71">
        <f t="shared" si="16"/>
        <v>5952.4900000000007</v>
      </c>
      <c r="L409" s="86">
        <v>5962.6</v>
      </c>
      <c r="M409" s="88"/>
      <c r="Q409" s="1">
        <f t="shared" si="15"/>
        <v>9.9999999999999995E-7</v>
      </c>
    </row>
    <row r="410" spans="1:17" x14ac:dyDescent="0.2">
      <c r="A410" s="60" t="s">
        <v>6</v>
      </c>
      <c r="B410" s="77">
        <v>38973</v>
      </c>
      <c r="C410" s="160">
        <v>1E-3</v>
      </c>
      <c r="D410" s="123">
        <v>2</v>
      </c>
      <c r="E410" s="123">
        <v>2</v>
      </c>
      <c r="F410" s="123">
        <v>2</v>
      </c>
      <c r="G410" s="9">
        <v>0.74</v>
      </c>
      <c r="H410" s="19"/>
      <c r="I410" s="12">
        <v>10.16</v>
      </c>
      <c r="J410" s="9"/>
      <c r="K410" s="71">
        <f t="shared" si="16"/>
        <v>5952.4400000000005</v>
      </c>
      <c r="L410" s="86">
        <v>5962.6</v>
      </c>
      <c r="M410" s="88"/>
      <c r="Q410" s="1">
        <f t="shared" si="15"/>
        <v>9.9999999999999995E-7</v>
      </c>
    </row>
    <row r="411" spans="1:17" x14ac:dyDescent="0.2">
      <c r="A411" s="60" t="s">
        <v>6</v>
      </c>
      <c r="B411" s="77">
        <v>38981</v>
      </c>
      <c r="C411" s="160">
        <v>1E-3</v>
      </c>
      <c r="D411" s="123">
        <v>2</v>
      </c>
      <c r="E411" s="123">
        <v>2</v>
      </c>
      <c r="F411" s="123">
        <v>2</v>
      </c>
      <c r="G411" s="9">
        <v>1.1000000000000001</v>
      </c>
      <c r="H411" s="19"/>
      <c r="I411" s="12">
        <v>10.11</v>
      </c>
      <c r="J411" s="9"/>
      <c r="K411" s="71">
        <f t="shared" si="16"/>
        <v>5952.4900000000007</v>
      </c>
      <c r="L411" s="86">
        <v>5962.6</v>
      </c>
      <c r="M411" s="88"/>
      <c r="Q411" s="1">
        <f t="shared" si="15"/>
        <v>9.9999999999999995E-7</v>
      </c>
    </row>
    <row r="412" spans="1:17" x14ac:dyDescent="0.2">
      <c r="A412" s="60" t="s">
        <v>6</v>
      </c>
      <c r="B412" s="77">
        <v>38987</v>
      </c>
      <c r="C412" s="160">
        <v>1E-3</v>
      </c>
      <c r="D412" s="123">
        <v>2</v>
      </c>
      <c r="E412" s="123">
        <v>2</v>
      </c>
      <c r="F412" s="123">
        <v>2</v>
      </c>
      <c r="G412" s="9">
        <v>0.57999999999999996</v>
      </c>
      <c r="H412" s="19"/>
      <c r="I412" s="12">
        <v>10.039999999999999</v>
      </c>
      <c r="J412" s="9"/>
      <c r="K412" s="71">
        <f t="shared" si="16"/>
        <v>5952.56</v>
      </c>
      <c r="L412" s="86">
        <v>5962.6</v>
      </c>
      <c r="M412" s="88"/>
      <c r="Q412" s="1">
        <f t="shared" si="15"/>
        <v>9.9999999999999995E-7</v>
      </c>
    </row>
    <row r="413" spans="1:17" x14ac:dyDescent="0.2">
      <c r="A413" s="60" t="s">
        <v>6</v>
      </c>
      <c r="B413" s="77">
        <v>38996</v>
      </c>
      <c r="C413" s="160">
        <v>1E-3</v>
      </c>
      <c r="D413" s="123">
        <v>2</v>
      </c>
      <c r="E413" s="123">
        <v>2</v>
      </c>
      <c r="F413" s="123">
        <v>2</v>
      </c>
      <c r="G413" s="9">
        <v>0.45</v>
      </c>
      <c r="H413" s="19"/>
      <c r="I413" s="12">
        <v>10.25</v>
      </c>
      <c r="J413" s="9"/>
      <c r="K413" s="71">
        <f t="shared" si="16"/>
        <v>5952.35</v>
      </c>
      <c r="L413" s="86">
        <v>5962.6</v>
      </c>
      <c r="M413" s="88"/>
      <c r="Q413" s="1">
        <f t="shared" si="15"/>
        <v>9.9999999999999995E-7</v>
      </c>
    </row>
    <row r="414" spans="1:17" x14ac:dyDescent="0.2">
      <c r="A414" s="60" t="s">
        <v>6</v>
      </c>
      <c r="B414" s="77">
        <v>39002</v>
      </c>
      <c r="C414" s="160">
        <v>1E-3</v>
      </c>
      <c r="D414" s="123">
        <v>2</v>
      </c>
      <c r="E414" s="123">
        <v>2</v>
      </c>
      <c r="F414" s="123">
        <v>2</v>
      </c>
      <c r="G414" s="9">
        <v>0.39</v>
      </c>
      <c r="H414" s="19"/>
      <c r="I414" s="12">
        <v>9.84</v>
      </c>
      <c r="J414" s="9"/>
      <c r="K414" s="71">
        <f t="shared" si="16"/>
        <v>5952.76</v>
      </c>
      <c r="L414" s="86">
        <v>5962.6</v>
      </c>
      <c r="M414" s="88"/>
      <c r="Q414" s="1">
        <f t="shared" si="15"/>
        <v>9.9999999999999995E-7</v>
      </c>
    </row>
    <row r="415" spans="1:17" x14ac:dyDescent="0.2">
      <c r="A415" s="60" t="s">
        <v>6</v>
      </c>
      <c r="B415" s="77">
        <v>39009</v>
      </c>
      <c r="C415" s="160">
        <v>1E-3</v>
      </c>
      <c r="D415" s="123">
        <v>2</v>
      </c>
      <c r="E415" s="123">
        <v>2</v>
      </c>
      <c r="F415" s="123">
        <v>2</v>
      </c>
      <c r="G415" s="9">
        <v>0.42</v>
      </c>
      <c r="H415" s="19"/>
      <c r="I415" s="12">
        <v>9.75</v>
      </c>
      <c r="J415" s="9"/>
      <c r="K415" s="71">
        <f t="shared" si="16"/>
        <v>5952.85</v>
      </c>
      <c r="L415" s="86">
        <v>5962.6</v>
      </c>
      <c r="M415" s="88"/>
      <c r="Q415" s="1">
        <f t="shared" si="15"/>
        <v>9.9999999999999995E-7</v>
      </c>
    </row>
    <row r="416" spans="1:17" x14ac:dyDescent="0.2">
      <c r="A416" s="60" t="s">
        <v>6</v>
      </c>
      <c r="B416" s="77">
        <v>39015</v>
      </c>
      <c r="C416" s="160">
        <v>1E-3</v>
      </c>
      <c r="D416" s="123">
        <v>2</v>
      </c>
      <c r="E416" s="123">
        <v>2</v>
      </c>
      <c r="F416" s="123">
        <v>2</v>
      </c>
      <c r="G416" s="9">
        <v>0.34</v>
      </c>
      <c r="H416" s="19"/>
      <c r="I416" s="12">
        <v>10</v>
      </c>
      <c r="J416" s="9"/>
      <c r="K416" s="71">
        <f t="shared" si="16"/>
        <v>5952.6</v>
      </c>
      <c r="L416" s="86">
        <v>5962.6</v>
      </c>
      <c r="M416" s="88"/>
      <c r="Q416" s="1">
        <f t="shared" si="15"/>
        <v>9.9999999999999995E-7</v>
      </c>
    </row>
    <row r="417" spans="1:17" x14ac:dyDescent="0.2">
      <c r="A417" s="60" t="s">
        <v>6</v>
      </c>
      <c r="B417" s="77">
        <v>39022</v>
      </c>
      <c r="C417" s="160">
        <v>1E-3</v>
      </c>
      <c r="D417" s="123">
        <v>2</v>
      </c>
      <c r="E417" s="123">
        <v>2</v>
      </c>
      <c r="F417" s="123">
        <v>2</v>
      </c>
      <c r="G417" s="9">
        <v>0.28000000000000003</v>
      </c>
      <c r="H417" s="19"/>
      <c r="I417" s="12">
        <v>9.49</v>
      </c>
      <c r="J417" s="9"/>
      <c r="K417" s="71">
        <f t="shared" si="16"/>
        <v>5953.1100000000006</v>
      </c>
      <c r="L417" s="86">
        <v>5962.6</v>
      </c>
      <c r="M417" s="88"/>
      <c r="Q417" s="1">
        <f t="shared" si="15"/>
        <v>9.9999999999999995E-7</v>
      </c>
    </row>
    <row r="418" spans="1:17" x14ac:dyDescent="0.2">
      <c r="A418" s="60" t="s">
        <v>6</v>
      </c>
      <c r="B418" s="77">
        <v>39038</v>
      </c>
      <c r="C418" s="160">
        <v>1E-3</v>
      </c>
      <c r="D418" s="123">
        <v>2</v>
      </c>
      <c r="E418" s="123">
        <v>2</v>
      </c>
      <c r="F418" s="123">
        <v>2</v>
      </c>
      <c r="G418" s="9">
        <v>4.3E-3</v>
      </c>
      <c r="H418" s="19"/>
      <c r="I418" s="12">
        <v>9.32</v>
      </c>
      <c r="J418" s="9"/>
      <c r="K418" s="71">
        <f t="shared" si="16"/>
        <v>5953.2800000000007</v>
      </c>
      <c r="L418" s="86">
        <v>5962.6</v>
      </c>
      <c r="M418" s="88"/>
      <c r="Q418" s="1">
        <f t="shared" si="15"/>
        <v>9.9999999999999995E-7</v>
      </c>
    </row>
    <row r="419" spans="1:17" x14ac:dyDescent="0.2">
      <c r="A419" s="60" t="s">
        <v>6</v>
      </c>
      <c r="B419" s="77">
        <v>39056</v>
      </c>
      <c r="C419" s="160">
        <v>1E-3</v>
      </c>
      <c r="D419" s="123">
        <v>2</v>
      </c>
      <c r="E419" s="123">
        <v>2</v>
      </c>
      <c r="F419" s="123">
        <v>2</v>
      </c>
      <c r="G419" s="9">
        <v>4.4999999999999998E-2</v>
      </c>
      <c r="H419" s="19"/>
      <c r="I419" s="12">
        <v>9.42</v>
      </c>
      <c r="J419" s="9"/>
      <c r="K419" s="71">
        <f t="shared" si="16"/>
        <v>5953.18</v>
      </c>
      <c r="L419" s="86">
        <v>5962.6</v>
      </c>
      <c r="M419" s="88"/>
      <c r="Q419" s="1">
        <f t="shared" si="15"/>
        <v>9.9999999999999995E-7</v>
      </c>
    </row>
    <row r="420" spans="1:17" x14ac:dyDescent="0.2">
      <c r="A420" s="60" t="s">
        <v>6</v>
      </c>
      <c r="B420" s="77">
        <v>39085</v>
      </c>
      <c r="C420" s="160">
        <v>1E-3</v>
      </c>
      <c r="D420" s="123">
        <v>2</v>
      </c>
      <c r="E420" s="123">
        <v>2</v>
      </c>
      <c r="F420" s="123">
        <v>2</v>
      </c>
      <c r="G420" s="9">
        <v>9.2000000000000003E-4</v>
      </c>
      <c r="H420" s="19"/>
      <c r="I420" s="18"/>
      <c r="J420" s="10"/>
      <c r="K420" s="71"/>
      <c r="L420" s="86">
        <v>5962.6</v>
      </c>
      <c r="M420" s="88"/>
      <c r="Q420" s="1">
        <f t="shared" si="15"/>
        <v>9.9999999999999995E-7</v>
      </c>
    </row>
    <row r="421" spans="1:17" x14ac:dyDescent="0.2">
      <c r="A421" s="60" t="s">
        <v>6</v>
      </c>
      <c r="B421" s="77">
        <v>39099</v>
      </c>
      <c r="C421" s="160">
        <v>1E-3</v>
      </c>
      <c r="D421" s="123">
        <v>2</v>
      </c>
      <c r="E421" s="123">
        <v>2</v>
      </c>
      <c r="F421" s="123">
        <v>2</v>
      </c>
      <c r="G421" s="9">
        <v>3.3999999999999998E-3</v>
      </c>
      <c r="H421" s="19"/>
      <c r="I421" s="12"/>
      <c r="J421" s="9"/>
      <c r="K421" s="71"/>
      <c r="L421" s="86">
        <v>5962.6</v>
      </c>
      <c r="M421" s="88"/>
      <c r="Q421" s="1">
        <f t="shared" si="15"/>
        <v>9.9999999999999995E-7</v>
      </c>
    </row>
    <row r="422" spans="1:17" x14ac:dyDescent="0.2">
      <c r="A422" s="60" t="s">
        <v>6</v>
      </c>
      <c r="B422" s="77">
        <v>39118</v>
      </c>
      <c r="C422" s="160">
        <v>1E-3</v>
      </c>
      <c r="D422" s="123">
        <v>2</v>
      </c>
      <c r="E422" s="123">
        <v>2</v>
      </c>
      <c r="F422" s="123">
        <v>2</v>
      </c>
      <c r="G422" s="9">
        <v>0.12</v>
      </c>
      <c r="H422" s="19"/>
      <c r="I422" s="12"/>
      <c r="J422" s="9"/>
      <c r="K422" s="71"/>
      <c r="L422" s="86">
        <v>5962.6</v>
      </c>
      <c r="M422" s="88"/>
      <c r="Q422" s="1">
        <f t="shared" si="15"/>
        <v>9.9999999999999995E-7</v>
      </c>
    </row>
    <row r="423" spans="1:17" x14ac:dyDescent="0.2">
      <c r="A423" s="60" t="s">
        <v>6</v>
      </c>
      <c r="B423" s="77">
        <v>39135</v>
      </c>
      <c r="C423" s="160">
        <v>1E-3</v>
      </c>
      <c r="D423" s="123">
        <v>2</v>
      </c>
      <c r="E423" s="123">
        <v>2</v>
      </c>
      <c r="F423" s="123">
        <v>2</v>
      </c>
      <c r="G423" s="9">
        <v>0.22</v>
      </c>
      <c r="H423" s="19"/>
      <c r="I423" s="12">
        <v>9.1199999999999992</v>
      </c>
      <c r="J423" s="9"/>
      <c r="K423" s="71">
        <f t="shared" si="16"/>
        <v>5953.4800000000005</v>
      </c>
      <c r="L423" s="86">
        <v>5962.6</v>
      </c>
      <c r="M423" s="88"/>
      <c r="Q423" s="1">
        <f t="shared" si="15"/>
        <v>9.9999999999999995E-7</v>
      </c>
    </row>
    <row r="424" spans="1:17" x14ac:dyDescent="0.2">
      <c r="A424" s="60" t="s">
        <v>6</v>
      </c>
      <c r="B424" s="77">
        <v>39148</v>
      </c>
      <c r="C424" s="160">
        <v>1E-3</v>
      </c>
      <c r="D424" s="123">
        <v>2</v>
      </c>
      <c r="E424" s="123">
        <v>2</v>
      </c>
      <c r="F424" s="123">
        <v>2</v>
      </c>
      <c r="G424" s="9">
        <v>0.48</v>
      </c>
      <c r="H424" s="19"/>
      <c r="I424" s="12">
        <v>9.06</v>
      </c>
      <c r="J424" s="9"/>
      <c r="K424" s="71">
        <f t="shared" si="16"/>
        <v>5953.54</v>
      </c>
      <c r="L424" s="86">
        <v>5962.6</v>
      </c>
      <c r="M424" s="88"/>
      <c r="Q424" s="1">
        <f t="shared" si="15"/>
        <v>9.9999999999999995E-7</v>
      </c>
    </row>
    <row r="425" spans="1:17" x14ac:dyDescent="0.2">
      <c r="A425" s="60" t="s">
        <v>6</v>
      </c>
      <c r="B425" s="77">
        <v>39154</v>
      </c>
      <c r="C425" s="160">
        <v>1E-3</v>
      </c>
      <c r="D425" s="123">
        <v>2</v>
      </c>
      <c r="E425" s="123">
        <v>2</v>
      </c>
      <c r="F425" s="123">
        <v>2</v>
      </c>
      <c r="G425" s="9">
        <v>0.18</v>
      </c>
      <c r="H425" s="19"/>
      <c r="I425" s="12">
        <v>9.11</v>
      </c>
      <c r="J425" s="9"/>
      <c r="K425" s="71">
        <f t="shared" si="16"/>
        <v>5953.4900000000007</v>
      </c>
      <c r="L425" s="86">
        <v>5962.6</v>
      </c>
      <c r="M425" s="88"/>
      <c r="Q425" s="1">
        <f t="shared" si="15"/>
        <v>9.9999999999999995E-7</v>
      </c>
    </row>
    <row r="426" spans="1:17" x14ac:dyDescent="0.2">
      <c r="A426" s="60" t="s">
        <v>6</v>
      </c>
      <c r="B426" s="77">
        <v>39167</v>
      </c>
      <c r="C426" s="160">
        <v>1E-3</v>
      </c>
      <c r="D426" s="123">
        <v>2</v>
      </c>
      <c r="E426" s="123">
        <v>2</v>
      </c>
      <c r="F426" s="123">
        <v>2</v>
      </c>
      <c r="G426" s="123">
        <v>8.0000000000000004E-4</v>
      </c>
      <c r="H426" s="19"/>
      <c r="I426" s="18"/>
      <c r="J426" s="10"/>
      <c r="K426" s="71"/>
      <c r="L426" s="86">
        <v>5962.6</v>
      </c>
      <c r="M426" s="88"/>
      <c r="Q426" s="1">
        <f t="shared" si="15"/>
        <v>9.9999999999999995E-7</v>
      </c>
    </row>
    <row r="427" spans="1:17" x14ac:dyDescent="0.2">
      <c r="A427" s="60" t="s">
        <v>6</v>
      </c>
      <c r="B427" s="77">
        <v>39183</v>
      </c>
      <c r="C427" s="160">
        <v>1E-3</v>
      </c>
      <c r="D427" s="123">
        <v>2</v>
      </c>
      <c r="E427" s="123">
        <v>2</v>
      </c>
      <c r="F427" s="123">
        <v>2</v>
      </c>
      <c r="G427" s="9">
        <v>8.5000000000000006E-2</v>
      </c>
      <c r="H427" s="19"/>
      <c r="I427" s="18"/>
      <c r="J427" s="10"/>
      <c r="K427" s="71"/>
      <c r="L427" s="86">
        <v>5962.6</v>
      </c>
      <c r="M427" s="88"/>
      <c r="Q427" s="1">
        <f t="shared" si="15"/>
        <v>9.9999999999999995E-7</v>
      </c>
    </row>
    <row r="428" spans="1:17" x14ac:dyDescent="0.2">
      <c r="A428" s="60" t="s">
        <v>6</v>
      </c>
      <c r="B428" s="77">
        <v>39197</v>
      </c>
      <c r="C428" s="160">
        <v>1E-3</v>
      </c>
      <c r="D428" s="123">
        <v>5</v>
      </c>
      <c r="E428" s="123">
        <v>0.5</v>
      </c>
      <c r="F428" s="123">
        <v>2</v>
      </c>
      <c r="G428" s="9">
        <v>1.9E-3</v>
      </c>
      <c r="H428" s="19"/>
      <c r="I428" s="12"/>
      <c r="J428" s="9"/>
      <c r="K428" s="71"/>
      <c r="L428" s="86">
        <v>5962.6</v>
      </c>
      <c r="M428" s="88"/>
      <c r="Q428" s="1">
        <f t="shared" si="15"/>
        <v>9.9999999999999995E-7</v>
      </c>
    </row>
    <row r="429" spans="1:17" x14ac:dyDescent="0.2">
      <c r="A429" s="60" t="s">
        <v>6</v>
      </c>
      <c r="B429" s="77">
        <v>39210</v>
      </c>
      <c r="C429" s="160">
        <v>1E-3</v>
      </c>
      <c r="D429" s="123">
        <v>5</v>
      </c>
      <c r="E429" s="123">
        <v>0.5</v>
      </c>
      <c r="F429" s="123">
        <v>2</v>
      </c>
      <c r="G429" s="9">
        <v>0.06</v>
      </c>
      <c r="H429" s="19"/>
      <c r="I429" s="12"/>
      <c r="J429" s="9"/>
      <c r="K429" s="71"/>
      <c r="L429" s="86">
        <v>5962.6</v>
      </c>
      <c r="M429" s="88"/>
      <c r="Q429" s="1">
        <f t="shared" ref="Q429:Q515" si="17">C429/1000</f>
        <v>9.9999999999999995E-7</v>
      </c>
    </row>
    <row r="430" spans="1:17" x14ac:dyDescent="0.2">
      <c r="A430" s="60" t="s">
        <v>6</v>
      </c>
      <c r="B430" s="77">
        <v>39253</v>
      </c>
      <c r="C430" s="160">
        <v>1E-3</v>
      </c>
      <c r="D430" s="123">
        <v>2</v>
      </c>
      <c r="E430" s="123">
        <v>2</v>
      </c>
      <c r="F430" s="123">
        <v>2</v>
      </c>
      <c r="G430" s="123">
        <v>8.0000000000000004E-4</v>
      </c>
      <c r="H430" s="19"/>
      <c r="I430" s="12"/>
      <c r="J430" s="9"/>
      <c r="K430" s="71"/>
      <c r="L430" s="86">
        <v>5962.6</v>
      </c>
      <c r="M430" s="88"/>
      <c r="Q430" s="1">
        <f t="shared" si="17"/>
        <v>9.9999999999999995E-7</v>
      </c>
    </row>
    <row r="431" spans="1:17" x14ac:dyDescent="0.2">
      <c r="A431" s="60" t="s">
        <v>6</v>
      </c>
      <c r="B431" s="77">
        <v>39337</v>
      </c>
      <c r="C431" s="160">
        <v>1E-3</v>
      </c>
      <c r="D431" s="123">
        <v>2</v>
      </c>
      <c r="E431" s="123">
        <v>2</v>
      </c>
      <c r="F431" s="123">
        <v>2</v>
      </c>
      <c r="G431" s="123">
        <v>8.0000000000000004E-4</v>
      </c>
      <c r="H431" s="19"/>
      <c r="I431" s="12">
        <v>10.53</v>
      </c>
      <c r="J431" s="9"/>
      <c r="K431" s="71">
        <f t="shared" si="16"/>
        <v>5952.0700000000006</v>
      </c>
      <c r="L431" s="86">
        <v>5962.6</v>
      </c>
      <c r="M431" s="88"/>
      <c r="Q431" s="1">
        <f t="shared" si="17"/>
        <v>9.9999999999999995E-7</v>
      </c>
    </row>
    <row r="432" spans="1:17" x14ac:dyDescent="0.2">
      <c r="A432" s="60" t="s">
        <v>6</v>
      </c>
      <c r="B432" s="77">
        <v>39433</v>
      </c>
      <c r="C432" s="160">
        <v>1E-3</v>
      </c>
      <c r="D432" s="123">
        <v>2</v>
      </c>
      <c r="E432" s="123">
        <v>2</v>
      </c>
      <c r="F432" s="123">
        <v>2</v>
      </c>
      <c r="G432" s="9">
        <v>0.13</v>
      </c>
      <c r="H432" s="19"/>
      <c r="I432" s="12">
        <v>9.6199999999999992</v>
      </c>
      <c r="J432" s="9"/>
      <c r="K432" s="71">
        <f t="shared" si="16"/>
        <v>5952.9800000000005</v>
      </c>
      <c r="L432" s="86">
        <v>5962.6</v>
      </c>
      <c r="M432" s="88"/>
      <c r="Q432" s="1">
        <f t="shared" si="17"/>
        <v>9.9999999999999995E-7</v>
      </c>
    </row>
    <row r="433" spans="1:17" x14ac:dyDescent="0.2">
      <c r="A433" s="60" t="s">
        <v>6</v>
      </c>
      <c r="B433" s="77">
        <v>39510</v>
      </c>
      <c r="C433" s="160">
        <v>1E-3</v>
      </c>
      <c r="D433" s="123">
        <v>2</v>
      </c>
      <c r="E433" s="123">
        <v>2</v>
      </c>
      <c r="F433" s="123">
        <v>2</v>
      </c>
      <c r="G433" s="9">
        <v>0.14000000000000001</v>
      </c>
      <c r="H433" s="127">
        <v>8.0000000000000004E-4</v>
      </c>
      <c r="I433" s="12">
        <v>8.92</v>
      </c>
      <c r="J433" s="9"/>
      <c r="K433" s="71">
        <f t="shared" si="16"/>
        <v>5953.68</v>
      </c>
      <c r="L433" s="86">
        <v>5962.6</v>
      </c>
      <c r="M433" s="88"/>
      <c r="Q433" s="1">
        <f t="shared" si="17"/>
        <v>9.9999999999999995E-7</v>
      </c>
    </row>
    <row r="434" spans="1:17" x14ac:dyDescent="0.2">
      <c r="A434" s="60" t="s">
        <v>6</v>
      </c>
      <c r="B434" s="77">
        <v>39616</v>
      </c>
      <c r="C434" s="160">
        <v>1E-3</v>
      </c>
      <c r="D434" s="123">
        <v>2</v>
      </c>
      <c r="E434" s="123">
        <v>2</v>
      </c>
      <c r="F434" s="123">
        <v>2</v>
      </c>
      <c r="G434" s="9">
        <v>1E-3</v>
      </c>
      <c r="H434" s="19"/>
      <c r="I434" s="12">
        <v>5.7</v>
      </c>
      <c r="J434" s="9"/>
      <c r="K434" s="71">
        <f t="shared" si="16"/>
        <v>5956.9000000000005</v>
      </c>
      <c r="L434" s="86">
        <v>5962.6</v>
      </c>
      <c r="M434" s="88"/>
      <c r="Q434" s="1">
        <f t="shared" si="17"/>
        <v>9.9999999999999995E-7</v>
      </c>
    </row>
    <row r="435" spans="1:17" x14ac:dyDescent="0.2">
      <c r="A435" s="60" t="s">
        <v>6</v>
      </c>
      <c r="B435" s="77">
        <v>39721</v>
      </c>
      <c r="C435" s="160">
        <v>1E-3</v>
      </c>
      <c r="D435" s="123">
        <v>2</v>
      </c>
      <c r="E435" s="123">
        <v>2</v>
      </c>
      <c r="F435" s="123">
        <v>2</v>
      </c>
      <c r="G435" s="123">
        <v>8.0000000000000004E-4</v>
      </c>
      <c r="H435" s="19"/>
      <c r="I435" s="12">
        <v>10.1</v>
      </c>
      <c r="J435" s="9"/>
      <c r="K435" s="71">
        <f t="shared" si="16"/>
        <v>5952.5</v>
      </c>
      <c r="L435" s="86">
        <v>5962.6</v>
      </c>
      <c r="M435" s="88"/>
      <c r="Q435" s="1">
        <f t="shared" si="17"/>
        <v>9.9999999999999995E-7</v>
      </c>
    </row>
    <row r="436" spans="1:17" x14ac:dyDescent="0.2">
      <c r="A436" s="60" t="s">
        <v>6</v>
      </c>
      <c r="B436" s="77">
        <v>39791</v>
      </c>
      <c r="C436" s="160">
        <v>1E-3</v>
      </c>
      <c r="D436" s="123">
        <v>2</v>
      </c>
      <c r="E436" s="123">
        <v>2</v>
      </c>
      <c r="F436" s="123">
        <v>2</v>
      </c>
      <c r="G436" s="9">
        <v>0.11</v>
      </c>
      <c r="H436" s="19"/>
      <c r="I436" s="12">
        <v>9</v>
      </c>
      <c r="J436" s="9"/>
      <c r="K436" s="71">
        <f t="shared" si="16"/>
        <v>5953.6</v>
      </c>
      <c r="L436" s="86">
        <v>5962.6</v>
      </c>
      <c r="M436" s="88"/>
      <c r="Q436" s="1">
        <f t="shared" si="17"/>
        <v>9.9999999999999995E-7</v>
      </c>
    </row>
    <row r="437" spans="1:17" x14ac:dyDescent="0.2">
      <c r="A437" s="60" t="s">
        <v>6</v>
      </c>
      <c r="B437" s="77">
        <v>39888</v>
      </c>
      <c r="C437" s="160">
        <v>1E-3</v>
      </c>
      <c r="D437" s="123">
        <v>2</v>
      </c>
      <c r="E437" s="123">
        <v>2</v>
      </c>
      <c r="F437" s="123">
        <v>2</v>
      </c>
      <c r="G437" s="9">
        <v>0.22</v>
      </c>
      <c r="H437" s="19"/>
      <c r="I437" s="12">
        <v>9</v>
      </c>
      <c r="J437" s="9"/>
      <c r="K437" s="71">
        <f t="shared" si="16"/>
        <v>5953.6</v>
      </c>
      <c r="L437" s="86">
        <v>5962.6</v>
      </c>
      <c r="M437" s="88"/>
      <c r="Q437" s="1">
        <f t="shared" si="17"/>
        <v>9.9999999999999995E-7</v>
      </c>
    </row>
    <row r="438" spans="1:17" x14ac:dyDescent="0.2">
      <c r="A438" s="60" t="s">
        <v>6</v>
      </c>
      <c r="B438" s="77">
        <v>39979</v>
      </c>
      <c r="C438" s="160">
        <v>1E-3</v>
      </c>
      <c r="D438" s="123">
        <v>2</v>
      </c>
      <c r="E438" s="123">
        <v>2</v>
      </c>
      <c r="F438" s="123">
        <v>2</v>
      </c>
      <c r="G438" s="9">
        <v>1.4999999999999999E-2</v>
      </c>
      <c r="H438" s="19"/>
      <c r="I438" s="12">
        <v>6.99</v>
      </c>
      <c r="J438" s="9"/>
      <c r="K438" s="71">
        <f t="shared" si="16"/>
        <v>5955.6100000000006</v>
      </c>
      <c r="L438" s="86">
        <v>5962.6</v>
      </c>
      <c r="M438" s="88"/>
      <c r="Q438" s="1">
        <f t="shared" si="17"/>
        <v>9.9999999999999995E-7</v>
      </c>
    </row>
    <row r="439" spans="1:17" x14ac:dyDescent="0.2">
      <c r="A439" s="60" t="s">
        <v>6</v>
      </c>
      <c r="B439" s="77">
        <v>40072</v>
      </c>
      <c r="C439" s="160">
        <v>1E-3</v>
      </c>
      <c r="D439" s="123">
        <v>2</v>
      </c>
      <c r="E439" s="123">
        <v>2</v>
      </c>
      <c r="F439" s="123">
        <v>2</v>
      </c>
      <c r="G439" s="123">
        <v>8.0000000000000004E-4</v>
      </c>
      <c r="H439" s="19"/>
      <c r="I439" s="12">
        <v>10.050000000000001</v>
      </c>
      <c r="J439" s="9"/>
      <c r="K439" s="71">
        <f t="shared" si="16"/>
        <v>5952.55</v>
      </c>
      <c r="L439" s="86">
        <v>5962.6</v>
      </c>
      <c r="M439" s="88"/>
      <c r="Q439" s="1">
        <f t="shared" si="17"/>
        <v>9.9999999999999995E-7</v>
      </c>
    </row>
    <row r="440" spans="1:17" x14ac:dyDescent="0.2">
      <c r="A440" s="60" t="s">
        <v>6</v>
      </c>
      <c r="B440" s="77">
        <v>40162</v>
      </c>
      <c r="C440" s="160">
        <v>1E-3</v>
      </c>
      <c r="D440" s="123">
        <v>2</v>
      </c>
      <c r="E440" s="123">
        <v>2</v>
      </c>
      <c r="F440" s="123">
        <v>2</v>
      </c>
      <c r="G440" s="9">
        <v>8.3000000000000004E-2</v>
      </c>
      <c r="H440" s="19"/>
      <c r="I440" s="12">
        <v>9.4</v>
      </c>
      <c r="J440" s="9"/>
      <c r="K440" s="71">
        <f t="shared" ref="K440:K445" si="18">$L$378-I440</f>
        <v>5953.2000000000007</v>
      </c>
      <c r="L440" s="86">
        <v>5962.6</v>
      </c>
      <c r="M440" s="88"/>
      <c r="Q440" s="1">
        <f t="shared" si="17"/>
        <v>9.9999999999999995E-7</v>
      </c>
    </row>
    <row r="441" spans="1:17" x14ac:dyDescent="0.2">
      <c r="A441" s="60" t="s">
        <v>6</v>
      </c>
      <c r="B441" s="77">
        <v>40266</v>
      </c>
      <c r="C441" s="160">
        <v>1E-3</v>
      </c>
      <c r="D441" s="123">
        <v>2</v>
      </c>
      <c r="E441" s="123">
        <v>2</v>
      </c>
      <c r="F441" s="123">
        <v>2</v>
      </c>
      <c r="G441" s="9">
        <v>7.5200000000000003E-2</v>
      </c>
      <c r="H441" s="19"/>
      <c r="I441" s="12">
        <v>8.9600000000000009</v>
      </c>
      <c r="J441" s="9"/>
      <c r="K441" s="72">
        <f t="shared" si="18"/>
        <v>5953.64</v>
      </c>
      <c r="L441" s="86">
        <v>5962.6</v>
      </c>
      <c r="M441" s="88"/>
      <c r="Q441" s="1">
        <f t="shared" si="17"/>
        <v>9.9999999999999995E-7</v>
      </c>
    </row>
    <row r="442" spans="1:17" x14ac:dyDescent="0.2">
      <c r="A442" s="60" t="s">
        <v>6</v>
      </c>
      <c r="B442" s="77">
        <v>40357</v>
      </c>
      <c r="C442" s="160">
        <v>1E-3</v>
      </c>
      <c r="D442" s="123">
        <v>2</v>
      </c>
      <c r="E442" s="123">
        <v>2</v>
      </c>
      <c r="F442" s="123">
        <v>2</v>
      </c>
      <c r="G442" s="9">
        <v>1.9199999999999998E-2</v>
      </c>
      <c r="H442" s="19"/>
      <c r="I442" s="12">
        <v>7.62</v>
      </c>
      <c r="J442" s="9"/>
      <c r="K442" s="72">
        <f t="shared" si="18"/>
        <v>5954.9800000000005</v>
      </c>
      <c r="L442" s="86">
        <v>5962.6</v>
      </c>
      <c r="M442" s="88"/>
      <c r="Q442" s="1">
        <f t="shared" si="17"/>
        <v>9.9999999999999995E-7</v>
      </c>
    </row>
    <row r="443" spans="1:17" x14ac:dyDescent="0.2">
      <c r="A443" s="60" t="s">
        <v>6</v>
      </c>
      <c r="B443" s="77">
        <v>40448</v>
      </c>
      <c r="C443" s="160">
        <v>1E-3</v>
      </c>
      <c r="D443" s="123">
        <v>2</v>
      </c>
      <c r="E443" s="123">
        <v>2</v>
      </c>
      <c r="F443" s="123">
        <v>2</v>
      </c>
      <c r="G443" s="9">
        <v>5.3100000000000001E-2</v>
      </c>
      <c r="H443" s="19"/>
      <c r="I443" s="12">
        <v>10.25</v>
      </c>
      <c r="J443" s="9"/>
      <c r="K443" s="72">
        <f t="shared" si="18"/>
        <v>5952.35</v>
      </c>
      <c r="L443" s="86">
        <v>5962.6</v>
      </c>
      <c r="M443" s="88"/>
      <c r="Q443" s="1">
        <f t="shared" si="17"/>
        <v>9.9999999999999995E-7</v>
      </c>
    </row>
    <row r="444" spans="1:17" x14ac:dyDescent="0.2">
      <c r="A444" s="60" t="s">
        <v>6</v>
      </c>
      <c r="B444" s="77">
        <v>40526</v>
      </c>
      <c r="C444" s="160">
        <v>1E-3</v>
      </c>
      <c r="D444" s="123">
        <v>2</v>
      </c>
      <c r="E444" s="123">
        <v>2</v>
      </c>
      <c r="F444" s="123">
        <v>2</v>
      </c>
      <c r="G444" s="164">
        <v>4.3800000000000002E-3</v>
      </c>
      <c r="H444" s="19"/>
      <c r="I444" s="12">
        <v>9.02</v>
      </c>
      <c r="J444" s="9"/>
      <c r="K444" s="72">
        <f t="shared" si="18"/>
        <v>5953.58</v>
      </c>
      <c r="L444" s="86">
        <v>5962.6</v>
      </c>
      <c r="M444" s="88"/>
      <c r="Q444" s="1">
        <f t="shared" si="17"/>
        <v>9.9999999999999995E-7</v>
      </c>
    </row>
    <row r="445" spans="1:17" x14ac:dyDescent="0.2">
      <c r="A445" s="60" t="s">
        <v>6</v>
      </c>
      <c r="B445" s="78">
        <v>40631</v>
      </c>
      <c r="C445" s="160">
        <v>1E-3</v>
      </c>
      <c r="D445" s="123">
        <v>2</v>
      </c>
      <c r="E445" s="123">
        <v>2</v>
      </c>
      <c r="F445" s="123">
        <v>2</v>
      </c>
      <c r="G445" s="168">
        <v>4.24E-2</v>
      </c>
      <c r="H445" s="19"/>
      <c r="I445" s="12">
        <v>8.3800000000000008</v>
      </c>
      <c r="J445" s="9"/>
      <c r="K445" s="72">
        <f t="shared" si="18"/>
        <v>5954.22</v>
      </c>
      <c r="L445" s="86">
        <v>5962.6</v>
      </c>
      <c r="M445" s="88"/>
      <c r="Q445" s="1">
        <f t="shared" si="17"/>
        <v>9.9999999999999995E-7</v>
      </c>
    </row>
    <row r="446" spans="1:17" x14ac:dyDescent="0.2">
      <c r="A446" s="60" t="s">
        <v>6</v>
      </c>
      <c r="B446" s="78">
        <v>40714</v>
      </c>
      <c r="C446" s="160">
        <v>1E-3</v>
      </c>
      <c r="D446" s="123">
        <v>1</v>
      </c>
      <c r="E446" s="123">
        <v>1</v>
      </c>
      <c r="F446" s="123">
        <v>2</v>
      </c>
      <c r="G446" s="168">
        <v>3.0999999999999999E-3</v>
      </c>
      <c r="H446" s="19"/>
      <c r="I446" s="12">
        <v>5.55</v>
      </c>
      <c r="J446" s="9"/>
      <c r="K446" s="72">
        <f>$L$378-I446</f>
        <v>5957.05</v>
      </c>
      <c r="L446" s="86">
        <v>5962.6</v>
      </c>
      <c r="M446" s="88"/>
      <c r="Q446" s="1">
        <f t="shared" si="17"/>
        <v>9.9999999999999995E-7</v>
      </c>
    </row>
    <row r="447" spans="1:17" s="157" customFormat="1" x14ac:dyDescent="0.2">
      <c r="A447" s="186" t="s">
        <v>6</v>
      </c>
      <c r="B447" s="192">
        <v>40801</v>
      </c>
      <c r="C447" s="161">
        <v>1E-3</v>
      </c>
      <c r="D447" s="161">
        <v>5</v>
      </c>
      <c r="E447" s="161">
        <v>1</v>
      </c>
      <c r="F447" s="161">
        <v>3</v>
      </c>
      <c r="G447" s="193">
        <v>0.01</v>
      </c>
      <c r="H447" s="162"/>
      <c r="I447" s="163">
        <v>8.7100000000000009</v>
      </c>
      <c r="J447" s="164"/>
      <c r="K447" s="70">
        <f>$L$378-I447</f>
        <v>5953.89</v>
      </c>
      <c r="L447" s="86">
        <v>5962.6</v>
      </c>
      <c r="M447" s="165"/>
      <c r="Q447" s="157">
        <f t="shared" si="17"/>
        <v>9.9999999999999995E-7</v>
      </c>
    </row>
    <row r="448" spans="1:17" x14ac:dyDescent="0.2">
      <c r="A448" s="186" t="s">
        <v>6</v>
      </c>
      <c r="B448" s="192">
        <v>40884</v>
      </c>
      <c r="C448" s="161">
        <v>1E-3</v>
      </c>
      <c r="D448" s="161">
        <v>5</v>
      </c>
      <c r="E448" s="161">
        <v>1</v>
      </c>
      <c r="F448" s="161">
        <v>3</v>
      </c>
      <c r="G448" s="193">
        <v>0.01</v>
      </c>
      <c r="H448" s="19"/>
      <c r="I448" s="12">
        <v>8.9700000000000006</v>
      </c>
      <c r="J448" s="9"/>
      <c r="K448" s="71">
        <f>$L$378-I448</f>
        <v>5953.63</v>
      </c>
      <c r="L448" s="86">
        <v>5962.6</v>
      </c>
      <c r="M448" s="88"/>
      <c r="Q448" s="1">
        <f t="shared" si="17"/>
        <v>9.9999999999999995E-7</v>
      </c>
    </row>
    <row r="449" spans="1:13" s="352" customFormat="1" x14ac:dyDescent="0.2">
      <c r="A449" s="359" t="s">
        <v>6</v>
      </c>
      <c r="B449" s="360">
        <v>40997</v>
      </c>
      <c r="C449" s="358">
        <v>1E-3</v>
      </c>
      <c r="D449" s="361" t="s">
        <v>82</v>
      </c>
      <c r="E449" s="361" t="s">
        <v>81</v>
      </c>
      <c r="F449" s="361" t="s">
        <v>83</v>
      </c>
      <c r="G449" s="362">
        <v>1.2999999999999999E-2</v>
      </c>
      <c r="H449" s="354"/>
      <c r="I449" s="305">
        <v>8.57</v>
      </c>
      <c r="J449" s="353"/>
      <c r="K449" s="302">
        <f>$L$378-I449</f>
        <v>5954.0300000000007</v>
      </c>
      <c r="L449" s="86">
        <v>5962.6</v>
      </c>
      <c r="M449" s="310"/>
    </row>
    <row r="450" spans="1:13" s="374" customFormat="1" x14ac:dyDescent="0.2">
      <c r="A450" s="375" t="s">
        <v>6</v>
      </c>
      <c r="B450" s="394">
        <v>41080</v>
      </c>
      <c r="C450" s="374">
        <v>1E-3</v>
      </c>
      <c r="D450" s="391" t="s">
        <v>82</v>
      </c>
      <c r="E450" s="391" t="s">
        <v>81</v>
      </c>
      <c r="F450" s="391" t="s">
        <v>83</v>
      </c>
      <c r="G450" s="392">
        <v>0.01</v>
      </c>
      <c r="H450" s="382"/>
      <c r="I450" s="383"/>
      <c r="J450" s="384"/>
      <c r="K450" s="302">
        <f t="shared" ref="K450:K469" si="19">$L$378-I450</f>
        <v>5962.6</v>
      </c>
      <c r="L450" s="86">
        <v>5962.6</v>
      </c>
      <c r="M450" s="336"/>
    </row>
    <row r="451" spans="1:13" s="374" customFormat="1" x14ac:dyDescent="0.2">
      <c r="A451" s="401" t="str">
        <f>A450</f>
        <v>MW-08</v>
      </c>
      <c r="B451" s="192">
        <v>41170</v>
      </c>
      <c r="C451" s="374">
        <v>1E-3</v>
      </c>
      <c r="D451" s="391" t="s">
        <v>82</v>
      </c>
      <c r="E451" s="391" t="s">
        <v>81</v>
      </c>
      <c r="F451" s="391" t="s">
        <v>83</v>
      </c>
      <c r="G451" s="392">
        <v>7.9000000000000001E-2</v>
      </c>
      <c r="H451" s="162"/>
      <c r="I451" s="163"/>
      <c r="J451" s="164"/>
      <c r="K451" s="302">
        <f t="shared" si="19"/>
        <v>5962.6</v>
      </c>
      <c r="L451" s="86">
        <v>5962.6</v>
      </c>
      <c r="M451" s="400"/>
    </row>
    <row r="452" spans="1:13" s="374" customFormat="1" x14ac:dyDescent="0.2">
      <c r="A452" s="359" t="s">
        <v>6</v>
      </c>
      <c r="B452" s="394">
        <v>41263</v>
      </c>
      <c r="C452" s="374">
        <v>1E-3</v>
      </c>
      <c r="D452" s="391" t="s">
        <v>82</v>
      </c>
      <c r="E452" s="391" t="s">
        <v>81</v>
      </c>
      <c r="F452" s="391" t="s">
        <v>83</v>
      </c>
      <c r="G452" s="392"/>
      <c r="H452" s="382"/>
      <c r="I452" s="383"/>
      <c r="J452" s="384"/>
      <c r="K452" s="302">
        <f t="shared" si="19"/>
        <v>5962.6</v>
      </c>
      <c r="L452" s="86">
        <v>5962.6</v>
      </c>
      <c r="M452" s="400"/>
    </row>
    <row r="453" spans="1:13" s="374" customFormat="1" x14ac:dyDescent="0.2">
      <c r="A453" s="375" t="s">
        <v>6</v>
      </c>
      <c r="B453" s="394">
        <v>41270</v>
      </c>
      <c r="C453" s="374">
        <v>1E-3</v>
      </c>
      <c r="D453" s="391" t="s">
        <v>82</v>
      </c>
      <c r="E453" s="391" t="s">
        <v>81</v>
      </c>
      <c r="F453" s="391" t="s">
        <v>83</v>
      </c>
      <c r="G453" s="392">
        <v>9.8000000000000004E-2</v>
      </c>
      <c r="H453" s="382"/>
      <c r="I453" s="383"/>
      <c r="J453" s="384"/>
      <c r="K453" s="302">
        <f t="shared" si="19"/>
        <v>5962.6</v>
      </c>
      <c r="L453" s="86">
        <v>5962.6</v>
      </c>
      <c r="M453" s="400"/>
    </row>
    <row r="454" spans="1:13" s="374" customFormat="1" x14ac:dyDescent="0.2">
      <c r="A454" s="401" t="str">
        <f>A453</f>
        <v>MW-08</v>
      </c>
      <c r="B454" s="394">
        <v>41277</v>
      </c>
      <c r="C454" s="374">
        <v>1E-3</v>
      </c>
      <c r="D454" s="391" t="s">
        <v>82</v>
      </c>
      <c r="E454" s="391" t="s">
        <v>81</v>
      </c>
      <c r="F454" s="391" t="s">
        <v>83</v>
      </c>
      <c r="G454" s="392"/>
      <c r="H454" s="382"/>
      <c r="I454" s="383"/>
      <c r="J454" s="384"/>
      <c r="K454" s="302">
        <f t="shared" si="19"/>
        <v>5962.6</v>
      </c>
      <c r="L454" s="86">
        <v>5962.6</v>
      </c>
      <c r="M454" s="400"/>
    </row>
    <row r="455" spans="1:13" s="374" customFormat="1" x14ac:dyDescent="0.2">
      <c r="A455" s="359" t="s">
        <v>6</v>
      </c>
      <c r="B455" s="394">
        <v>41284</v>
      </c>
      <c r="C455" s="374">
        <v>1E-3</v>
      </c>
      <c r="D455" s="391" t="s">
        <v>82</v>
      </c>
      <c r="E455" s="391" t="s">
        <v>81</v>
      </c>
      <c r="F455" s="391" t="s">
        <v>83</v>
      </c>
      <c r="G455" s="392"/>
      <c r="H455" s="382"/>
      <c r="I455" s="383"/>
      <c r="J455" s="384"/>
      <c r="K455" s="302">
        <f t="shared" si="19"/>
        <v>5962.6</v>
      </c>
      <c r="L455" s="86">
        <v>5962.6</v>
      </c>
      <c r="M455" s="400"/>
    </row>
    <row r="456" spans="1:13" s="374" customFormat="1" x14ac:dyDescent="0.2">
      <c r="A456" s="359" t="s">
        <v>6</v>
      </c>
      <c r="B456" s="394">
        <v>41319</v>
      </c>
      <c r="C456" s="374">
        <v>1E-3</v>
      </c>
      <c r="D456" s="391" t="s">
        <v>82</v>
      </c>
      <c r="E456" s="391" t="s">
        <v>81</v>
      </c>
      <c r="F456" s="391" t="s">
        <v>83</v>
      </c>
      <c r="G456" s="392"/>
      <c r="H456" s="382"/>
      <c r="I456" s="383"/>
      <c r="J456" s="384"/>
      <c r="K456" s="302">
        <f t="shared" si="19"/>
        <v>5962.6</v>
      </c>
      <c r="L456" s="86">
        <v>5962.6</v>
      </c>
      <c r="M456" s="400"/>
    </row>
    <row r="457" spans="1:13" s="374" customFormat="1" x14ac:dyDescent="0.2">
      <c r="A457" s="359" t="s">
        <v>6</v>
      </c>
      <c r="B457" s="394">
        <v>41345</v>
      </c>
      <c r="C457" s="374">
        <v>1E-3</v>
      </c>
      <c r="D457" s="391" t="s">
        <v>82</v>
      </c>
      <c r="E457" s="391" t="s">
        <v>81</v>
      </c>
      <c r="F457" s="391" t="s">
        <v>83</v>
      </c>
      <c r="G457" s="392"/>
      <c r="H457" s="382"/>
      <c r="I457" s="383">
        <v>9.27</v>
      </c>
      <c r="J457" s="384"/>
      <c r="K457" s="302">
        <f t="shared" si="19"/>
        <v>5953.33</v>
      </c>
      <c r="L457" s="86">
        <v>5962.6</v>
      </c>
      <c r="M457" s="400"/>
    </row>
    <row r="458" spans="1:13" s="374" customFormat="1" x14ac:dyDescent="0.2">
      <c r="A458" s="359" t="s">
        <v>6</v>
      </c>
      <c r="B458" s="394">
        <v>41380</v>
      </c>
      <c r="C458" s="374">
        <v>1E-3</v>
      </c>
      <c r="D458" s="391" t="s">
        <v>82</v>
      </c>
      <c r="E458" s="391" t="s">
        <v>81</v>
      </c>
      <c r="F458" s="391" t="s">
        <v>83</v>
      </c>
      <c r="G458" s="392">
        <v>5.5E-2</v>
      </c>
      <c r="H458" s="382"/>
      <c r="I458" s="383">
        <v>8.8699999999999992</v>
      </c>
      <c r="J458" s="384"/>
      <c r="K458" s="302">
        <f t="shared" si="19"/>
        <v>5953.7300000000005</v>
      </c>
      <c r="L458" s="86">
        <v>5962.6</v>
      </c>
      <c r="M458" s="400"/>
    </row>
    <row r="459" spans="1:13" s="374" customFormat="1" x14ac:dyDescent="0.2">
      <c r="A459" s="401" t="s">
        <v>6</v>
      </c>
      <c r="B459" s="394">
        <v>41485</v>
      </c>
      <c r="C459" s="374">
        <v>1E-3</v>
      </c>
      <c r="D459" s="391" t="s">
        <v>82</v>
      </c>
      <c r="E459" s="391" t="s">
        <v>81</v>
      </c>
      <c r="F459" s="391" t="s">
        <v>83</v>
      </c>
      <c r="G459" s="392">
        <v>5.0999999999999997E-2</v>
      </c>
      <c r="H459" s="382"/>
      <c r="I459" s="383">
        <v>9.93</v>
      </c>
      <c r="J459" s="384"/>
      <c r="K459" s="302">
        <f t="shared" si="19"/>
        <v>5952.67</v>
      </c>
      <c r="L459" s="86">
        <v>5962.6</v>
      </c>
      <c r="M459" s="400"/>
    </row>
    <row r="460" spans="1:13" s="374" customFormat="1" x14ac:dyDescent="0.2">
      <c r="A460" s="401" t="s">
        <v>6</v>
      </c>
      <c r="B460" s="394">
        <v>41564</v>
      </c>
      <c r="C460" s="374">
        <v>1E-3</v>
      </c>
      <c r="D460" s="391" t="s">
        <v>82</v>
      </c>
      <c r="E460" s="391" t="s">
        <v>81</v>
      </c>
      <c r="F460" s="391" t="s">
        <v>83</v>
      </c>
      <c r="G460" s="392">
        <v>8.3000000000000004E-2</v>
      </c>
      <c r="H460" s="382"/>
      <c r="I460" s="383">
        <v>9.75</v>
      </c>
      <c r="J460" s="384"/>
      <c r="K460" s="302">
        <f t="shared" si="19"/>
        <v>5952.85</v>
      </c>
      <c r="L460" s="86">
        <v>5962.6</v>
      </c>
      <c r="M460" s="400"/>
    </row>
    <row r="461" spans="1:13" s="374" customFormat="1" x14ac:dyDescent="0.2">
      <c r="A461" s="401" t="s">
        <v>6</v>
      </c>
      <c r="B461" s="394">
        <v>41652</v>
      </c>
      <c r="C461" s="374">
        <v>1E-3</v>
      </c>
      <c r="D461" s="391" t="s">
        <v>82</v>
      </c>
      <c r="E461" s="391" t="s">
        <v>81</v>
      </c>
      <c r="F461" s="391" t="s">
        <v>83</v>
      </c>
      <c r="G461" s="392">
        <v>7.3999999999999996E-2</v>
      </c>
      <c r="H461" s="382"/>
      <c r="I461" s="383">
        <v>9.15</v>
      </c>
      <c r="J461" s="384"/>
      <c r="K461" s="302">
        <f t="shared" si="19"/>
        <v>5953.4500000000007</v>
      </c>
      <c r="L461" s="86">
        <v>5962.6</v>
      </c>
      <c r="M461" s="400"/>
    </row>
    <row r="462" spans="1:13" s="374" customFormat="1" x14ac:dyDescent="0.2">
      <c r="A462" s="401" t="s">
        <v>6</v>
      </c>
      <c r="B462" s="394">
        <v>41753</v>
      </c>
      <c r="C462" s="374">
        <v>1E-3</v>
      </c>
      <c r="D462" s="391" t="s">
        <v>82</v>
      </c>
      <c r="E462" s="391" t="s">
        <v>81</v>
      </c>
      <c r="F462" s="391" t="s">
        <v>83</v>
      </c>
      <c r="G462" s="392">
        <v>0.05</v>
      </c>
      <c r="H462" s="382"/>
      <c r="I462" s="383">
        <v>8.01</v>
      </c>
      <c r="J462" s="384"/>
      <c r="K462" s="302">
        <f t="shared" si="19"/>
        <v>5954.59</v>
      </c>
      <c r="L462" s="86">
        <v>5962.6</v>
      </c>
      <c r="M462" s="400"/>
    </row>
    <row r="463" spans="1:13" s="374" customFormat="1" x14ac:dyDescent="0.2">
      <c r="A463" s="401" t="s">
        <v>6</v>
      </c>
      <c r="B463" s="394">
        <v>41841</v>
      </c>
      <c r="C463" s="374">
        <v>1E-3</v>
      </c>
      <c r="D463" s="391" t="s">
        <v>82</v>
      </c>
      <c r="E463" s="391" t="s">
        <v>81</v>
      </c>
      <c r="F463" s="391" t="s">
        <v>83</v>
      </c>
      <c r="G463" s="392">
        <v>2.3E-2</v>
      </c>
      <c r="H463" s="382"/>
      <c r="I463" s="383">
        <v>8.5500000000000007</v>
      </c>
      <c r="J463" s="384"/>
      <c r="K463" s="302">
        <f t="shared" si="19"/>
        <v>5954.05</v>
      </c>
      <c r="L463" s="86">
        <v>5962.6</v>
      </c>
      <c r="M463" s="400"/>
    </row>
    <row r="464" spans="1:13" s="374" customFormat="1" x14ac:dyDescent="0.2">
      <c r="A464" s="401" t="s">
        <v>6</v>
      </c>
      <c r="B464" s="394">
        <v>41933</v>
      </c>
      <c r="C464" s="374">
        <v>1E-3</v>
      </c>
      <c r="D464" s="391" t="s">
        <v>82</v>
      </c>
      <c r="E464" s="391" t="s">
        <v>81</v>
      </c>
      <c r="F464" s="391" t="s">
        <v>83</v>
      </c>
      <c r="G464" s="392">
        <v>0.19</v>
      </c>
      <c r="H464" s="382"/>
      <c r="I464" s="383">
        <v>9.27</v>
      </c>
      <c r="J464" s="384"/>
      <c r="K464" s="302">
        <f t="shared" si="19"/>
        <v>5953.33</v>
      </c>
      <c r="L464" s="86">
        <v>5962.6</v>
      </c>
      <c r="M464" s="400"/>
    </row>
    <row r="465" spans="1:17" s="374" customFormat="1" x14ac:dyDescent="0.2">
      <c r="A465" s="401" t="s">
        <v>6</v>
      </c>
      <c r="B465" s="394">
        <v>42017</v>
      </c>
      <c r="C465" s="374">
        <v>1E-3</v>
      </c>
      <c r="D465" s="391" t="s">
        <v>82</v>
      </c>
      <c r="E465" s="391" t="s">
        <v>81</v>
      </c>
      <c r="F465" s="391" t="s">
        <v>83</v>
      </c>
      <c r="G465" s="392">
        <v>0.1</v>
      </c>
      <c r="H465" s="382"/>
      <c r="I465" s="383">
        <v>8</v>
      </c>
      <c r="J465" s="384"/>
      <c r="K465" s="302">
        <f t="shared" si="19"/>
        <v>5954.6</v>
      </c>
      <c r="L465" s="86">
        <v>5962.6</v>
      </c>
      <c r="M465" s="400"/>
    </row>
    <row r="466" spans="1:17" s="374" customFormat="1" x14ac:dyDescent="0.2">
      <c r="A466" s="401" t="s">
        <v>6</v>
      </c>
      <c r="B466" s="394">
        <v>42108</v>
      </c>
      <c r="C466" s="374">
        <v>1E-3</v>
      </c>
      <c r="D466" s="391" t="s">
        <v>82</v>
      </c>
      <c r="E466" s="391" t="s">
        <v>81</v>
      </c>
      <c r="F466" s="391" t="s">
        <v>83</v>
      </c>
      <c r="G466" s="392">
        <v>4.2000000000000003E-2</v>
      </c>
      <c r="H466" s="382"/>
      <c r="I466" s="383">
        <v>7.12</v>
      </c>
      <c r="J466" s="384"/>
      <c r="K466" s="302">
        <f t="shared" si="19"/>
        <v>5955.4800000000005</v>
      </c>
      <c r="L466" s="86">
        <v>5962.6</v>
      </c>
      <c r="M466" s="400"/>
    </row>
    <row r="467" spans="1:17" s="374" customFormat="1" x14ac:dyDescent="0.2">
      <c r="A467" s="401" t="s">
        <v>6</v>
      </c>
      <c r="B467" s="394">
        <v>42200</v>
      </c>
      <c r="C467" s="374">
        <v>1E-3</v>
      </c>
      <c r="D467" s="391" t="s">
        <v>82</v>
      </c>
      <c r="E467" s="391" t="s">
        <v>81</v>
      </c>
      <c r="F467" s="391" t="s">
        <v>83</v>
      </c>
      <c r="G467" s="392">
        <v>0.02</v>
      </c>
      <c r="H467" s="382"/>
      <c r="I467" s="383">
        <v>6.45</v>
      </c>
      <c r="J467" s="384"/>
      <c r="K467" s="302">
        <f t="shared" si="19"/>
        <v>5956.1500000000005</v>
      </c>
      <c r="L467" s="86">
        <v>5962.6</v>
      </c>
      <c r="M467" s="400"/>
    </row>
    <row r="468" spans="1:17" s="374" customFormat="1" x14ac:dyDescent="0.2">
      <c r="A468" s="401" t="s">
        <v>6</v>
      </c>
      <c r="B468" s="394">
        <v>42291</v>
      </c>
      <c r="C468" s="374">
        <v>1E-3</v>
      </c>
      <c r="D468" s="391" t="s">
        <v>82</v>
      </c>
      <c r="E468" s="391" t="s">
        <v>81</v>
      </c>
      <c r="F468" s="391" t="s">
        <v>83</v>
      </c>
      <c r="G468" s="392">
        <v>0.11</v>
      </c>
      <c r="H468" s="382"/>
      <c r="I468" s="383">
        <v>9.64</v>
      </c>
      <c r="J468" s="384"/>
      <c r="K468" s="302">
        <f t="shared" si="19"/>
        <v>5952.96</v>
      </c>
      <c r="L468" s="86">
        <v>5962.6</v>
      </c>
      <c r="M468" s="400"/>
    </row>
    <row r="469" spans="1:17" s="374" customFormat="1" x14ac:dyDescent="0.2">
      <c r="A469" s="401" t="s">
        <v>6</v>
      </c>
      <c r="B469" s="394">
        <v>42390</v>
      </c>
      <c r="C469" s="374">
        <v>1E-3</v>
      </c>
      <c r="D469" s="391" t="s">
        <v>82</v>
      </c>
      <c r="E469" s="391" t="s">
        <v>81</v>
      </c>
      <c r="F469" s="391" t="s">
        <v>83</v>
      </c>
      <c r="G469" s="392">
        <v>0.14699999999999999</v>
      </c>
      <c r="H469" s="382"/>
      <c r="I469" s="383">
        <v>9.01</v>
      </c>
      <c r="J469" s="384"/>
      <c r="K469" s="302">
        <f t="shared" si="19"/>
        <v>5953.59</v>
      </c>
      <c r="L469" s="86">
        <v>5962.6</v>
      </c>
      <c r="M469" s="400"/>
    </row>
    <row r="470" spans="1:17" s="157" customFormat="1" x14ac:dyDescent="0.2">
      <c r="A470" s="181"/>
      <c r="B470" s="182"/>
      <c r="C470" s="164"/>
      <c r="D470" s="164"/>
      <c r="E470" s="164"/>
      <c r="F470" s="164"/>
      <c r="G470" s="164"/>
      <c r="H470" s="162"/>
      <c r="I470" s="163"/>
      <c r="J470" s="164"/>
      <c r="K470" s="71"/>
      <c r="L470" s="87"/>
      <c r="M470" s="175"/>
    </row>
    <row r="471" spans="1:17" x14ac:dyDescent="0.2">
      <c r="A471" s="60" t="s">
        <v>7</v>
      </c>
      <c r="B471" s="77">
        <v>38177</v>
      </c>
      <c r="C471" s="9">
        <v>0.12</v>
      </c>
      <c r="D471" s="10"/>
      <c r="E471" s="10"/>
      <c r="F471" s="10"/>
      <c r="G471" s="9">
        <v>11</v>
      </c>
      <c r="H471" s="11"/>
      <c r="I471" s="18"/>
      <c r="J471" s="30">
        <v>5965.13</v>
      </c>
      <c r="K471" s="71"/>
      <c r="L471" s="86">
        <v>5965.1</v>
      </c>
      <c r="M471" s="88"/>
      <c r="Q471" s="1">
        <f t="shared" si="17"/>
        <v>1.1999999999999999E-4</v>
      </c>
    </row>
    <row r="472" spans="1:17" x14ac:dyDescent="0.2">
      <c r="A472" s="60" t="s">
        <v>7</v>
      </c>
      <c r="B472" s="77">
        <v>38190</v>
      </c>
      <c r="C472" s="9">
        <v>0.13</v>
      </c>
      <c r="D472" s="10"/>
      <c r="E472" s="10"/>
      <c r="F472" s="10"/>
      <c r="G472" s="9">
        <v>10</v>
      </c>
      <c r="H472" s="11"/>
      <c r="I472" s="12">
        <v>4.88</v>
      </c>
      <c r="J472" s="9"/>
      <c r="K472" s="71">
        <f>$L$472-I472</f>
        <v>5960.22</v>
      </c>
      <c r="L472" s="86">
        <v>5965.1</v>
      </c>
      <c r="M472" s="88"/>
      <c r="Q472" s="1">
        <f t="shared" si="17"/>
        <v>1.3000000000000002E-4</v>
      </c>
    </row>
    <row r="473" spans="1:17" x14ac:dyDescent="0.2">
      <c r="A473" s="60" t="s">
        <v>7</v>
      </c>
      <c r="B473" s="77">
        <v>38202</v>
      </c>
      <c r="C473" s="9">
        <v>0.15</v>
      </c>
      <c r="D473" s="9">
        <v>50</v>
      </c>
      <c r="E473" s="9">
        <v>2.8</v>
      </c>
      <c r="F473" s="10">
        <v>21.3</v>
      </c>
      <c r="G473" s="9">
        <v>9.5</v>
      </c>
      <c r="H473" s="11"/>
      <c r="I473" s="12">
        <v>4.8499999999999996</v>
      </c>
      <c r="J473" s="9"/>
      <c r="K473" s="71">
        <f>$L$472-I473</f>
        <v>5960.25</v>
      </c>
      <c r="L473" s="86">
        <v>5965.1</v>
      </c>
      <c r="M473" s="88"/>
      <c r="Q473" s="1">
        <f t="shared" si="17"/>
        <v>1.4999999999999999E-4</v>
      </c>
    </row>
    <row r="474" spans="1:17" x14ac:dyDescent="0.2">
      <c r="A474" s="60" t="s">
        <v>7</v>
      </c>
      <c r="B474" s="77">
        <v>38245</v>
      </c>
      <c r="C474" s="9">
        <v>0.21</v>
      </c>
      <c r="D474" s="9">
        <v>140</v>
      </c>
      <c r="E474" s="9">
        <v>6.2</v>
      </c>
      <c r="F474" s="10">
        <v>59</v>
      </c>
      <c r="G474" s="9">
        <v>11</v>
      </c>
      <c r="H474" s="13">
        <v>8.2799999999999994</v>
      </c>
      <c r="I474" s="12">
        <v>4.6100000000000003</v>
      </c>
      <c r="J474" s="9"/>
      <c r="K474" s="71">
        <f t="shared" ref="K474:K513" si="20">$L$472-I474</f>
        <v>5960.4900000000007</v>
      </c>
      <c r="L474" s="86">
        <v>5965.1</v>
      </c>
      <c r="M474" s="88"/>
      <c r="Q474" s="1">
        <f t="shared" si="17"/>
        <v>2.0999999999999998E-4</v>
      </c>
    </row>
    <row r="475" spans="1:17" x14ac:dyDescent="0.2">
      <c r="A475" s="60" t="s">
        <v>7</v>
      </c>
      <c r="B475" s="77">
        <v>38273</v>
      </c>
      <c r="C475" s="9">
        <v>0.28000000000000003</v>
      </c>
      <c r="D475" s="9">
        <v>230</v>
      </c>
      <c r="E475" s="9">
        <v>9.8000000000000007</v>
      </c>
      <c r="F475" s="10">
        <v>96</v>
      </c>
      <c r="G475" s="9">
        <v>9.9</v>
      </c>
      <c r="H475" s="11">
        <v>8.5679999999999996</v>
      </c>
      <c r="I475" s="12">
        <v>4.1500000000000004</v>
      </c>
      <c r="J475" s="9"/>
      <c r="K475" s="71">
        <f t="shared" si="20"/>
        <v>5960.9500000000007</v>
      </c>
      <c r="L475" s="86">
        <v>5965.1</v>
      </c>
      <c r="M475" s="88"/>
      <c r="Q475" s="1">
        <f t="shared" si="17"/>
        <v>2.8000000000000003E-4</v>
      </c>
    </row>
    <row r="476" spans="1:17" ht="15" customHeight="1" x14ac:dyDescent="0.2">
      <c r="A476" s="60" t="s">
        <v>7</v>
      </c>
      <c r="B476" s="152">
        <v>38300</v>
      </c>
      <c r="C476" s="9">
        <v>0.32</v>
      </c>
      <c r="D476" s="9">
        <v>170</v>
      </c>
      <c r="E476" s="9">
        <v>11</v>
      </c>
      <c r="F476" s="10">
        <v>104</v>
      </c>
      <c r="G476" s="9">
        <v>9</v>
      </c>
      <c r="H476" s="11">
        <v>11.894</v>
      </c>
      <c r="I476" s="12">
        <v>4.05</v>
      </c>
      <c r="J476" s="9"/>
      <c r="K476" s="71">
        <f t="shared" si="20"/>
        <v>5961.05</v>
      </c>
      <c r="L476" s="86">
        <v>5965.1</v>
      </c>
      <c r="M476" s="88"/>
      <c r="Q476" s="1">
        <f t="shared" si="17"/>
        <v>3.2000000000000003E-4</v>
      </c>
    </row>
    <row r="477" spans="1:17" x14ac:dyDescent="0.2">
      <c r="A477" s="60"/>
      <c r="B477" s="152"/>
      <c r="C477" s="9"/>
      <c r="D477" s="9"/>
      <c r="E477" s="9"/>
      <c r="F477" s="9"/>
      <c r="G477" s="9"/>
      <c r="H477" s="11"/>
      <c r="I477" s="12"/>
      <c r="J477" s="9"/>
      <c r="K477" s="71"/>
      <c r="L477" s="86"/>
      <c r="M477" s="88"/>
    </row>
    <row r="478" spans="1:17" x14ac:dyDescent="0.2">
      <c r="A478" s="60"/>
      <c r="B478" s="152"/>
      <c r="C478" s="9"/>
      <c r="D478" s="9"/>
      <c r="E478" s="9"/>
      <c r="F478" s="10"/>
      <c r="G478" s="9"/>
      <c r="H478" s="11"/>
      <c r="I478" s="12"/>
      <c r="J478" s="9"/>
      <c r="K478" s="71"/>
      <c r="L478" s="86"/>
      <c r="M478" s="88"/>
    </row>
    <row r="479" spans="1:17" x14ac:dyDescent="0.2">
      <c r="A479" s="60" t="s">
        <v>7</v>
      </c>
      <c r="B479" s="77">
        <v>38334</v>
      </c>
      <c r="C479" s="9">
        <v>0.35</v>
      </c>
      <c r="D479" s="9">
        <v>130</v>
      </c>
      <c r="E479" s="9">
        <v>13</v>
      </c>
      <c r="F479" s="10">
        <v>127</v>
      </c>
      <c r="G479" s="9">
        <v>14</v>
      </c>
      <c r="H479" s="11">
        <v>12.066000000000001</v>
      </c>
      <c r="I479" s="12">
        <v>4.0599999999999996</v>
      </c>
      <c r="J479" s="9"/>
      <c r="K479" s="71">
        <f t="shared" si="20"/>
        <v>5961.04</v>
      </c>
      <c r="L479" s="86">
        <v>5965.1</v>
      </c>
      <c r="M479" s="88"/>
      <c r="Q479" s="1">
        <f t="shared" si="17"/>
        <v>3.5E-4</v>
      </c>
    </row>
    <row r="480" spans="1:17" x14ac:dyDescent="0.2">
      <c r="A480" s="60" t="s">
        <v>7</v>
      </c>
      <c r="B480" s="77">
        <v>38364</v>
      </c>
      <c r="C480" s="9">
        <v>0.28999999999999998</v>
      </c>
      <c r="D480" s="9">
        <v>110</v>
      </c>
      <c r="E480" s="9">
        <v>12</v>
      </c>
      <c r="F480" s="10">
        <v>113</v>
      </c>
      <c r="G480" s="9">
        <v>16</v>
      </c>
      <c r="H480" s="73">
        <v>13.288985657613395</v>
      </c>
      <c r="I480" s="12">
        <v>4.18</v>
      </c>
      <c r="J480" s="9"/>
      <c r="K480" s="71">
        <f t="shared" si="20"/>
        <v>5960.92</v>
      </c>
      <c r="L480" s="86">
        <v>5965.1</v>
      </c>
      <c r="M480" s="88"/>
      <c r="Q480" s="1">
        <f t="shared" si="17"/>
        <v>2.9E-4</v>
      </c>
    </row>
    <row r="481" spans="1:17" x14ac:dyDescent="0.2">
      <c r="A481" s="60" t="s">
        <v>7</v>
      </c>
      <c r="B481" s="77">
        <v>38392</v>
      </c>
      <c r="C481" s="9">
        <v>0.26</v>
      </c>
      <c r="D481" s="9">
        <v>48</v>
      </c>
      <c r="E481" s="123">
        <v>10</v>
      </c>
      <c r="F481" s="10">
        <v>86</v>
      </c>
      <c r="G481" s="9">
        <v>9.4</v>
      </c>
      <c r="H481" s="73">
        <v>8.4617894706013139</v>
      </c>
      <c r="I481" s="12">
        <v>4.53</v>
      </c>
      <c r="J481" s="9"/>
      <c r="K481" s="71">
        <f t="shared" si="20"/>
        <v>5960.5700000000006</v>
      </c>
      <c r="L481" s="86">
        <v>5965.1</v>
      </c>
      <c r="M481" s="92"/>
      <c r="N481" s="16"/>
      <c r="Q481" s="1">
        <f t="shared" si="17"/>
        <v>2.6000000000000003E-4</v>
      </c>
    </row>
    <row r="482" spans="1:17" x14ac:dyDescent="0.2">
      <c r="A482" s="60" t="s">
        <v>7</v>
      </c>
      <c r="B482" s="77">
        <v>38419</v>
      </c>
      <c r="C482" s="9">
        <v>0.21</v>
      </c>
      <c r="D482" s="9">
        <v>22</v>
      </c>
      <c r="E482" s="123">
        <v>10</v>
      </c>
      <c r="F482" s="123">
        <v>10</v>
      </c>
      <c r="G482" s="9">
        <v>11</v>
      </c>
      <c r="H482" s="73">
        <v>10.01049935349379</v>
      </c>
      <c r="I482" s="12">
        <v>4.6500000000000004</v>
      </c>
      <c r="J482" s="9"/>
      <c r="K482" s="71">
        <f t="shared" si="20"/>
        <v>5960.4500000000007</v>
      </c>
      <c r="L482" s="86">
        <v>5965.1</v>
      </c>
      <c r="M482" s="92"/>
      <c r="N482" s="16"/>
      <c r="Q482" s="1">
        <f t="shared" si="17"/>
        <v>2.0999999999999998E-4</v>
      </c>
    </row>
    <row r="483" spans="1:17" x14ac:dyDescent="0.2">
      <c r="A483" s="60" t="s">
        <v>7</v>
      </c>
      <c r="B483" s="77">
        <v>38454</v>
      </c>
      <c r="C483" s="9">
        <v>0.21</v>
      </c>
      <c r="D483" s="9">
        <v>23</v>
      </c>
      <c r="E483" s="123">
        <v>2</v>
      </c>
      <c r="F483" s="123">
        <v>2</v>
      </c>
      <c r="G483" s="9">
        <v>11</v>
      </c>
      <c r="H483" s="73">
        <v>9.0307972486047206</v>
      </c>
      <c r="I483" s="12">
        <v>4.63</v>
      </c>
      <c r="J483" s="9"/>
      <c r="K483" s="71">
        <f t="shared" si="20"/>
        <v>5960.47</v>
      </c>
      <c r="L483" s="86">
        <v>5965.1</v>
      </c>
      <c r="M483" s="93"/>
      <c r="N483" s="16"/>
      <c r="Q483" s="1">
        <f t="shared" si="17"/>
        <v>2.0999999999999998E-4</v>
      </c>
    </row>
    <row r="484" spans="1:17" x14ac:dyDescent="0.2">
      <c r="A484" s="60" t="s">
        <v>7</v>
      </c>
      <c r="B484" s="77">
        <v>38481</v>
      </c>
      <c r="C484" s="9">
        <v>0.21</v>
      </c>
      <c r="D484" s="9">
        <v>32</v>
      </c>
      <c r="E484" s="9">
        <v>9.4</v>
      </c>
      <c r="F484" s="10">
        <v>81</v>
      </c>
      <c r="G484" s="9">
        <v>12</v>
      </c>
      <c r="H484" s="73">
        <v>10.347540334304112</v>
      </c>
      <c r="I484" s="12">
        <v>4.25</v>
      </c>
      <c r="J484" s="9"/>
      <c r="K484" s="71">
        <f t="shared" si="20"/>
        <v>5960.85</v>
      </c>
      <c r="L484" s="86">
        <v>5965.1</v>
      </c>
      <c r="M484" s="92"/>
      <c r="N484" s="16"/>
      <c r="Q484" s="1">
        <f t="shared" si="17"/>
        <v>2.0999999999999998E-4</v>
      </c>
    </row>
    <row r="485" spans="1:17" x14ac:dyDescent="0.2">
      <c r="A485" s="60" t="s">
        <v>7</v>
      </c>
      <c r="B485" s="77">
        <v>38511</v>
      </c>
      <c r="C485" s="9">
        <v>0.21</v>
      </c>
      <c r="D485" s="9">
        <v>39</v>
      </c>
      <c r="E485" s="123">
        <v>2</v>
      </c>
      <c r="F485" s="123">
        <v>2</v>
      </c>
      <c r="G485" s="9">
        <v>12</v>
      </c>
      <c r="H485" s="11">
        <v>10.02</v>
      </c>
      <c r="I485" s="12">
        <v>4.25</v>
      </c>
      <c r="J485" s="9"/>
      <c r="K485" s="71">
        <f t="shared" si="20"/>
        <v>5960.85</v>
      </c>
      <c r="L485" s="86">
        <v>5965.1</v>
      </c>
      <c r="M485" s="93"/>
      <c r="N485" s="16"/>
      <c r="Q485" s="1">
        <f t="shared" si="17"/>
        <v>2.0999999999999998E-4</v>
      </c>
    </row>
    <row r="486" spans="1:17" x14ac:dyDescent="0.2">
      <c r="A486" s="60" t="s">
        <v>7</v>
      </c>
      <c r="B486" s="77">
        <v>38544</v>
      </c>
      <c r="C486" s="9">
        <v>0.16</v>
      </c>
      <c r="D486" s="9">
        <v>18</v>
      </c>
      <c r="E486" s="9">
        <v>5.0999999999999996</v>
      </c>
      <c r="F486" s="10">
        <v>50.5</v>
      </c>
      <c r="G486" s="9">
        <v>9.3000000000000007</v>
      </c>
      <c r="H486" s="13">
        <v>7.8130211317357947</v>
      </c>
      <c r="I486" s="12">
        <v>4.58</v>
      </c>
      <c r="J486" s="9"/>
      <c r="K486" s="71">
        <f t="shared" si="20"/>
        <v>5960.52</v>
      </c>
      <c r="L486" s="86">
        <v>5965.1</v>
      </c>
      <c r="M486" s="92"/>
      <c r="N486" s="16"/>
      <c r="Q486" s="1">
        <f t="shared" si="17"/>
        <v>1.6000000000000001E-4</v>
      </c>
    </row>
    <row r="487" spans="1:17" x14ac:dyDescent="0.2">
      <c r="A487" s="60" t="s">
        <v>7</v>
      </c>
      <c r="B487" s="77">
        <v>38572</v>
      </c>
      <c r="C487" s="9">
        <v>0.12</v>
      </c>
      <c r="D487" s="9">
        <v>12</v>
      </c>
      <c r="E487" s="123">
        <v>10</v>
      </c>
      <c r="F487" s="123">
        <v>10</v>
      </c>
      <c r="G487" s="9">
        <v>7.8</v>
      </c>
      <c r="H487" s="11"/>
      <c r="I487" s="12">
        <v>4.5199999999999996</v>
      </c>
      <c r="J487" s="9"/>
      <c r="K487" s="71">
        <f t="shared" si="20"/>
        <v>5960.58</v>
      </c>
      <c r="L487" s="86">
        <v>5965.1</v>
      </c>
      <c r="M487" s="92"/>
      <c r="N487" s="16"/>
      <c r="Q487" s="1">
        <f t="shared" si="17"/>
        <v>1.1999999999999999E-4</v>
      </c>
    </row>
    <row r="488" spans="1:17" x14ac:dyDescent="0.2">
      <c r="A488" s="60" t="s">
        <v>7</v>
      </c>
      <c r="B488" s="77">
        <v>38607</v>
      </c>
      <c r="C488" s="9">
        <v>7.8E-2</v>
      </c>
      <c r="D488" s="9">
        <v>3.6</v>
      </c>
      <c r="E488" s="9">
        <v>3</v>
      </c>
      <c r="F488" s="10">
        <v>31.4</v>
      </c>
      <c r="G488" s="9">
        <v>9.6999999999999993</v>
      </c>
      <c r="H488" s="13">
        <v>7.6140276513999527</v>
      </c>
      <c r="I488" s="12">
        <v>4.49</v>
      </c>
      <c r="J488" s="9"/>
      <c r="K488" s="71">
        <f t="shared" si="20"/>
        <v>5960.6100000000006</v>
      </c>
      <c r="L488" s="86">
        <v>5965.1</v>
      </c>
      <c r="M488" s="92"/>
      <c r="N488" s="16"/>
      <c r="Q488" s="1">
        <f t="shared" si="17"/>
        <v>7.7999999999999999E-5</v>
      </c>
    </row>
    <row r="489" spans="1:17" x14ac:dyDescent="0.2">
      <c r="A489" s="60" t="s">
        <v>7</v>
      </c>
      <c r="B489" s="77">
        <v>38636</v>
      </c>
      <c r="C489" s="9">
        <v>5.5E-2</v>
      </c>
      <c r="D489" s="9">
        <v>5.5</v>
      </c>
      <c r="E489" s="9">
        <v>2.4</v>
      </c>
      <c r="F489" s="10">
        <v>24.8</v>
      </c>
      <c r="G489" s="9">
        <v>8.6999999999999993</v>
      </c>
      <c r="H489" s="11"/>
      <c r="I489" s="12">
        <v>4.32</v>
      </c>
      <c r="J489" s="9"/>
      <c r="K489" s="71">
        <f t="shared" si="20"/>
        <v>5960.7800000000007</v>
      </c>
      <c r="L489" s="86">
        <v>5965.1</v>
      </c>
      <c r="M489" s="93"/>
      <c r="N489" s="16"/>
      <c r="Q489" s="1">
        <f t="shared" si="17"/>
        <v>5.5000000000000002E-5</v>
      </c>
    </row>
    <row r="490" spans="1:17" x14ac:dyDescent="0.2">
      <c r="A490" s="60" t="s">
        <v>7</v>
      </c>
      <c r="B490" s="77">
        <v>38663</v>
      </c>
      <c r="C490" s="9">
        <v>3.5000000000000003E-2</v>
      </c>
      <c r="D490" s="123">
        <v>2</v>
      </c>
      <c r="E490" s="123">
        <v>2</v>
      </c>
      <c r="F490" s="123">
        <v>2</v>
      </c>
      <c r="G490" s="9">
        <v>7.6</v>
      </c>
      <c r="H490" s="11"/>
      <c r="I490" s="18"/>
      <c r="J490" s="10"/>
      <c r="K490" s="71"/>
      <c r="L490" s="86">
        <v>5965.1</v>
      </c>
      <c r="M490" s="93"/>
      <c r="N490" s="16"/>
      <c r="Q490" s="1">
        <f t="shared" si="17"/>
        <v>3.5000000000000004E-5</v>
      </c>
    </row>
    <row r="491" spans="1:17" x14ac:dyDescent="0.2">
      <c r="A491" s="60" t="s">
        <v>7</v>
      </c>
      <c r="B491" s="77">
        <v>38694</v>
      </c>
      <c r="C491" s="9">
        <v>3.7999999999999999E-2</v>
      </c>
      <c r="D491" s="123">
        <v>2</v>
      </c>
      <c r="E491" s="123">
        <v>2</v>
      </c>
      <c r="F491" s="123">
        <v>2</v>
      </c>
      <c r="G491" s="9">
        <v>7.7</v>
      </c>
      <c r="H491" s="11"/>
      <c r="I491" s="12">
        <v>4.51</v>
      </c>
      <c r="J491" s="9"/>
      <c r="K491" s="71">
        <f t="shared" si="20"/>
        <v>5960.59</v>
      </c>
      <c r="L491" s="86">
        <v>5965.1</v>
      </c>
      <c r="M491" s="93"/>
      <c r="N491" s="16"/>
      <c r="Q491" s="1">
        <f t="shared" si="17"/>
        <v>3.8000000000000002E-5</v>
      </c>
    </row>
    <row r="492" spans="1:17" x14ac:dyDescent="0.2">
      <c r="A492" s="60" t="s">
        <v>7</v>
      </c>
      <c r="B492" s="77">
        <v>38727</v>
      </c>
      <c r="C492" s="9">
        <v>0.04</v>
      </c>
      <c r="D492" s="123">
        <v>2</v>
      </c>
      <c r="E492" s="123">
        <v>2</v>
      </c>
      <c r="F492" s="123">
        <v>2</v>
      </c>
      <c r="G492" s="9">
        <v>12</v>
      </c>
      <c r="H492" s="13">
        <v>9.9284522620897597</v>
      </c>
      <c r="I492" s="12">
        <v>4.6100000000000003</v>
      </c>
      <c r="J492" s="9"/>
      <c r="K492" s="71">
        <f t="shared" si="20"/>
        <v>5960.4900000000007</v>
      </c>
      <c r="L492" s="86">
        <v>5965.1</v>
      </c>
      <c r="M492" s="93"/>
      <c r="N492" s="16"/>
      <c r="Q492" s="1">
        <f t="shared" si="17"/>
        <v>4.0000000000000003E-5</v>
      </c>
    </row>
    <row r="493" spans="1:17" x14ac:dyDescent="0.2">
      <c r="A493" s="60" t="s">
        <v>7</v>
      </c>
      <c r="B493" s="77">
        <v>38762</v>
      </c>
      <c r="C493" s="9">
        <v>3.44E-2</v>
      </c>
      <c r="D493" s="123">
        <v>1</v>
      </c>
      <c r="E493" s="9">
        <v>1.2</v>
      </c>
      <c r="F493" s="10">
        <v>12.399999999999999</v>
      </c>
      <c r="G493" s="9">
        <v>6.3</v>
      </c>
      <c r="H493" s="11"/>
      <c r="I493" s="12">
        <v>4.63</v>
      </c>
      <c r="J493" s="9"/>
      <c r="K493" s="71">
        <f t="shared" si="20"/>
        <v>5960.47</v>
      </c>
      <c r="L493" s="86">
        <v>5965.1</v>
      </c>
      <c r="M493" s="93"/>
      <c r="N493" s="16"/>
      <c r="Q493" s="1">
        <f t="shared" si="17"/>
        <v>3.4400000000000003E-5</v>
      </c>
    </row>
    <row r="494" spans="1:17" x14ac:dyDescent="0.2">
      <c r="A494" s="60" t="s">
        <v>7</v>
      </c>
      <c r="B494" s="77">
        <v>38791</v>
      </c>
      <c r="C494" s="9">
        <v>0.03</v>
      </c>
      <c r="D494" s="123">
        <v>2</v>
      </c>
      <c r="E494" s="123">
        <v>2</v>
      </c>
      <c r="F494" s="123">
        <v>2</v>
      </c>
      <c r="G494" s="9">
        <v>14</v>
      </c>
      <c r="H494" s="11"/>
      <c r="I494" s="12">
        <v>5.0199999999999996</v>
      </c>
      <c r="J494" s="9"/>
      <c r="K494" s="71">
        <f t="shared" si="20"/>
        <v>5960.08</v>
      </c>
      <c r="L494" s="86">
        <v>5965.1</v>
      </c>
      <c r="M494" s="93"/>
      <c r="N494" s="16"/>
      <c r="Q494" s="1">
        <f t="shared" si="17"/>
        <v>2.9999999999999997E-5</v>
      </c>
    </row>
    <row r="495" spans="1:17" x14ac:dyDescent="0.2">
      <c r="A495" s="60" t="s">
        <v>7</v>
      </c>
      <c r="B495" s="77">
        <v>38818</v>
      </c>
      <c r="C495" s="9">
        <v>2.1000000000000001E-2</v>
      </c>
      <c r="D495" s="123">
        <v>2</v>
      </c>
      <c r="E495" s="123">
        <v>2</v>
      </c>
      <c r="F495" s="123">
        <v>2</v>
      </c>
      <c r="G495" s="9">
        <v>9</v>
      </c>
      <c r="H495" s="11"/>
      <c r="I495" s="12">
        <v>4.3899999999999997</v>
      </c>
      <c r="J495" s="9"/>
      <c r="K495" s="71">
        <f t="shared" si="20"/>
        <v>5960.71</v>
      </c>
      <c r="L495" s="86">
        <v>5965.1</v>
      </c>
      <c r="M495" s="88"/>
      <c r="N495" s="32"/>
      <c r="Q495" s="1">
        <f t="shared" si="17"/>
        <v>2.1000000000000002E-5</v>
      </c>
    </row>
    <row r="496" spans="1:17" x14ac:dyDescent="0.2">
      <c r="A496" s="60" t="s">
        <v>7</v>
      </c>
      <c r="B496" s="77">
        <v>38847</v>
      </c>
      <c r="C496" s="9">
        <v>1.6E-2</v>
      </c>
      <c r="D496" s="123">
        <v>2</v>
      </c>
      <c r="E496" s="123">
        <v>2</v>
      </c>
      <c r="F496" s="123">
        <v>2</v>
      </c>
      <c r="G496" s="9">
        <v>9.8000000000000007</v>
      </c>
      <c r="H496" s="13">
        <v>7.779597985424819</v>
      </c>
      <c r="I496" s="12">
        <v>4.28</v>
      </c>
      <c r="J496" s="9"/>
      <c r="K496" s="71">
        <f t="shared" si="20"/>
        <v>5960.8200000000006</v>
      </c>
      <c r="L496" s="86">
        <v>5965.1</v>
      </c>
      <c r="M496" s="88"/>
      <c r="Q496" s="1">
        <f t="shared" si="17"/>
        <v>1.5999999999999999E-5</v>
      </c>
    </row>
    <row r="497" spans="1:17" x14ac:dyDescent="0.2">
      <c r="A497" s="60" t="s">
        <v>7</v>
      </c>
      <c r="B497" s="77">
        <v>38880</v>
      </c>
      <c r="C497" s="9">
        <v>8.6E-3</v>
      </c>
      <c r="D497" s="123">
        <v>2</v>
      </c>
      <c r="E497" s="123">
        <v>2</v>
      </c>
      <c r="F497" s="123">
        <v>2</v>
      </c>
      <c r="G497" s="9">
        <v>10</v>
      </c>
      <c r="H497" s="11"/>
      <c r="I497" s="18"/>
      <c r="J497" s="10"/>
      <c r="K497" s="71"/>
      <c r="L497" s="86">
        <v>5965.1</v>
      </c>
      <c r="M497" s="88"/>
      <c r="Q497" s="1">
        <f t="shared" si="17"/>
        <v>8.6000000000000007E-6</v>
      </c>
    </row>
    <row r="498" spans="1:17" x14ac:dyDescent="0.2">
      <c r="A498" s="60" t="s">
        <v>7</v>
      </c>
      <c r="B498" s="77">
        <v>38966</v>
      </c>
      <c r="C498" s="9">
        <v>8.8999999999999999E-3</v>
      </c>
      <c r="D498" s="123">
        <v>2</v>
      </c>
      <c r="E498" s="123">
        <v>2</v>
      </c>
      <c r="F498" s="123">
        <v>2</v>
      </c>
      <c r="G498" s="9">
        <v>9.3000000000000007</v>
      </c>
      <c r="H498" s="13">
        <v>7.0571022788344955</v>
      </c>
      <c r="I498" s="12">
        <v>4.41</v>
      </c>
      <c r="J498" s="9"/>
      <c r="K498" s="71">
        <f t="shared" si="20"/>
        <v>5960.6900000000005</v>
      </c>
      <c r="L498" s="86">
        <v>5965.1</v>
      </c>
      <c r="M498" s="88"/>
      <c r="Q498" s="1">
        <f t="shared" si="17"/>
        <v>8.8999999999999995E-6</v>
      </c>
    </row>
    <row r="499" spans="1:17" x14ac:dyDescent="0.2">
      <c r="A499" s="60" t="s">
        <v>7</v>
      </c>
      <c r="B499" s="77">
        <v>39057</v>
      </c>
      <c r="C499" s="9">
        <v>7.1999999999999998E-3</v>
      </c>
      <c r="D499" s="123">
        <v>2</v>
      </c>
      <c r="E499" s="123">
        <v>2</v>
      </c>
      <c r="F499" s="123">
        <v>2</v>
      </c>
      <c r="G499" s="9">
        <v>10</v>
      </c>
      <c r="H499" s="13">
        <v>7.55344168674839</v>
      </c>
      <c r="I499" s="12">
        <v>4.08</v>
      </c>
      <c r="J499" s="9"/>
      <c r="K499" s="71">
        <f t="shared" si="20"/>
        <v>5961.02</v>
      </c>
      <c r="L499" s="86">
        <v>5965.1</v>
      </c>
      <c r="M499" s="88"/>
      <c r="Q499" s="1">
        <f t="shared" si="17"/>
        <v>7.1999999999999997E-6</v>
      </c>
    </row>
    <row r="500" spans="1:17" x14ac:dyDescent="0.2">
      <c r="A500" s="60" t="s">
        <v>7</v>
      </c>
      <c r="B500" s="77">
        <v>39154</v>
      </c>
      <c r="C500" s="9">
        <v>7.4999999999999997E-3</v>
      </c>
      <c r="D500" s="123">
        <v>2</v>
      </c>
      <c r="E500" s="123">
        <v>2</v>
      </c>
      <c r="F500" s="123">
        <v>2</v>
      </c>
      <c r="G500" s="9">
        <v>8.3000000000000007</v>
      </c>
      <c r="H500" s="13">
        <v>6.4890247257658071</v>
      </c>
      <c r="I500" s="12">
        <v>4.45</v>
      </c>
      <c r="J500" s="9"/>
      <c r="K500" s="71">
        <f t="shared" si="20"/>
        <v>5960.6500000000005</v>
      </c>
      <c r="L500" s="86">
        <v>5965.1</v>
      </c>
      <c r="M500" s="88"/>
      <c r="Q500" s="1">
        <f t="shared" si="17"/>
        <v>7.4999999999999993E-6</v>
      </c>
    </row>
    <row r="501" spans="1:17" x14ac:dyDescent="0.2">
      <c r="A501" s="60" t="s">
        <v>7</v>
      </c>
      <c r="B501" s="77">
        <v>39202</v>
      </c>
      <c r="C501" s="9">
        <v>4.7999999999999996E-3</v>
      </c>
      <c r="D501" s="123">
        <v>5</v>
      </c>
      <c r="E501" s="123">
        <v>0.5</v>
      </c>
      <c r="F501" s="123">
        <v>2</v>
      </c>
      <c r="G501" s="9"/>
      <c r="H501" s="19"/>
      <c r="I501" s="12"/>
      <c r="J501" s="9"/>
      <c r="K501" s="71"/>
      <c r="L501" s="86">
        <v>5965.1</v>
      </c>
      <c r="M501" s="88"/>
      <c r="Q501" s="1">
        <f t="shared" si="17"/>
        <v>4.7999999999999998E-6</v>
      </c>
    </row>
    <row r="502" spans="1:17" x14ac:dyDescent="0.2">
      <c r="A502" s="60" t="s">
        <v>7</v>
      </c>
      <c r="B502" s="77">
        <v>39254</v>
      </c>
      <c r="C502" s="123">
        <v>1E-3</v>
      </c>
      <c r="D502" s="123">
        <v>2</v>
      </c>
      <c r="E502" s="123">
        <v>2</v>
      </c>
      <c r="F502" s="123">
        <v>2</v>
      </c>
      <c r="G502" s="9">
        <v>5.0999999999999996</v>
      </c>
      <c r="H502" s="19"/>
      <c r="I502" s="12"/>
      <c r="J502" s="9"/>
      <c r="K502" s="71"/>
      <c r="L502" s="86">
        <v>5965.1</v>
      </c>
      <c r="M502" s="88"/>
      <c r="Q502" s="1">
        <f t="shared" si="17"/>
        <v>9.9999999999999995E-7</v>
      </c>
    </row>
    <row r="503" spans="1:17" x14ac:dyDescent="0.2">
      <c r="A503" s="60" t="s">
        <v>7</v>
      </c>
      <c r="B503" s="77">
        <v>39338</v>
      </c>
      <c r="C503" s="9">
        <v>4.2000000000000006E-3</v>
      </c>
      <c r="D503" s="123">
        <v>2</v>
      </c>
      <c r="E503" s="123">
        <v>2</v>
      </c>
      <c r="F503" s="123">
        <v>2</v>
      </c>
      <c r="G503" s="9">
        <v>5.4</v>
      </c>
      <c r="H503" s="19"/>
      <c r="I503" s="12">
        <v>4.49</v>
      </c>
      <c r="J503" s="9"/>
      <c r="K503" s="71">
        <f t="shared" si="20"/>
        <v>5960.6100000000006</v>
      </c>
      <c r="L503" s="86">
        <v>5965.1</v>
      </c>
      <c r="M503" s="88"/>
      <c r="Q503" s="1">
        <f t="shared" si="17"/>
        <v>4.2000000000000004E-6</v>
      </c>
    </row>
    <row r="504" spans="1:17" x14ac:dyDescent="0.2">
      <c r="A504" s="60" t="s">
        <v>7</v>
      </c>
      <c r="B504" s="77">
        <v>39434</v>
      </c>
      <c r="C504" s="9">
        <v>2.7000000000000001E-3</v>
      </c>
      <c r="D504" s="123">
        <v>2</v>
      </c>
      <c r="E504" s="123">
        <v>2</v>
      </c>
      <c r="F504" s="123">
        <v>2</v>
      </c>
      <c r="G504" s="9">
        <v>7.1</v>
      </c>
      <c r="H504" s="19">
        <v>4.9489999999999998</v>
      </c>
      <c r="I504" s="12">
        <v>3.82</v>
      </c>
      <c r="J504" s="9"/>
      <c r="K504" s="71">
        <f t="shared" si="20"/>
        <v>5961.2800000000007</v>
      </c>
      <c r="L504" s="86">
        <v>5965.1</v>
      </c>
      <c r="M504" s="88"/>
      <c r="Q504" s="1">
        <f t="shared" si="17"/>
        <v>2.7E-6</v>
      </c>
    </row>
    <row r="505" spans="1:17" x14ac:dyDescent="0.2">
      <c r="A505" s="60" t="s">
        <v>7</v>
      </c>
      <c r="B505" s="77">
        <v>39512</v>
      </c>
      <c r="C505" s="9">
        <v>1E-3</v>
      </c>
      <c r="D505" s="123">
        <v>2</v>
      </c>
      <c r="E505" s="123">
        <v>2</v>
      </c>
      <c r="F505" s="123">
        <v>2</v>
      </c>
      <c r="G505" s="9">
        <v>7.2</v>
      </c>
      <c r="H505" s="13">
        <v>4.9902790607502521</v>
      </c>
      <c r="I505" s="12">
        <v>4.05</v>
      </c>
      <c r="J505" s="9"/>
      <c r="K505" s="71">
        <f t="shared" si="20"/>
        <v>5961.05</v>
      </c>
      <c r="L505" s="86">
        <v>5965.1</v>
      </c>
      <c r="M505" s="88"/>
      <c r="Q505" s="1">
        <f t="shared" si="17"/>
        <v>9.9999999999999995E-7</v>
      </c>
    </row>
    <row r="506" spans="1:17" x14ac:dyDescent="0.2">
      <c r="A506" s="60" t="s">
        <v>7</v>
      </c>
      <c r="B506" s="77">
        <v>39616</v>
      </c>
      <c r="C506" s="9">
        <v>2.2000000000000001E-3</v>
      </c>
      <c r="D506" s="123">
        <v>2</v>
      </c>
      <c r="E506" s="123">
        <v>2</v>
      </c>
      <c r="F506" s="123">
        <v>2</v>
      </c>
      <c r="G506" s="9">
        <v>6.2</v>
      </c>
      <c r="H506" s="13">
        <v>4.2240000000000002</v>
      </c>
      <c r="I506" s="12">
        <v>4.3899999999999997</v>
      </c>
      <c r="J506" s="9"/>
      <c r="K506" s="71">
        <f t="shared" si="20"/>
        <v>5960.71</v>
      </c>
      <c r="L506" s="86">
        <v>5965.1</v>
      </c>
      <c r="M506" s="88"/>
      <c r="Q506" s="1">
        <f t="shared" si="17"/>
        <v>2.2000000000000001E-6</v>
      </c>
    </row>
    <row r="507" spans="1:17" x14ac:dyDescent="0.2">
      <c r="A507" s="60" t="s">
        <v>7</v>
      </c>
      <c r="B507" s="77">
        <v>39721</v>
      </c>
      <c r="C507" s="123">
        <v>1E-3</v>
      </c>
      <c r="D507" s="123">
        <v>2</v>
      </c>
      <c r="E507" s="123">
        <v>2</v>
      </c>
      <c r="F507" s="123">
        <v>2</v>
      </c>
      <c r="G507" s="19">
        <v>5</v>
      </c>
      <c r="H507" s="13">
        <v>3.4780000000000002</v>
      </c>
      <c r="I507" s="12">
        <v>4.2</v>
      </c>
      <c r="J507" s="9"/>
      <c r="K507" s="71">
        <f t="shared" si="20"/>
        <v>5960.9000000000005</v>
      </c>
      <c r="L507" s="86">
        <v>5965.1</v>
      </c>
      <c r="M507" s="88"/>
      <c r="Q507" s="1">
        <f t="shared" si="17"/>
        <v>9.9999999999999995E-7</v>
      </c>
    </row>
    <row r="508" spans="1:17" x14ac:dyDescent="0.2">
      <c r="A508" s="60" t="s">
        <v>7</v>
      </c>
      <c r="B508" s="77">
        <v>39791</v>
      </c>
      <c r="C508" s="9">
        <v>1.1000000000000001E-3</v>
      </c>
      <c r="D508" s="123">
        <v>2</v>
      </c>
      <c r="E508" s="123">
        <v>2</v>
      </c>
      <c r="F508" s="123">
        <v>2</v>
      </c>
      <c r="G508" s="19">
        <v>8.6</v>
      </c>
      <c r="H508" s="13"/>
      <c r="I508" s="12">
        <v>4.46</v>
      </c>
      <c r="J508" s="9"/>
      <c r="K508" s="71">
        <f t="shared" si="20"/>
        <v>5960.64</v>
      </c>
      <c r="L508" s="86">
        <v>5965.1</v>
      </c>
      <c r="M508" s="88"/>
      <c r="Q508" s="1">
        <f t="shared" si="17"/>
        <v>1.1000000000000001E-6</v>
      </c>
    </row>
    <row r="509" spans="1:17" x14ac:dyDescent="0.2">
      <c r="A509" s="60" t="s">
        <v>7</v>
      </c>
      <c r="B509" s="77">
        <v>39889</v>
      </c>
      <c r="C509" s="9">
        <v>2.3E-3</v>
      </c>
      <c r="D509" s="123">
        <v>2</v>
      </c>
      <c r="E509" s="123">
        <v>2</v>
      </c>
      <c r="F509" s="123">
        <v>2</v>
      </c>
      <c r="G509" s="19">
        <v>8.1</v>
      </c>
      <c r="H509" s="13">
        <v>5.5</v>
      </c>
      <c r="I509" s="12">
        <v>4.5199999999999996</v>
      </c>
      <c r="J509" s="9"/>
      <c r="K509" s="71">
        <f t="shared" si="20"/>
        <v>5960.58</v>
      </c>
      <c r="L509" s="86">
        <v>5965.1</v>
      </c>
      <c r="M509" s="88"/>
      <c r="Q509" s="1">
        <f t="shared" si="17"/>
        <v>2.3E-6</v>
      </c>
    </row>
    <row r="510" spans="1:17" x14ac:dyDescent="0.2">
      <c r="A510" s="60" t="s">
        <v>7</v>
      </c>
      <c r="B510" s="77">
        <v>39980</v>
      </c>
      <c r="C510" s="9">
        <v>1.6000000000000001E-3</v>
      </c>
      <c r="D510" s="123">
        <v>2</v>
      </c>
      <c r="E510" s="123">
        <v>2</v>
      </c>
      <c r="F510" s="123">
        <v>2</v>
      </c>
      <c r="G510" s="19">
        <v>7.2</v>
      </c>
      <c r="H510" s="13">
        <v>5</v>
      </c>
      <c r="I510" s="12">
        <v>4.3499999999999996</v>
      </c>
      <c r="J510" s="9"/>
      <c r="K510" s="71">
        <f t="shared" si="20"/>
        <v>5960.75</v>
      </c>
      <c r="L510" s="86">
        <v>5965.1</v>
      </c>
      <c r="M510" s="88"/>
      <c r="Q510" s="1">
        <f t="shared" si="17"/>
        <v>1.6000000000000001E-6</v>
      </c>
    </row>
    <row r="511" spans="1:17" x14ac:dyDescent="0.2">
      <c r="A511" s="60" t="s">
        <v>7</v>
      </c>
      <c r="B511" s="77">
        <v>40008</v>
      </c>
      <c r="C511" s="9">
        <v>2.5000000000000001E-3</v>
      </c>
      <c r="D511" s="123">
        <v>2</v>
      </c>
      <c r="E511" s="123">
        <v>2</v>
      </c>
      <c r="F511" s="123">
        <v>2</v>
      </c>
      <c r="G511" s="19">
        <v>8.1999999999999993</v>
      </c>
      <c r="H511" s="13"/>
      <c r="I511" s="12">
        <v>4.3099999999999996</v>
      </c>
      <c r="J511" s="9"/>
      <c r="K511" s="71">
        <f t="shared" si="20"/>
        <v>5960.79</v>
      </c>
      <c r="L511" s="86">
        <v>5965.1</v>
      </c>
      <c r="M511" s="88"/>
      <c r="Q511" s="1">
        <f t="shared" si="17"/>
        <v>2.5000000000000002E-6</v>
      </c>
    </row>
    <row r="512" spans="1:17" x14ac:dyDescent="0.2">
      <c r="A512" s="60" t="s">
        <v>7</v>
      </c>
      <c r="B512" s="77">
        <v>40072</v>
      </c>
      <c r="C512" s="9">
        <v>1.2999999999999999E-3</v>
      </c>
      <c r="D512" s="123">
        <v>2</v>
      </c>
      <c r="E512" s="123">
        <v>2</v>
      </c>
      <c r="F512" s="123">
        <v>2</v>
      </c>
      <c r="G512" s="19">
        <v>6.6</v>
      </c>
      <c r="H512" s="13">
        <v>4.4000000000000004</v>
      </c>
      <c r="I512" s="12">
        <v>4.38</v>
      </c>
      <c r="J512" s="9"/>
      <c r="K512" s="71">
        <f t="shared" si="20"/>
        <v>5960.72</v>
      </c>
      <c r="L512" s="86">
        <v>5965.1</v>
      </c>
      <c r="M512" s="88"/>
      <c r="Q512" s="1">
        <f t="shared" si="17"/>
        <v>1.2999999999999998E-6</v>
      </c>
    </row>
    <row r="513" spans="1:17" x14ac:dyDescent="0.2">
      <c r="A513" s="60" t="s">
        <v>7</v>
      </c>
      <c r="B513" s="77">
        <v>40162</v>
      </c>
      <c r="C513" s="9">
        <v>2E-3</v>
      </c>
      <c r="D513" s="123">
        <v>2</v>
      </c>
      <c r="E513" s="123">
        <v>2</v>
      </c>
      <c r="F513" s="123">
        <v>2</v>
      </c>
      <c r="G513" s="19">
        <v>9.1999999999999993</v>
      </c>
      <c r="H513" s="13">
        <v>6.4</v>
      </c>
      <c r="I513" s="12">
        <v>4.37</v>
      </c>
      <c r="J513" s="9"/>
      <c r="K513" s="71">
        <f t="shared" si="20"/>
        <v>5960.7300000000005</v>
      </c>
      <c r="L513" s="86">
        <v>5965.1</v>
      </c>
      <c r="M513" s="88"/>
      <c r="Q513" s="1">
        <f t="shared" si="17"/>
        <v>1.9999999999999999E-6</v>
      </c>
    </row>
    <row r="514" spans="1:17" x14ac:dyDescent="0.2">
      <c r="A514" s="60" t="s">
        <v>7</v>
      </c>
      <c r="B514" s="77">
        <v>40266</v>
      </c>
      <c r="C514" s="123">
        <v>1E-3</v>
      </c>
      <c r="D514" s="123">
        <v>2</v>
      </c>
      <c r="E514" s="123">
        <v>2</v>
      </c>
      <c r="F514" s="123">
        <v>2</v>
      </c>
      <c r="G514" s="12">
        <v>9.24</v>
      </c>
      <c r="H514" s="37">
        <v>6.4</v>
      </c>
      <c r="I514" s="12">
        <v>4.53</v>
      </c>
      <c r="J514" s="9"/>
      <c r="K514" s="72">
        <f t="shared" ref="K514:K577" si="21">$L$472-I514</f>
        <v>5960.5700000000006</v>
      </c>
      <c r="L514" s="86">
        <v>5965.1</v>
      </c>
      <c r="M514" s="88"/>
      <c r="Q514" s="1">
        <f t="shared" si="17"/>
        <v>9.9999999999999995E-7</v>
      </c>
    </row>
    <row r="515" spans="1:17" x14ac:dyDescent="0.2">
      <c r="A515" s="60" t="s">
        <v>7</v>
      </c>
      <c r="B515" s="77">
        <v>40357</v>
      </c>
      <c r="C515" s="9">
        <v>1.8E-3</v>
      </c>
      <c r="D515" s="123">
        <v>2</v>
      </c>
      <c r="E515" s="123">
        <v>2</v>
      </c>
      <c r="F515" s="123">
        <v>2</v>
      </c>
      <c r="G515" s="19">
        <v>6.8</v>
      </c>
      <c r="H515" s="23">
        <v>4.3498975383470846</v>
      </c>
      <c r="I515" s="12">
        <v>4.4400000000000004</v>
      </c>
      <c r="J515" s="9"/>
      <c r="K515" s="72">
        <f t="shared" si="21"/>
        <v>5960.6600000000008</v>
      </c>
      <c r="L515" s="86">
        <v>5965.1</v>
      </c>
      <c r="M515" s="88"/>
      <c r="Q515" s="1">
        <f t="shared" si="17"/>
        <v>1.7999999999999999E-6</v>
      </c>
    </row>
    <row r="516" spans="1:17" x14ac:dyDescent="0.2">
      <c r="A516" s="60" t="s">
        <v>7</v>
      </c>
      <c r="B516" s="77">
        <v>40448</v>
      </c>
      <c r="C516" s="123">
        <v>1E-3</v>
      </c>
      <c r="D516" s="123">
        <v>2</v>
      </c>
      <c r="E516" s="123">
        <v>2</v>
      </c>
      <c r="F516" s="123">
        <v>2</v>
      </c>
      <c r="G516" s="12">
        <v>3.65</v>
      </c>
      <c r="H516" s="34">
        <v>1.7048520948033294</v>
      </c>
      <c r="I516" s="12">
        <v>4.34</v>
      </c>
      <c r="J516" s="9"/>
      <c r="K516" s="72">
        <f t="shared" si="21"/>
        <v>5960.76</v>
      </c>
      <c r="L516" s="86">
        <v>5965.1</v>
      </c>
      <c r="M516" s="88"/>
      <c r="Q516" s="1">
        <f t="shared" ref="Q516:Q579" si="22">C516/1000</f>
        <v>9.9999999999999995E-7</v>
      </c>
    </row>
    <row r="517" spans="1:17" x14ac:dyDescent="0.2">
      <c r="A517" s="60" t="s">
        <v>7</v>
      </c>
      <c r="B517" s="77">
        <v>40526</v>
      </c>
      <c r="C517" s="123">
        <v>1E-3</v>
      </c>
      <c r="D517" s="123">
        <v>2</v>
      </c>
      <c r="E517" s="123">
        <v>2</v>
      </c>
      <c r="F517" s="123">
        <v>2</v>
      </c>
      <c r="G517" s="12">
        <v>3.39</v>
      </c>
      <c r="H517" s="36">
        <v>1.5</v>
      </c>
      <c r="I517" s="12">
        <v>4.3499999999999996</v>
      </c>
      <c r="J517" s="9"/>
      <c r="K517" s="72">
        <f t="shared" si="21"/>
        <v>5960.75</v>
      </c>
      <c r="L517" s="86">
        <v>5965.1</v>
      </c>
      <c r="M517" s="88"/>
      <c r="Q517" s="1">
        <f t="shared" si="22"/>
        <v>9.9999999999999995E-7</v>
      </c>
    </row>
    <row r="518" spans="1:17" x14ac:dyDescent="0.2">
      <c r="A518" s="60" t="s">
        <v>7</v>
      </c>
      <c r="B518" s="78">
        <v>40631</v>
      </c>
      <c r="C518" s="23">
        <v>1E-3</v>
      </c>
      <c r="D518" s="123">
        <v>2</v>
      </c>
      <c r="E518" s="123">
        <v>2</v>
      </c>
      <c r="F518" s="123">
        <v>2</v>
      </c>
      <c r="G518" s="29">
        <v>4.71</v>
      </c>
      <c r="H518" s="23">
        <v>2.7</v>
      </c>
      <c r="I518" s="12">
        <v>4.3099999999999996</v>
      </c>
      <c r="J518" s="9"/>
      <c r="K518" s="72">
        <f t="shared" si="21"/>
        <v>5960.79</v>
      </c>
      <c r="L518" s="86">
        <v>5965.1</v>
      </c>
      <c r="M518" s="88"/>
      <c r="Q518" s="1">
        <f t="shared" si="22"/>
        <v>9.9999999999999995E-7</v>
      </c>
    </row>
    <row r="519" spans="1:17" x14ac:dyDescent="0.2">
      <c r="A519" s="60" t="s">
        <v>7</v>
      </c>
      <c r="B519" s="78">
        <v>40715</v>
      </c>
      <c r="C519" s="35">
        <v>1.2999999999999999E-3</v>
      </c>
      <c r="D519" s="123">
        <v>1</v>
      </c>
      <c r="E519" s="123">
        <v>1</v>
      </c>
      <c r="F519" s="123">
        <v>2</v>
      </c>
      <c r="G519" s="148">
        <v>8.5299999999999994</v>
      </c>
      <c r="H519" s="35">
        <v>5.4</v>
      </c>
      <c r="I519" s="12">
        <v>4.2</v>
      </c>
      <c r="J519" s="9"/>
      <c r="K519" s="72">
        <f t="shared" si="21"/>
        <v>5960.9000000000005</v>
      </c>
      <c r="L519" s="86">
        <v>5965.1</v>
      </c>
      <c r="M519" s="88"/>
      <c r="Q519" s="1">
        <f t="shared" si="22"/>
        <v>1.2999999999999998E-6</v>
      </c>
    </row>
    <row r="520" spans="1:17" hidden="1" x14ac:dyDescent="0.2">
      <c r="A520" s="60"/>
      <c r="B520" s="77"/>
      <c r="C520" s="9">
        <v>0</v>
      </c>
      <c r="D520" s="160">
        <v>1</v>
      </c>
      <c r="E520" s="160">
        <v>1</v>
      </c>
      <c r="F520" s="160">
        <v>2</v>
      </c>
      <c r="G520" s="9"/>
      <c r="H520" s="19"/>
      <c r="I520" s="12"/>
      <c r="J520" s="9"/>
      <c r="K520" s="72">
        <f t="shared" si="21"/>
        <v>5965.1</v>
      </c>
      <c r="L520" s="86">
        <v>5965.1</v>
      </c>
      <c r="M520" s="88"/>
      <c r="Q520" s="1">
        <f t="shared" si="22"/>
        <v>0</v>
      </c>
    </row>
    <row r="521" spans="1:17" hidden="1" x14ac:dyDescent="0.2">
      <c r="A521" s="60" t="s">
        <v>8</v>
      </c>
      <c r="B521" s="77">
        <v>38177</v>
      </c>
      <c r="C521" s="9">
        <v>2E-3</v>
      </c>
      <c r="D521" s="160">
        <v>1</v>
      </c>
      <c r="E521" s="160">
        <v>1</v>
      </c>
      <c r="F521" s="160">
        <v>2</v>
      </c>
      <c r="G521" s="9">
        <v>0.16</v>
      </c>
      <c r="H521" s="11"/>
      <c r="I521" s="18"/>
      <c r="J521" s="30">
        <v>5969.66</v>
      </c>
      <c r="K521" s="72">
        <f t="shared" si="21"/>
        <v>5965.1</v>
      </c>
      <c r="L521" s="86">
        <v>5965.1</v>
      </c>
      <c r="M521" s="88"/>
      <c r="Q521" s="1">
        <f t="shared" si="22"/>
        <v>1.9999999999999999E-6</v>
      </c>
    </row>
    <row r="522" spans="1:17" hidden="1" x14ac:dyDescent="0.2">
      <c r="A522" s="60" t="s">
        <v>8</v>
      </c>
      <c r="B522" s="77">
        <v>38190</v>
      </c>
      <c r="C522" s="123">
        <v>1E-3</v>
      </c>
      <c r="D522" s="160">
        <v>1</v>
      </c>
      <c r="E522" s="160">
        <v>1</v>
      </c>
      <c r="F522" s="160">
        <v>2</v>
      </c>
      <c r="G522" s="9">
        <v>0.25</v>
      </c>
      <c r="H522" s="11"/>
      <c r="I522" s="12">
        <v>4.5</v>
      </c>
      <c r="J522" s="9"/>
      <c r="K522" s="72">
        <f t="shared" si="21"/>
        <v>5960.6</v>
      </c>
      <c r="L522" s="86">
        <v>5965.1</v>
      </c>
      <c r="M522" s="88"/>
      <c r="Q522" s="1">
        <f t="shared" si="22"/>
        <v>9.9999999999999995E-7</v>
      </c>
    </row>
    <row r="523" spans="1:17" hidden="1" x14ac:dyDescent="0.2">
      <c r="A523" s="60" t="s">
        <v>8</v>
      </c>
      <c r="B523" s="77">
        <v>38202</v>
      </c>
      <c r="C523" s="123">
        <v>1E-3</v>
      </c>
      <c r="D523" s="160">
        <v>1</v>
      </c>
      <c r="E523" s="160">
        <v>1</v>
      </c>
      <c r="F523" s="160">
        <v>2</v>
      </c>
      <c r="G523" s="9">
        <v>0.23</v>
      </c>
      <c r="H523" s="11"/>
      <c r="I523" s="12">
        <v>4.49</v>
      </c>
      <c r="J523" s="9"/>
      <c r="K523" s="72">
        <f t="shared" si="21"/>
        <v>5960.6100000000006</v>
      </c>
      <c r="L523" s="86">
        <v>5965.1</v>
      </c>
      <c r="M523" s="88"/>
      <c r="Q523" s="1">
        <f t="shared" si="22"/>
        <v>9.9999999999999995E-7</v>
      </c>
    </row>
    <row r="524" spans="1:17" hidden="1" x14ac:dyDescent="0.2">
      <c r="A524" s="60" t="s">
        <v>8</v>
      </c>
      <c r="B524" s="77">
        <v>38245</v>
      </c>
      <c r="C524" s="123">
        <v>1E-3</v>
      </c>
      <c r="D524" s="160">
        <v>1</v>
      </c>
      <c r="E524" s="160">
        <v>1</v>
      </c>
      <c r="F524" s="160">
        <v>2</v>
      </c>
      <c r="G524" s="9">
        <v>0.12</v>
      </c>
      <c r="H524" s="11">
        <v>5.7000000000000002E-2</v>
      </c>
      <c r="I524" s="12">
        <v>4.29</v>
      </c>
      <c r="J524" s="9"/>
      <c r="K524" s="72">
        <f t="shared" si="21"/>
        <v>5960.81</v>
      </c>
      <c r="L524" s="86">
        <v>5965.1</v>
      </c>
      <c r="M524" s="88"/>
      <c r="Q524" s="1">
        <f t="shared" si="22"/>
        <v>9.9999999999999995E-7</v>
      </c>
    </row>
    <row r="525" spans="1:17" hidden="1" x14ac:dyDescent="0.2">
      <c r="A525" s="60" t="s">
        <v>8</v>
      </c>
      <c r="B525" s="77">
        <v>38273</v>
      </c>
      <c r="C525" s="123">
        <v>1E-3</v>
      </c>
      <c r="D525" s="160">
        <v>1</v>
      </c>
      <c r="E525" s="160">
        <v>1</v>
      </c>
      <c r="F525" s="160">
        <v>2</v>
      </c>
      <c r="G525" s="9">
        <v>1.7000000000000001E-2</v>
      </c>
      <c r="H525" s="11">
        <v>2E-3</v>
      </c>
      <c r="I525" s="12">
        <v>4.0999999999999996</v>
      </c>
      <c r="J525" s="9"/>
      <c r="K525" s="72">
        <f t="shared" si="21"/>
        <v>5961</v>
      </c>
      <c r="L525" s="86">
        <v>5965.1</v>
      </c>
      <c r="M525" s="88"/>
      <c r="Q525" s="1">
        <f t="shared" si="22"/>
        <v>9.9999999999999995E-7</v>
      </c>
    </row>
    <row r="526" spans="1:17" hidden="1" x14ac:dyDescent="0.2">
      <c r="A526" s="60" t="s">
        <v>8</v>
      </c>
      <c r="B526" s="77">
        <v>38300</v>
      </c>
      <c r="C526" s="123">
        <v>1E-3</v>
      </c>
      <c r="D526" s="160">
        <v>1</v>
      </c>
      <c r="E526" s="160">
        <v>1</v>
      </c>
      <c r="F526" s="160">
        <v>2</v>
      </c>
      <c r="G526" s="9">
        <v>0.14000000000000001</v>
      </c>
      <c r="H526" s="11">
        <v>1.2E-2</v>
      </c>
      <c r="I526" s="12">
        <v>4.0999999999999996</v>
      </c>
      <c r="J526" s="9"/>
      <c r="K526" s="72">
        <f t="shared" si="21"/>
        <v>5961</v>
      </c>
      <c r="L526" s="86">
        <v>5965.1</v>
      </c>
      <c r="M526" s="88"/>
      <c r="Q526" s="1">
        <f t="shared" si="22"/>
        <v>9.9999999999999995E-7</v>
      </c>
    </row>
    <row r="527" spans="1:17" hidden="1" x14ac:dyDescent="0.2">
      <c r="A527" s="60" t="s">
        <v>8</v>
      </c>
      <c r="B527" s="77">
        <v>38364</v>
      </c>
      <c r="C527" s="123">
        <v>1E-3</v>
      </c>
      <c r="D527" s="160">
        <v>1</v>
      </c>
      <c r="E527" s="160">
        <v>1</v>
      </c>
      <c r="F527" s="160">
        <v>2</v>
      </c>
      <c r="G527" s="9">
        <v>0.18</v>
      </c>
      <c r="H527" s="11">
        <v>4.0000000000000001E-3</v>
      </c>
      <c r="I527" s="12">
        <v>3.98</v>
      </c>
      <c r="J527" s="9"/>
      <c r="K527" s="72">
        <f t="shared" si="21"/>
        <v>5961.1200000000008</v>
      </c>
      <c r="L527" s="86">
        <v>5965.1</v>
      </c>
      <c r="M527" s="88"/>
      <c r="Q527" s="1">
        <f t="shared" si="22"/>
        <v>9.9999999999999995E-7</v>
      </c>
    </row>
    <row r="528" spans="1:17" hidden="1" x14ac:dyDescent="0.2">
      <c r="A528" s="60" t="s">
        <v>8</v>
      </c>
      <c r="B528" s="77">
        <v>38392</v>
      </c>
      <c r="C528" s="123">
        <v>1E-3</v>
      </c>
      <c r="D528" s="160">
        <v>1</v>
      </c>
      <c r="E528" s="160">
        <v>1</v>
      </c>
      <c r="F528" s="160">
        <v>2</v>
      </c>
      <c r="G528" s="9">
        <v>0.12</v>
      </c>
      <c r="H528" s="11">
        <v>2.1999999999999999E-2</v>
      </c>
      <c r="I528" s="12">
        <v>4.13</v>
      </c>
      <c r="J528" s="9"/>
      <c r="K528" s="72">
        <f t="shared" si="21"/>
        <v>5960.97</v>
      </c>
      <c r="L528" s="86">
        <v>5965.1</v>
      </c>
      <c r="M528" s="88"/>
      <c r="Q528" s="1">
        <f t="shared" si="22"/>
        <v>9.9999999999999995E-7</v>
      </c>
    </row>
    <row r="529" spans="1:17" hidden="1" x14ac:dyDescent="0.2">
      <c r="A529" s="60" t="s">
        <v>8</v>
      </c>
      <c r="B529" s="77">
        <v>38419</v>
      </c>
      <c r="C529" s="123">
        <v>1E-3</v>
      </c>
      <c r="D529" s="160">
        <v>1</v>
      </c>
      <c r="E529" s="160">
        <v>1</v>
      </c>
      <c r="F529" s="160">
        <v>2</v>
      </c>
      <c r="G529" s="9">
        <v>0.11</v>
      </c>
      <c r="H529" s="11">
        <v>0</v>
      </c>
      <c r="I529" s="12">
        <v>4.45</v>
      </c>
      <c r="J529" s="9"/>
      <c r="K529" s="72">
        <f t="shared" si="21"/>
        <v>5960.6500000000005</v>
      </c>
      <c r="L529" s="86">
        <v>5965.1</v>
      </c>
      <c r="M529" s="88"/>
      <c r="Q529" s="1">
        <f t="shared" si="22"/>
        <v>9.9999999999999995E-7</v>
      </c>
    </row>
    <row r="530" spans="1:17" hidden="1" x14ac:dyDescent="0.2">
      <c r="A530" s="60" t="s">
        <v>8</v>
      </c>
      <c r="B530" s="77">
        <v>38454</v>
      </c>
      <c r="C530" s="123">
        <v>1E-3</v>
      </c>
      <c r="D530" s="160">
        <v>1</v>
      </c>
      <c r="E530" s="160">
        <v>1</v>
      </c>
      <c r="F530" s="160">
        <v>2</v>
      </c>
      <c r="G530" s="9">
        <v>0.14000000000000001</v>
      </c>
      <c r="H530" s="11">
        <v>0</v>
      </c>
      <c r="I530" s="12">
        <v>4.21</v>
      </c>
      <c r="J530" s="9"/>
      <c r="K530" s="72">
        <f t="shared" si="21"/>
        <v>5960.89</v>
      </c>
      <c r="L530" s="86">
        <v>5965.1</v>
      </c>
      <c r="M530" s="88"/>
      <c r="Q530" s="1">
        <f t="shared" si="22"/>
        <v>9.9999999999999995E-7</v>
      </c>
    </row>
    <row r="531" spans="1:17" hidden="1" x14ac:dyDescent="0.2">
      <c r="A531" s="60" t="s">
        <v>8</v>
      </c>
      <c r="B531" s="77">
        <v>38481</v>
      </c>
      <c r="C531" s="123">
        <v>1E-3</v>
      </c>
      <c r="D531" s="160">
        <v>1</v>
      </c>
      <c r="E531" s="160">
        <v>1</v>
      </c>
      <c r="F531" s="160">
        <v>2</v>
      </c>
      <c r="G531" s="9">
        <v>0.13</v>
      </c>
      <c r="H531" s="11">
        <v>0</v>
      </c>
      <c r="I531" s="12">
        <v>3.94</v>
      </c>
      <c r="J531" s="9"/>
      <c r="K531" s="72">
        <f t="shared" si="21"/>
        <v>5961.1600000000008</v>
      </c>
      <c r="L531" s="86">
        <v>5965.1</v>
      </c>
      <c r="M531" s="88"/>
      <c r="Q531" s="1">
        <f t="shared" si="22"/>
        <v>9.9999999999999995E-7</v>
      </c>
    </row>
    <row r="532" spans="1:17" hidden="1" x14ac:dyDescent="0.2">
      <c r="A532" s="60" t="s">
        <v>8</v>
      </c>
      <c r="B532" s="77">
        <v>38511</v>
      </c>
      <c r="C532" s="123">
        <v>1E-3</v>
      </c>
      <c r="D532" s="160">
        <v>1</v>
      </c>
      <c r="E532" s="160">
        <v>1</v>
      </c>
      <c r="F532" s="160">
        <v>2</v>
      </c>
      <c r="G532" s="9">
        <v>0.13</v>
      </c>
      <c r="H532" s="127">
        <v>0.01</v>
      </c>
      <c r="I532" s="12">
        <v>3.85</v>
      </c>
      <c r="J532" s="9"/>
      <c r="K532" s="72">
        <f t="shared" si="21"/>
        <v>5961.25</v>
      </c>
      <c r="L532" s="86">
        <v>5965.1</v>
      </c>
      <c r="M532" s="88"/>
      <c r="Q532" s="1">
        <f t="shared" si="22"/>
        <v>9.9999999999999995E-7</v>
      </c>
    </row>
    <row r="533" spans="1:17" hidden="1" x14ac:dyDescent="0.2">
      <c r="A533" s="60" t="s">
        <v>8</v>
      </c>
      <c r="B533" s="77">
        <v>38544</v>
      </c>
      <c r="C533" s="123">
        <v>1E-3</v>
      </c>
      <c r="D533" s="160">
        <v>1</v>
      </c>
      <c r="E533" s="160">
        <v>1</v>
      </c>
      <c r="F533" s="160">
        <v>2</v>
      </c>
      <c r="G533" s="9">
        <v>0.1</v>
      </c>
      <c r="H533" s="11"/>
      <c r="I533" s="12">
        <v>5.25</v>
      </c>
      <c r="J533" s="9"/>
      <c r="K533" s="72">
        <f t="shared" si="21"/>
        <v>5959.85</v>
      </c>
      <c r="L533" s="86">
        <v>5965.1</v>
      </c>
      <c r="M533" s="88"/>
      <c r="Q533" s="1">
        <f t="shared" si="22"/>
        <v>9.9999999999999995E-7</v>
      </c>
    </row>
    <row r="534" spans="1:17" hidden="1" x14ac:dyDescent="0.2">
      <c r="A534" s="60" t="s">
        <v>8</v>
      </c>
      <c r="B534" s="77">
        <v>38572</v>
      </c>
      <c r="C534" s="123">
        <v>1E-3</v>
      </c>
      <c r="D534" s="160">
        <v>1</v>
      </c>
      <c r="E534" s="160">
        <v>1</v>
      </c>
      <c r="F534" s="160">
        <v>2</v>
      </c>
      <c r="G534" s="9">
        <v>7.9000000000000001E-2</v>
      </c>
      <c r="H534" s="11"/>
      <c r="I534" s="12">
        <v>4.1100000000000003</v>
      </c>
      <c r="J534" s="9"/>
      <c r="K534" s="72">
        <f t="shared" si="21"/>
        <v>5960.9900000000007</v>
      </c>
      <c r="L534" s="86">
        <v>5965.1</v>
      </c>
      <c r="M534" s="88"/>
      <c r="Q534" s="1">
        <f t="shared" si="22"/>
        <v>9.9999999999999995E-7</v>
      </c>
    </row>
    <row r="535" spans="1:17" hidden="1" x14ac:dyDescent="0.2">
      <c r="A535" s="60" t="s">
        <v>8</v>
      </c>
      <c r="B535" s="77">
        <v>38607</v>
      </c>
      <c r="C535" s="123">
        <v>1E-3</v>
      </c>
      <c r="D535" s="160">
        <v>1</v>
      </c>
      <c r="E535" s="160">
        <v>1</v>
      </c>
      <c r="F535" s="160">
        <v>2</v>
      </c>
      <c r="G535" s="9">
        <v>0.13</v>
      </c>
      <c r="H535" s="11"/>
      <c r="I535" s="12">
        <v>4.22</v>
      </c>
      <c r="J535" s="9"/>
      <c r="K535" s="72">
        <f t="shared" si="21"/>
        <v>5960.88</v>
      </c>
      <c r="L535" s="86">
        <v>5965.1</v>
      </c>
      <c r="M535" s="88"/>
      <c r="Q535" s="1">
        <f t="shared" si="22"/>
        <v>9.9999999999999995E-7</v>
      </c>
    </row>
    <row r="536" spans="1:17" hidden="1" x14ac:dyDescent="0.2">
      <c r="A536" s="60" t="s">
        <v>8</v>
      </c>
      <c r="B536" s="77">
        <v>38636</v>
      </c>
      <c r="C536" s="123">
        <v>1E-3</v>
      </c>
      <c r="D536" s="160">
        <v>1</v>
      </c>
      <c r="E536" s="160">
        <v>1</v>
      </c>
      <c r="F536" s="160">
        <v>2</v>
      </c>
      <c r="G536" s="9">
        <v>0.1</v>
      </c>
      <c r="H536" s="11"/>
      <c r="I536" s="12">
        <v>3.98</v>
      </c>
      <c r="J536" s="9"/>
      <c r="K536" s="72">
        <f t="shared" si="21"/>
        <v>5961.1200000000008</v>
      </c>
      <c r="L536" s="86">
        <v>5965.1</v>
      </c>
      <c r="M536" s="88"/>
      <c r="Q536" s="1">
        <f t="shared" si="22"/>
        <v>9.9999999999999995E-7</v>
      </c>
    </row>
    <row r="537" spans="1:17" hidden="1" x14ac:dyDescent="0.2">
      <c r="A537" s="60" t="s">
        <v>8</v>
      </c>
      <c r="B537" s="77">
        <v>38663</v>
      </c>
      <c r="C537" s="123">
        <v>1E-3</v>
      </c>
      <c r="D537" s="160">
        <v>1</v>
      </c>
      <c r="E537" s="160">
        <v>1</v>
      </c>
      <c r="F537" s="160">
        <v>2</v>
      </c>
      <c r="G537" s="9">
        <v>6.0999999999999999E-2</v>
      </c>
      <c r="H537" s="11"/>
      <c r="I537" s="18"/>
      <c r="J537" s="10"/>
      <c r="K537" s="72">
        <f t="shared" si="21"/>
        <v>5965.1</v>
      </c>
      <c r="L537" s="86">
        <v>5965.1</v>
      </c>
      <c r="M537" s="88"/>
      <c r="Q537" s="1">
        <f t="shared" si="22"/>
        <v>9.9999999999999995E-7</v>
      </c>
    </row>
    <row r="538" spans="1:17" hidden="1" x14ac:dyDescent="0.2">
      <c r="A538" s="60" t="s">
        <v>8</v>
      </c>
      <c r="B538" s="77">
        <v>38694</v>
      </c>
      <c r="C538" s="123">
        <v>1E-3</v>
      </c>
      <c r="D538" s="160">
        <v>1</v>
      </c>
      <c r="E538" s="160">
        <v>1</v>
      </c>
      <c r="F538" s="160">
        <v>2</v>
      </c>
      <c r="G538" s="9">
        <v>4.5999999999999999E-2</v>
      </c>
      <c r="H538" s="11"/>
      <c r="I538" s="12">
        <v>4.07</v>
      </c>
      <c r="J538" s="9"/>
      <c r="K538" s="72">
        <f t="shared" si="21"/>
        <v>5961.0300000000007</v>
      </c>
      <c r="L538" s="86">
        <v>5965.1</v>
      </c>
      <c r="M538" s="88"/>
      <c r="Q538" s="1">
        <f t="shared" si="22"/>
        <v>9.9999999999999995E-7</v>
      </c>
    </row>
    <row r="539" spans="1:17" hidden="1" x14ac:dyDescent="0.2">
      <c r="A539" s="60" t="s">
        <v>8</v>
      </c>
      <c r="B539" s="77">
        <v>38727</v>
      </c>
      <c r="C539" s="123">
        <v>1E-3</v>
      </c>
      <c r="D539" s="160">
        <v>1</v>
      </c>
      <c r="E539" s="160">
        <v>1</v>
      </c>
      <c r="F539" s="160">
        <v>2</v>
      </c>
      <c r="G539" s="9">
        <v>3.6999999999999998E-2</v>
      </c>
      <c r="H539" s="11"/>
      <c r="I539" s="12">
        <v>4.0199999999999996</v>
      </c>
      <c r="J539" s="9"/>
      <c r="K539" s="72">
        <f t="shared" si="21"/>
        <v>5961.08</v>
      </c>
      <c r="L539" s="86">
        <v>5965.1</v>
      </c>
      <c r="M539" s="88"/>
      <c r="Q539" s="1">
        <f t="shared" si="22"/>
        <v>9.9999999999999995E-7</v>
      </c>
    </row>
    <row r="540" spans="1:17" hidden="1" x14ac:dyDescent="0.2">
      <c r="A540" s="60" t="s">
        <v>8</v>
      </c>
      <c r="B540" s="77">
        <v>38762</v>
      </c>
      <c r="C540" s="123">
        <v>5.0000000000000001E-4</v>
      </c>
      <c r="D540" s="160">
        <v>1</v>
      </c>
      <c r="E540" s="160">
        <v>1</v>
      </c>
      <c r="F540" s="160">
        <v>2</v>
      </c>
      <c r="G540" s="9">
        <v>1.7000000000000001E-2</v>
      </c>
      <c r="H540" s="11"/>
      <c r="I540" s="12">
        <v>4.0199999999999996</v>
      </c>
      <c r="J540" s="9"/>
      <c r="K540" s="72">
        <f t="shared" si="21"/>
        <v>5961.08</v>
      </c>
      <c r="L540" s="86">
        <v>5965.1</v>
      </c>
      <c r="M540" s="88"/>
      <c r="Q540" s="1">
        <f t="shared" si="22"/>
        <v>4.9999999999999998E-7</v>
      </c>
    </row>
    <row r="541" spans="1:17" hidden="1" x14ac:dyDescent="0.2">
      <c r="A541" s="60" t="s">
        <v>8</v>
      </c>
      <c r="B541" s="77">
        <v>38791</v>
      </c>
      <c r="C541" s="123">
        <v>1E-3</v>
      </c>
      <c r="D541" s="160">
        <v>1</v>
      </c>
      <c r="E541" s="160">
        <v>1</v>
      </c>
      <c r="F541" s="160">
        <v>2</v>
      </c>
      <c r="G541" s="9">
        <v>0.06</v>
      </c>
      <c r="H541" s="11"/>
      <c r="I541" s="12">
        <v>4.5</v>
      </c>
      <c r="J541" s="9"/>
      <c r="K541" s="72">
        <f t="shared" si="21"/>
        <v>5960.6</v>
      </c>
      <c r="L541" s="86">
        <v>5965.1</v>
      </c>
      <c r="M541" s="88"/>
      <c r="Q541" s="1">
        <f t="shared" si="22"/>
        <v>9.9999999999999995E-7</v>
      </c>
    </row>
    <row r="542" spans="1:17" hidden="1" x14ac:dyDescent="0.2">
      <c r="A542" s="60" t="s">
        <v>8</v>
      </c>
      <c r="B542" s="77">
        <v>38818</v>
      </c>
      <c r="C542" s="123">
        <v>1E-3</v>
      </c>
      <c r="D542" s="160">
        <v>1</v>
      </c>
      <c r="E542" s="160">
        <v>1</v>
      </c>
      <c r="F542" s="160">
        <v>2</v>
      </c>
      <c r="G542" s="9">
        <v>4.1000000000000002E-2</v>
      </c>
      <c r="H542" s="11"/>
      <c r="I542" s="12">
        <v>4.05</v>
      </c>
      <c r="J542" s="9"/>
      <c r="K542" s="72">
        <f t="shared" si="21"/>
        <v>5961.05</v>
      </c>
      <c r="L542" s="86">
        <v>5965.1</v>
      </c>
      <c r="M542" s="88"/>
      <c r="Q542" s="1">
        <f t="shared" si="22"/>
        <v>9.9999999999999995E-7</v>
      </c>
    </row>
    <row r="543" spans="1:17" hidden="1" x14ac:dyDescent="0.2">
      <c r="A543" s="60" t="s">
        <v>8</v>
      </c>
      <c r="B543" s="77">
        <v>38847</v>
      </c>
      <c r="C543" s="123">
        <v>1E-3</v>
      </c>
      <c r="D543" s="160">
        <v>1</v>
      </c>
      <c r="E543" s="160">
        <v>1</v>
      </c>
      <c r="F543" s="160">
        <v>2</v>
      </c>
      <c r="G543" s="9">
        <v>3.5000000000000003E-2</v>
      </c>
      <c r="H543" s="11"/>
      <c r="I543" s="12">
        <v>4.08</v>
      </c>
      <c r="J543" s="9"/>
      <c r="K543" s="72">
        <f t="shared" si="21"/>
        <v>5961.02</v>
      </c>
      <c r="L543" s="86">
        <v>5965.1</v>
      </c>
      <c r="M543" s="88"/>
      <c r="Q543" s="1">
        <f t="shared" si="22"/>
        <v>9.9999999999999995E-7</v>
      </c>
    </row>
    <row r="544" spans="1:17" hidden="1" x14ac:dyDescent="0.2">
      <c r="A544" s="60" t="s">
        <v>8</v>
      </c>
      <c r="B544" s="77">
        <v>38880</v>
      </c>
      <c r="C544" s="123">
        <v>1E-3</v>
      </c>
      <c r="D544" s="160">
        <v>1</v>
      </c>
      <c r="E544" s="160">
        <v>1</v>
      </c>
      <c r="F544" s="160">
        <v>2</v>
      </c>
      <c r="G544" s="9">
        <v>4.2999999999999997E-2</v>
      </c>
      <c r="H544" s="11"/>
      <c r="I544" s="18"/>
      <c r="J544" s="10"/>
      <c r="K544" s="72">
        <f t="shared" si="21"/>
        <v>5965.1</v>
      </c>
      <c r="L544" s="86">
        <v>5965.1</v>
      </c>
      <c r="M544" s="88"/>
      <c r="Q544" s="1">
        <f t="shared" si="22"/>
        <v>9.9999999999999995E-7</v>
      </c>
    </row>
    <row r="545" spans="1:17" hidden="1" x14ac:dyDescent="0.2">
      <c r="A545" s="60" t="s">
        <v>8</v>
      </c>
      <c r="B545" s="77">
        <v>38966</v>
      </c>
      <c r="C545" s="123">
        <v>1E-3</v>
      </c>
      <c r="D545" s="160">
        <v>1</v>
      </c>
      <c r="E545" s="160">
        <v>1</v>
      </c>
      <c r="F545" s="160">
        <v>2</v>
      </c>
      <c r="G545" s="9">
        <v>8.1000000000000003E-2</v>
      </c>
      <c r="H545" s="19"/>
      <c r="I545" s="12">
        <v>4.1500000000000004</v>
      </c>
      <c r="J545" s="9"/>
      <c r="K545" s="72">
        <f t="shared" si="21"/>
        <v>5960.9500000000007</v>
      </c>
      <c r="L545" s="86">
        <v>5965.1</v>
      </c>
      <c r="M545" s="88"/>
      <c r="Q545" s="1">
        <f t="shared" si="22"/>
        <v>9.9999999999999995E-7</v>
      </c>
    </row>
    <row r="546" spans="1:17" hidden="1" x14ac:dyDescent="0.2">
      <c r="A546" s="60" t="s">
        <v>8</v>
      </c>
      <c r="B546" s="77">
        <v>39057</v>
      </c>
      <c r="C546" s="123">
        <v>1E-3</v>
      </c>
      <c r="D546" s="160">
        <v>1</v>
      </c>
      <c r="E546" s="160">
        <v>1</v>
      </c>
      <c r="F546" s="160">
        <v>2</v>
      </c>
      <c r="G546" s="9">
        <v>3.8999999999999998E-3</v>
      </c>
      <c r="H546" s="19"/>
      <c r="I546" s="12">
        <v>3.98</v>
      </c>
      <c r="J546" s="9"/>
      <c r="K546" s="72">
        <f t="shared" si="21"/>
        <v>5961.1200000000008</v>
      </c>
      <c r="L546" s="86">
        <v>5965.1</v>
      </c>
      <c r="M546" s="88"/>
      <c r="Q546" s="1">
        <f t="shared" si="22"/>
        <v>9.9999999999999995E-7</v>
      </c>
    </row>
    <row r="547" spans="1:17" hidden="1" x14ac:dyDescent="0.2">
      <c r="A547" s="60" t="s">
        <v>8</v>
      </c>
      <c r="B547" s="77">
        <v>39154</v>
      </c>
      <c r="C547" s="123">
        <v>1E-3</v>
      </c>
      <c r="D547" s="160">
        <v>1</v>
      </c>
      <c r="E547" s="160">
        <v>1</v>
      </c>
      <c r="F547" s="160">
        <v>2</v>
      </c>
      <c r="G547" s="9">
        <v>0.02</v>
      </c>
      <c r="H547" s="19"/>
      <c r="I547" s="12">
        <v>3.89</v>
      </c>
      <c r="J547" s="9"/>
      <c r="K547" s="72">
        <f t="shared" si="21"/>
        <v>5961.21</v>
      </c>
      <c r="L547" s="86">
        <v>5965.1</v>
      </c>
      <c r="M547" s="88"/>
      <c r="Q547" s="1">
        <f t="shared" si="22"/>
        <v>9.9999999999999995E-7</v>
      </c>
    </row>
    <row r="548" spans="1:17" hidden="1" x14ac:dyDescent="0.2">
      <c r="A548" s="60" t="s">
        <v>8</v>
      </c>
      <c r="B548" s="77">
        <v>39254</v>
      </c>
      <c r="C548" s="123">
        <v>1E-3</v>
      </c>
      <c r="D548" s="160">
        <v>1</v>
      </c>
      <c r="E548" s="160">
        <v>1</v>
      </c>
      <c r="F548" s="160">
        <v>2</v>
      </c>
      <c r="G548" s="9">
        <v>1.7999999999999999E-2</v>
      </c>
      <c r="H548" s="19"/>
      <c r="I548" s="12"/>
      <c r="J548" s="9"/>
      <c r="K548" s="72">
        <f t="shared" si="21"/>
        <v>5965.1</v>
      </c>
      <c r="L548" s="86">
        <v>5965.1</v>
      </c>
      <c r="M548" s="88"/>
      <c r="Q548" s="1">
        <f t="shared" si="22"/>
        <v>9.9999999999999995E-7</v>
      </c>
    </row>
    <row r="549" spans="1:17" hidden="1" x14ac:dyDescent="0.2">
      <c r="A549" s="60" t="s">
        <v>8</v>
      </c>
      <c r="B549" s="77">
        <v>39337</v>
      </c>
      <c r="C549" s="123">
        <v>1E-3</v>
      </c>
      <c r="D549" s="160">
        <v>1</v>
      </c>
      <c r="E549" s="160">
        <v>1</v>
      </c>
      <c r="F549" s="160">
        <v>2</v>
      </c>
      <c r="G549" s="9">
        <v>2.8000000000000001E-2</v>
      </c>
      <c r="H549" s="19"/>
      <c r="I549" s="12">
        <v>4.3</v>
      </c>
      <c r="J549" s="9"/>
      <c r="K549" s="72">
        <f t="shared" si="21"/>
        <v>5960.8</v>
      </c>
      <c r="L549" s="86">
        <v>5965.1</v>
      </c>
      <c r="M549" s="88"/>
      <c r="Q549" s="1">
        <f t="shared" si="22"/>
        <v>9.9999999999999995E-7</v>
      </c>
    </row>
    <row r="550" spans="1:17" hidden="1" x14ac:dyDescent="0.2">
      <c r="A550" s="60" t="s">
        <v>8</v>
      </c>
      <c r="B550" s="77">
        <v>39512</v>
      </c>
      <c r="C550" s="123">
        <v>1E-3</v>
      </c>
      <c r="D550" s="160">
        <v>1</v>
      </c>
      <c r="E550" s="160">
        <v>1</v>
      </c>
      <c r="F550" s="160">
        <v>2</v>
      </c>
      <c r="G550" s="9">
        <v>2.7E-2</v>
      </c>
      <c r="H550" s="127">
        <v>8.0000000000000004E-4</v>
      </c>
      <c r="I550" s="12">
        <v>4.09</v>
      </c>
      <c r="J550" s="9"/>
      <c r="K550" s="72">
        <f t="shared" si="21"/>
        <v>5961.01</v>
      </c>
      <c r="L550" s="86">
        <v>5965.1</v>
      </c>
      <c r="M550" s="88"/>
      <c r="Q550" s="1">
        <f t="shared" si="22"/>
        <v>9.9999999999999995E-7</v>
      </c>
    </row>
    <row r="551" spans="1:17" hidden="1" x14ac:dyDescent="0.2">
      <c r="A551" s="60" t="s">
        <v>8</v>
      </c>
      <c r="B551" s="77">
        <v>39616</v>
      </c>
      <c r="C551" s="123">
        <v>1E-3</v>
      </c>
      <c r="D551" s="160">
        <v>1</v>
      </c>
      <c r="E551" s="160">
        <v>1</v>
      </c>
      <c r="F551" s="160">
        <v>2</v>
      </c>
      <c r="G551" s="9">
        <v>1.2E-2</v>
      </c>
      <c r="H551" s="19"/>
      <c r="I551" s="12">
        <v>4.03</v>
      </c>
      <c r="J551" s="9"/>
      <c r="K551" s="72">
        <f t="shared" si="21"/>
        <v>5961.0700000000006</v>
      </c>
      <c r="L551" s="86">
        <v>5965.1</v>
      </c>
      <c r="M551" s="88"/>
      <c r="Q551" s="1">
        <f t="shared" si="22"/>
        <v>9.9999999999999995E-7</v>
      </c>
    </row>
    <row r="552" spans="1:17" hidden="1" x14ac:dyDescent="0.2">
      <c r="A552" s="60" t="s">
        <v>8</v>
      </c>
      <c r="B552" s="77">
        <v>39721</v>
      </c>
      <c r="C552" s="123">
        <v>1E-3</v>
      </c>
      <c r="D552" s="160">
        <v>1</v>
      </c>
      <c r="E552" s="160">
        <v>1</v>
      </c>
      <c r="F552" s="160">
        <v>2</v>
      </c>
      <c r="G552" s="9">
        <v>1.6999999999999999E-3</v>
      </c>
      <c r="H552" s="19"/>
      <c r="I552" s="12">
        <v>4.0999999999999996</v>
      </c>
      <c r="J552" s="9"/>
      <c r="K552" s="72">
        <f t="shared" si="21"/>
        <v>5961</v>
      </c>
      <c r="L552" s="86">
        <v>5965.1</v>
      </c>
      <c r="M552" s="88"/>
      <c r="Q552" s="1">
        <f t="shared" si="22"/>
        <v>9.9999999999999995E-7</v>
      </c>
    </row>
    <row r="553" spans="1:17" hidden="1" x14ac:dyDescent="0.2">
      <c r="A553" s="60" t="s">
        <v>8</v>
      </c>
      <c r="B553" s="77">
        <v>39791</v>
      </c>
      <c r="C553" s="123">
        <v>1E-3</v>
      </c>
      <c r="D553" s="160">
        <v>1</v>
      </c>
      <c r="E553" s="160">
        <v>1</v>
      </c>
      <c r="F553" s="160">
        <v>2</v>
      </c>
      <c r="G553" s="9">
        <v>1.6E-2</v>
      </c>
      <c r="H553" s="19"/>
      <c r="I553" s="12">
        <v>4.2</v>
      </c>
      <c r="J553" s="9"/>
      <c r="K553" s="72">
        <f t="shared" si="21"/>
        <v>5960.9000000000005</v>
      </c>
      <c r="L553" s="86">
        <v>5965.1</v>
      </c>
      <c r="M553" s="88"/>
      <c r="Q553" s="1">
        <f t="shared" si="22"/>
        <v>9.9999999999999995E-7</v>
      </c>
    </row>
    <row r="554" spans="1:17" hidden="1" x14ac:dyDescent="0.2">
      <c r="A554" s="60" t="s">
        <v>8</v>
      </c>
      <c r="B554" s="77">
        <v>39889</v>
      </c>
      <c r="C554" s="123">
        <v>1E-3</v>
      </c>
      <c r="D554" s="160">
        <v>1</v>
      </c>
      <c r="E554" s="160">
        <v>1</v>
      </c>
      <c r="F554" s="160">
        <v>2</v>
      </c>
      <c r="G554" s="9">
        <v>7.3000000000000001E-3</v>
      </c>
      <c r="H554" s="19"/>
      <c r="I554" s="12">
        <v>4.6500000000000004</v>
      </c>
      <c r="J554" s="9"/>
      <c r="K554" s="72">
        <f t="shared" si="21"/>
        <v>5960.4500000000007</v>
      </c>
      <c r="L554" s="86">
        <v>5965.1</v>
      </c>
      <c r="M554" s="88"/>
      <c r="Q554" s="1">
        <f t="shared" si="22"/>
        <v>9.9999999999999995E-7</v>
      </c>
    </row>
    <row r="555" spans="1:17" hidden="1" x14ac:dyDescent="0.2">
      <c r="A555" s="60" t="s">
        <v>8</v>
      </c>
      <c r="B555" s="77">
        <v>39979</v>
      </c>
      <c r="C555" s="123">
        <v>1E-3</v>
      </c>
      <c r="D555" s="160">
        <v>1</v>
      </c>
      <c r="E555" s="160">
        <v>1</v>
      </c>
      <c r="F555" s="160">
        <v>2</v>
      </c>
      <c r="G555" s="9">
        <v>3.6999999999999998E-2</v>
      </c>
      <c r="H555" s="19"/>
      <c r="I555" s="12">
        <v>4.51</v>
      </c>
      <c r="J555" s="9"/>
      <c r="K555" s="72">
        <f t="shared" si="21"/>
        <v>5960.59</v>
      </c>
      <c r="L555" s="86">
        <v>5965.1</v>
      </c>
      <c r="M555" s="88"/>
      <c r="Q555" s="1">
        <f t="shared" si="22"/>
        <v>9.9999999999999995E-7</v>
      </c>
    </row>
    <row r="556" spans="1:17" hidden="1" x14ac:dyDescent="0.2">
      <c r="A556" s="60" t="s">
        <v>8</v>
      </c>
      <c r="B556" s="77">
        <v>40073</v>
      </c>
      <c r="C556" s="123">
        <v>1E-3</v>
      </c>
      <c r="D556" s="160">
        <v>1</v>
      </c>
      <c r="E556" s="160">
        <v>1</v>
      </c>
      <c r="F556" s="160">
        <v>2</v>
      </c>
      <c r="G556" s="9">
        <v>0.16</v>
      </c>
      <c r="H556" s="19"/>
      <c r="I556" s="12">
        <v>4.4800000000000004</v>
      </c>
      <c r="J556" s="9"/>
      <c r="K556" s="72">
        <f t="shared" si="21"/>
        <v>5960.6200000000008</v>
      </c>
      <c r="L556" s="86">
        <v>5965.1</v>
      </c>
      <c r="M556" s="88"/>
      <c r="Q556" s="1">
        <f t="shared" si="22"/>
        <v>9.9999999999999995E-7</v>
      </c>
    </row>
    <row r="557" spans="1:17" hidden="1" x14ac:dyDescent="0.2">
      <c r="A557" s="60" t="s">
        <v>8</v>
      </c>
      <c r="B557" s="78">
        <v>40162</v>
      </c>
      <c r="C557" s="123">
        <v>1E-3</v>
      </c>
      <c r="D557" s="160">
        <v>1</v>
      </c>
      <c r="E557" s="160">
        <v>1</v>
      </c>
      <c r="F557" s="160">
        <v>2</v>
      </c>
      <c r="G557" s="29">
        <v>1.9E-2</v>
      </c>
      <c r="H557" s="19"/>
      <c r="I557" s="12">
        <v>4.2300000000000004</v>
      </c>
      <c r="J557" s="9"/>
      <c r="K557" s="72">
        <f t="shared" si="21"/>
        <v>5960.8700000000008</v>
      </c>
      <c r="L557" s="86">
        <v>5965.1</v>
      </c>
      <c r="M557" s="88"/>
      <c r="Q557" s="1">
        <f t="shared" si="22"/>
        <v>9.9999999999999995E-7</v>
      </c>
    </row>
    <row r="558" spans="1:17" hidden="1" x14ac:dyDescent="0.2">
      <c r="A558" s="60" t="s">
        <v>8</v>
      </c>
      <c r="B558" s="78">
        <v>40266</v>
      </c>
      <c r="C558" s="123">
        <v>1E-3</v>
      </c>
      <c r="D558" s="160">
        <v>1</v>
      </c>
      <c r="E558" s="160">
        <v>1</v>
      </c>
      <c r="F558" s="160">
        <v>2</v>
      </c>
      <c r="G558" s="29">
        <v>6.9800000000000001E-2</v>
      </c>
      <c r="H558" s="19"/>
      <c r="I558" s="12">
        <v>4.25</v>
      </c>
      <c r="J558" s="9"/>
      <c r="K558" s="72">
        <f t="shared" si="21"/>
        <v>5960.85</v>
      </c>
      <c r="L558" s="86">
        <v>5965.1</v>
      </c>
      <c r="M558" s="88"/>
      <c r="Q558" s="1">
        <f t="shared" si="22"/>
        <v>9.9999999999999995E-7</v>
      </c>
    </row>
    <row r="559" spans="1:17" hidden="1" x14ac:dyDescent="0.2">
      <c r="A559" s="60" t="s">
        <v>8</v>
      </c>
      <c r="B559" s="78">
        <v>40357</v>
      </c>
      <c r="C559" s="123">
        <v>1E-3</v>
      </c>
      <c r="D559" s="160">
        <v>1</v>
      </c>
      <c r="E559" s="160">
        <v>1</v>
      </c>
      <c r="F559" s="160">
        <v>2</v>
      </c>
      <c r="G559" s="29">
        <v>6.1499999999999999E-2</v>
      </c>
      <c r="H559" s="19"/>
      <c r="I559" s="12">
        <v>4.8</v>
      </c>
      <c r="J559" s="9"/>
      <c r="K559" s="72">
        <f t="shared" si="21"/>
        <v>5960.3</v>
      </c>
      <c r="L559" s="86">
        <v>5965.1</v>
      </c>
      <c r="M559" s="88"/>
      <c r="Q559" s="1">
        <f t="shared" si="22"/>
        <v>9.9999999999999995E-7</v>
      </c>
    </row>
    <row r="560" spans="1:17" ht="16.5" hidden="1" x14ac:dyDescent="0.2">
      <c r="A560" s="60" t="s">
        <v>39</v>
      </c>
      <c r="B560" s="78">
        <v>40380</v>
      </c>
      <c r="C560" s="123">
        <v>1E-3</v>
      </c>
      <c r="D560" s="160">
        <v>1</v>
      </c>
      <c r="E560" s="160">
        <v>1</v>
      </c>
      <c r="F560" s="160">
        <v>2</v>
      </c>
      <c r="G560" s="29"/>
      <c r="H560" s="19"/>
      <c r="I560" s="12"/>
      <c r="J560" s="9"/>
      <c r="K560" s="72">
        <f t="shared" si="21"/>
        <v>5965.1</v>
      </c>
      <c r="L560" s="86">
        <v>5965.1</v>
      </c>
      <c r="M560" s="88"/>
      <c r="Q560" s="1">
        <f t="shared" si="22"/>
        <v>9.9999999999999995E-7</v>
      </c>
    </row>
    <row r="561" spans="1:17" hidden="1" x14ac:dyDescent="0.2">
      <c r="A561" s="60" t="s">
        <v>8</v>
      </c>
      <c r="B561" s="78">
        <v>40448</v>
      </c>
      <c r="C561" s="123">
        <v>1E-3</v>
      </c>
      <c r="D561" s="160">
        <v>1</v>
      </c>
      <c r="E561" s="160">
        <v>1</v>
      </c>
      <c r="F561" s="160">
        <v>2</v>
      </c>
      <c r="G561" s="29">
        <v>6.4600000000000005E-2</v>
      </c>
      <c r="H561" s="19"/>
      <c r="I561" s="12">
        <v>4.5199999999999996</v>
      </c>
      <c r="J561" s="27"/>
      <c r="K561" s="72">
        <f t="shared" si="21"/>
        <v>5960.58</v>
      </c>
      <c r="L561" s="86">
        <v>5965.1</v>
      </c>
      <c r="M561" s="88"/>
      <c r="Q561" s="1">
        <f t="shared" si="22"/>
        <v>9.9999999999999995E-7</v>
      </c>
    </row>
    <row r="562" spans="1:17" hidden="1" x14ac:dyDescent="0.2">
      <c r="A562" s="60" t="s">
        <v>8</v>
      </c>
      <c r="B562" s="78">
        <v>40525</v>
      </c>
      <c r="C562" s="123">
        <v>1E-3</v>
      </c>
      <c r="D562" s="160">
        <v>1</v>
      </c>
      <c r="E562" s="160">
        <v>1</v>
      </c>
      <c r="F562" s="160">
        <v>2</v>
      </c>
      <c r="G562" s="29">
        <v>1.8700000000000001E-2</v>
      </c>
      <c r="H562" s="19"/>
      <c r="I562" s="12">
        <v>4.51</v>
      </c>
      <c r="J562" s="9"/>
      <c r="K562" s="72">
        <f t="shared" si="21"/>
        <v>5960.59</v>
      </c>
      <c r="L562" s="86">
        <v>5965.1</v>
      </c>
      <c r="M562" s="88"/>
      <c r="Q562" s="1">
        <f t="shared" si="22"/>
        <v>9.9999999999999995E-7</v>
      </c>
    </row>
    <row r="563" spans="1:17" hidden="1" x14ac:dyDescent="0.2">
      <c r="A563" s="60" t="s">
        <v>8</v>
      </c>
      <c r="B563" s="78">
        <v>40631</v>
      </c>
      <c r="C563" s="124">
        <v>5.0000000000000001E-4</v>
      </c>
      <c r="D563" s="160">
        <v>1</v>
      </c>
      <c r="E563" s="160">
        <v>1</v>
      </c>
      <c r="F563" s="160">
        <v>2</v>
      </c>
      <c r="G563" s="24">
        <v>1E-3</v>
      </c>
      <c r="H563" s="19"/>
      <c r="I563" s="12">
        <v>4.18</v>
      </c>
      <c r="J563" s="9"/>
      <c r="K563" s="72">
        <f t="shared" si="21"/>
        <v>5960.92</v>
      </c>
      <c r="L563" s="86">
        <v>5965.1</v>
      </c>
      <c r="M563" s="88"/>
      <c r="Q563" s="1">
        <f t="shared" si="22"/>
        <v>4.9999999999999998E-7</v>
      </c>
    </row>
    <row r="564" spans="1:17" hidden="1" x14ac:dyDescent="0.2">
      <c r="A564" s="60" t="s">
        <v>8</v>
      </c>
      <c r="B564" s="78">
        <v>40715</v>
      </c>
      <c r="C564" s="123">
        <v>2.0000000000000001E-4</v>
      </c>
      <c r="D564" s="160">
        <v>1</v>
      </c>
      <c r="E564" s="160">
        <v>1</v>
      </c>
      <c r="F564" s="160">
        <v>2</v>
      </c>
      <c r="G564" s="147">
        <v>0.26500000000000001</v>
      </c>
      <c r="H564" s="19"/>
      <c r="I564" s="12">
        <v>3.97</v>
      </c>
      <c r="J564" s="9"/>
      <c r="K564" s="72">
        <f t="shared" si="21"/>
        <v>5961.13</v>
      </c>
      <c r="L564" s="86">
        <v>5965.1</v>
      </c>
      <c r="M564" s="88"/>
      <c r="Q564" s="1">
        <f t="shared" si="22"/>
        <v>2.0000000000000002E-7</v>
      </c>
    </row>
    <row r="565" spans="1:17" hidden="1" x14ac:dyDescent="0.2">
      <c r="A565" s="60"/>
      <c r="B565" s="77"/>
      <c r="C565" s="9">
        <v>0</v>
      </c>
      <c r="D565" s="160">
        <v>1</v>
      </c>
      <c r="E565" s="160">
        <v>1</v>
      </c>
      <c r="F565" s="160">
        <v>2</v>
      </c>
      <c r="G565" s="9"/>
      <c r="H565" s="19"/>
      <c r="I565" s="12"/>
      <c r="J565" s="9"/>
      <c r="K565" s="72">
        <f t="shared" si="21"/>
        <v>5965.1</v>
      </c>
      <c r="L565" s="86">
        <v>5965.1</v>
      </c>
      <c r="M565" s="88"/>
      <c r="Q565" s="1">
        <f t="shared" si="22"/>
        <v>0</v>
      </c>
    </row>
    <row r="566" spans="1:17" hidden="1" x14ac:dyDescent="0.2">
      <c r="A566" s="60" t="s">
        <v>9</v>
      </c>
      <c r="B566" s="77">
        <v>38177</v>
      </c>
      <c r="C566" s="9">
        <v>8.5999999999999998E-4</v>
      </c>
      <c r="D566" s="160">
        <v>1</v>
      </c>
      <c r="E566" s="160">
        <v>1</v>
      </c>
      <c r="F566" s="160">
        <v>2</v>
      </c>
      <c r="G566" s="9">
        <v>2.5</v>
      </c>
      <c r="H566" s="11"/>
      <c r="I566" s="18"/>
      <c r="J566" s="30">
        <v>5963.6</v>
      </c>
      <c r="K566" s="72">
        <f t="shared" si="21"/>
        <v>5965.1</v>
      </c>
      <c r="L566" s="86">
        <v>5965.1</v>
      </c>
      <c r="M566" s="88"/>
      <c r="Q566" s="1">
        <f t="shared" si="22"/>
        <v>8.6000000000000002E-7</v>
      </c>
    </row>
    <row r="567" spans="1:17" hidden="1" x14ac:dyDescent="0.2">
      <c r="A567" s="60" t="s">
        <v>9</v>
      </c>
      <c r="B567" s="77">
        <v>38190</v>
      </c>
      <c r="C567" s="9">
        <v>2E-3</v>
      </c>
      <c r="D567" s="160">
        <v>1</v>
      </c>
      <c r="E567" s="160">
        <v>1</v>
      </c>
      <c r="F567" s="160">
        <v>2</v>
      </c>
      <c r="G567" s="9">
        <v>3.6</v>
      </c>
      <c r="H567" s="11"/>
      <c r="I567" s="12">
        <v>6.02</v>
      </c>
      <c r="J567" s="9"/>
      <c r="K567" s="72">
        <f t="shared" si="21"/>
        <v>5959.08</v>
      </c>
      <c r="L567" s="86">
        <v>5965.1</v>
      </c>
      <c r="M567" s="88"/>
      <c r="Q567" s="1">
        <f t="shared" si="22"/>
        <v>1.9999999999999999E-6</v>
      </c>
    </row>
    <row r="568" spans="1:17" hidden="1" x14ac:dyDescent="0.2">
      <c r="A568" s="60" t="s">
        <v>9</v>
      </c>
      <c r="B568" s="77">
        <v>38202</v>
      </c>
      <c r="C568" s="9">
        <v>4.5999999999999999E-3</v>
      </c>
      <c r="D568" s="160">
        <v>1</v>
      </c>
      <c r="E568" s="160">
        <v>1</v>
      </c>
      <c r="F568" s="160">
        <v>2</v>
      </c>
      <c r="G568" s="9">
        <v>3.8</v>
      </c>
      <c r="H568" s="11"/>
      <c r="I568" s="18"/>
      <c r="J568" s="10"/>
      <c r="K568" s="72">
        <f t="shared" si="21"/>
        <v>5965.1</v>
      </c>
      <c r="L568" s="86">
        <v>5965.1</v>
      </c>
      <c r="M568" s="88"/>
      <c r="Q568" s="1">
        <f t="shared" si="22"/>
        <v>4.6E-6</v>
      </c>
    </row>
    <row r="569" spans="1:17" hidden="1" x14ac:dyDescent="0.2">
      <c r="A569" s="60" t="s">
        <v>9</v>
      </c>
      <c r="B569" s="77">
        <v>38245</v>
      </c>
      <c r="C569" s="9">
        <v>2.7000000000000001E-3</v>
      </c>
      <c r="D569" s="160">
        <v>1</v>
      </c>
      <c r="E569" s="160">
        <v>1</v>
      </c>
      <c r="F569" s="160">
        <v>2</v>
      </c>
      <c r="G569" s="9">
        <v>4.9000000000000004</v>
      </c>
      <c r="H569" s="13">
        <v>3.7610000000000001</v>
      </c>
      <c r="I569" s="12">
        <v>5.81</v>
      </c>
      <c r="J569" s="9"/>
      <c r="K569" s="72">
        <f t="shared" si="21"/>
        <v>5959.29</v>
      </c>
      <c r="L569" s="86">
        <v>5965.1</v>
      </c>
      <c r="M569" s="88"/>
      <c r="Q569" s="1">
        <f t="shared" si="22"/>
        <v>2.7E-6</v>
      </c>
    </row>
    <row r="570" spans="1:17" hidden="1" x14ac:dyDescent="0.2">
      <c r="A570" s="60" t="s">
        <v>9</v>
      </c>
      <c r="B570" s="77">
        <v>38273</v>
      </c>
      <c r="C570" s="123">
        <v>1E-3</v>
      </c>
      <c r="D570" s="160">
        <v>1</v>
      </c>
      <c r="E570" s="160">
        <v>1</v>
      </c>
      <c r="F570" s="160">
        <v>2</v>
      </c>
      <c r="G570" s="9">
        <v>0.17</v>
      </c>
      <c r="H570" s="11"/>
      <c r="I570" s="12">
        <v>5.13</v>
      </c>
      <c r="J570" s="9"/>
      <c r="K570" s="72">
        <f t="shared" si="21"/>
        <v>5959.97</v>
      </c>
      <c r="L570" s="86">
        <v>5965.1</v>
      </c>
      <c r="M570" s="88"/>
      <c r="Q570" s="1">
        <f t="shared" si="22"/>
        <v>9.9999999999999995E-7</v>
      </c>
    </row>
    <row r="571" spans="1:17" hidden="1" x14ac:dyDescent="0.2">
      <c r="A571" s="60" t="s">
        <v>9</v>
      </c>
      <c r="B571" s="77">
        <v>38273</v>
      </c>
      <c r="C571" s="123">
        <v>1E-3</v>
      </c>
      <c r="D571" s="160">
        <v>1</v>
      </c>
      <c r="E571" s="160">
        <v>1</v>
      </c>
      <c r="F571" s="160">
        <v>2</v>
      </c>
      <c r="G571" s="9">
        <v>0.12</v>
      </c>
      <c r="H571" s="11"/>
      <c r="I571" s="12">
        <v>5.13</v>
      </c>
      <c r="J571" s="9"/>
      <c r="K571" s="72">
        <f t="shared" si="21"/>
        <v>5959.97</v>
      </c>
      <c r="L571" s="86">
        <v>5965.1</v>
      </c>
      <c r="M571" s="88"/>
      <c r="Q571" s="1">
        <f t="shared" si="22"/>
        <v>9.9999999999999995E-7</v>
      </c>
    </row>
    <row r="572" spans="1:17" hidden="1" x14ac:dyDescent="0.2">
      <c r="A572" s="60" t="s">
        <v>9</v>
      </c>
      <c r="B572" s="77">
        <v>38273</v>
      </c>
      <c r="C572" s="123">
        <v>1E-3</v>
      </c>
      <c r="D572" s="160">
        <v>1</v>
      </c>
      <c r="E572" s="160">
        <v>1</v>
      </c>
      <c r="F572" s="160">
        <v>2</v>
      </c>
      <c r="G572" s="123">
        <v>8.0000000000000004E-4</v>
      </c>
      <c r="H572" s="11"/>
      <c r="I572" s="12">
        <v>5.13</v>
      </c>
      <c r="J572" s="9"/>
      <c r="K572" s="72">
        <f t="shared" si="21"/>
        <v>5959.97</v>
      </c>
      <c r="L572" s="86">
        <v>5965.1</v>
      </c>
      <c r="M572" s="88"/>
      <c r="Q572" s="1">
        <f t="shared" si="22"/>
        <v>9.9999999999999995E-7</v>
      </c>
    </row>
    <row r="573" spans="1:17" hidden="1" x14ac:dyDescent="0.2">
      <c r="A573" s="60" t="s">
        <v>9</v>
      </c>
      <c r="B573" s="77">
        <v>38300</v>
      </c>
      <c r="C573" s="123">
        <v>1E-3</v>
      </c>
      <c r="D573" s="160">
        <v>1</v>
      </c>
      <c r="E573" s="160">
        <v>1</v>
      </c>
      <c r="F573" s="160">
        <v>2</v>
      </c>
      <c r="G573" s="9">
        <v>6.9000000000000006E-2</v>
      </c>
      <c r="H573" s="11">
        <v>6.9000000000000006E-2</v>
      </c>
      <c r="I573" s="12">
        <v>4.9000000000000004</v>
      </c>
      <c r="J573" s="9"/>
      <c r="K573" s="72">
        <f t="shared" si="21"/>
        <v>5960.2000000000007</v>
      </c>
      <c r="L573" s="86">
        <v>5965.1</v>
      </c>
      <c r="M573" s="92"/>
      <c r="N573" s="16"/>
      <c r="Q573" s="1">
        <f t="shared" si="22"/>
        <v>9.9999999999999995E-7</v>
      </c>
    </row>
    <row r="574" spans="1:17" hidden="1" x14ac:dyDescent="0.2">
      <c r="A574" s="60" t="s">
        <v>9</v>
      </c>
      <c r="B574" s="77">
        <v>38334</v>
      </c>
      <c r="C574" s="123">
        <v>1E-3</v>
      </c>
      <c r="D574" s="160">
        <v>1</v>
      </c>
      <c r="E574" s="160">
        <v>1</v>
      </c>
      <c r="F574" s="160">
        <v>2</v>
      </c>
      <c r="G574" s="9">
        <v>4.5999999999999999E-2</v>
      </c>
      <c r="H574" s="11">
        <v>2.8000000000000001E-2</v>
      </c>
      <c r="I574" s="12">
        <v>3.85</v>
      </c>
      <c r="J574" s="9"/>
      <c r="K574" s="72">
        <f t="shared" si="21"/>
        <v>5961.25</v>
      </c>
      <c r="L574" s="86">
        <v>5965.1</v>
      </c>
      <c r="M574" s="92"/>
      <c r="N574" s="16"/>
      <c r="Q574" s="1">
        <f t="shared" si="22"/>
        <v>9.9999999999999995E-7</v>
      </c>
    </row>
    <row r="575" spans="1:17" hidden="1" x14ac:dyDescent="0.2">
      <c r="A575" s="60" t="s">
        <v>9</v>
      </c>
      <c r="B575" s="77">
        <v>38364</v>
      </c>
      <c r="C575" s="123">
        <v>1E-3</v>
      </c>
      <c r="D575" s="160">
        <v>1</v>
      </c>
      <c r="E575" s="160">
        <v>1</v>
      </c>
      <c r="F575" s="160">
        <v>2</v>
      </c>
      <c r="G575" s="9">
        <v>1.3</v>
      </c>
      <c r="H575" s="13">
        <v>0.83564106230373081</v>
      </c>
      <c r="I575" s="12">
        <v>4.0999999999999996</v>
      </c>
      <c r="J575" s="9"/>
      <c r="K575" s="72">
        <f t="shared" si="21"/>
        <v>5961</v>
      </c>
      <c r="L575" s="86">
        <v>5965.1</v>
      </c>
      <c r="M575" s="93"/>
      <c r="N575" s="16"/>
      <c r="Q575" s="1">
        <f t="shared" si="22"/>
        <v>9.9999999999999995E-7</v>
      </c>
    </row>
    <row r="576" spans="1:17" hidden="1" x14ac:dyDescent="0.2">
      <c r="A576" s="60" t="s">
        <v>9</v>
      </c>
      <c r="B576" s="77">
        <v>38392</v>
      </c>
      <c r="C576" s="123">
        <v>1E-3</v>
      </c>
      <c r="D576" s="160">
        <v>1</v>
      </c>
      <c r="E576" s="160">
        <v>1</v>
      </c>
      <c r="F576" s="160">
        <v>2</v>
      </c>
      <c r="G576" s="9">
        <v>2</v>
      </c>
      <c r="H576" s="13">
        <v>1.2393587843589824</v>
      </c>
      <c r="I576" s="12">
        <v>4.78</v>
      </c>
      <c r="J576" s="9"/>
      <c r="K576" s="72">
        <f t="shared" si="21"/>
        <v>5960.3200000000006</v>
      </c>
      <c r="L576" s="86">
        <v>5965.1</v>
      </c>
      <c r="M576" s="92"/>
      <c r="N576" s="16"/>
      <c r="Q576" s="1">
        <f t="shared" si="22"/>
        <v>9.9999999999999995E-7</v>
      </c>
    </row>
    <row r="577" spans="1:17" hidden="1" x14ac:dyDescent="0.2">
      <c r="A577" s="60" t="s">
        <v>9</v>
      </c>
      <c r="B577" s="77">
        <v>38419</v>
      </c>
      <c r="C577" s="123">
        <v>1E-3</v>
      </c>
      <c r="D577" s="160">
        <v>1</v>
      </c>
      <c r="E577" s="160">
        <v>1</v>
      </c>
      <c r="F577" s="160">
        <v>2</v>
      </c>
      <c r="G577" s="9">
        <v>2.6</v>
      </c>
      <c r="H577" s="11">
        <v>1.6519999999999999</v>
      </c>
      <c r="I577" s="12">
        <v>4.53</v>
      </c>
      <c r="J577" s="9"/>
      <c r="K577" s="72">
        <f t="shared" si="21"/>
        <v>5960.5700000000006</v>
      </c>
      <c r="L577" s="86">
        <v>5965.1</v>
      </c>
      <c r="M577" s="93"/>
      <c r="N577" s="16"/>
      <c r="Q577" s="1">
        <f t="shared" si="22"/>
        <v>9.9999999999999995E-7</v>
      </c>
    </row>
    <row r="578" spans="1:17" hidden="1" x14ac:dyDescent="0.2">
      <c r="A578" s="60" t="s">
        <v>9</v>
      </c>
      <c r="B578" s="77">
        <v>38454</v>
      </c>
      <c r="C578" s="123">
        <v>1E-3</v>
      </c>
      <c r="D578" s="160">
        <v>1</v>
      </c>
      <c r="E578" s="160">
        <v>1</v>
      </c>
      <c r="F578" s="160">
        <v>2</v>
      </c>
      <c r="G578" s="9">
        <v>0.94</v>
      </c>
      <c r="H578" s="11">
        <v>0.6</v>
      </c>
      <c r="I578" s="12">
        <v>4.63</v>
      </c>
      <c r="J578" s="9"/>
      <c r="K578" s="72">
        <f t="shared" ref="K578:K638" si="23">$L$472-I578</f>
        <v>5960.47</v>
      </c>
      <c r="L578" s="86">
        <v>5965.1</v>
      </c>
      <c r="M578" s="92"/>
      <c r="N578" s="16"/>
      <c r="Q578" s="1">
        <f t="shared" si="22"/>
        <v>9.9999999999999995E-7</v>
      </c>
    </row>
    <row r="579" spans="1:17" hidden="1" x14ac:dyDescent="0.2">
      <c r="A579" s="60" t="s">
        <v>9</v>
      </c>
      <c r="B579" s="77">
        <v>38481</v>
      </c>
      <c r="C579" s="123">
        <v>1E-3</v>
      </c>
      <c r="D579" s="160">
        <v>1</v>
      </c>
      <c r="E579" s="160">
        <v>1</v>
      </c>
      <c r="F579" s="160">
        <v>2</v>
      </c>
      <c r="G579" s="9">
        <v>0.43</v>
      </c>
      <c r="H579" s="13">
        <v>0.39855676905974569</v>
      </c>
      <c r="I579" s="12">
        <v>4.03</v>
      </c>
      <c r="J579" s="9"/>
      <c r="K579" s="72">
        <f t="shared" si="23"/>
        <v>5961.0700000000006</v>
      </c>
      <c r="L579" s="86">
        <v>5965.1</v>
      </c>
      <c r="M579" s="92"/>
      <c r="N579" s="16"/>
      <c r="Q579" s="1">
        <f t="shared" si="22"/>
        <v>9.9999999999999995E-7</v>
      </c>
    </row>
    <row r="580" spans="1:17" hidden="1" x14ac:dyDescent="0.2">
      <c r="A580" s="60" t="s">
        <v>9</v>
      </c>
      <c r="B580" s="77">
        <v>38511</v>
      </c>
      <c r="C580" s="123">
        <v>1E-3</v>
      </c>
      <c r="D580" s="160">
        <v>1</v>
      </c>
      <c r="E580" s="160">
        <v>1</v>
      </c>
      <c r="F580" s="160">
        <v>2</v>
      </c>
      <c r="G580" s="9">
        <v>0.65</v>
      </c>
      <c r="H580" s="11">
        <v>0.51300000000000001</v>
      </c>
      <c r="I580" s="12">
        <v>4.3899999999999997</v>
      </c>
      <c r="J580" s="9"/>
      <c r="K580" s="72">
        <f t="shared" si="23"/>
        <v>5960.71</v>
      </c>
      <c r="L580" s="86">
        <v>5965.1</v>
      </c>
      <c r="M580" s="92"/>
      <c r="N580" s="16"/>
      <c r="Q580" s="1">
        <f t="shared" ref="Q580:Q648" si="24">C580/1000</f>
        <v>9.9999999999999995E-7</v>
      </c>
    </row>
    <row r="581" spans="1:17" hidden="1" x14ac:dyDescent="0.2">
      <c r="A581" s="60" t="s">
        <v>9</v>
      </c>
      <c r="B581" s="77">
        <v>38544</v>
      </c>
      <c r="C581" s="9">
        <v>3.8E-3</v>
      </c>
      <c r="D581" s="160">
        <v>1</v>
      </c>
      <c r="E581" s="160">
        <v>1</v>
      </c>
      <c r="F581" s="160">
        <v>2</v>
      </c>
      <c r="G581" s="9">
        <v>3</v>
      </c>
      <c r="H581" s="13">
        <v>2.7106096377313738</v>
      </c>
      <c r="I581" s="12">
        <v>2.86</v>
      </c>
      <c r="J581" s="9"/>
      <c r="K581" s="72">
        <f t="shared" si="23"/>
        <v>5962.2400000000007</v>
      </c>
      <c r="L581" s="86">
        <v>5965.1</v>
      </c>
      <c r="M581" s="93"/>
      <c r="N581" s="16"/>
      <c r="Q581" s="1">
        <f t="shared" si="24"/>
        <v>3.8E-6</v>
      </c>
    </row>
    <row r="582" spans="1:17" hidden="1" x14ac:dyDescent="0.2">
      <c r="A582" s="60" t="s">
        <v>9</v>
      </c>
      <c r="B582" s="77">
        <v>38572</v>
      </c>
      <c r="C582" s="9">
        <v>7.0999999999999995E-3</v>
      </c>
      <c r="D582" s="160">
        <v>1</v>
      </c>
      <c r="E582" s="160">
        <v>1</v>
      </c>
      <c r="F582" s="160">
        <v>2</v>
      </c>
      <c r="G582" s="9">
        <v>4.3</v>
      </c>
      <c r="H582" s="11"/>
      <c r="I582" s="12">
        <v>3.02</v>
      </c>
      <c r="J582" s="9"/>
      <c r="K582" s="72">
        <f t="shared" si="23"/>
        <v>5962.08</v>
      </c>
      <c r="L582" s="86">
        <v>5965.1</v>
      </c>
      <c r="M582" s="93"/>
      <c r="N582" s="16"/>
      <c r="Q582" s="1">
        <f t="shared" si="24"/>
        <v>7.0999999999999998E-6</v>
      </c>
    </row>
    <row r="583" spans="1:17" hidden="1" x14ac:dyDescent="0.2">
      <c r="A583" s="60" t="s">
        <v>9</v>
      </c>
      <c r="B583" s="77">
        <v>38607</v>
      </c>
      <c r="C583" s="9">
        <v>8.4000000000000012E-3</v>
      </c>
      <c r="D583" s="160">
        <v>1</v>
      </c>
      <c r="E583" s="160">
        <v>1</v>
      </c>
      <c r="F583" s="160">
        <v>2</v>
      </c>
      <c r="G583" s="9">
        <v>6.4</v>
      </c>
      <c r="H583" s="13">
        <v>5.126747650680227</v>
      </c>
      <c r="I583" s="12">
        <v>2.82</v>
      </c>
      <c r="J583" s="9"/>
      <c r="K583" s="72">
        <f t="shared" si="23"/>
        <v>5962.2800000000007</v>
      </c>
      <c r="L583" s="86">
        <v>5965.1</v>
      </c>
      <c r="M583" s="93"/>
      <c r="N583" s="16"/>
      <c r="Q583" s="1">
        <f t="shared" si="24"/>
        <v>8.4000000000000009E-6</v>
      </c>
    </row>
    <row r="584" spans="1:17" hidden="1" x14ac:dyDescent="0.2">
      <c r="A584" s="60" t="s">
        <v>9</v>
      </c>
      <c r="B584" s="77">
        <v>38636</v>
      </c>
      <c r="C584" s="123">
        <v>1E-3</v>
      </c>
      <c r="D584" s="160">
        <v>1</v>
      </c>
      <c r="E584" s="160">
        <v>1</v>
      </c>
      <c r="F584" s="160">
        <v>2</v>
      </c>
      <c r="G584" s="9">
        <v>0.26</v>
      </c>
      <c r="H584" s="11"/>
      <c r="I584" s="12">
        <v>1.94</v>
      </c>
      <c r="J584" s="9"/>
      <c r="K584" s="72">
        <f t="shared" si="23"/>
        <v>5963.1600000000008</v>
      </c>
      <c r="L584" s="86">
        <v>5965.1</v>
      </c>
      <c r="M584" s="93"/>
      <c r="N584" s="16"/>
      <c r="Q584" s="1">
        <f t="shared" si="24"/>
        <v>9.9999999999999995E-7</v>
      </c>
    </row>
    <row r="585" spans="1:17" hidden="1" x14ac:dyDescent="0.2">
      <c r="A585" s="60" t="s">
        <v>9</v>
      </c>
      <c r="B585" s="77">
        <v>38663</v>
      </c>
      <c r="C585" s="123">
        <v>1E-3</v>
      </c>
      <c r="D585" s="160">
        <v>1</v>
      </c>
      <c r="E585" s="160">
        <v>1</v>
      </c>
      <c r="F585" s="160">
        <v>2</v>
      </c>
      <c r="G585" s="9">
        <v>0.11</v>
      </c>
      <c r="H585" s="11"/>
      <c r="I585" s="18"/>
      <c r="J585" s="10"/>
      <c r="K585" s="72">
        <f t="shared" si="23"/>
        <v>5965.1</v>
      </c>
      <c r="L585" s="86">
        <v>5965.1</v>
      </c>
      <c r="M585" s="93"/>
      <c r="N585" s="16"/>
      <c r="Q585" s="1">
        <f t="shared" si="24"/>
        <v>9.9999999999999995E-7</v>
      </c>
    </row>
    <row r="586" spans="1:17" hidden="1" x14ac:dyDescent="0.2">
      <c r="A586" s="60" t="s">
        <v>9</v>
      </c>
      <c r="B586" s="77">
        <v>38694</v>
      </c>
      <c r="C586" s="123">
        <v>1E-3</v>
      </c>
      <c r="D586" s="160">
        <v>1</v>
      </c>
      <c r="E586" s="160">
        <v>1</v>
      </c>
      <c r="F586" s="160">
        <v>2</v>
      </c>
      <c r="G586" s="9">
        <v>0.25</v>
      </c>
      <c r="H586" s="11"/>
      <c r="I586" s="12">
        <v>1.81</v>
      </c>
      <c r="J586" s="9"/>
      <c r="K586" s="72">
        <f t="shared" si="23"/>
        <v>5963.29</v>
      </c>
      <c r="L586" s="86">
        <v>5965.1</v>
      </c>
      <c r="M586" s="93"/>
      <c r="N586" s="16"/>
      <c r="Q586" s="1">
        <f t="shared" si="24"/>
        <v>9.9999999999999995E-7</v>
      </c>
    </row>
    <row r="587" spans="1:17" hidden="1" x14ac:dyDescent="0.2">
      <c r="A587" s="60" t="s">
        <v>9</v>
      </c>
      <c r="B587" s="77">
        <v>38727</v>
      </c>
      <c r="C587" s="123">
        <v>1E-3</v>
      </c>
      <c r="D587" s="160">
        <v>1</v>
      </c>
      <c r="E587" s="160">
        <v>1</v>
      </c>
      <c r="F587" s="160">
        <v>2</v>
      </c>
      <c r="G587" s="9">
        <v>0.24</v>
      </c>
      <c r="H587" s="13">
        <v>0.24</v>
      </c>
      <c r="I587" s="12">
        <v>1.89</v>
      </c>
      <c r="J587" s="9"/>
      <c r="K587" s="72">
        <f t="shared" si="23"/>
        <v>5963.21</v>
      </c>
      <c r="L587" s="86">
        <v>5965.1</v>
      </c>
      <c r="M587" s="88"/>
      <c r="N587" s="32"/>
      <c r="Q587" s="1">
        <f t="shared" si="24"/>
        <v>9.9999999999999995E-7</v>
      </c>
    </row>
    <row r="588" spans="1:17" hidden="1" x14ac:dyDescent="0.2">
      <c r="A588" s="60" t="s">
        <v>9</v>
      </c>
      <c r="B588" s="77">
        <v>38762</v>
      </c>
      <c r="C588" s="9">
        <v>5.9999999999999995E-4</v>
      </c>
      <c r="D588" s="160">
        <v>1</v>
      </c>
      <c r="E588" s="160">
        <v>1</v>
      </c>
      <c r="F588" s="160">
        <v>2</v>
      </c>
      <c r="G588" s="9">
        <v>0.53</v>
      </c>
      <c r="H588" s="11"/>
      <c r="I588" s="12">
        <v>2.0299999999999998</v>
      </c>
      <c r="J588" s="9"/>
      <c r="K588" s="72">
        <f t="shared" si="23"/>
        <v>5963.0700000000006</v>
      </c>
      <c r="L588" s="86">
        <v>5965.1</v>
      </c>
      <c r="M588" s="88"/>
      <c r="Q588" s="1">
        <f t="shared" si="24"/>
        <v>5.9999999999999997E-7</v>
      </c>
    </row>
    <row r="589" spans="1:17" hidden="1" x14ac:dyDescent="0.2">
      <c r="A589" s="60" t="s">
        <v>9</v>
      </c>
      <c r="B589" s="77">
        <v>38791</v>
      </c>
      <c r="C589" s="123">
        <v>1E-3</v>
      </c>
      <c r="D589" s="160">
        <v>1</v>
      </c>
      <c r="E589" s="160">
        <v>1</v>
      </c>
      <c r="F589" s="160">
        <v>2</v>
      </c>
      <c r="G589" s="9">
        <v>1.6</v>
      </c>
      <c r="H589" s="11"/>
      <c r="I589" s="12">
        <v>1.85</v>
      </c>
      <c r="J589" s="9"/>
      <c r="K589" s="72">
        <f t="shared" si="23"/>
        <v>5963.25</v>
      </c>
      <c r="L589" s="86">
        <v>5965.1</v>
      </c>
      <c r="M589" s="88"/>
      <c r="Q589" s="1">
        <f t="shared" si="24"/>
        <v>9.9999999999999995E-7</v>
      </c>
    </row>
    <row r="590" spans="1:17" hidden="1" x14ac:dyDescent="0.2">
      <c r="A590" s="60" t="s">
        <v>9</v>
      </c>
      <c r="B590" s="77">
        <v>38791</v>
      </c>
      <c r="C590" s="85">
        <v>5.0000000000000001E-4</v>
      </c>
      <c r="D590" s="160">
        <v>1</v>
      </c>
      <c r="E590" s="160">
        <v>1</v>
      </c>
      <c r="F590" s="160">
        <v>2</v>
      </c>
      <c r="G590" s="9">
        <v>1.51</v>
      </c>
      <c r="H590" s="11"/>
      <c r="I590" s="12">
        <v>1.85</v>
      </c>
      <c r="J590" s="9"/>
      <c r="K590" s="72">
        <f t="shared" si="23"/>
        <v>5963.25</v>
      </c>
      <c r="L590" s="86">
        <v>5965.1</v>
      </c>
      <c r="M590" s="88"/>
      <c r="Q590" s="1">
        <f t="shared" si="24"/>
        <v>4.9999999999999998E-7</v>
      </c>
    </row>
    <row r="591" spans="1:17" hidden="1" x14ac:dyDescent="0.2">
      <c r="A591" s="60" t="s">
        <v>9</v>
      </c>
      <c r="B591" s="77">
        <v>38818</v>
      </c>
      <c r="C591" s="123">
        <v>1E-3</v>
      </c>
      <c r="D591" s="160">
        <v>1</v>
      </c>
      <c r="E591" s="160">
        <v>1</v>
      </c>
      <c r="F591" s="160">
        <v>2</v>
      </c>
      <c r="G591" s="9">
        <v>1.2</v>
      </c>
      <c r="H591" s="11"/>
      <c r="I591" s="12">
        <v>4.0999999999999996</v>
      </c>
      <c r="J591" s="9"/>
      <c r="K591" s="72">
        <f t="shared" si="23"/>
        <v>5961</v>
      </c>
      <c r="L591" s="86">
        <v>5965.1</v>
      </c>
      <c r="M591" s="88"/>
      <c r="Q591" s="1">
        <f t="shared" si="24"/>
        <v>9.9999999999999995E-7</v>
      </c>
    </row>
    <row r="592" spans="1:17" hidden="1" x14ac:dyDescent="0.2">
      <c r="A592" s="60" t="s">
        <v>9</v>
      </c>
      <c r="B592" s="77">
        <v>38847</v>
      </c>
      <c r="C592" s="123">
        <v>1E-3</v>
      </c>
      <c r="D592" s="160">
        <v>1</v>
      </c>
      <c r="E592" s="160">
        <v>1</v>
      </c>
      <c r="F592" s="160">
        <v>2</v>
      </c>
      <c r="G592" s="9">
        <v>0.95</v>
      </c>
      <c r="H592" s="13">
        <v>0.51610440100497645</v>
      </c>
      <c r="I592" s="12">
        <v>1.25</v>
      </c>
      <c r="J592" s="9"/>
      <c r="K592" s="72">
        <f t="shared" si="23"/>
        <v>5963.85</v>
      </c>
      <c r="L592" s="86">
        <v>5965.1</v>
      </c>
      <c r="M592" s="88"/>
      <c r="Q592" s="1">
        <f t="shared" si="24"/>
        <v>9.9999999999999995E-7</v>
      </c>
    </row>
    <row r="593" spans="1:17" hidden="1" x14ac:dyDescent="0.2">
      <c r="A593" s="60" t="s">
        <v>9</v>
      </c>
      <c r="B593" s="77">
        <v>38880</v>
      </c>
      <c r="C593" s="9">
        <v>1.1999999999999999E-3</v>
      </c>
      <c r="D593" s="160">
        <v>1</v>
      </c>
      <c r="E593" s="160">
        <v>1</v>
      </c>
      <c r="F593" s="160">
        <v>2</v>
      </c>
      <c r="G593" s="9">
        <v>2.1</v>
      </c>
      <c r="H593" s="11"/>
      <c r="I593" s="18"/>
      <c r="J593" s="10"/>
      <c r="K593" s="72">
        <f t="shared" si="23"/>
        <v>5965.1</v>
      </c>
      <c r="L593" s="86">
        <v>5965.1</v>
      </c>
      <c r="M593" s="88"/>
      <c r="Q593" s="1">
        <f t="shared" si="24"/>
        <v>1.1999999999999999E-6</v>
      </c>
    </row>
    <row r="594" spans="1:17" hidden="1" x14ac:dyDescent="0.2">
      <c r="A594" s="60" t="s">
        <v>9</v>
      </c>
      <c r="B594" s="77">
        <v>38966</v>
      </c>
      <c r="C594" s="9">
        <v>5.3E-3</v>
      </c>
      <c r="D594" s="160">
        <v>1</v>
      </c>
      <c r="E594" s="160">
        <v>1</v>
      </c>
      <c r="F594" s="160">
        <v>2</v>
      </c>
      <c r="G594" s="9">
        <v>7.1</v>
      </c>
      <c r="H594" s="13">
        <v>4.0769176779012497</v>
      </c>
      <c r="I594" s="12">
        <v>3.31</v>
      </c>
      <c r="J594" s="9"/>
      <c r="K594" s="72">
        <f t="shared" si="23"/>
        <v>5961.79</v>
      </c>
      <c r="L594" s="86">
        <v>5965.1</v>
      </c>
      <c r="M594" s="88"/>
      <c r="Q594" s="1">
        <f t="shared" si="24"/>
        <v>5.3000000000000001E-6</v>
      </c>
    </row>
    <row r="595" spans="1:17" hidden="1" x14ac:dyDescent="0.2">
      <c r="A595" s="60" t="s">
        <v>9</v>
      </c>
      <c r="B595" s="77">
        <v>39057</v>
      </c>
      <c r="C595" s="123">
        <v>1E-3</v>
      </c>
      <c r="D595" s="160">
        <v>1</v>
      </c>
      <c r="E595" s="160">
        <v>1</v>
      </c>
      <c r="F595" s="160">
        <v>2</v>
      </c>
      <c r="G595" s="9">
        <v>0.21</v>
      </c>
      <c r="H595" s="13">
        <v>0.17916065073723939</v>
      </c>
      <c r="I595" s="12">
        <v>1.52</v>
      </c>
      <c r="J595" s="9"/>
      <c r="K595" s="72">
        <f t="shared" si="23"/>
        <v>5963.58</v>
      </c>
      <c r="L595" s="86">
        <v>5965.1</v>
      </c>
      <c r="M595" s="88"/>
      <c r="Q595" s="1">
        <f t="shared" si="24"/>
        <v>9.9999999999999995E-7</v>
      </c>
    </row>
    <row r="596" spans="1:17" hidden="1" x14ac:dyDescent="0.2">
      <c r="A596" s="60" t="s">
        <v>9</v>
      </c>
      <c r="B596" s="77">
        <v>39154</v>
      </c>
      <c r="C596" s="123">
        <v>1E-3</v>
      </c>
      <c r="D596" s="160">
        <v>1</v>
      </c>
      <c r="E596" s="160">
        <v>1</v>
      </c>
      <c r="F596" s="160">
        <v>2</v>
      </c>
      <c r="G596" s="9">
        <v>4.5999999999999999E-2</v>
      </c>
      <c r="H596" s="13">
        <v>-1.0931558935368013E-5</v>
      </c>
      <c r="I596" s="12">
        <v>0</v>
      </c>
      <c r="J596" s="9"/>
      <c r="K596" s="72">
        <f t="shared" si="23"/>
        <v>5965.1</v>
      </c>
      <c r="L596" s="86">
        <v>5965.1</v>
      </c>
      <c r="M596" s="88"/>
      <c r="Q596" s="1">
        <f t="shared" si="24"/>
        <v>9.9999999999999995E-7</v>
      </c>
    </row>
    <row r="597" spans="1:17" hidden="1" x14ac:dyDescent="0.2">
      <c r="A597" s="60" t="s">
        <v>9</v>
      </c>
      <c r="B597" s="77">
        <v>39254</v>
      </c>
      <c r="C597" s="123">
        <v>1E-3</v>
      </c>
      <c r="D597" s="160">
        <v>1</v>
      </c>
      <c r="E597" s="160">
        <v>1</v>
      </c>
      <c r="F597" s="160">
        <v>2</v>
      </c>
      <c r="G597" s="9">
        <v>1.6E-2</v>
      </c>
      <c r="H597" s="19"/>
      <c r="I597" s="12"/>
      <c r="J597" s="9"/>
      <c r="K597" s="72">
        <f t="shared" si="23"/>
        <v>5965.1</v>
      </c>
      <c r="L597" s="86">
        <v>5965.1</v>
      </c>
      <c r="M597" s="88"/>
      <c r="Q597" s="1">
        <f t="shared" si="24"/>
        <v>9.9999999999999995E-7</v>
      </c>
    </row>
    <row r="598" spans="1:17" hidden="1" x14ac:dyDescent="0.2">
      <c r="A598" s="60" t="s">
        <v>9</v>
      </c>
      <c r="B598" s="77">
        <v>39337</v>
      </c>
      <c r="C598" s="9">
        <v>5.4000000000000003E-3</v>
      </c>
      <c r="D598" s="160">
        <v>1</v>
      </c>
      <c r="E598" s="160">
        <v>1</v>
      </c>
      <c r="F598" s="160">
        <v>2</v>
      </c>
      <c r="G598" s="9">
        <v>3.7</v>
      </c>
      <c r="H598" s="13">
        <v>2.7910695653662683</v>
      </c>
      <c r="I598" s="12">
        <v>3.08</v>
      </c>
      <c r="J598" s="9"/>
      <c r="K598" s="72">
        <f t="shared" si="23"/>
        <v>5962.02</v>
      </c>
      <c r="L598" s="86">
        <v>5965.1</v>
      </c>
      <c r="M598" s="88"/>
      <c r="Q598" s="1">
        <f t="shared" si="24"/>
        <v>5.4E-6</v>
      </c>
    </row>
    <row r="599" spans="1:17" hidden="1" x14ac:dyDescent="0.2">
      <c r="A599" s="60" t="s">
        <v>9</v>
      </c>
      <c r="B599" s="77">
        <v>39434</v>
      </c>
      <c r="C599" s="123">
        <v>1E-3</v>
      </c>
      <c r="D599" s="160">
        <v>1</v>
      </c>
      <c r="E599" s="160">
        <v>1</v>
      </c>
      <c r="F599" s="160">
        <v>2</v>
      </c>
      <c r="G599" s="9">
        <v>0.18</v>
      </c>
      <c r="H599" s="19">
        <v>8.8999999999999996E-2</v>
      </c>
      <c r="I599" s="12">
        <v>1.92</v>
      </c>
      <c r="J599" s="9"/>
      <c r="K599" s="72">
        <f t="shared" si="23"/>
        <v>5963.18</v>
      </c>
      <c r="L599" s="86">
        <v>5965.1</v>
      </c>
      <c r="M599" s="88"/>
      <c r="Q599" s="1">
        <f t="shared" si="24"/>
        <v>9.9999999999999995E-7</v>
      </c>
    </row>
    <row r="600" spans="1:17" hidden="1" x14ac:dyDescent="0.2">
      <c r="A600" s="60" t="s">
        <v>9</v>
      </c>
      <c r="B600" s="77">
        <v>39512</v>
      </c>
      <c r="C600" s="123">
        <v>1E-3</v>
      </c>
      <c r="D600" s="160">
        <v>1</v>
      </c>
      <c r="E600" s="160">
        <v>1</v>
      </c>
      <c r="F600" s="160">
        <v>2</v>
      </c>
      <c r="G600" s="123">
        <v>8.0000000000000004E-4</v>
      </c>
      <c r="H600" s="13">
        <v>0</v>
      </c>
      <c r="I600" s="12">
        <v>0</v>
      </c>
      <c r="J600" s="9"/>
      <c r="K600" s="72">
        <f t="shared" si="23"/>
        <v>5965.1</v>
      </c>
      <c r="L600" s="86">
        <v>5965.1</v>
      </c>
      <c r="M600" s="88"/>
      <c r="Q600" s="1">
        <f t="shared" si="24"/>
        <v>9.9999999999999995E-7</v>
      </c>
    </row>
    <row r="601" spans="1:17" hidden="1" x14ac:dyDescent="0.2">
      <c r="A601" s="60" t="s">
        <v>9</v>
      </c>
      <c r="B601" s="77">
        <v>39616</v>
      </c>
      <c r="C601" s="123">
        <v>1E-3</v>
      </c>
      <c r="D601" s="160">
        <v>1</v>
      </c>
      <c r="E601" s="160">
        <v>1</v>
      </c>
      <c r="F601" s="160">
        <v>2</v>
      </c>
      <c r="G601" s="9">
        <v>1.1000000000000001E-3</v>
      </c>
      <c r="H601" s="129">
        <v>1.1000000000000001E-3</v>
      </c>
      <c r="I601" s="12">
        <v>2.36</v>
      </c>
      <c r="J601" s="9"/>
      <c r="K601" s="72">
        <f t="shared" si="23"/>
        <v>5962.7400000000007</v>
      </c>
      <c r="L601" s="86">
        <v>5965.1</v>
      </c>
      <c r="M601" s="88"/>
      <c r="Q601" s="1">
        <f t="shared" si="24"/>
        <v>9.9999999999999995E-7</v>
      </c>
    </row>
    <row r="602" spans="1:17" hidden="1" x14ac:dyDescent="0.2">
      <c r="A602" s="60" t="s">
        <v>9</v>
      </c>
      <c r="B602" s="77">
        <v>39721</v>
      </c>
      <c r="C602" s="9">
        <v>2.3999999999999998E-3</v>
      </c>
      <c r="D602" s="160">
        <v>1</v>
      </c>
      <c r="E602" s="160">
        <v>1</v>
      </c>
      <c r="F602" s="160">
        <v>2</v>
      </c>
      <c r="G602" s="9">
        <v>2.8</v>
      </c>
      <c r="H602" s="13">
        <v>1.4530000000000001</v>
      </c>
      <c r="I602" s="12">
        <v>3.3</v>
      </c>
      <c r="J602" s="9"/>
      <c r="K602" s="72">
        <f t="shared" si="23"/>
        <v>5961.8</v>
      </c>
      <c r="L602" s="86">
        <v>5965.1</v>
      </c>
      <c r="M602" s="88"/>
      <c r="Q602" s="1">
        <f t="shared" si="24"/>
        <v>2.3999999999999999E-6</v>
      </c>
    </row>
    <row r="603" spans="1:17" hidden="1" x14ac:dyDescent="0.2">
      <c r="A603" s="60" t="s">
        <v>9</v>
      </c>
      <c r="B603" s="77">
        <v>39791</v>
      </c>
      <c r="C603" s="123">
        <v>1E-3</v>
      </c>
      <c r="D603" s="160">
        <v>1</v>
      </c>
      <c r="E603" s="160">
        <v>1</v>
      </c>
      <c r="F603" s="160">
        <v>2</v>
      </c>
      <c r="G603" s="9">
        <v>0.13</v>
      </c>
      <c r="H603" s="123">
        <v>8.0000000000000004E-4</v>
      </c>
      <c r="I603" s="12">
        <v>2.1</v>
      </c>
      <c r="J603" s="9"/>
      <c r="K603" s="72">
        <f t="shared" si="23"/>
        <v>5963</v>
      </c>
      <c r="L603" s="86">
        <v>5965.1</v>
      </c>
      <c r="M603" s="88"/>
      <c r="Q603" s="1">
        <f t="shared" si="24"/>
        <v>9.9999999999999995E-7</v>
      </c>
    </row>
    <row r="604" spans="1:17" hidden="1" x14ac:dyDescent="0.2">
      <c r="A604" s="60" t="s">
        <v>9</v>
      </c>
      <c r="B604" s="77">
        <v>39889</v>
      </c>
      <c r="C604" s="123">
        <v>1E-3</v>
      </c>
      <c r="D604" s="160">
        <v>1</v>
      </c>
      <c r="E604" s="160">
        <v>1</v>
      </c>
      <c r="F604" s="160">
        <v>2</v>
      </c>
      <c r="G604" s="9">
        <v>0.13</v>
      </c>
      <c r="H604" s="40">
        <v>0.04</v>
      </c>
      <c r="I604" s="12">
        <v>1.95</v>
      </c>
      <c r="J604" s="9"/>
      <c r="K604" s="72">
        <f t="shared" si="23"/>
        <v>5963.1500000000005</v>
      </c>
      <c r="L604" s="86">
        <v>5965.1</v>
      </c>
      <c r="M604" s="88"/>
      <c r="Q604" s="1">
        <f t="shared" si="24"/>
        <v>9.9999999999999995E-7</v>
      </c>
    </row>
    <row r="605" spans="1:17" hidden="1" x14ac:dyDescent="0.2">
      <c r="A605" s="60" t="s">
        <v>9</v>
      </c>
      <c r="B605" s="77">
        <v>39979</v>
      </c>
      <c r="C605" s="123">
        <v>1E-3</v>
      </c>
      <c r="D605" s="160">
        <v>1</v>
      </c>
      <c r="E605" s="160">
        <v>1</v>
      </c>
      <c r="F605" s="160">
        <v>2</v>
      </c>
      <c r="G605" s="9">
        <v>0.25</v>
      </c>
      <c r="H605" s="40">
        <v>0.02</v>
      </c>
      <c r="I605" s="12">
        <v>2.21</v>
      </c>
      <c r="J605" s="9"/>
      <c r="K605" s="72">
        <f t="shared" si="23"/>
        <v>5962.89</v>
      </c>
      <c r="L605" s="86">
        <v>5965.1</v>
      </c>
      <c r="M605" s="88"/>
      <c r="Q605" s="1">
        <f t="shared" si="24"/>
        <v>9.9999999999999995E-7</v>
      </c>
    </row>
    <row r="606" spans="1:17" hidden="1" x14ac:dyDescent="0.2">
      <c r="A606" s="60" t="s">
        <v>9</v>
      </c>
      <c r="B606" s="77">
        <v>40072</v>
      </c>
      <c r="C606" s="123">
        <v>1E-3</v>
      </c>
      <c r="D606" s="160">
        <v>1</v>
      </c>
      <c r="E606" s="160">
        <v>1</v>
      </c>
      <c r="F606" s="160">
        <v>2</v>
      </c>
      <c r="G606" s="9">
        <v>3.7</v>
      </c>
      <c r="H606" s="40"/>
      <c r="I606" s="12">
        <v>2.67</v>
      </c>
      <c r="J606" s="9"/>
      <c r="K606" s="72">
        <f t="shared" si="23"/>
        <v>5962.43</v>
      </c>
      <c r="L606" s="86">
        <v>5965.1</v>
      </c>
      <c r="M606" s="88"/>
      <c r="Q606" s="1">
        <f t="shared" si="24"/>
        <v>9.9999999999999995E-7</v>
      </c>
    </row>
    <row r="607" spans="1:17" hidden="1" x14ac:dyDescent="0.2">
      <c r="A607" s="60" t="s">
        <v>9</v>
      </c>
      <c r="B607" s="77">
        <v>40162</v>
      </c>
      <c r="C607" s="123">
        <v>1E-3</v>
      </c>
      <c r="D607" s="160">
        <v>1</v>
      </c>
      <c r="E607" s="160">
        <v>1</v>
      </c>
      <c r="F607" s="160">
        <v>2</v>
      </c>
      <c r="G607" s="9">
        <v>7.0000000000000007E-2</v>
      </c>
      <c r="H607" s="40"/>
      <c r="I607" s="12">
        <v>1.76</v>
      </c>
      <c r="J607" s="9"/>
      <c r="K607" s="72">
        <f t="shared" si="23"/>
        <v>5963.34</v>
      </c>
      <c r="L607" s="86">
        <v>5965.1</v>
      </c>
      <c r="M607" s="88"/>
      <c r="Q607" s="1">
        <f t="shared" si="24"/>
        <v>9.9999999999999995E-7</v>
      </c>
    </row>
    <row r="608" spans="1:17" hidden="1" x14ac:dyDescent="0.2">
      <c r="A608" s="60" t="s">
        <v>9</v>
      </c>
      <c r="B608" s="77">
        <v>40266</v>
      </c>
      <c r="C608" s="123">
        <v>1E-3</v>
      </c>
      <c r="D608" s="160">
        <v>1</v>
      </c>
      <c r="E608" s="160">
        <v>1</v>
      </c>
      <c r="F608" s="160">
        <v>2</v>
      </c>
      <c r="G608" s="9">
        <v>0.17599999999999999</v>
      </c>
      <c r="H608" s="41"/>
      <c r="I608" s="12">
        <v>1.94</v>
      </c>
      <c r="J608" s="9"/>
      <c r="K608" s="72">
        <f t="shared" si="23"/>
        <v>5963.1600000000008</v>
      </c>
      <c r="L608" s="86">
        <v>5965.1</v>
      </c>
      <c r="M608" s="88"/>
      <c r="Q608" s="1">
        <f t="shared" si="24"/>
        <v>9.9999999999999995E-7</v>
      </c>
    </row>
    <row r="609" spans="1:17" hidden="1" x14ac:dyDescent="0.2">
      <c r="A609" s="60" t="s">
        <v>9</v>
      </c>
      <c r="B609" s="77">
        <v>40357</v>
      </c>
      <c r="C609" s="123">
        <v>1E-3</v>
      </c>
      <c r="D609" s="160">
        <v>1</v>
      </c>
      <c r="E609" s="160">
        <v>1</v>
      </c>
      <c r="F609" s="160">
        <v>2</v>
      </c>
      <c r="G609" s="9">
        <v>0.67200000000000004</v>
      </c>
      <c r="H609" s="41"/>
      <c r="I609" s="12">
        <v>2.97</v>
      </c>
      <c r="J609" s="9"/>
      <c r="K609" s="72">
        <f t="shared" si="23"/>
        <v>5962.13</v>
      </c>
      <c r="L609" s="86">
        <v>5965.1</v>
      </c>
      <c r="M609" s="88"/>
      <c r="Q609" s="1">
        <f t="shared" si="24"/>
        <v>9.9999999999999995E-7</v>
      </c>
    </row>
    <row r="610" spans="1:17" hidden="1" x14ac:dyDescent="0.2">
      <c r="A610" s="60" t="s">
        <v>9</v>
      </c>
      <c r="B610" s="77">
        <v>40448</v>
      </c>
      <c r="C610" s="123">
        <v>1E-3</v>
      </c>
      <c r="D610" s="160">
        <v>1</v>
      </c>
      <c r="E610" s="160">
        <v>1</v>
      </c>
      <c r="F610" s="160">
        <v>2</v>
      </c>
      <c r="G610" s="9">
        <v>0.28799999999999998</v>
      </c>
      <c r="H610" s="41"/>
      <c r="I610" s="12">
        <v>2.31</v>
      </c>
      <c r="J610" s="9"/>
      <c r="K610" s="72">
        <f t="shared" si="23"/>
        <v>5962.79</v>
      </c>
      <c r="L610" s="86">
        <v>5965.1</v>
      </c>
      <c r="M610" s="88"/>
      <c r="Q610" s="1">
        <f t="shared" si="24"/>
        <v>9.9999999999999995E-7</v>
      </c>
    </row>
    <row r="611" spans="1:17" hidden="1" x14ac:dyDescent="0.2">
      <c r="A611" s="60" t="s">
        <v>9</v>
      </c>
      <c r="B611" s="77">
        <v>40525</v>
      </c>
      <c r="C611" s="9">
        <v>0</v>
      </c>
      <c r="D611" s="160">
        <v>1</v>
      </c>
      <c r="E611" s="160">
        <v>1</v>
      </c>
      <c r="F611" s="160">
        <v>2</v>
      </c>
      <c r="G611" s="9"/>
      <c r="H611" s="41"/>
      <c r="I611" s="12"/>
      <c r="J611" s="9"/>
      <c r="K611" s="72">
        <f t="shared" si="23"/>
        <v>5965.1</v>
      </c>
      <c r="L611" s="86">
        <v>5965.1</v>
      </c>
      <c r="M611" s="88"/>
      <c r="Q611" s="1">
        <f t="shared" si="24"/>
        <v>0</v>
      </c>
    </row>
    <row r="612" spans="1:17" hidden="1" x14ac:dyDescent="0.2">
      <c r="A612" s="60" t="s">
        <v>9</v>
      </c>
      <c r="B612" s="78">
        <v>40631</v>
      </c>
      <c r="C612" s="124">
        <v>5.0000000000000001E-4</v>
      </c>
      <c r="D612" s="160">
        <v>1</v>
      </c>
      <c r="E612" s="160">
        <v>1</v>
      </c>
      <c r="F612" s="160">
        <v>2</v>
      </c>
      <c r="G612" s="123">
        <v>8.0000000000000004E-4</v>
      </c>
      <c r="H612" s="41"/>
      <c r="I612" s="12">
        <v>1.21</v>
      </c>
      <c r="J612" s="9"/>
      <c r="K612" s="72">
        <f t="shared" si="23"/>
        <v>5963.89</v>
      </c>
      <c r="L612" s="86">
        <v>5965.1</v>
      </c>
      <c r="M612" s="88"/>
      <c r="Q612" s="1">
        <f t="shared" si="24"/>
        <v>4.9999999999999998E-7</v>
      </c>
    </row>
    <row r="613" spans="1:17" hidden="1" x14ac:dyDescent="0.2">
      <c r="A613" s="60" t="s">
        <v>9</v>
      </c>
      <c r="B613" s="78">
        <v>40715</v>
      </c>
      <c r="C613" s="123">
        <v>2.0000000000000001E-4</v>
      </c>
      <c r="D613" s="160">
        <v>1</v>
      </c>
      <c r="E613" s="160">
        <v>1</v>
      </c>
      <c r="F613" s="160">
        <v>2</v>
      </c>
      <c r="G613" s="147">
        <v>6.3700000000000007E-2</v>
      </c>
      <c r="H613" s="41"/>
      <c r="I613" s="12">
        <v>1.57</v>
      </c>
      <c r="J613" s="9"/>
      <c r="K613" s="72">
        <f t="shared" si="23"/>
        <v>5963.5300000000007</v>
      </c>
      <c r="L613" s="86">
        <v>5965.1</v>
      </c>
      <c r="M613" s="88"/>
      <c r="Q613" s="1">
        <f t="shared" si="24"/>
        <v>2.0000000000000002E-7</v>
      </c>
    </row>
    <row r="614" spans="1:17" hidden="1" x14ac:dyDescent="0.2">
      <c r="A614" s="60"/>
      <c r="B614" s="77"/>
      <c r="C614" s="9">
        <v>0</v>
      </c>
      <c r="D614" s="160">
        <v>1</v>
      </c>
      <c r="E614" s="160">
        <v>1</v>
      </c>
      <c r="F614" s="160">
        <v>2</v>
      </c>
      <c r="G614" s="9"/>
      <c r="H614" s="19"/>
      <c r="I614" s="12"/>
      <c r="J614" s="9"/>
      <c r="K614" s="72">
        <f t="shared" si="23"/>
        <v>5965.1</v>
      </c>
      <c r="L614" s="86">
        <v>5965.1</v>
      </c>
      <c r="M614" s="88"/>
      <c r="Q614" s="1">
        <f t="shared" si="24"/>
        <v>0</v>
      </c>
    </row>
    <row r="615" spans="1:17" hidden="1" x14ac:dyDescent="0.2">
      <c r="A615" s="60" t="s">
        <v>10</v>
      </c>
      <c r="B615" s="77">
        <v>38334</v>
      </c>
      <c r="C615" s="123">
        <v>1E-3</v>
      </c>
      <c r="D615" s="160">
        <v>1</v>
      </c>
      <c r="E615" s="160">
        <v>1</v>
      </c>
      <c r="F615" s="160">
        <v>2</v>
      </c>
      <c r="G615" s="9">
        <v>0.15</v>
      </c>
      <c r="H615" s="11"/>
      <c r="I615" s="12">
        <v>2.4900000000000002</v>
      </c>
      <c r="J615" s="30">
        <v>5972</v>
      </c>
      <c r="K615" s="72">
        <f t="shared" si="23"/>
        <v>5962.6100000000006</v>
      </c>
      <c r="L615" s="86">
        <v>5965.1</v>
      </c>
      <c r="M615" s="88"/>
      <c r="Q615" s="1">
        <f t="shared" si="24"/>
        <v>9.9999999999999995E-7</v>
      </c>
    </row>
    <row r="616" spans="1:17" hidden="1" x14ac:dyDescent="0.2">
      <c r="A616" s="60" t="s">
        <v>10</v>
      </c>
      <c r="B616" s="77">
        <v>38251</v>
      </c>
      <c r="C616" s="123">
        <v>1E-3</v>
      </c>
      <c r="D616" s="160">
        <v>1</v>
      </c>
      <c r="E616" s="160">
        <v>1</v>
      </c>
      <c r="F616" s="160">
        <v>2</v>
      </c>
      <c r="G616" s="9">
        <v>6.0999999999999999E-2</v>
      </c>
      <c r="H616" s="11"/>
      <c r="I616" s="18"/>
      <c r="J616" s="10"/>
      <c r="K616" s="72">
        <f t="shared" si="23"/>
        <v>5965.1</v>
      </c>
      <c r="L616" s="86">
        <v>5965.1</v>
      </c>
      <c r="M616" s="88"/>
      <c r="Q616" s="1">
        <f t="shared" si="24"/>
        <v>9.9999999999999995E-7</v>
      </c>
    </row>
    <row r="617" spans="1:17" hidden="1" x14ac:dyDescent="0.2">
      <c r="A617" s="60" t="s">
        <v>10</v>
      </c>
      <c r="B617" s="77">
        <v>38273</v>
      </c>
      <c r="C617" s="123">
        <v>1E-3</v>
      </c>
      <c r="D617" s="160">
        <v>1</v>
      </c>
      <c r="E617" s="160">
        <v>1</v>
      </c>
      <c r="F617" s="160">
        <v>2</v>
      </c>
      <c r="G617" s="9">
        <v>1.0999999999999999E-2</v>
      </c>
      <c r="H617" s="11"/>
      <c r="I617" s="12">
        <v>2.89</v>
      </c>
      <c r="J617" s="9"/>
      <c r="K617" s="72">
        <f t="shared" si="23"/>
        <v>5962.21</v>
      </c>
      <c r="L617" s="86">
        <v>5965.1</v>
      </c>
      <c r="M617" s="88"/>
      <c r="Q617" s="1">
        <f t="shared" si="24"/>
        <v>9.9999999999999995E-7</v>
      </c>
    </row>
    <row r="618" spans="1:17" hidden="1" x14ac:dyDescent="0.2">
      <c r="A618" s="60" t="s">
        <v>10</v>
      </c>
      <c r="B618" s="77">
        <v>38300</v>
      </c>
      <c r="C618" s="123">
        <v>1E-3</v>
      </c>
      <c r="D618" s="160">
        <v>1</v>
      </c>
      <c r="E618" s="160">
        <v>1</v>
      </c>
      <c r="F618" s="160">
        <v>2</v>
      </c>
      <c r="G618" s="9">
        <v>1.4999999999999999E-2</v>
      </c>
      <c r="H618" s="11">
        <v>6.0000000000000001E-3</v>
      </c>
      <c r="I618" s="12">
        <v>2.8</v>
      </c>
      <c r="J618" s="9"/>
      <c r="K618" s="72">
        <f t="shared" si="23"/>
        <v>5962.3</v>
      </c>
      <c r="L618" s="86">
        <v>5965.1</v>
      </c>
      <c r="M618" s="88"/>
      <c r="Q618" s="1">
        <f t="shared" si="24"/>
        <v>9.9999999999999995E-7</v>
      </c>
    </row>
    <row r="619" spans="1:17" hidden="1" x14ac:dyDescent="0.2">
      <c r="A619" s="60" t="s">
        <v>10</v>
      </c>
      <c r="B619" s="77">
        <v>38334</v>
      </c>
      <c r="C619" s="123">
        <v>1E-3</v>
      </c>
      <c r="D619" s="160">
        <v>1</v>
      </c>
      <c r="E619" s="160">
        <v>1</v>
      </c>
      <c r="F619" s="160">
        <v>2</v>
      </c>
      <c r="G619" s="9">
        <v>2.9000000000000001E-2</v>
      </c>
      <c r="H619" s="11">
        <v>4.0000000000000001E-3</v>
      </c>
      <c r="I619" s="12">
        <v>2.4900000000000002</v>
      </c>
      <c r="J619" s="9"/>
      <c r="K619" s="72">
        <f t="shared" si="23"/>
        <v>5962.6100000000006</v>
      </c>
      <c r="L619" s="86">
        <v>5965.1</v>
      </c>
      <c r="M619" s="88"/>
      <c r="Q619" s="1">
        <f t="shared" si="24"/>
        <v>9.9999999999999995E-7</v>
      </c>
    </row>
    <row r="620" spans="1:17" hidden="1" x14ac:dyDescent="0.2">
      <c r="A620" s="60" t="s">
        <v>10</v>
      </c>
      <c r="B620" s="77">
        <v>38364</v>
      </c>
      <c r="C620" s="123">
        <v>1E-3</v>
      </c>
      <c r="D620" s="160">
        <v>1</v>
      </c>
      <c r="E620" s="160">
        <v>1</v>
      </c>
      <c r="F620" s="160">
        <v>2</v>
      </c>
      <c r="G620" s="9">
        <v>6.9000000000000006E-2</v>
      </c>
      <c r="H620" s="11">
        <v>5.0000000000000001E-3</v>
      </c>
      <c r="I620" s="12">
        <v>2.2400000000000002</v>
      </c>
      <c r="J620" s="9"/>
      <c r="K620" s="72">
        <f t="shared" si="23"/>
        <v>5962.8600000000006</v>
      </c>
      <c r="L620" s="86">
        <v>5965.1</v>
      </c>
      <c r="M620" s="88"/>
      <c r="Q620" s="1">
        <f t="shared" si="24"/>
        <v>9.9999999999999995E-7</v>
      </c>
    </row>
    <row r="621" spans="1:17" hidden="1" x14ac:dyDescent="0.2">
      <c r="A621" s="60" t="s">
        <v>10</v>
      </c>
      <c r="B621" s="77">
        <v>38392</v>
      </c>
      <c r="C621" s="123">
        <v>1E-3</v>
      </c>
      <c r="D621" s="160">
        <v>1</v>
      </c>
      <c r="E621" s="160">
        <v>1</v>
      </c>
      <c r="F621" s="160">
        <v>2</v>
      </c>
      <c r="G621" s="9">
        <v>2.9000000000000001E-2</v>
      </c>
      <c r="H621" s="11">
        <v>0</v>
      </c>
      <c r="I621" s="12">
        <v>2.79</v>
      </c>
      <c r="J621" s="9"/>
      <c r="K621" s="72">
        <f t="shared" si="23"/>
        <v>5962.31</v>
      </c>
      <c r="L621" s="86">
        <v>5965.1</v>
      </c>
      <c r="M621" s="88"/>
      <c r="Q621" s="1">
        <f t="shared" si="24"/>
        <v>9.9999999999999995E-7</v>
      </c>
    </row>
    <row r="622" spans="1:17" hidden="1" x14ac:dyDescent="0.2">
      <c r="A622" s="60" t="s">
        <v>10</v>
      </c>
      <c r="B622" s="77">
        <v>38419</v>
      </c>
      <c r="C622" s="123">
        <v>1E-3</v>
      </c>
      <c r="D622" s="160">
        <v>1</v>
      </c>
      <c r="E622" s="160">
        <v>1</v>
      </c>
      <c r="F622" s="160">
        <v>2</v>
      </c>
      <c r="G622" s="9">
        <v>3.6999999999999998E-2</v>
      </c>
      <c r="H622" s="11">
        <v>0</v>
      </c>
      <c r="I622" s="12">
        <v>2.81</v>
      </c>
      <c r="J622" s="9"/>
      <c r="K622" s="72">
        <f t="shared" si="23"/>
        <v>5962.29</v>
      </c>
      <c r="L622" s="86">
        <v>5965.1</v>
      </c>
      <c r="M622" s="88"/>
      <c r="Q622" s="1">
        <f t="shared" si="24"/>
        <v>9.9999999999999995E-7</v>
      </c>
    </row>
    <row r="623" spans="1:17" hidden="1" x14ac:dyDescent="0.2">
      <c r="A623" s="60" t="s">
        <v>10</v>
      </c>
      <c r="B623" s="77">
        <v>38454</v>
      </c>
      <c r="C623" s="123">
        <v>1E-3</v>
      </c>
      <c r="D623" s="160">
        <v>1</v>
      </c>
      <c r="E623" s="160">
        <v>1</v>
      </c>
      <c r="F623" s="160">
        <v>2</v>
      </c>
      <c r="G623" s="9">
        <v>3.9E-2</v>
      </c>
      <c r="H623" s="11">
        <v>0</v>
      </c>
      <c r="I623" s="12">
        <v>3.12</v>
      </c>
      <c r="J623" s="9"/>
      <c r="K623" s="72">
        <f t="shared" si="23"/>
        <v>5961.9800000000005</v>
      </c>
      <c r="L623" s="86">
        <v>5965.1</v>
      </c>
      <c r="M623" s="88"/>
      <c r="Q623" s="1">
        <f t="shared" si="24"/>
        <v>9.9999999999999995E-7</v>
      </c>
    </row>
    <row r="624" spans="1:17" hidden="1" x14ac:dyDescent="0.2">
      <c r="A624" s="60" t="s">
        <v>10</v>
      </c>
      <c r="B624" s="77">
        <v>38481</v>
      </c>
      <c r="C624" s="123">
        <v>1E-3</v>
      </c>
      <c r="D624" s="160">
        <v>1</v>
      </c>
      <c r="E624" s="160">
        <v>1</v>
      </c>
      <c r="F624" s="160">
        <v>2</v>
      </c>
      <c r="G624" s="9">
        <v>0.04</v>
      </c>
      <c r="H624" s="11">
        <v>2E-3</v>
      </c>
      <c r="I624" s="12">
        <v>2.42</v>
      </c>
      <c r="J624" s="9"/>
      <c r="K624" s="72">
        <f t="shared" si="23"/>
        <v>5962.68</v>
      </c>
      <c r="L624" s="86">
        <v>5965.1</v>
      </c>
      <c r="M624" s="88"/>
      <c r="Q624" s="1">
        <f t="shared" si="24"/>
        <v>9.9999999999999995E-7</v>
      </c>
    </row>
    <row r="625" spans="1:17" hidden="1" x14ac:dyDescent="0.2">
      <c r="A625" s="60" t="s">
        <v>10</v>
      </c>
      <c r="B625" s="77">
        <v>38511</v>
      </c>
      <c r="C625" s="123">
        <v>1E-3</v>
      </c>
      <c r="D625" s="160">
        <v>1</v>
      </c>
      <c r="E625" s="160">
        <v>1</v>
      </c>
      <c r="F625" s="160">
        <v>2</v>
      </c>
      <c r="G625" s="9">
        <v>7.0999999999999994E-2</v>
      </c>
      <c r="H625" s="127">
        <v>0.01</v>
      </c>
      <c r="I625" s="12">
        <v>2.41</v>
      </c>
      <c r="J625" s="9"/>
      <c r="K625" s="72">
        <f t="shared" si="23"/>
        <v>5962.6900000000005</v>
      </c>
      <c r="L625" s="86">
        <v>5965.1</v>
      </c>
      <c r="M625" s="88"/>
      <c r="Q625" s="1">
        <f t="shared" si="24"/>
        <v>9.9999999999999995E-7</v>
      </c>
    </row>
    <row r="626" spans="1:17" hidden="1" x14ac:dyDescent="0.2">
      <c r="A626" s="60" t="s">
        <v>10</v>
      </c>
      <c r="B626" s="77">
        <v>38880</v>
      </c>
      <c r="C626" s="123">
        <v>1E-3</v>
      </c>
      <c r="D626" s="160">
        <v>1</v>
      </c>
      <c r="E626" s="160">
        <v>1</v>
      </c>
      <c r="F626" s="160">
        <v>2</v>
      </c>
      <c r="G626" s="9">
        <v>2.8</v>
      </c>
      <c r="H626" s="11"/>
      <c r="I626" s="18"/>
      <c r="J626" s="10"/>
      <c r="K626" s="72">
        <f t="shared" si="23"/>
        <v>5965.1</v>
      </c>
      <c r="L626" s="86">
        <v>5965.1</v>
      </c>
      <c r="M626" s="88"/>
      <c r="Q626" s="1">
        <f t="shared" si="24"/>
        <v>9.9999999999999995E-7</v>
      </c>
    </row>
    <row r="627" spans="1:17" hidden="1" x14ac:dyDescent="0.2">
      <c r="A627" s="60" t="s">
        <v>10</v>
      </c>
      <c r="B627" s="77">
        <v>38967</v>
      </c>
      <c r="C627" s="123">
        <v>1E-3</v>
      </c>
      <c r="D627" s="160">
        <v>1</v>
      </c>
      <c r="E627" s="160">
        <v>1</v>
      </c>
      <c r="F627" s="160">
        <v>2</v>
      </c>
      <c r="G627" s="9">
        <v>1.4</v>
      </c>
      <c r="H627" s="19"/>
      <c r="I627" s="12">
        <v>1.4</v>
      </c>
      <c r="J627" s="9"/>
      <c r="K627" s="72">
        <f t="shared" si="23"/>
        <v>5963.7000000000007</v>
      </c>
      <c r="L627" s="86">
        <v>5965.1</v>
      </c>
      <c r="M627" s="88"/>
      <c r="Q627" s="1">
        <f t="shared" si="24"/>
        <v>9.9999999999999995E-7</v>
      </c>
    </row>
    <row r="628" spans="1:17" hidden="1" x14ac:dyDescent="0.2">
      <c r="A628" s="60" t="s">
        <v>10</v>
      </c>
      <c r="B628" s="77">
        <v>39057</v>
      </c>
      <c r="C628" s="123">
        <v>1E-3</v>
      </c>
      <c r="D628" s="160">
        <v>1</v>
      </c>
      <c r="E628" s="160">
        <v>1</v>
      </c>
      <c r="F628" s="160">
        <v>2</v>
      </c>
      <c r="G628" s="9">
        <v>0.32</v>
      </c>
      <c r="H628" s="19"/>
      <c r="I628" s="12">
        <v>0.57999999999999996</v>
      </c>
      <c r="J628" s="9"/>
      <c r="K628" s="72">
        <f t="shared" si="23"/>
        <v>5964.52</v>
      </c>
      <c r="L628" s="86">
        <v>5965.1</v>
      </c>
      <c r="M628" s="88"/>
      <c r="Q628" s="1">
        <f t="shared" si="24"/>
        <v>9.9999999999999995E-7</v>
      </c>
    </row>
    <row r="629" spans="1:17" hidden="1" x14ac:dyDescent="0.2">
      <c r="A629" s="60" t="s">
        <v>10</v>
      </c>
      <c r="B629" s="77">
        <v>39154</v>
      </c>
      <c r="C629" s="123">
        <v>1E-3</v>
      </c>
      <c r="D629" s="160">
        <v>1</v>
      </c>
      <c r="E629" s="160">
        <v>1</v>
      </c>
      <c r="F629" s="160">
        <v>2</v>
      </c>
      <c r="G629" s="9">
        <v>1.4E-2</v>
      </c>
      <c r="H629" s="19"/>
      <c r="I629" s="12">
        <v>0</v>
      </c>
      <c r="J629" s="9"/>
      <c r="K629" s="72">
        <f t="shared" si="23"/>
        <v>5965.1</v>
      </c>
      <c r="L629" s="86">
        <v>5965.1</v>
      </c>
      <c r="M629" s="88"/>
      <c r="Q629" s="1">
        <f t="shared" si="24"/>
        <v>9.9999999999999995E-7</v>
      </c>
    </row>
    <row r="630" spans="1:17" hidden="1" x14ac:dyDescent="0.2">
      <c r="A630" s="60" t="s">
        <v>10</v>
      </c>
      <c r="B630" s="77">
        <v>39254</v>
      </c>
      <c r="C630" s="123">
        <v>1E-3</v>
      </c>
      <c r="D630" s="160">
        <v>1</v>
      </c>
      <c r="E630" s="160">
        <v>1</v>
      </c>
      <c r="F630" s="160">
        <v>2</v>
      </c>
      <c r="G630" s="9">
        <v>0.33</v>
      </c>
      <c r="H630" s="19"/>
      <c r="I630" s="12"/>
      <c r="J630" s="9"/>
      <c r="K630" s="72">
        <f t="shared" si="23"/>
        <v>5965.1</v>
      </c>
      <c r="L630" s="86">
        <v>5965.1</v>
      </c>
      <c r="M630" s="88"/>
      <c r="Q630" s="1">
        <f t="shared" si="24"/>
        <v>9.9999999999999995E-7</v>
      </c>
    </row>
    <row r="631" spans="1:17" hidden="1" x14ac:dyDescent="0.2">
      <c r="A631" s="60" t="s">
        <v>10</v>
      </c>
      <c r="B631" s="77">
        <v>39337</v>
      </c>
      <c r="C631" s="123">
        <v>1E-3</v>
      </c>
      <c r="D631" s="160">
        <v>1</v>
      </c>
      <c r="E631" s="160">
        <v>1</v>
      </c>
      <c r="F631" s="160">
        <v>2</v>
      </c>
      <c r="G631" s="9">
        <v>0.43</v>
      </c>
      <c r="H631" s="19"/>
      <c r="I631" s="12">
        <v>1.05</v>
      </c>
      <c r="J631" s="9"/>
      <c r="K631" s="72">
        <f t="shared" si="23"/>
        <v>5964.05</v>
      </c>
      <c r="L631" s="86">
        <v>5965.1</v>
      </c>
      <c r="M631" s="88"/>
      <c r="Q631" s="1">
        <f t="shared" si="24"/>
        <v>9.9999999999999995E-7</v>
      </c>
    </row>
    <row r="632" spans="1:17" hidden="1" x14ac:dyDescent="0.2">
      <c r="A632" s="60" t="s">
        <v>10</v>
      </c>
      <c r="B632" s="78">
        <v>39616</v>
      </c>
      <c r="C632" s="9">
        <v>0</v>
      </c>
      <c r="D632" s="160">
        <v>1</v>
      </c>
      <c r="E632" s="160">
        <v>1</v>
      </c>
      <c r="F632" s="160">
        <v>2</v>
      </c>
      <c r="G632" s="9"/>
      <c r="H632" s="19"/>
      <c r="I632" s="12"/>
      <c r="J632" s="9"/>
      <c r="K632" s="72">
        <f t="shared" si="23"/>
        <v>5965.1</v>
      </c>
      <c r="L632" s="86">
        <v>5965.1</v>
      </c>
      <c r="M632" s="88"/>
      <c r="Q632" s="1">
        <f t="shared" si="24"/>
        <v>0</v>
      </c>
    </row>
    <row r="633" spans="1:17" hidden="1" x14ac:dyDescent="0.2">
      <c r="A633" s="60" t="s">
        <v>10</v>
      </c>
      <c r="B633" s="78">
        <v>39720</v>
      </c>
      <c r="C633" s="9">
        <v>0</v>
      </c>
      <c r="D633" s="160">
        <v>1</v>
      </c>
      <c r="E633" s="160">
        <v>1</v>
      </c>
      <c r="F633" s="160">
        <v>2</v>
      </c>
      <c r="G633" s="9"/>
      <c r="H633" s="19"/>
      <c r="I633" s="12">
        <v>2.65</v>
      </c>
      <c r="J633" s="9"/>
      <c r="K633" s="72">
        <f t="shared" si="23"/>
        <v>5962.4500000000007</v>
      </c>
      <c r="L633" s="86">
        <v>5965.1</v>
      </c>
      <c r="M633" s="88"/>
      <c r="Q633" s="1">
        <f t="shared" si="24"/>
        <v>0</v>
      </c>
    </row>
    <row r="634" spans="1:17" hidden="1" x14ac:dyDescent="0.2">
      <c r="A634" s="60" t="s">
        <v>10</v>
      </c>
      <c r="B634" s="78">
        <v>39790</v>
      </c>
      <c r="C634" s="9">
        <v>0</v>
      </c>
      <c r="D634" s="160">
        <v>1</v>
      </c>
      <c r="E634" s="160">
        <v>1</v>
      </c>
      <c r="F634" s="160">
        <v>2</v>
      </c>
      <c r="G634" s="9"/>
      <c r="H634" s="19"/>
      <c r="I634" s="12"/>
      <c r="J634" s="9"/>
      <c r="K634" s="72">
        <f t="shared" si="23"/>
        <v>5965.1</v>
      </c>
      <c r="L634" s="86">
        <v>5965.1</v>
      </c>
      <c r="M634" s="88"/>
      <c r="Q634" s="1">
        <f t="shared" si="24"/>
        <v>0</v>
      </c>
    </row>
    <row r="635" spans="1:17" hidden="1" x14ac:dyDescent="0.2">
      <c r="A635" s="60" t="s">
        <v>10</v>
      </c>
      <c r="B635" s="78">
        <v>39888</v>
      </c>
      <c r="C635" s="9">
        <v>0</v>
      </c>
      <c r="D635" s="160">
        <v>1</v>
      </c>
      <c r="E635" s="160">
        <v>1</v>
      </c>
      <c r="F635" s="160">
        <v>2</v>
      </c>
      <c r="G635" s="9"/>
      <c r="H635" s="19"/>
      <c r="I635" s="12"/>
      <c r="J635" s="9"/>
      <c r="K635" s="72">
        <f t="shared" si="23"/>
        <v>5965.1</v>
      </c>
      <c r="L635" s="86">
        <v>5965.1</v>
      </c>
      <c r="M635" s="88"/>
      <c r="Q635" s="1">
        <f t="shared" si="24"/>
        <v>0</v>
      </c>
    </row>
    <row r="636" spans="1:17" hidden="1" x14ac:dyDescent="0.2">
      <c r="A636" s="60" t="s">
        <v>10</v>
      </c>
      <c r="B636" s="78">
        <v>39979</v>
      </c>
      <c r="C636" s="9">
        <v>0</v>
      </c>
      <c r="D636" s="160">
        <v>1</v>
      </c>
      <c r="E636" s="160">
        <v>1</v>
      </c>
      <c r="F636" s="160">
        <v>2</v>
      </c>
      <c r="G636" s="9"/>
      <c r="H636" s="19"/>
      <c r="I636" s="12"/>
      <c r="J636" s="9"/>
      <c r="K636" s="72">
        <f t="shared" si="23"/>
        <v>5965.1</v>
      </c>
      <c r="L636" s="86">
        <v>5965.1</v>
      </c>
      <c r="M636" s="88"/>
      <c r="Q636" s="1">
        <f t="shared" si="24"/>
        <v>0</v>
      </c>
    </row>
    <row r="637" spans="1:17" s="157" customFormat="1" x14ac:dyDescent="0.2">
      <c r="A637" s="186" t="s">
        <v>7</v>
      </c>
      <c r="B637" s="192">
        <v>40801</v>
      </c>
      <c r="C637" s="161">
        <v>1E-3</v>
      </c>
      <c r="D637" s="160">
        <v>5</v>
      </c>
      <c r="E637" s="160">
        <v>1</v>
      </c>
      <c r="F637" s="160">
        <v>3</v>
      </c>
      <c r="G637" s="164">
        <v>4.9000000000000004</v>
      </c>
      <c r="H637" s="162"/>
      <c r="I637" s="163">
        <v>4.22</v>
      </c>
      <c r="J637" s="164"/>
      <c r="K637" s="72">
        <f t="shared" si="23"/>
        <v>5960.88</v>
      </c>
      <c r="L637" s="86">
        <v>5965.1</v>
      </c>
      <c r="M637" s="165"/>
      <c r="Q637" s="157">
        <f t="shared" si="24"/>
        <v>9.9999999999999995E-7</v>
      </c>
    </row>
    <row r="638" spans="1:17" s="157" customFormat="1" x14ac:dyDescent="0.2">
      <c r="A638" s="186" t="s">
        <v>7</v>
      </c>
      <c r="B638" s="192">
        <v>40884</v>
      </c>
      <c r="C638" s="161">
        <v>1E-3</v>
      </c>
      <c r="D638" s="160">
        <v>5</v>
      </c>
      <c r="E638" s="160">
        <v>1</v>
      </c>
      <c r="F638" s="160">
        <v>3</v>
      </c>
      <c r="G638" s="164">
        <v>4.8</v>
      </c>
      <c r="H638" s="162"/>
      <c r="I638" s="163">
        <v>4.29</v>
      </c>
      <c r="J638" s="164"/>
      <c r="K638" s="72">
        <f t="shared" si="23"/>
        <v>5960.81</v>
      </c>
      <c r="L638" s="86">
        <v>5965.1</v>
      </c>
      <c r="M638" s="175"/>
      <c r="Q638" s="157">
        <f t="shared" si="24"/>
        <v>9.9999999999999995E-7</v>
      </c>
    </row>
    <row r="639" spans="1:17" s="157" customFormat="1" x14ac:dyDescent="0.2">
      <c r="A639" s="364" t="s">
        <v>7</v>
      </c>
      <c r="B639" s="365">
        <v>40997</v>
      </c>
      <c r="C639" s="363">
        <v>1.2999999999999999E-3</v>
      </c>
      <c r="D639" s="366" t="s">
        <v>82</v>
      </c>
      <c r="E639" s="366" t="s">
        <v>81</v>
      </c>
      <c r="F639" s="366" t="s">
        <v>83</v>
      </c>
      <c r="G639" s="367">
        <v>6.1</v>
      </c>
      <c r="H639" s="162"/>
      <c r="I639" s="163">
        <v>4.53</v>
      </c>
      <c r="J639" s="164"/>
      <c r="K639" s="72">
        <f>$L$472-I639</f>
        <v>5960.5700000000006</v>
      </c>
      <c r="L639" s="86">
        <v>5966.1</v>
      </c>
      <c r="M639" s="298"/>
    </row>
    <row r="640" spans="1:17" s="374" customFormat="1" x14ac:dyDescent="0.2">
      <c r="A640" s="375" t="s">
        <v>7</v>
      </c>
      <c r="B640" s="394">
        <v>41080</v>
      </c>
      <c r="C640" s="374">
        <v>1E-3</v>
      </c>
      <c r="D640" s="391"/>
      <c r="E640" s="391"/>
      <c r="F640" s="391"/>
      <c r="G640" s="392"/>
      <c r="H640" s="382"/>
      <c r="I640" s="383"/>
      <c r="J640" s="384"/>
      <c r="K640" s="312"/>
      <c r="L640" s="388"/>
      <c r="M640" s="336"/>
    </row>
    <row r="641" spans="1:17" s="374" customFormat="1" x14ac:dyDescent="0.2">
      <c r="A641" s="401" t="str">
        <f>A640</f>
        <v>MW-09</v>
      </c>
      <c r="B641" s="192">
        <v>41170</v>
      </c>
      <c r="C641" s="374">
        <v>1E-3</v>
      </c>
      <c r="D641" s="391"/>
      <c r="E641" s="391"/>
      <c r="F641" s="391"/>
      <c r="G641" s="392"/>
      <c r="H641" s="162"/>
      <c r="I641" s="163"/>
      <c r="J641" s="164"/>
      <c r="K641" s="312"/>
      <c r="L641" s="388"/>
      <c r="M641" s="400"/>
    </row>
    <row r="642" spans="1:17" x14ac:dyDescent="0.2">
      <c r="A642" s="60"/>
      <c r="B642" s="77"/>
      <c r="C642" s="9">
        <v>0</v>
      </c>
      <c r="D642" s="9"/>
      <c r="E642" s="9"/>
      <c r="F642" s="9"/>
      <c r="G642" s="9"/>
      <c r="H642" s="19"/>
      <c r="I642" s="12"/>
      <c r="J642" s="9"/>
      <c r="K642" s="71"/>
      <c r="L642" s="87"/>
      <c r="M642" s="88"/>
      <c r="Q642" s="1">
        <f t="shared" si="24"/>
        <v>0</v>
      </c>
    </row>
    <row r="643" spans="1:17" x14ac:dyDescent="0.2">
      <c r="A643" s="60" t="s">
        <v>11</v>
      </c>
      <c r="B643" s="77">
        <v>38251</v>
      </c>
      <c r="C643" s="9">
        <v>0.15</v>
      </c>
      <c r="D643" s="9">
        <v>9.6</v>
      </c>
      <c r="E643" s="9">
        <v>2.9</v>
      </c>
      <c r="F643" s="10">
        <v>19.8</v>
      </c>
      <c r="G643" s="9">
        <v>1.4</v>
      </c>
      <c r="H643" s="11"/>
      <c r="I643" s="18"/>
      <c r="J643" s="30">
        <v>5965.06</v>
      </c>
      <c r="K643" s="71"/>
      <c r="L643" s="86">
        <v>5967.3</v>
      </c>
      <c r="M643" s="88"/>
      <c r="Q643" s="1">
        <f t="shared" si="24"/>
        <v>1.4999999999999999E-4</v>
      </c>
    </row>
    <row r="644" spans="1:17" x14ac:dyDescent="0.2">
      <c r="A644" s="60" t="s">
        <v>11</v>
      </c>
      <c r="B644" s="77">
        <v>38273</v>
      </c>
      <c r="C644" s="9">
        <v>0.14000000000000001</v>
      </c>
      <c r="D644" s="9">
        <v>12</v>
      </c>
      <c r="E644" s="9">
        <v>3.6</v>
      </c>
      <c r="F644" s="10">
        <v>27.3</v>
      </c>
      <c r="G644" s="9">
        <v>4.8</v>
      </c>
      <c r="H644" s="13">
        <v>4.3469100822503233</v>
      </c>
      <c r="I644" s="12">
        <v>6.57</v>
      </c>
      <c r="J644" s="9"/>
      <c r="K644" s="71">
        <f>$L$644-I644</f>
        <v>5960.7300000000005</v>
      </c>
      <c r="L644" s="86">
        <v>5967.3</v>
      </c>
      <c r="M644" s="88"/>
      <c r="Q644" s="1">
        <f t="shared" si="24"/>
        <v>1.4000000000000001E-4</v>
      </c>
    </row>
    <row r="645" spans="1:17" x14ac:dyDescent="0.2">
      <c r="A645" s="60" t="s">
        <v>11</v>
      </c>
      <c r="B645" s="77">
        <v>38300</v>
      </c>
      <c r="C645" s="9">
        <v>0.15</v>
      </c>
      <c r="D645" s="9">
        <v>8.8000000000000007</v>
      </c>
      <c r="E645" s="9">
        <v>4.7</v>
      </c>
      <c r="F645" s="10">
        <v>32.4</v>
      </c>
      <c r="G645" s="9">
        <v>6.7</v>
      </c>
      <c r="H645" s="11">
        <v>5.5720000000000001</v>
      </c>
      <c r="I645" s="12">
        <v>7.02</v>
      </c>
      <c r="J645" s="9"/>
      <c r="K645" s="71">
        <f>$L$644-I645</f>
        <v>5960.28</v>
      </c>
      <c r="L645" s="86">
        <v>5967.3</v>
      </c>
      <c r="M645" s="88"/>
      <c r="Q645" s="1">
        <f t="shared" si="24"/>
        <v>1.4999999999999999E-4</v>
      </c>
    </row>
    <row r="646" spans="1:17" x14ac:dyDescent="0.2">
      <c r="A646" s="60" t="s">
        <v>11</v>
      </c>
      <c r="B646" s="77">
        <v>38334</v>
      </c>
      <c r="C646" s="9">
        <v>0.3</v>
      </c>
      <c r="D646" s="9">
        <v>12</v>
      </c>
      <c r="E646" s="9">
        <v>7.5</v>
      </c>
      <c r="F646" s="10">
        <v>44.2</v>
      </c>
      <c r="G646" s="9">
        <v>13</v>
      </c>
      <c r="H646" s="11">
        <v>11.128</v>
      </c>
      <c r="I646" s="12">
        <v>7.01</v>
      </c>
      <c r="J646" s="9"/>
      <c r="K646" s="71">
        <f t="shared" ref="K646:K679" si="25">$L$644-I646</f>
        <v>5960.29</v>
      </c>
      <c r="L646" s="86">
        <v>5967.3</v>
      </c>
      <c r="M646" s="88"/>
      <c r="Q646" s="1">
        <f t="shared" si="24"/>
        <v>2.9999999999999997E-4</v>
      </c>
    </row>
    <row r="647" spans="1:17" x14ac:dyDescent="0.2">
      <c r="A647" s="60" t="s">
        <v>11</v>
      </c>
      <c r="B647" s="77">
        <v>38364</v>
      </c>
      <c r="C647" s="9">
        <v>0.23</v>
      </c>
      <c r="D647" s="9">
        <v>9.6999999999999993</v>
      </c>
      <c r="E647" s="9">
        <v>4.5999999999999996</v>
      </c>
      <c r="F647" s="10">
        <v>30.7</v>
      </c>
      <c r="G647" s="9">
        <v>9.4</v>
      </c>
      <c r="H647" s="73">
        <v>8.0427331320527102</v>
      </c>
      <c r="I647" s="12">
        <v>6.98</v>
      </c>
      <c r="J647" s="9"/>
      <c r="K647" s="71">
        <f t="shared" si="25"/>
        <v>5960.3200000000006</v>
      </c>
      <c r="L647" s="86">
        <v>5967.3</v>
      </c>
      <c r="M647" s="88"/>
      <c r="Q647" s="1">
        <f t="shared" si="24"/>
        <v>2.3000000000000001E-4</v>
      </c>
    </row>
    <row r="648" spans="1:17" x14ac:dyDescent="0.2">
      <c r="A648" s="60" t="s">
        <v>11</v>
      </c>
      <c r="B648" s="77">
        <v>38392</v>
      </c>
      <c r="C648" s="9">
        <v>0.27</v>
      </c>
      <c r="D648" s="9">
        <v>13</v>
      </c>
      <c r="E648" s="123">
        <v>10</v>
      </c>
      <c r="F648" s="123">
        <v>10</v>
      </c>
      <c r="G648" s="9">
        <v>9.6</v>
      </c>
      <c r="H648" s="73">
        <v>8.0113415023690955</v>
      </c>
      <c r="I648" s="12">
        <v>7.24</v>
      </c>
      <c r="J648" s="9"/>
      <c r="K648" s="71">
        <f t="shared" si="25"/>
        <v>5960.06</v>
      </c>
      <c r="L648" s="86">
        <v>5967.3</v>
      </c>
      <c r="M648" s="88"/>
      <c r="Q648" s="1">
        <f t="shared" si="24"/>
        <v>2.7E-4</v>
      </c>
    </row>
    <row r="649" spans="1:17" x14ac:dyDescent="0.2">
      <c r="A649" s="60" t="s">
        <v>11</v>
      </c>
      <c r="B649" s="77">
        <v>38419</v>
      </c>
      <c r="C649" s="9">
        <v>0.18</v>
      </c>
      <c r="D649" s="9">
        <v>12</v>
      </c>
      <c r="E649" s="9">
        <v>3.1</v>
      </c>
      <c r="F649" s="10">
        <v>21.5</v>
      </c>
      <c r="G649" s="9">
        <v>12</v>
      </c>
      <c r="H649" s="73">
        <v>10.272714535280066</v>
      </c>
      <c r="I649" s="12">
        <v>8.0500000000000007</v>
      </c>
      <c r="J649" s="9"/>
      <c r="K649" s="71">
        <f t="shared" si="25"/>
        <v>5959.25</v>
      </c>
      <c r="L649" s="86">
        <v>5967.3</v>
      </c>
      <c r="M649" s="94"/>
      <c r="N649" s="14"/>
      <c r="O649" s="15"/>
      <c r="P649" s="16"/>
      <c r="Q649" s="1">
        <f t="shared" ref="Q649:Q712" si="26">C649/1000</f>
        <v>1.7999999999999998E-4</v>
      </c>
    </row>
    <row r="650" spans="1:17" x14ac:dyDescent="0.2">
      <c r="A650" s="60" t="s">
        <v>11</v>
      </c>
      <c r="B650" s="77">
        <v>38454</v>
      </c>
      <c r="C650" s="9">
        <v>7.3999999999999996E-2</v>
      </c>
      <c r="D650" s="9">
        <v>5.2</v>
      </c>
      <c r="E650" s="123">
        <v>2</v>
      </c>
      <c r="F650" s="123">
        <v>2</v>
      </c>
      <c r="G650" s="9">
        <v>11</v>
      </c>
      <c r="H650" s="73">
        <v>8.7604512609972343</v>
      </c>
      <c r="I650" s="12">
        <v>6.97</v>
      </c>
      <c r="J650" s="9"/>
      <c r="K650" s="71">
        <f t="shared" si="25"/>
        <v>5960.33</v>
      </c>
      <c r="L650" s="86">
        <v>5967.3</v>
      </c>
      <c r="M650" s="94"/>
      <c r="N650" s="14"/>
      <c r="O650" s="15"/>
      <c r="P650" s="16"/>
      <c r="Q650" s="1">
        <f t="shared" si="26"/>
        <v>7.3999999999999996E-5</v>
      </c>
    </row>
    <row r="651" spans="1:17" x14ac:dyDescent="0.2">
      <c r="A651" s="60" t="s">
        <v>11</v>
      </c>
      <c r="B651" s="77">
        <v>38481</v>
      </c>
      <c r="C651" s="9">
        <v>8.0000000000000002E-3</v>
      </c>
      <c r="D651" s="123">
        <v>2</v>
      </c>
      <c r="E651" s="123">
        <v>2</v>
      </c>
      <c r="F651" s="123">
        <v>2</v>
      </c>
      <c r="G651" s="9">
        <v>8.1999999999999993</v>
      </c>
      <c r="H651" s="73">
        <v>6.5758038159962586</v>
      </c>
      <c r="I651" s="12">
        <v>6.19</v>
      </c>
      <c r="J651" s="9"/>
      <c r="K651" s="71">
        <f t="shared" si="25"/>
        <v>5961.1100000000006</v>
      </c>
      <c r="L651" s="86">
        <v>5967.3</v>
      </c>
      <c r="M651" s="95"/>
      <c r="N651" s="17"/>
      <c r="O651" s="16"/>
      <c r="P651" s="16"/>
      <c r="Q651" s="1">
        <f t="shared" si="26"/>
        <v>7.9999999999999996E-6</v>
      </c>
    </row>
    <row r="652" spans="1:17" x14ac:dyDescent="0.2">
      <c r="A652" s="60" t="s">
        <v>11</v>
      </c>
      <c r="B652" s="77">
        <v>38511</v>
      </c>
      <c r="C652" s="9">
        <v>6.0000000000000001E-3</v>
      </c>
      <c r="D652" s="123">
        <v>2</v>
      </c>
      <c r="E652" s="123">
        <v>2</v>
      </c>
      <c r="F652" s="123">
        <v>2</v>
      </c>
      <c r="G652" s="9">
        <v>10</v>
      </c>
      <c r="H652" s="11">
        <v>7.8449999999999998</v>
      </c>
      <c r="I652" s="12">
        <v>6.38</v>
      </c>
      <c r="J652" s="9"/>
      <c r="K652" s="71">
        <f t="shared" si="25"/>
        <v>5960.92</v>
      </c>
      <c r="L652" s="86">
        <v>5967.3</v>
      </c>
      <c r="M652" s="94"/>
      <c r="N652" s="14"/>
      <c r="O652" s="15"/>
      <c r="P652" s="16"/>
      <c r="Q652" s="1">
        <f t="shared" si="26"/>
        <v>6.0000000000000002E-6</v>
      </c>
    </row>
    <row r="653" spans="1:17" x14ac:dyDescent="0.2">
      <c r="A653" s="60" t="s">
        <v>11</v>
      </c>
      <c r="B653" s="77">
        <v>38544</v>
      </c>
      <c r="C653" s="9">
        <v>1.6E-2</v>
      </c>
      <c r="D653" s="123">
        <v>2</v>
      </c>
      <c r="E653" s="123">
        <v>2</v>
      </c>
      <c r="F653" s="123">
        <v>2</v>
      </c>
      <c r="G653" s="9">
        <v>4.8</v>
      </c>
      <c r="H653" s="13">
        <v>3.7962097922727889</v>
      </c>
      <c r="I653" s="12">
        <v>4.1500000000000004</v>
      </c>
      <c r="J653" s="9"/>
      <c r="K653" s="71">
        <f t="shared" si="25"/>
        <v>5963.1500000000005</v>
      </c>
      <c r="L653" s="86">
        <v>5967.3</v>
      </c>
      <c r="M653" s="95"/>
      <c r="N653" s="17"/>
      <c r="O653" s="16"/>
      <c r="P653" s="16"/>
      <c r="Q653" s="1">
        <f t="shared" si="26"/>
        <v>1.5999999999999999E-5</v>
      </c>
    </row>
    <row r="654" spans="1:17" x14ac:dyDescent="0.2">
      <c r="A654" s="60" t="s">
        <v>11</v>
      </c>
      <c r="B654" s="77">
        <v>38572</v>
      </c>
      <c r="C654" s="123">
        <v>1E-3</v>
      </c>
      <c r="D654" s="123">
        <v>2</v>
      </c>
      <c r="E654" s="123">
        <v>2</v>
      </c>
      <c r="F654" s="123">
        <v>2</v>
      </c>
      <c r="G654" s="9">
        <v>3.6</v>
      </c>
      <c r="H654" s="11"/>
      <c r="I654" s="12">
        <v>4.25</v>
      </c>
      <c r="J654" s="9"/>
      <c r="K654" s="71">
        <f t="shared" si="25"/>
        <v>5963.05</v>
      </c>
      <c r="L654" s="86">
        <v>5967.3</v>
      </c>
      <c r="M654" s="94"/>
      <c r="N654" s="14"/>
      <c r="O654" s="15"/>
      <c r="P654" s="16"/>
      <c r="Q654" s="1">
        <f t="shared" si="26"/>
        <v>9.9999999999999995E-7</v>
      </c>
    </row>
    <row r="655" spans="1:17" x14ac:dyDescent="0.2">
      <c r="A655" s="60" t="s">
        <v>11</v>
      </c>
      <c r="B655" s="77">
        <v>38607</v>
      </c>
      <c r="C655" s="123">
        <v>1E-3</v>
      </c>
      <c r="D655" s="123">
        <v>2</v>
      </c>
      <c r="E655" s="123">
        <v>2</v>
      </c>
      <c r="F655" s="123">
        <v>2</v>
      </c>
      <c r="G655" s="9">
        <v>3.6</v>
      </c>
      <c r="H655" s="13">
        <v>2.3345766104721037</v>
      </c>
      <c r="I655" s="12">
        <v>4.25</v>
      </c>
      <c r="J655" s="9"/>
      <c r="K655" s="71">
        <f t="shared" si="25"/>
        <v>5963.05</v>
      </c>
      <c r="L655" s="86">
        <v>5967.3</v>
      </c>
      <c r="M655" s="94"/>
      <c r="N655" s="14"/>
      <c r="O655" s="15"/>
      <c r="P655" s="16"/>
      <c r="Q655" s="1">
        <f t="shared" si="26"/>
        <v>9.9999999999999995E-7</v>
      </c>
    </row>
    <row r="656" spans="1:17" x14ac:dyDescent="0.2">
      <c r="A656" s="60" t="s">
        <v>11</v>
      </c>
      <c r="B656" s="77">
        <v>38636</v>
      </c>
      <c r="C656" s="123">
        <v>1E-3</v>
      </c>
      <c r="D656" s="123">
        <v>2</v>
      </c>
      <c r="E656" s="123">
        <v>2</v>
      </c>
      <c r="F656" s="123">
        <v>2</v>
      </c>
      <c r="G656" s="9">
        <v>4.2</v>
      </c>
      <c r="H656" s="11"/>
      <c r="I656" s="12">
        <v>4.17</v>
      </c>
      <c r="J656" s="9"/>
      <c r="K656" s="71">
        <f t="shared" si="25"/>
        <v>5963.13</v>
      </c>
      <c r="L656" s="86">
        <v>5967.3</v>
      </c>
      <c r="M656" s="94"/>
      <c r="N656" s="14"/>
      <c r="O656" s="15"/>
      <c r="P656" s="16"/>
      <c r="Q656" s="1">
        <f t="shared" si="26"/>
        <v>9.9999999999999995E-7</v>
      </c>
    </row>
    <row r="657" spans="1:17" x14ac:dyDescent="0.2">
      <c r="A657" s="60" t="s">
        <v>11</v>
      </c>
      <c r="B657" s="77">
        <v>38663</v>
      </c>
      <c r="C657" s="123">
        <v>1E-3</v>
      </c>
      <c r="D657" s="123">
        <v>2</v>
      </c>
      <c r="E657" s="123">
        <v>2</v>
      </c>
      <c r="F657" s="123">
        <v>2</v>
      </c>
      <c r="G657" s="9">
        <v>3.9</v>
      </c>
      <c r="H657" s="11"/>
      <c r="I657" s="18"/>
      <c r="J657" s="10"/>
      <c r="K657" s="71"/>
      <c r="L657" s="86">
        <v>5967.3</v>
      </c>
      <c r="M657" s="95"/>
      <c r="N657" s="17"/>
      <c r="O657" s="16"/>
      <c r="P657" s="16"/>
      <c r="Q657" s="1">
        <f t="shared" si="26"/>
        <v>9.9999999999999995E-7</v>
      </c>
    </row>
    <row r="658" spans="1:17" x14ac:dyDescent="0.2">
      <c r="A658" s="60" t="s">
        <v>11</v>
      </c>
      <c r="B658" s="77">
        <v>38694</v>
      </c>
      <c r="C658" s="9">
        <v>1.6000000000000001E-3</v>
      </c>
      <c r="D658" s="123">
        <v>2</v>
      </c>
      <c r="E658" s="123">
        <v>2</v>
      </c>
      <c r="F658" s="123">
        <v>2</v>
      </c>
      <c r="G658" s="9">
        <v>3.9</v>
      </c>
      <c r="H658" s="11"/>
      <c r="I658" s="12">
        <v>4.59</v>
      </c>
      <c r="J658" s="9"/>
      <c r="K658" s="71">
        <f t="shared" si="25"/>
        <v>5962.71</v>
      </c>
      <c r="L658" s="86">
        <v>5967.3</v>
      </c>
      <c r="M658" s="95"/>
      <c r="N658" s="17"/>
      <c r="O658" s="16"/>
      <c r="P658" s="16"/>
      <c r="Q658" s="1">
        <f t="shared" si="26"/>
        <v>1.6000000000000001E-6</v>
      </c>
    </row>
    <row r="659" spans="1:17" x14ac:dyDescent="0.2">
      <c r="A659" s="60" t="s">
        <v>11</v>
      </c>
      <c r="B659" s="77">
        <v>38727</v>
      </c>
      <c r="C659" s="123">
        <v>1E-3</v>
      </c>
      <c r="D659" s="123">
        <v>2</v>
      </c>
      <c r="E659" s="123">
        <v>2</v>
      </c>
      <c r="F659" s="123">
        <v>2</v>
      </c>
      <c r="G659" s="9">
        <v>7.4</v>
      </c>
      <c r="H659" s="13">
        <v>5.628068702459645</v>
      </c>
      <c r="I659" s="12">
        <v>4.71</v>
      </c>
      <c r="J659" s="9"/>
      <c r="K659" s="71">
        <f t="shared" si="25"/>
        <v>5962.59</v>
      </c>
      <c r="L659" s="86">
        <v>5967.3</v>
      </c>
      <c r="M659" s="95"/>
      <c r="N659" s="17"/>
      <c r="O659" s="16"/>
      <c r="P659" s="16"/>
      <c r="Q659" s="1">
        <f t="shared" si="26"/>
        <v>9.9999999999999995E-7</v>
      </c>
    </row>
    <row r="660" spans="1:17" x14ac:dyDescent="0.2">
      <c r="A660" s="60" t="s">
        <v>11</v>
      </c>
      <c r="B660" s="77">
        <v>38762</v>
      </c>
      <c r="C660" s="9">
        <v>1.9E-3</v>
      </c>
      <c r="D660" s="123">
        <v>1</v>
      </c>
      <c r="E660" s="123">
        <v>1</v>
      </c>
      <c r="F660" s="123">
        <v>1</v>
      </c>
      <c r="G660" s="9">
        <v>8.3000000000000007</v>
      </c>
      <c r="H660" s="11"/>
      <c r="I660" s="12">
        <v>4.71</v>
      </c>
      <c r="J660" s="9"/>
      <c r="K660" s="71">
        <f t="shared" si="25"/>
        <v>5962.59</v>
      </c>
      <c r="L660" s="86">
        <v>5967.3</v>
      </c>
      <c r="M660" s="95"/>
      <c r="N660" s="31"/>
      <c r="O660" s="16"/>
      <c r="P660" s="16"/>
      <c r="Q660" s="1">
        <f t="shared" si="26"/>
        <v>1.9E-6</v>
      </c>
    </row>
    <row r="661" spans="1:17" x14ac:dyDescent="0.2">
      <c r="A661" s="60" t="s">
        <v>11</v>
      </c>
      <c r="B661" s="77">
        <v>38791</v>
      </c>
      <c r="C661" s="123">
        <v>1E-3</v>
      </c>
      <c r="D661" s="123">
        <v>2</v>
      </c>
      <c r="E661" s="123">
        <v>2</v>
      </c>
      <c r="F661" s="123">
        <v>2</v>
      </c>
      <c r="G661" s="9">
        <v>5.8</v>
      </c>
      <c r="H661" s="11"/>
      <c r="I661" s="12">
        <v>4.71</v>
      </c>
      <c r="J661" s="9"/>
      <c r="K661" s="71">
        <f t="shared" si="25"/>
        <v>5962.59</v>
      </c>
      <c r="L661" s="86">
        <v>5967.3</v>
      </c>
      <c r="M661" s="95"/>
      <c r="N661" s="17"/>
      <c r="O661" s="16"/>
      <c r="P661" s="16"/>
      <c r="Q661" s="1">
        <f t="shared" si="26"/>
        <v>9.9999999999999995E-7</v>
      </c>
    </row>
    <row r="662" spans="1:17" x14ac:dyDescent="0.2">
      <c r="A662" s="60" t="s">
        <v>11</v>
      </c>
      <c r="B662" s="77">
        <v>38818</v>
      </c>
      <c r="C662" s="123">
        <v>1E-3</v>
      </c>
      <c r="D662" s="123">
        <v>2</v>
      </c>
      <c r="E662" s="123">
        <v>2</v>
      </c>
      <c r="F662" s="123">
        <v>2</v>
      </c>
      <c r="G662" s="9">
        <v>1.2</v>
      </c>
      <c r="H662" s="11"/>
      <c r="I662" s="12">
        <v>4.55</v>
      </c>
      <c r="J662" s="9"/>
      <c r="K662" s="71">
        <f t="shared" si="25"/>
        <v>5962.75</v>
      </c>
      <c r="L662" s="86">
        <v>5967.3</v>
      </c>
      <c r="M662" s="95"/>
      <c r="N662" s="17"/>
      <c r="O662" s="16"/>
      <c r="P662" s="16"/>
      <c r="Q662" s="1">
        <f t="shared" si="26"/>
        <v>9.9999999999999995E-7</v>
      </c>
    </row>
    <row r="663" spans="1:17" x14ac:dyDescent="0.2">
      <c r="A663" s="60" t="s">
        <v>11</v>
      </c>
      <c r="B663" s="77">
        <v>38847</v>
      </c>
      <c r="C663" s="123">
        <v>1E-3</v>
      </c>
      <c r="D663" s="123">
        <v>2</v>
      </c>
      <c r="E663" s="123">
        <v>2</v>
      </c>
      <c r="F663" s="123">
        <v>2</v>
      </c>
      <c r="G663" s="9">
        <v>2.9</v>
      </c>
      <c r="H663" s="13">
        <v>1.9398057627477163</v>
      </c>
      <c r="I663" s="12">
        <v>4.28</v>
      </c>
      <c r="J663" s="9"/>
      <c r="K663" s="71">
        <f t="shared" si="25"/>
        <v>5963.02</v>
      </c>
      <c r="L663" s="86">
        <v>5967.3</v>
      </c>
      <c r="M663" s="88"/>
      <c r="N663" s="32"/>
      <c r="O663" s="32"/>
      <c r="P663" s="32"/>
      <c r="Q663" s="1">
        <f t="shared" si="26"/>
        <v>9.9999999999999995E-7</v>
      </c>
    </row>
    <row r="664" spans="1:17" x14ac:dyDescent="0.2">
      <c r="A664" s="60" t="s">
        <v>11</v>
      </c>
      <c r="B664" s="77">
        <v>38880</v>
      </c>
      <c r="C664" s="123">
        <v>1E-3</v>
      </c>
      <c r="D664" s="123">
        <v>2</v>
      </c>
      <c r="E664" s="123">
        <v>2</v>
      </c>
      <c r="F664" s="123">
        <v>2</v>
      </c>
      <c r="G664" s="9">
        <v>7</v>
      </c>
      <c r="H664" s="11"/>
      <c r="I664" s="18"/>
      <c r="J664" s="10"/>
      <c r="K664" s="71"/>
      <c r="L664" s="86">
        <v>5967.3</v>
      </c>
      <c r="M664" s="88"/>
      <c r="Q664" s="1">
        <f t="shared" si="26"/>
        <v>9.9999999999999995E-7</v>
      </c>
    </row>
    <row r="665" spans="1:17" x14ac:dyDescent="0.2">
      <c r="A665" s="60" t="s">
        <v>11</v>
      </c>
      <c r="B665" s="77">
        <v>38966</v>
      </c>
      <c r="C665" s="123">
        <v>1E-3</v>
      </c>
      <c r="D665" s="123">
        <v>2</v>
      </c>
      <c r="E665" s="123">
        <v>2</v>
      </c>
      <c r="F665" s="123">
        <v>2</v>
      </c>
      <c r="G665" s="9">
        <v>9</v>
      </c>
      <c r="H665" s="13">
        <v>5.9562074859480729</v>
      </c>
      <c r="I665" s="12">
        <v>4.22</v>
      </c>
      <c r="J665" s="9"/>
      <c r="K665" s="71">
        <f t="shared" si="25"/>
        <v>5963.08</v>
      </c>
      <c r="L665" s="86">
        <v>5967.3</v>
      </c>
      <c r="M665" s="88"/>
      <c r="Q665" s="1">
        <f t="shared" si="26"/>
        <v>9.9999999999999995E-7</v>
      </c>
    </row>
    <row r="666" spans="1:17" x14ac:dyDescent="0.2">
      <c r="A666" s="60" t="s">
        <v>11</v>
      </c>
      <c r="B666" s="77">
        <v>39057</v>
      </c>
      <c r="C666" s="9">
        <v>1.2E-2</v>
      </c>
      <c r="D666" s="123">
        <v>2</v>
      </c>
      <c r="E666" s="123">
        <v>2</v>
      </c>
      <c r="F666" s="123">
        <v>2</v>
      </c>
      <c r="G666" s="9">
        <v>9.1</v>
      </c>
      <c r="H666" s="13">
        <v>6.4462326984053924</v>
      </c>
      <c r="I666" s="12">
        <v>4.18</v>
      </c>
      <c r="J666" s="9"/>
      <c r="K666" s="71">
        <f t="shared" si="25"/>
        <v>5963.12</v>
      </c>
      <c r="L666" s="86">
        <v>5967.3</v>
      </c>
      <c r="M666" s="88"/>
      <c r="Q666" s="1">
        <f t="shared" si="26"/>
        <v>1.2E-5</v>
      </c>
    </row>
    <row r="667" spans="1:17" x14ac:dyDescent="0.2">
      <c r="A667" s="60" t="s">
        <v>11</v>
      </c>
      <c r="B667" s="77">
        <v>39154</v>
      </c>
      <c r="C667" s="123">
        <v>1E-3</v>
      </c>
      <c r="D667" s="123">
        <v>2</v>
      </c>
      <c r="E667" s="123">
        <v>2</v>
      </c>
      <c r="F667" s="123">
        <v>2</v>
      </c>
      <c r="G667" s="9">
        <v>7.6</v>
      </c>
      <c r="H667" s="13">
        <v>5.3344040758322464</v>
      </c>
      <c r="I667" s="12">
        <v>4.45</v>
      </c>
      <c r="J667" s="9"/>
      <c r="K667" s="71">
        <f t="shared" si="25"/>
        <v>5962.85</v>
      </c>
      <c r="L667" s="86">
        <v>5967.3</v>
      </c>
      <c r="M667" s="88"/>
      <c r="Q667" s="1">
        <f t="shared" si="26"/>
        <v>9.9999999999999995E-7</v>
      </c>
    </row>
    <row r="668" spans="1:17" x14ac:dyDescent="0.2">
      <c r="A668" s="60" t="s">
        <v>11</v>
      </c>
      <c r="B668" s="77">
        <v>39202</v>
      </c>
      <c r="C668" s="123">
        <v>1E-3</v>
      </c>
      <c r="D668" s="123">
        <v>5</v>
      </c>
      <c r="E668" s="123">
        <v>0.5</v>
      </c>
      <c r="F668" s="123">
        <v>2</v>
      </c>
      <c r="G668" s="9"/>
      <c r="H668" s="19"/>
      <c r="I668" s="12"/>
      <c r="J668" s="9"/>
      <c r="K668" s="71"/>
      <c r="L668" s="86">
        <v>5967.3</v>
      </c>
      <c r="M668" s="88"/>
      <c r="Q668" s="1">
        <f t="shared" si="26"/>
        <v>9.9999999999999995E-7</v>
      </c>
    </row>
    <row r="669" spans="1:17" x14ac:dyDescent="0.2">
      <c r="A669" s="60" t="s">
        <v>11</v>
      </c>
      <c r="B669" s="77">
        <v>39254</v>
      </c>
      <c r="C669" s="123">
        <v>1E-3</v>
      </c>
      <c r="D669" s="123">
        <v>2</v>
      </c>
      <c r="E669" s="123">
        <v>2</v>
      </c>
      <c r="F669" s="123">
        <v>2</v>
      </c>
      <c r="G669" s="9">
        <v>3.4</v>
      </c>
      <c r="H669" s="19"/>
      <c r="I669" s="12"/>
      <c r="J669" s="9"/>
      <c r="K669" s="71"/>
      <c r="L669" s="86">
        <v>5967.3</v>
      </c>
      <c r="M669" s="88"/>
      <c r="Q669" s="1">
        <f t="shared" si="26"/>
        <v>9.9999999999999995E-7</v>
      </c>
    </row>
    <row r="670" spans="1:17" x14ac:dyDescent="0.2">
      <c r="A670" s="60" t="s">
        <v>11</v>
      </c>
      <c r="B670" s="77">
        <v>39338</v>
      </c>
      <c r="C670" s="123">
        <v>1E-3</v>
      </c>
      <c r="D670" s="123">
        <v>2</v>
      </c>
      <c r="E670" s="123">
        <v>2</v>
      </c>
      <c r="F670" s="123">
        <v>2</v>
      </c>
      <c r="G670" s="9">
        <v>2.8</v>
      </c>
      <c r="H670" s="19"/>
      <c r="I670" s="12">
        <v>5.04</v>
      </c>
      <c r="J670" s="9"/>
      <c r="K670" s="71">
        <f t="shared" si="25"/>
        <v>5962.26</v>
      </c>
      <c r="L670" s="86">
        <v>5967.3</v>
      </c>
      <c r="M670" s="88"/>
      <c r="Q670" s="1">
        <f t="shared" si="26"/>
        <v>9.9999999999999995E-7</v>
      </c>
    </row>
    <row r="671" spans="1:17" x14ac:dyDescent="0.2">
      <c r="A671" s="60" t="s">
        <v>11</v>
      </c>
      <c r="B671" s="77">
        <v>39434</v>
      </c>
      <c r="C671" s="9">
        <v>1.1999999999999999E-3</v>
      </c>
      <c r="D671" s="123">
        <v>2</v>
      </c>
      <c r="E671" s="123">
        <v>2</v>
      </c>
      <c r="F671" s="123">
        <v>2</v>
      </c>
      <c r="G671" s="9">
        <v>3.2</v>
      </c>
      <c r="H671" s="19">
        <v>1.875</v>
      </c>
      <c r="I671" s="12">
        <v>4.75</v>
      </c>
      <c r="J671" s="9"/>
      <c r="K671" s="71">
        <f t="shared" si="25"/>
        <v>5962.55</v>
      </c>
      <c r="L671" s="86">
        <v>5967.3</v>
      </c>
      <c r="M671" s="88"/>
      <c r="Q671" s="1">
        <f t="shared" si="26"/>
        <v>1.1999999999999999E-6</v>
      </c>
    </row>
    <row r="672" spans="1:17" x14ac:dyDescent="0.2">
      <c r="A672" s="60" t="s">
        <v>11</v>
      </c>
      <c r="B672" s="77">
        <v>39512</v>
      </c>
      <c r="C672" s="123">
        <v>1E-3</v>
      </c>
      <c r="D672" s="123">
        <v>2</v>
      </c>
      <c r="E672" s="123">
        <v>2</v>
      </c>
      <c r="F672" s="123">
        <v>2</v>
      </c>
      <c r="G672" s="9">
        <v>5.0999999999999996</v>
      </c>
      <c r="H672" s="13">
        <v>3.105779963897414</v>
      </c>
      <c r="I672" s="12">
        <v>4.9800000000000004</v>
      </c>
      <c r="J672" s="9"/>
      <c r="K672" s="71">
        <f t="shared" si="25"/>
        <v>5962.3200000000006</v>
      </c>
      <c r="L672" s="86">
        <v>5967.3</v>
      </c>
      <c r="M672" s="88"/>
      <c r="Q672" s="1">
        <f t="shared" si="26"/>
        <v>9.9999999999999995E-7</v>
      </c>
    </row>
    <row r="673" spans="1:17" x14ac:dyDescent="0.2">
      <c r="A673" s="60" t="s">
        <v>11</v>
      </c>
      <c r="B673" s="77">
        <v>39616</v>
      </c>
      <c r="C673" s="123">
        <v>1E-3</v>
      </c>
      <c r="D673" s="123">
        <v>2</v>
      </c>
      <c r="E673" s="123">
        <v>2</v>
      </c>
      <c r="F673" s="123">
        <v>2</v>
      </c>
      <c r="G673" s="9">
        <v>3.7</v>
      </c>
      <c r="H673" s="13">
        <v>2.0590000000000002</v>
      </c>
      <c r="I673" s="12">
        <v>4.95</v>
      </c>
      <c r="J673" s="9"/>
      <c r="K673" s="71">
        <f t="shared" si="25"/>
        <v>5962.35</v>
      </c>
      <c r="L673" s="86">
        <v>5967.3</v>
      </c>
      <c r="M673" s="88"/>
      <c r="Q673" s="1">
        <f t="shared" si="26"/>
        <v>9.9999999999999995E-7</v>
      </c>
    </row>
    <row r="674" spans="1:17" x14ac:dyDescent="0.2">
      <c r="A674" s="60" t="s">
        <v>11</v>
      </c>
      <c r="B674" s="77">
        <v>39721</v>
      </c>
      <c r="C674" s="123">
        <v>1E-3</v>
      </c>
      <c r="D674" s="123">
        <v>2</v>
      </c>
      <c r="E674" s="123">
        <v>2</v>
      </c>
      <c r="F674" s="123">
        <v>2</v>
      </c>
      <c r="G674" s="9">
        <v>2.9</v>
      </c>
      <c r="H674" s="13">
        <v>2.0019999999999998</v>
      </c>
      <c r="I674" s="12">
        <v>5.51</v>
      </c>
      <c r="J674" s="9"/>
      <c r="K674" s="71">
        <f t="shared" si="25"/>
        <v>5961.79</v>
      </c>
      <c r="L674" s="86">
        <v>5967.3</v>
      </c>
      <c r="M674" s="88"/>
      <c r="Q674" s="1">
        <f t="shared" si="26"/>
        <v>9.9999999999999995E-7</v>
      </c>
    </row>
    <row r="675" spans="1:17" x14ac:dyDescent="0.2">
      <c r="A675" s="60" t="s">
        <v>11</v>
      </c>
      <c r="B675" s="77">
        <v>39791</v>
      </c>
      <c r="C675" s="123">
        <v>1E-3</v>
      </c>
      <c r="D675" s="123">
        <v>2</v>
      </c>
      <c r="E675" s="123">
        <v>2</v>
      </c>
      <c r="F675" s="123">
        <v>2</v>
      </c>
      <c r="G675" s="9">
        <v>4.7</v>
      </c>
      <c r="H675" s="13">
        <v>2.9</v>
      </c>
      <c r="I675" s="12">
        <v>5.2</v>
      </c>
      <c r="J675" s="9"/>
      <c r="K675" s="71">
        <f t="shared" si="25"/>
        <v>5962.1</v>
      </c>
      <c r="L675" s="86">
        <v>5967.3</v>
      </c>
      <c r="M675" s="88"/>
      <c r="Q675" s="1">
        <f t="shared" si="26"/>
        <v>9.9999999999999995E-7</v>
      </c>
    </row>
    <row r="676" spans="1:17" x14ac:dyDescent="0.2">
      <c r="A676" s="60" t="s">
        <v>11</v>
      </c>
      <c r="B676" s="77">
        <v>39889</v>
      </c>
      <c r="C676" s="19">
        <v>1E-3</v>
      </c>
      <c r="D676" s="123">
        <v>2</v>
      </c>
      <c r="E676" s="123">
        <v>2</v>
      </c>
      <c r="F676" s="123">
        <v>2</v>
      </c>
      <c r="G676" s="19">
        <v>7</v>
      </c>
      <c r="H676" s="13">
        <v>4.5999999999999996</v>
      </c>
      <c r="I676" s="12">
        <v>5.29</v>
      </c>
      <c r="J676" s="9"/>
      <c r="K676" s="71">
        <f t="shared" si="25"/>
        <v>5962.01</v>
      </c>
      <c r="L676" s="86">
        <v>5967.3</v>
      </c>
      <c r="M676" s="88"/>
      <c r="Q676" s="1">
        <f t="shared" si="26"/>
        <v>9.9999999999999995E-7</v>
      </c>
    </row>
    <row r="677" spans="1:17" x14ac:dyDescent="0.2">
      <c r="A677" s="60" t="s">
        <v>11</v>
      </c>
      <c r="B677" s="77">
        <v>39980</v>
      </c>
      <c r="C677" s="123">
        <v>1E-3</v>
      </c>
      <c r="D677" s="123">
        <v>2</v>
      </c>
      <c r="E677" s="123">
        <v>2</v>
      </c>
      <c r="F677" s="123">
        <v>2</v>
      </c>
      <c r="G677" s="19">
        <v>5.6</v>
      </c>
      <c r="H677" s="13">
        <v>3.9</v>
      </c>
      <c r="I677" s="12">
        <v>5.05</v>
      </c>
      <c r="J677" s="9"/>
      <c r="K677" s="71">
        <f t="shared" si="25"/>
        <v>5962.25</v>
      </c>
      <c r="L677" s="86">
        <v>5967.3</v>
      </c>
      <c r="M677" s="88"/>
      <c r="Q677" s="1">
        <f t="shared" si="26"/>
        <v>9.9999999999999995E-7</v>
      </c>
    </row>
    <row r="678" spans="1:17" x14ac:dyDescent="0.2">
      <c r="A678" s="60" t="s">
        <v>11</v>
      </c>
      <c r="B678" s="77">
        <v>40072</v>
      </c>
      <c r="C678" s="9">
        <v>1.9E-3</v>
      </c>
      <c r="D678" s="123">
        <v>2</v>
      </c>
      <c r="E678" s="123">
        <v>2</v>
      </c>
      <c r="F678" s="123">
        <v>2</v>
      </c>
      <c r="G678" s="19">
        <v>5.7</v>
      </c>
      <c r="H678" s="13">
        <v>3.7</v>
      </c>
      <c r="I678" s="12">
        <v>5.0999999999999996</v>
      </c>
      <c r="J678" s="9"/>
      <c r="K678" s="71">
        <f t="shared" si="25"/>
        <v>5962.2</v>
      </c>
      <c r="L678" s="86">
        <v>5967.3</v>
      </c>
      <c r="M678" s="88"/>
      <c r="Q678" s="1">
        <f t="shared" si="26"/>
        <v>1.9E-6</v>
      </c>
    </row>
    <row r="679" spans="1:17" x14ac:dyDescent="0.2">
      <c r="A679" s="60" t="s">
        <v>11</v>
      </c>
      <c r="B679" s="77">
        <v>40162</v>
      </c>
      <c r="C679" s="9">
        <v>1.9E-3</v>
      </c>
      <c r="D679" s="123">
        <v>2</v>
      </c>
      <c r="E679" s="123">
        <v>2</v>
      </c>
      <c r="F679" s="123">
        <v>2</v>
      </c>
      <c r="G679" s="19">
        <v>5.7</v>
      </c>
      <c r="H679" s="13">
        <v>3.4</v>
      </c>
      <c r="I679" s="12">
        <v>5.03</v>
      </c>
      <c r="J679" s="9"/>
      <c r="K679" s="71">
        <f t="shared" si="25"/>
        <v>5962.27</v>
      </c>
      <c r="L679" s="86">
        <v>5967.3</v>
      </c>
      <c r="M679" s="88"/>
      <c r="Q679" s="1">
        <f t="shared" si="26"/>
        <v>1.9E-6</v>
      </c>
    </row>
    <row r="680" spans="1:17" x14ac:dyDescent="0.2">
      <c r="A680" s="60" t="s">
        <v>11</v>
      </c>
      <c r="B680" s="77">
        <v>40266</v>
      </c>
      <c r="C680" s="123">
        <v>1E-3</v>
      </c>
      <c r="D680" s="123">
        <v>2</v>
      </c>
      <c r="E680" s="123">
        <v>2</v>
      </c>
      <c r="F680" s="123">
        <v>2</v>
      </c>
      <c r="G680" s="12">
        <v>6.74</v>
      </c>
      <c r="H680" s="37">
        <v>4.4000000000000004</v>
      </c>
      <c r="I680" s="12">
        <v>6.25</v>
      </c>
      <c r="J680" s="9"/>
      <c r="K680" s="72">
        <f t="shared" ref="K680:K685" si="27">$L$644-I680</f>
        <v>5961.05</v>
      </c>
      <c r="L680" s="86">
        <v>5967.3</v>
      </c>
      <c r="M680" s="88"/>
      <c r="Q680" s="1">
        <f t="shared" si="26"/>
        <v>9.9999999999999995E-7</v>
      </c>
    </row>
    <row r="681" spans="1:17" x14ac:dyDescent="0.2">
      <c r="A681" s="60" t="s">
        <v>11</v>
      </c>
      <c r="B681" s="77">
        <v>40357</v>
      </c>
      <c r="C681" s="123">
        <v>1E-3</v>
      </c>
      <c r="D681" s="123">
        <v>2</v>
      </c>
      <c r="E681" s="123">
        <v>2</v>
      </c>
      <c r="F681" s="123">
        <v>2</v>
      </c>
      <c r="G681" s="12">
        <v>4.79</v>
      </c>
      <c r="H681" s="23">
        <v>3.1065444589324405</v>
      </c>
      <c r="I681" s="12">
        <v>5.44</v>
      </c>
      <c r="J681" s="9"/>
      <c r="K681" s="72">
        <f t="shared" si="27"/>
        <v>5961.8600000000006</v>
      </c>
      <c r="L681" s="86">
        <v>5967.3</v>
      </c>
      <c r="M681" s="88"/>
      <c r="Q681" s="1">
        <f t="shared" si="26"/>
        <v>9.9999999999999995E-7</v>
      </c>
    </row>
    <row r="682" spans="1:17" x14ac:dyDescent="0.2">
      <c r="A682" s="60" t="s">
        <v>11</v>
      </c>
      <c r="B682" s="77">
        <v>40448</v>
      </c>
      <c r="C682" s="123">
        <v>1E-3</v>
      </c>
      <c r="D682" s="123">
        <v>2</v>
      </c>
      <c r="E682" s="123">
        <v>2</v>
      </c>
      <c r="F682" s="123">
        <v>2</v>
      </c>
      <c r="G682" s="12">
        <v>3.41</v>
      </c>
      <c r="H682" s="23">
        <v>1.6351818893360754</v>
      </c>
      <c r="I682" s="12">
        <v>5.42</v>
      </c>
      <c r="J682" s="9"/>
      <c r="K682" s="72">
        <f t="shared" si="27"/>
        <v>5961.88</v>
      </c>
      <c r="L682" s="86">
        <v>5967.3</v>
      </c>
      <c r="M682" s="88"/>
      <c r="Q682" s="1">
        <f t="shared" si="26"/>
        <v>9.9999999999999995E-7</v>
      </c>
    </row>
    <row r="683" spans="1:17" x14ac:dyDescent="0.2">
      <c r="A683" s="60" t="s">
        <v>11</v>
      </c>
      <c r="B683" s="83">
        <v>40526</v>
      </c>
      <c r="C683" s="123">
        <v>1E-3</v>
      </c>
      <c r="D683" s="123">
        <v>2</v>
      </c>
      <c r="E683" s="123">
        <v>2</v>
      </c>
      <c r="F683" s="123">
        <v>2</v>
      </c>
      <c r="G683" s="43">
        <v>3.85</v>
      </c>
      <c r="H683" s="36">
        <v>2.1</v>
      </c>
      <c r="I683" s="12">
        <v>4.6100000000000003</v>
      </c>
      <c r="J683" s="9"/>
      <c r="K683" s="72">
        <f t="shared" si="27"/>
        <v>5962.6900000000005</v>
      </c>
      <c r="L683" s="86">
        <v>5967.3</v>
      </c>
      <c r="M683" s="88"/>
      <c r="Q683" s="1">
        <f t="shared" si="26"/>
        <v>9.9999999999999995E-7</v>
      </c>
    </row>
    <row r="684" spans="1:17" x14ac:dyDescent="0.2">
      <c r="A684" s="60" t="s">
        <v>11</v>
      </c>
      <c r="B684" s="78">
        <v>40631</v>
      </c>
      <c r="C684" s="130">
        <v>5.0000000000000001E-4</v>
      </c>
      <c r="D684" s="123">
        <v>2</v>
      </c>
      <c r="E684" s="123">
        <v>2</v>
      </c>
      <c r="F684" s="123">
        <v>2</v>
      </c>
      <c r="G684" s="22">
        <v>3.9</v>
      </c>
      <c r="H684" s="44">
        <v>2.5</v>
      </c>
      <c r="I684" s="12">
        <v>4.74</v>
      </c>
      <c r="J684" s="9"/>
      <c r="K684" s="72">
        <f t="shared" si="27"/>
        <v>5962.56</v>
      </c>
      <c r="L684" s="86">
        <v>5967.3</v>
      </c>
      <c r="M684" s="88"/>
      <c r="Q684" s="1">
        <f t="shared" si="26"/>
        <v>4.9999999999999998E-7</v>
      </c>
    </row>
    <row r="685" spans="1:17" x14ac:dyDescent="0.2">
      <c r="A685" s="60" t="s">
        <v>11</v>
      </c>
      <c r="B685" s="78">
        <v>40715</v>
      </c>
      <c r="C685" s="123">
        <v>2.0000000000000001E-4</v>
      </c>
      <c r="D685" s="123">
        <v>1</v>
      </c>
      <c r="E685" s="123">
        <v>1</v>
      </c>
      <c r="F685" s="123">
        <v>2</v>
      </c>
      <c r="G685" s="22">
        <v>3.09</v>
      </c>
      <c r="H685" s="149">
        <v>1.3</v>
      </c>
      <c r="I685" s="12">
        <v>4.54</v>
      </c>
      <c r="J685" s="9"/>
      <c r="K685" s="72">
        <f t="shared" si="27"/>
        <v>5962.76</v>
      </c>
      <c r="L685" s="86">
        <v>5967.3</v>
      </c>
      <c r="M685" s="88"/>
      <c r="Q685" s="1">
        <f t="shared" si="26"/>
        <v>2.0000000000000002E-7</v>
      </c>
    </row>
    <row r="686" spans="1:17" hidden="1" x14ac:dyDescent="0.2">
      <c r="A686" s="60"/>
      <c r="B686" s="77"/>
      <c r="C686" s="9">
        <v>0</v>
      </c>
      <c r="D686" s="9"/>
      <c r="E686" s="9"/>
      <c r="F686" s="9"/>
      <c r="G686" s="9"/>
      <c r="H686" s="19"/>
      <c r="I686" s="12"/>
      <c r="J686" s="9"/>
      <c r="K686" s="71"/>
      <c r="L686" s="86">
        <v>5967.3</v>
      </c>
      <c r="M686" s="88"/>
      <c r="Q686" s="1">
        <f t="shared" si="26"/>
        <v>0</v>
      </c>
    </row>
    <row r="687" spans="1:17" hidden="1" x14ac:dyDescent="0.2">
      <c r="A687" s="60" t="s">
        <v>13</v>
      </c>
      <c r="B687" s="77">
        <v>38251</v>
      </c>
      <c r="C687" s="123">
        <v>1E-3</v>
      </c>
      <c r="D687" s="123">
        <v>2</v>
      </c>
      <c r="E687" s="123">
        <v>2</v>
      </c>
      <c r="F687" s="123">
        <v>2</v>
      </c>
      <c r="G687" s="9">
        <v>0.37</v>
      </c>
      <c r="H687" s="11"/>
      <c r="I687" s="18"/>
      <c r="J687" s="30">
        <v>5957.79</v>
      </c>
      <c r="K687" s="71"/>
      <c r="L687" s="86">
        <v>5967.3</v>
      </c>
      <c r="M687" s="88"/>
      <c r="Q687" s="1">
        <f t="shared" si="26"/>
        <v>9.9999999999999995E-7</v>
      </c>
    </row>
    <row r="688" spans="1:17" hidden="1" x14ac:dyDescent="0.2">
      <c r="A688" s="60" t="s">
        <v>13</v>
      </c>
      <c r="B688" s="77">
        <v>38274</v>
      </c>
      <c r="C688" s="123">
        <v>1E-3</v>
      </c>
      <c r="D688" s="123">
        <v>2</v>
      </c>
      <c r="E688" s="123">
        <v>2</v>
      </c>
      <c r="F688" s="123">
        <v>2</v>
      </c>
      <c r="G688" s="9">
        <v>4.7E-2</v>
      </c>
      <c r="H688" s="11">
        <v>2.5999999999999999E-2</v>
      </c>
      <c r="I688" s="12">
        <v>2.8</v>
      </c>
      <c r="J688" s="9"/>
      <c r="K688" s="71">
        <v>5954.99</v>
      </c>
      <c r="L688" s="86">
        <v>5967.3</v>
      </c>
      <c r="M688" s="88"/>
      <c r="Q688" s="1">
        <f t="shared" si="26"/>
        <v>9.9999999999999995E-7</v>
      </c>
    </row>
    <row r="689" spans="1:17" hidden="1" x14ac:dyDescent="0.2">
      <c r="A689" s="60" t="s">
        <v>13</v>
      </c>
      <c r="B689" s="77">
        <v>38301</v>
      </c>
      <c r="C689" s="123">
        <v>1E-3</v>
      </c>
      <c r="D689" s="123">
        <v>2</v>
      </c>
      <c r="E689" s="123">
        <v>2</v>
      </c>
      <c r="F689" s="123">
        <v>2</v>
      </c>
      <c r="G689" s="9">
        <v>3.4000000000000002E-2</v>
      </c>
      <c r="H689" s="11">
        <v>1.0999999999999999E-2</v>
      </c>
      <c r="I689" s="12">
        <v>2.85</v>
      </c>
      <c r="J689" s="9"/>
      <c r="K689" s="71">
        <v>5954.94</v>
      </c>
      <c r="L689" s="86">
        <v>5967.3</v>
      </c>
      <c r="M689" s="88"/>
      <c r="Q689" s="1">
        <f t="shared" si="26"/>
        <v>9.9999999999999995E-7</v>
      </c>
    </row>
    <row r="690" spans="1:17" hidden="1" x14ac:dyDescent="0.2">
      <c r="A690" s="60" t="s">
        <v>13</v>
      </c>
      <c r="B690" s="77">
        <v>38335</v>
      </c>
      <c r="C690" s="123">
        <v>1E-3</v>
      </c>
      <c r="D690" s="123">
        <v>2</v>
      </c>
      <c r="E690" s="123">
        <v>2</v>
      </c>
      <c r="F690" s="123">
        <v>2</v>
      </c>
      <c r="G690" s="9">
        <v>1.7000000000000001E-2</v>
      </c>
      <c r="H690" s="11">
        <v>1.0999999999999999E-2</v>
      </c>
      <c r="I690" s="12">
        <v>2.54</v>
      </c>
      <c r="J690" s="9"/>
      <c r="K690" s="71">
        <v>5955.25</v>
      </c>
      <c r="L690" s="86">
        <v>5967.3</v>
      </c>
      <c r="M690" s="88"/>
      <c r="Q690" s="1">
        <f t="shared" si="26"/>
        <v>9.9999999999999995E-7</v>
      </c>
    </row>
    <row r="691" spans="1:17" hidden="1" x14ac:dyDescent="0.2">
      <c r="A691" s="60" t="s">
        <v>13</v>
      </c>
      <c r="B691" s="77">
        <v>38364</v>
      </c>
      <c r="C691" s="123">
        <v>1E-3</v>
      </c>
      <c r="D691" s="123">
        <v>2</v>
      </c>
      <c r="E691" s="123">
        <v>2</v>
      </c>
      <c r="F691" s="123">
        <v>2</v>
      </c>
      <c r="G691" s="9">
        <v>1.2E-2</v>
      </c>
      <c r="H691" s="11">
        <v>1.2E-2</v>
      </c>
      <c r="I691" s="12">
        <v>2.5</v>
      </c>
      <c r="J691" s="9"/>
      <c r="K691" s="71">
        <v>5955.29</v>
      </c>
      <c r="L691" s="86">
        <v>5967.3</v>
      </c>
      <c r="M691" s="88"/>
      <c r="Q691" s="1">
        <f t="shared" si="26"/>
        <v>9.9999999999999995E-7</v>
      </c>
    </row>
    <row r="692" spans="1:17" hidden="1" x14ac:dyDescent="0.2">
      <c r="A692" s="60" t="s">
        <v>13</v>
      </c>
      <c r="B692" s="77">
        <v>38419</v>
      </c>
      <c r="C692" s="123">
        <v>1E-3</v>
      </c>
      <c r="D692" s="123">
        <v>2</v>
      </c>
      <c r="E692" s="123">
        <v>2</v>
      </c>
      <c r="F692" s="123">
        <v>2</v>
      </c>
      <c r="G692" s="9">
        <v>7.1000000000000004E-3</v>
      </c>
      <c r="H692" s="11">
        <v>0</v>
      </c>
      <c r="I692" s="12">
        <v>3.62</v>
      </c>
      <c r="J692" s="9"/>
      <c r="K692" s="71">
        <v>5954.17</v>
      </c>
      <c r="L692" s="86">
        <v>5967.3</v>
      </c>
      <c r="M692" s="88"/>
      <c r="Q692" s="1">
        <f t="shared" si="26"/>
        <v>9.9999999999999995E-7</v>
      </c>
    </row>
    <row r="693" spans="1:17" hidden="1" x14ac:dyDescent="0.2">
      <c r="A693" s="60" t="s">
        <v>13</v>
      </c>
      <c r="B693" s="77">
        <v>38454</v>
      </c>
      <c r="C693" s="123">
        <v>1E-3</v>
      </c>
      <c r="D693" s="123">
        <v>2</v>
      </c>
      <c r="E693" s="123">
        <v>2</v>
      </c>
      <c r="F693" s="123">
        <v>2</v>
      </c>
      <c r="G693" s="9">
        <v>2.1000000000000001E-2</v>
      </c>
      <c r="H693" s="11"/>
      <c r="I693" s="12">
        <v>2.82</v>
      </c>
      <c r="J693" s="9"/>
      <c r="K693" s="71">
        <v>5954.97</v>
      </c>
      <c r="L693" s="86">
        <v>5967.3</v>
      </c>
      <c r="M693" s="88"/>
      <c r="Q693" s="1">
        <f t="shared" si="26"/>
        <v>9.9999999999999995E-7</v>
      </c>
    </row>
    <row r="694" spans="1:17" hidden="1" x14ac:dyDescent="0.2">
      <c r="A694" s="60" t="s">
        <v>13</v>
      </c>
      <c r="B694" s="77">
        <v>38483</v>
      </c>
      <c r="C694" s="123">
        <v>1E-3</v>
      </c>
      <c r="D694" s="123">
        <v>2</v>
      </c>
      <c r="E694" s="123">
        <v>2</v>
      </c>
      <c r="F694" s="123">
        <v>2</v>
      </c>
      <c r="G694" s="9">
        <v>3.1E-2</v>
      </c>
      <c r="H694" s="11">
        <v>0</v>
      </c>
      <c r="I694" s="12">
        <v>2.4700000000000002</v>
      </c>
      <c r="J694" s="9"/>
      <c r="K694" s="71">
        <v>5955.32</v>
      </c>
      <c r="L694" s="86">
        <v>5967.3</v>
      </c>
      <c r="M694" s="88"/>
      <c r="Q694" s="1">
        <f t="shared" si="26"/>
        <v>9.9999999999999995E-7</v>
      </c>
    </row>
    <row r="695" spans="1:17" hidden="1" x14ac:dyDescent="0.2">
      <c r="A695" s="60" t="s">
        <v>13</v>
      </c>
      <c r="B695" s="77">
        <v>38511</v>
      </c>
      <c r="C695" s="123">
        <v>1E-3</v>
      </c>
      <c r="D695" s="123">
        <v>2</v>
      </c>
      <c r="E695" s="123">
        <v>2</v>
      </c>
      <c r="F695" s="123">
        <v>2</v>
      </c>
      <c r="G695" s="9">
        <v>5.8999999999999997E-2</v>
      </c>
      <c r="H695" s="127">
        <v>0.01</v>
      </c>
      <c r="I695" s="12">
        <v>2.36</v>
      </c>
      <c r="J695" s="9"/>
      <c r="K695" s="71">
        <v>5955.43</v>
      </c>
      <c r="L695" s="86">
        <v>5967.3</v>
      </c>
      <c r="M695" s="88"/>
      <c r="Q695" s="1">
        <f t="shared" si="26"/>
        <v>9.9999999999999995E-7</v>
      </c>
    </row>
    <row r="696" spans="1:17" hidden="1" x14ac:dyDescent="0.2">
      <c r="A696" s="60" t="s">
        <v>13</v>
      </c>
      <c r="B696" s="77">
        <v>38545</v>
      </c>
      <c r="C696" s="123">
        <v>1E-3</v>
      </c>
      <c r="D696" s="123">
        <v>2</v>
      </c>
      <c r="E696" s="123">
        <v>2</v>
      </c>
      <c r="F696" s="123">
        <v>2</v>
      </c>
      <c r="G696" s="9">
        <v>5.4999999999999997E-3</v>
      </c>
      <c r="H696" s="11"/>
      <c r="I696" s="12">
        <v>0.17</v>
      </c>
      <c r="J696" s="9"/>
      <c r="K696" s="71">
        <v>5957.62</v>
      </c>
      <c r="L696" s="86">
        <v>5967.3</v>
      </c>
      <c r="M696" s="88"/>
      <c r="Q696" s="1">
        <f t="shared" si="26"/>
        <v>9.9999999999999995E-7</v>
      </c>
    </row>
    <row r="697" spans="1:17" hidden="1" x14ac:dyDescent="0.2">
      <c r="A697" s="60" t="s">
        <v>13</v>
      </c>
      <c r="B697" s="77">
        <v>38573</v>
      </c>
      <c r="C697" s="123">
        <v>1E-3</v>
      </c>
      <c r="D697" s="123">
        <v>2</v>
      </c>
      <c r="E697" s="123">
        <v>2</v>
      </c>
      <c r="F697" s="123">
        <v>2</v>
      </c>
      <c r="G697" s="9">
        <v>6.8999999999999999E-3</v>
      </c>
      <c r="H697" s="11"/>
      <c r="I697" s="12">
        <v>0.42</v>
      </c>
      <c r="J697" s="9"/>
      <c r="K697" s="71">
        <v>5957.37</v>
      </c>
      <c r="L697" s="86">
        <v>5967.3</v>
      </c>
      <c r="M697" s="88"/>
      <c r="Q697" s="1">
        <f t="shared" si="26"/>
        <v>9.9999999999999995E-7</v>
      </c>
    </row>
    <row r="698" spans="1:17" hidden="1" x14ac:dyDescent="0.2">
      <c r="A698" s="60" t="s">
        <v>13</v>
      </c>
      <c r="B698" s="77">
        <v>38607</v>
      </c>
      <c r="C698" s="123">
        <v>1E-3</v>
      </c>
      <c r="D698" s="123">
        <v>2</v>
      </c>
      <c r="E698" s="123">
        <v>2</v>
      </c>
      <c r="F698" s="123">
        <v>2</v>
      </c>
      <c r="G698" s="9">
        <v>7.0000000000000001E-3</v>
      </c>
      <c r="H698" s="11"/>
      <c r="I698" s="12">
        <v>0.36</v>
      </c>
      <c r="J698" s="9"/>
      <c r="K698" s="71">
        <v>5957.43</v>
      </c>
      <c r="L698" s="86">
        <v>5967.3</v>
      </c>
      <c r="M698" s="88"/>
      <c r="Q698" s="1">
        <f t="shared" si="26"/>
        <v>9.9999999999999995E-7</v>
      </c>
    </row>
    <row r="699" spans="1:17" hidden="1" x14ac:dyDescent="0.2">
      <c r="A699" s="60" t="s">
        <v>13</v>
      </c>
      <c r="B699" s="77">
        <v>38636</v>
      </c>
      <c r="C699" s="123">
        <v>1E-3</v>
      </c>
      <c r="D699" s="123">
        <v>2</v>
      </c>
      <c r="E699" s="123">
        <v>2</v>
      </c>
      <c r="F699" s="123">
        <v>2</v>
      </c>
      <c r="G699" s="9">
        <v>5.8000000000000003E-2</v>
      </c>
      <c r="H699" s="11"/>
      <c r="I699" s="12">
        <v>0.42</v>
      </c>
      <c r="J699" s="9"/>
      <c r="K699" s="71">
        <v>5957.37</v>
      </c>
      <c r="L699" s="86">
        <v>5967.3</v>
      </c>
      <c r="M699" s="88"/>
      <c r="Q699" s="1">
        <f t="shared" si="26"/>
        <v>9.9999999999999995E-7</v>
      </c>
    </row>
    <row r="700" spans="1:17" hidden="1" x14ac:dyDescent="0.2">
      <c r="A700" s="60" t="s">
        <v>13</v>
      </c>
      <c r="B700" s="77">
        <v>38664</v>
      </c>
      <c r="C700" s="123">
        <v>1E-3</v>
      </c>
      <c r="D700" s="123">
        <v>2</v>
      </c>
      <c r="E700" s="123">
        <v>2</v>
      </c>
      <c r="F700" s="123">
        <v>2</v>
      </c>
      <c r="G700" s="9">
        <v>2.5000000000000001E-2</v>
      </c>
      <c r="H700" s="11"/>
      <c r="I700" s="12">
        <v>0.44</v>
      </c>
      <c r="J700" s="9"/>
      <c r="K700" s="71">
        <v>5957.35</v>
      </c>
      <c r="L700" s="86">
        <v>5967.3</v>
      </c>
      <c r="M700" s="88"/>
      <c r="Q700" s="1">
        <f t="shared" si="26"/>
        <v>9.9999999999999995E-7</v>
      </c>
    </row>
    <row r="701" spans="1:17" hidden="1" x14ac:dyDescent="0.2">
      <c r="A701" s="60" t="s">
        <v>13</v>
      </c>
      <c r="B701" s="77">
        <v>38694</v>
      </c>
      <c r="C701" s="123">
        <v>1E-3</v>
      </c>
      <c r="D701" s="123">
        <v>2</v>
      </c>
      <c r="E701" s="123">
        <v>2</v>
      </c>
      <c r="F701" s="123">
        <v>2</v>
      </c>
      <c r="G701" s="9">
        <v>3.7999999999999999E-2</v>
      </c>
      <c r="H701" s="11"/>
      <c r="I701" s="12">
        <v>0.56000000000000005</v>
      </c>
      <c r="J701" s="9"/>
      <c r="K701" s="71">
        <v>5957.23</v>
      </c>
      <c r="L701" s="86">
        <v>5967.3</v>
      </c>
      <c r="M701" s="88"/>
      <c r="Q701" s="1">
        <f t="shared" si="26"/>
        <v>9.9999999999999995E-7</v>
      </c>
    </row>
    <row r="702" spans="1:17" hidden="1" x14ac:dyDescent="0.2">
      <c r="A702" s="60" t="s">
        <v>13</v>
      </c>
      <c r="B702" s="77">
        <v>38728</v>
      </c>
      <c r="C702" s="123">
        <v>1E-3</v>
      </c>
      <c r="D702" s="123">
        <v>2</v>
      </c>
      <c r="E702" s="123">
        <v>2</v>
      </c>
      <c r="F702" s="123">
        <v>2</v>
      </c>
      <c r="G702" s="9">
        <v>4.3999999999999997E-2</v>
      </c>
      <c r="H702" s="11"/>
      <c r="I702" s="12">
        <v>0.68</v>
      </c>
      <c r="J702" s="9"/>
      <c r="K702" s="71">
        <v>5957.11</v>
      </c>
      <c r="L702" s="86">
        <v>5967.3</v>
      </c>
      <c r="M702" s="88"/>
      <c r="Q702" s="1">
        <f t="shared" si="26"/>
        <v>9.9999999999999995E-7</v>
      </c>
    </row>
    <row r="703" spans="1:17" hidden="1" x14ac:dyDescent="0.2">
      <c r="A703" s="60" t="s">
        <v>13</v>
      </c>
      <c r="B703" s="77">
        <v>38763</v>
      </c>
      <c r="C703" s="123">
        <v>1E-3</v>
      </c>
      <c r="D703" s="123">
        <v>2</v>
      </c>
      <c r="E703" s="123">
        <v>2</v>
      </c>
      <c r="F703" s="123">
        <v>2</v>
      </c>
      <c r="G703" s="9">
        <v>2.5999999999999999E-2</v>
      </c>
      <c r="H703" s="11"/>
      <c r="I703" s="12">
        <v>0.57999999999999996</v>
      </c>
      <c r="J703" s="9"/>
      <c r="K703" s="71">
        <v>5957.21</v>
      </c>
      <c r="L703" s="86">
        <v>5967.3</v>
      </c>
      <c r="M703" s="88"/>
      <c r="Q703" s="1">
        <f t="shared" si="26"/>
        <v>9.9999999999999995E-7</v>
      </c>
    </row>
    <row r="704" spans="1:17" hidden="1" x14ac:dyDescent="0.2">
      <c r="A704" s="60" t="s">
        <v>13</v>
      </c>
      <c r="B704" s="77">
        <v>38791</v>
      </c>
      <c r="C704" s="123">
        <v>1E-3</v>
      </c>
      <c r="D704" s="123">
        <v>2</v>
      </c>
      <c r="E704" s="123">
        <v>2</v>
      </c>
      <c r="F704" s="123">
        <v>2</v>
      </c>
      <c r="G704" s="9">
        <v>2.7E-2</v>
      </c>
      <c r="H704" s="11"/>
      <c r="I704" s="12">
        <v>0.4</v>
      </c>
      <c r="J704" s="9"/>
      <c r="K704" s="71">
        <v>5957.39</v>
      </c>
      <c r="L704" s="86">
        <v>5967.3</v>
      </c>
      <c r="M704" s="88"/>
      <c r="Q704" s="1">
        <f t="shared" si="26"/>
        <v>9.9999999999999995E-7</v>
      </c>
    </row>
    <row r="705" spans="1:17" hidden="1" x14ac:dyDescent="0.2">
      <c r="A705" s="60" t="s">
        <v>13</v>
      </c>
      <c r="B705" s="77">
        <v>38818</v>
      </c>
      <c r="C705" s="123">
        <v>1E-3</v>
      </c>
      <c r="D705" s="123">
        <v>2</v>
      </c>
      <c r="E705" s="123">
        <v>2</v>
      </c>
      <c r="F705" s="123">
        <v>2</v>
      </c>
      <c r="G705" s="9">
        <v>1.2E-2</v>
      </c>
      <c r="H705" s="11"/>
      <c r="I705" s="12">
        <v>0.5</v>
      </c>
      <c r="J705" s="9"/>
      <c r="K705" s="71">
        <v>5957.29</v>
      </c>
      <c r="L705" s="86">
        <v>5967.3</v>
      </c>
      <c r="M705" s="88"/>
      <c r="Q705" s="1">
        <f t="shared" si="26"/>
        <v>9.9999999999999995E-7</v>
      </c>
    </row>
    <row r="706" spans="1:17" hidden="1" x14ac:dyDescent="0.2">
      <c r="A706" s="60" t="s">
        <v>13</v>
      </c>
      <c r="B706" s="77">
        <v>38847</v>
      </c>
      <c r="C706" s="123">
        <v>1E-3</v>
      </c>
      <c r="D706" s="123">
        <v>2</v>
      </c>
      <c r="E706" s="123">
        <v>2</v>
      </c>
      <c r="F706" s="123">
        <v>2</v>
      </c>
      <c r="G706" s="9">
        <v>0.01</v>
      </c>
      <c r="H706" s="11"/>
      <c r="I706" s="12">
        <v>0.51</v>
      </c>
      <c r="J706" s="9"/>
      <c r="K706" s="71">
        <v>5957.28</v>
      </c>
      <c r="L706" s="86">
        <v>5967.3</v>
      </c>
      <c r="M706" s="88"/>
      <c r="Q706" s="1">
        <f t="shared" si="26"/>
        <v>9.9999999999999995E-7</v>
      </c>
    </row>
    <row r="707" spans="1:17" hidden="1" x14ac:dyDescent="0.2">
      <c r="A707" s="60" t="s">
        <v>13</v>
      </c>
      <c r="B707" s="77">
        <v>38880</v>
      </c>
      <c r="C707" s="123">
        <v>1E-3</v>
      </c>
      <c r="D707" s="123">
        <v>2</v>
      </c>
      <c r="E707" s="123">
        <v>2</v>
      </c>
      <c r="F707" s="123">
        <v>2</v>
      </c>
      <c r="G707" s="9">
        <v>0.01</v>
      </c>
      <c r="H707" s="11"/>
      <c r="I707" s="18"/>
      <c r="J707" s="10"/>
      <c r="K707" s="71"/>
      <c r="L707" s="86">
        <v>5967.3</v>
      </c>
      <c r="M707" s="88"/>
      <c r="Q707" s="1">
        <f t="shared" si="26"/>
        <v>9.9999999999999995E-7</v>
      </c>
    </row>
    <row r="708" spans="1:17" hidden="1" x14ac:dyDescent="0.2">
      <c r="A708" s="60" t="s">
        <v>13</v>
      </c>
      <c r="B708" s="77">
        <v>38966</v>
      </c>
      <c r="C708" s="123">
        <v>1E-3</v>
      </c>
      <c r="D708" s="123">
        <v>2</v>
      </c>
      <c r="E708" s="123">
        <v>2</v>
      </c>
      <c r="F708" s="123">
        <v>2</v>
      </c>
      <c r="G708" s="9">
        <v>3.5999999999999997E-2</v>
      </c>
      <c r="H708" s="19"/>
      <c r="I708" s="12">
        <v>0</v>
      </c>
      <c r="J708" s="9"/>
      <c r="K708" s="72">
        <v>5957.79</v>
      </c>
      <c r="L708" s="86">
        <v>5967.3</v>
      </c>
      <c r="M708" s="88"/>
      <c r="Q708" s="1">
        <f t="shared" si="26"/>
        <v>9.9999999999999995E-7</v>
      </c>
    </row>
    <row r="709" spans="1:17" hidden="1" x14ac:dyDescent="0.2">
      <c r="A709" s="60" t="s">
        <v>13</v>
      </c>
      <c r="B709" s="77">
        <v>39057</v>
      </c>
      <c r="C709" s="123">
        <v>1E-3</v>
      </c>
      <c r="D709" s="123">
        <v>2</v>
      </c>
      <c r="E709" s="123">
        <v>2</v>
      </c>
      <c r="F709" s="123">
        <v>2</v>
      </c>
      <c r="G709" s="9">
        <v>1.4999999999999999E-2</v>
      </c>
      <c r="H709" s="19"/>
      <c r="I709" s="12">
        <v>0</v>
      </c>
      <c r="J709" s="9"/>
      <c r="K709" s="72">
        <v>5957.79</v>
      </c>
      <c r="L709" s="86">
        <v>5967.3</v>
      </c>
      <c r="M709" s="88"/>
      <c r="Q709" s="1">
        <f t="shared" si="26"/>
        <v>9.9999999999999995E-7</v>
      </c>
    </row>
    <row r="710" spans="1:17" hidden="1" x14ac:dyDescent="0.2">
      <c r="A710" s="60" t="s">
        <v>13</v>
      </c>
      <c r="B710" s="77">
        <v>39154</v>
      </c>
      <c r="C710" s="123">
        <v>1E-3</v>
      </c>
      <c r="D710" s="123">
        <v>2</v>
      </c>
      <c r="E710" s="123">
        <v>2</v>
      </c>
      <c r="F710" s="123">
        <v>2</v>
      </c>
      <c r="G710" s="9">
        <v>1.2E-2</v>
      </c>
      <c r="H710" s="19"/>
      <c r="I710" s="12">
        <v>0.1</v>
      </c>
      <c r="J710" s="9"/>
      <c r="K710" s="71">
        <v>5957.69</v>
      </c>
      <c r="L710" s="86">
        <v>5967.3</v>
      </c>
      <c r="M710" s="88"/>
      <c r="Q710" s="1">
        <f t="shared" si="26"/>
        <v>9.9999999999999995E-7</v>
      </c>
    </row>
    <row r="711" spans="1:17" hidden="1" x14ac:dyDescent="0.2">
      <c r="A711" s="60" t="s">
        <v>13</v>
      </c>
      <c r="B711" s="77">
        <v>39254</v>
      </c>
      <c r="C711" s="123">
        <v>1E-3</v>
      </c>
      <c r="D711" s="123">
        <v>2</v>
      </c>
      <c r="E711" s="123">
        <v>2</v>
      </c>
      <c r="F711" s="123">
        <v>2</v>
      </c>
      <c r="G711" s="9">
        <v>1.4999999999999999E-2</v>
      </c>
      <c r="H711" s="19"/>
      <c r="I711" s="12"/>
      <c r="J711" s="9"/>
      <c r="K711" s="71"/>
      <c r="L711" s="86">
        <v>5967.3</v>
      </c>
      <c r="M711" s="88"/>
      <c r="Q711" s="1">
        <f t="shared" si="26"/>
        <v>9.9999999999999995E-7</v>
      </c>
    </row>
    <row r="712" spans="1:17" hidden="1" x14ac:dyDescent="0.2">
      <c r="A712" s="60" t="s">
        <v>13</v>
      </c>
      <c r="B712" s="77">
        <v>39336</v>
      </c>
      <c r="C712" s="123">
        <v>1E-3</v>
      </c>
      <c r="D712" s="123">
        <v>2</v>
      </c>
      <c r="E712" s="123">
        <v>2</v>
      </c>
      <c r="F712" s="123">
        <v>2</v>
      </c>
      <c r="G712" s="123">
        <v>8.0000000000000004E-4</v>
      </c>
      <c r="H712" s="19"/>
      <c r="I712" s="12">
        <v>0</v>
      </c>
      <c r="J712" s="9"/>
      <c r="K712" s="71">
        <v>5957.79</v>
      </c>
      <c r="L712" s="86">
        <v>5967.3</v>
      </c>
      <c r="M712" s="88"/>
      <c r="Q712" s="1">
        <f t="shared" si="26"/>
        <v>9.9999999999999995E-7</v>
      </c>
    </row>
    <row r="713" spans="1:17" hidden="1" x14ac:dyDescent="0.2">
      <c r="A713" s="60" t="s">
        <v>13</v>
      </c>
      <c r="B713" s="77">
        <v>39434</v>
      </c>
      <c r="C713" s="123">
        <v>1E-3</v>
      </c>
      <c r="D713" s="123">
        <v>2</v>
      </c>
      <c r="E713" s="123">
        <v>2</v>
      </c>
      <c r="F713" s="123">
        <v>2</v>
      </c>
      <c r="G713" s="9">
        <v>1.8E-3</v>
      </c>
      <c r="H713" s="19"/>
      <c r="I713" s="12">
        <v>0.05</v>
      </c>
      <c r="J713" s="9"/>
      <c r="K713" s="71">
        <v>5957.74</v>
      </c>
      <c r="L713" s="86">
        <v>5967.3</v>
      </c>
      <c r="M713" s="88"/>
      <c r="Q713" s="1">
        <f t="shared" ref="Q713:Q776" si="28">C713/1000</f>
        <v>9.9999999999999995E-7</v>
      </c>
    </row>
    <row r="714" spans="1:17" hidden="1" x14ac:dyDescent="0.2">
      <c r="A714" s="60" t="s">
        <v>13</v>
      </c>
      <c r="B714" s="77">
        <v>39616</v>
      </c>
      <c r="C714" s="123">
        <v>1E-3</v>
      </c>
      <c r="D714" s="123">
        <v>2</v>
      </c>
      <c r="E714" s="123">
        <v>2</v>
      </c>
      <c r="F714" s="123">
        <v>2</v>
      </c>
      <c r="G714" s="9">
        <v>7.1999999999999998E-3</v>
      </c>
      <c r="H714" s="19"/>
      <c r="I714" s="12">
        <v>2.12</v>
      </c>
      <c r="J714" s="9"/>
      <c r="K714" s="71">
        <f>(L688-I714)</f>
        <v>5965.18</v>
      </c>
      <c r="L714" s="86">
        <v>5967.3</v>
      </c>
      <c r="M714" s="88"/>
      <c r="Q714" s="1">
        <f t="shared" si="28"/>
        <v>9.9999999999999995E-7</v>
      </c>
    </row>
    <row r="715" spans="1:17" hidden="1" x14ac:dyDescent="0.2">
      <c r="A715" s="60" t="s">
        <v>13</v>
      </c>
      <c r="B715" s="77">
        <v>39720</v>
      </c>
      <c r="C715" s="9">
        <v>0</v>
      </c>
      <c r="D715" s="9"/>
      <c r="E715" s="9"/>
      <c r="F715" s="9"/>
      <c r="G715" s="9"/>
      <c r="H715" s="19"/>
      <c r="I715" s="12"/>
      <c r="J715" s="9"/>
      <c r="K715" s="71"/>
      <c r="L715" s="86">
        <v>5967.3</v>
      </c>
      <c r="M715" s="96" t="s">
        <v>40</v>
      </c>
      <c r="Q715" s="1">
        <f t="shared" si="28"/>
        <v>0</v>
      </c>
    </row>
    <row r="716" spans="1:17" hidden="1" x14ac:dyDescent="0.2">
      <c r="A716" s="60" t="s">
        <v>13</v>
      </c>
      <c r="B716" s="77">
        <v>39790</v>
      </c>
      <c r="C716" s="9">
        <v>0</v>
      </c>
      <c r="D716" s="9"/>
      <c r="E716" s="9"/>
      <c r="F716" s="9"/>
      <c r="G716" s="9"/>
      <c r="H716" s="19"/>
      <c r="I716" s="12"/>
      <c r="J716" s="9"/>
      <c r="K716" s="71"/>
      <c r="L716" s="86">
        <v>5967.3</v>
      </c>
      <c r="M716" s="96" t="s">
        <v>41</v>
      </c>
      <c r="Q716" s="1">
        <f t="shared" si="28"/>
        <v>0</v>
      </c>
    </row>
    <row r="717" spans="1:17" hidden="1" x14ac:dyDescent="0.2">
      <c r="A717" s="60" t="s">
        <v>13</v>
      </c>
      <c r="B717" s="77">
        <v>39888</v>
      </c>
      <c r="C717" s="9">
        <v>0</v>
      </c>
      <c r="D717" s="9"/>
      <c r="E717" s="9"/>
      <c r="F717" s="9"/>
      <c r="G717" s="9"/>
      <c r="H717" s="19"/>
      <c r="I717" s="12"/>
      <c r="J717" s="9"/>
      <c r="K717" s="71"/>
      <c r="L717" s="86">
        <v>5967.3</v>
      </c>
      <c r="M717" s="96" t="s">
        <v>41</v>
      </c>
      <c r="Q717" s="1">
        <f t="shared" si="28"/>
        <v>0</v>
      </c>
    </row>
    <row r="718" spans="1:17" hidden="1" x14ac:dyDescent="0.2">
      <c r="A718" s="60" t="s">
        <v>13</v>
      </c>
      <c r="B718" s="77">
        <v>39979</v>
      </c>
      <c r="C718" s="9">
        <v>0</v>
      </c>
      <c r="D718" s="9"/>
      <c r="E718" s="9"/>
      <c r="F718" s="9"/>
      <c r="G718" s="9"/>
      <c r="H718" s="19"/>
      <c r="I718" s="12"/>
      <c r="J718" s="9"/>
      <c r="K718" s="71"/>
      <c r="L718" s="86">
        <v>5967.3</v>
      </c>
      <c r="M718" s="96" t="s">
        <v>40</v>
      </c>
      <c r="Q718" s="1">
        <f t="shared" si="28"/>
        <v>0</v>
      </c>
    </row>
    <row r="719" spans="1:17" hidden="1" x14ac:dyDescent="0.2">
      <c r="A719" s="60" t="s">
        <v>13</v>
      </c>
      <c r="B719" s="77">
        <v>40072</v>
      </c>
      <c r="C719" s="9">
        <v>0</v>
      </c>
      <c r="D719" s="9"/>
      <c r="E719" s="9"/>
      <c r="F719" s="9"/>
      <c r="G719" s="9"/>
      <c r="H719" s="19"/>
      <c r="I719" s="12"/>
      <c r="J719" s="9"/>
      <c r="K719" s="71"/>
      <c r="L719" s="86">
        <v>5967.3</v>
      </c>
      <c r="M719" s="96" t="s">
        <v>40</v>
      </c>
      <c r="Q719" s="1">
        <f t="shared" si="28"/>
        <v>0</v>
      </c>
    </row>
    <row r="720" spans="1:17" hidden="1" x14ac:dyDescent="0.2">
      <c r="A720" s="60" t="s">
        <v>13</v>
      </c>
      <c r="B720" s="79">
        <v>40162</v>
      </c>
      <c r="C720" s="9">
        <v>0</v>
      </c>
      <c r="D720" s="9"/>
      <c r="E720" s="9"/>
      <c r="F720" s="9"/>
      <c r="G720" s="9"/>
      <c r="H720" s="19"/>
      <c r="I720" s="12"/>
      <c r="J720" s="9"/>
      <c r="K720" s="71"/>
      <c r="L720" s="86">
        <v>5967.3</v>
      </c>
      <c r="M720" s="96" t="s">
        <v>40</v>
      </c>
      <c r="Q720" s="1">
        <f t="shared" si="28"/>
        <v>0</v>
      </c>
    </row>
    <row r="721" spans="1:17" hidden="1" x14ac:dyDescent="0.2">
      <c r="A721" s="60" t="s">
        <v>13</v>
      </c>
      <c r="B721" s="78">
        <v>40267</v>
      </c>
      <c r="C721" s="123">
        <v>1E-3</v>
      </c>
      <c r="D721" s="123">
        <v>2</v>
      </c>
      <c r="E721" s="123">
        <v>2</v>
      </c>
      <c r="F721" s="123">
        <v>2</v>
      </c>
      <c r="G721" s="123">
        <v>8.0000000000000004E-4</v>
      </c>
      <c r="H721" s="19"/>
      <c r="I721" s="12">
        <v>0.6</v>
      </c>
      <c r="J721" s="9"/>
      <c r="K721" s="72">
        <f>($L$688-I721)</f>
        <v>5966.7</v>
      </c>
      <c r="L721" s="86">
        <v>5967.3</v>
      </c>
      <c r="M721" s="88"/>
      <c r="Q721" s="1">
        <f t="shared" si="28"/>
        <v>9.9999999999999995E-7</v>
      </c>
    </row>
    <row r="722" spans="1:17" hidden="1" x14ac:dyDescent="0.2">
      <c r="A722" s="60" t="s">
        <v>13</v>
      </c>
      <c r="B722" s="78">
        <v>40358</v>
      </c>
      <c r="C722" s="123">
        <v>1E-3</v>
      </c>
      <c r="D722" s="123">
        <v>2</v>
      </c>
      <c r="E722" s="123">
        <v>2</v>
      </c>
      <c r="F722" s="123">
        <v>2</v>
      </c>
      <c r="G722" s="123">
        <v>8.0000000000000004E-4</v>
      </c>
      <c r="H722" s="19"/>
      <c r="I722" s="12">
        <v>0.01</v>
      </c>
      <c r="J722" s="9"/>
      <c r="K722" s="72">
        <f>($L$688-I722)</f>
        <v>5967.29</v>
      </c>
      <c r="L722" s="86">
        <v>5967.3</v>
      </c>
      <c r="M722" s="88"/>
      <c r="Q722" s="1">
        <f t="shared" si="28"/>
        <v>9.9999999999999995E-7</v>
      </c>
    </row>
    <row r="723" spans="1:17" hidden="1" x14ac:dyDescent="0.2">
      <c r="A723" s="60" t="s">
        <v>13</v>
      </c>
      <c r="B723" s="78">
        <v>40449</v>
      </c>
      <c r="C723" s="123">
        <v>1E-3</v>
      </c>
      <c r="D723" s="123">
        <v>2</v>
      </c>
      <c r="E723" s="123">
        <v>2</v>
      </c>
      <c r="F723" s="123">
        <v>2</v>
      </c>
      <c r="G723" s="9">
        <v>3.5000000000000001E-3</v>
      </c>
      <c r="H723" s="19"/>
      <c r="I723" s="12">
        <v>0.3</v>
      </c>
      <c r="J723" s="27"/>
      <c r="K723" s="72">
        <f>($L$688-I723)</f>
        <v>5967</v>
      </c>
      <c r="L723" s="86">
        <v>5967.3</v>
      </c>
      <c r="M723" s="88"/>
      <c r="Q723" s="1">
        <f t="shared" si="28"/>
        <v>9.9999999999999995E-7</v>
      </c>
    </row>
    <row r="724" spans="1:17" hidden="1" x14ac:dyDescent="0.2">
      <c r="A724" s="60" t="s">
        <v>13</v>
      </c>
      <c r="B724" s="78">
        <v>40525</v>
      </c>
      <c r="C724" s="9">
        <v>0</v>
      </c>
      <c r="D724" s="9"/>
      <c r="E724" s="9"/>
      <c r="F724" s="9"/>
      <c r="G724" s="9"/>
      <c r="H724" s="19"/>
      <c r="I724" s="12"/>
      <c r="J724" s="9"/>
      <c r="K724" s="72"/>
      <c r="L724" s="86">
        <v>5967.3</v>
      </c>
      <c r="M724" s="88" t="s">
        <v>41</v>
      </c>
      <c r="Q724" s="1">
        <f t="shared" si="28"/>
        <v>0</v>
      </c>
    </row>
    <row r="725" spans="1:17" hidden="1" x14ac:dyDescent="0.2">
      <c r="A725" s="60" t="s">
        <v>13</v>
      </c>
      <c r="B725" s="78">
        <v>40715</v>
      </c>
      <c r="C725" s="123">
        <v>2.0000000000000001E-4</v>
      </c>
      <c r="D725" s="123">
        <v>1</v>
      </c>
      <c r="E725" s="123">
        <v>1</v>
      </c>
      <c r="F725" s="123">
        <v>2</v>
      </c>
      <c r="G725" s="123">
        <v>6.6000000000000003E-2</v>
      </c>
      <c r="H725" s="19"/>
      <c r="I725" s="12"/>
      <c r="J725" s="9"/>
      <c r="K725" s="72"/>
      <c r="L725" s="86">
        <v>5967.3</v>
      </c>
      <c r="M725" s="88" t="s">
        <v>72</v>
      </c>
      <c r="Q725" s="1">
        <f t="shared" si="28"/>
        <v>2.0000000000000002E-7</v>
      </c>
    </row>
    <row r="726" spans="1:17" hidden="1" x14ac:dyDescent="0.2">
      <c r="A726" s="60"/>
      <c r="B726" s="84"/>
      <c r="C726" s="9">
        <v>0</v>
      </c>
      <c r="D726" s="9"/>
      <c r="E726" s="9"/>
      <c r="F726" s="10"/>
      <c r="G726" s="9"/>
      <c r="H726" s="19"/>
      <c r="I726" s="12"/>
      <c r="J726" s="9"/>
      <c r="K726" s="71"/>
      <c r="L726" s="86">
        <v>5967.3</v>
      </c>
      <c r="M726" s="88"/>
      <c r="Q726" s="1">
        <f t="shared" si="28"/>
        <v>0</v>
      </c>
    </row>
    <row r="727" spans="1:17" hidden="1" x14ac:dyDescent="0.2">
      <c r="A727" s="60" t="s">
        <v>14</v>
      </c>
      <c r="B727" s="77">
        <v>38251</v>
      </c>
      <c r="C727" s="9">
        <v>9.4999999999999998E-3</v>
      </c>
      <c r="D727" s="123">
        <v>2</v>
      </c>
      <c r="E727" s="123">
        <v>2</v>
      </c>
      <c r="F727" s="123">
        <v>2</v>
      </c>
      <c r="G727" s="9">
        <v>1.1000000000000001</v>
      </c>
      <c r="H727" s="11"/>
      <c r="I727" s="18"/>
      <c r="J727" s="30">
        <v>5960.45</v>
      </c>
      <c r="K727" s="71"/>
      <c r="L727" s="86">
        <v>5967.3</v>
      </c>
      <c r="M727" s="90"/>
      <c r="N727" s="16"/>
      <c r="O727" s="16"/>
      <c r="Q727" s="1">
        <f t="shared" si="28"/>
        <v>9.5000000000000005E-6</v>
      </c>
    </row>
    <row r="728" spans="1:17" hidden="1" x14ac:dyDescent="0.2">
      <c r="A728" s="60" t="s">
        <v>14</v>
      </c>
      <c r="B728" s="77">
        <v>38273</v>
      </c>
      <c r="C728" s="9">
        <v>4.7000000000000002E-3</v>
      </c>
      <c r="D728" s="123">
        <v>2</v>
      </c>
      <c r="E728" s="123">
        <v>2</v>
      </c>
      <c r="F728" s="123">
        <v>2</v>
      </c>
      <c r="G728" s="9">
        <v>0.85</v>
      </c>
      <c r="H728" s="11">
        <v>0.55200000000000005</v>
      </c>
      <c r="I728" s="12">
        <v>7.79</v>
      </c>
      <c r="J728" s="9"/>
      <c r="K728" s="71">
        <v>5952.66</v>
      </c>
      <c r="L728" s="86">
        <v>5967.3</v>
      </c>
      <c r="M728" s="90"/>
      <c r="N728" s="16"/>
      <c r="O728" s="16"/>
      <c r="Q728" s="1">
        <f t="shared" si="28"/>
        <v>4.6999999999999999E-6</v>
      </c>
    </row>
    <row r="729" spans="1:17" hidden="1" x14ac:dyDescent="0.2">
      <c r="A729" s="60" t="s">
        <v>14</v>
      </c>
      <c r="B729" s="77">
        <v>38300</v>
      </c>
      <c r="C729" s="9">
        <v>2.7000000000000001E-3</v>
      </c>
      <c r="D729" s="123">
        <v>2</v>
      </c>
      <c r="E729" s="123">
        <v>2</v>
      </c>
      <c r="F729" s="123">
        <v>2</v>
      </c>
      <c r="G729" s="9">
        <v>0.34</v>
      </c>
      <c r="H729" s="11">
        <v>0.19500000000000001</v>
      </c>
      <c r="I729" s="12">
        <v>7.29</v>
      </c>
      <c r="J729" s="9"/>
      <c r="K729" s="71">
        <f>$L$728-I729</f>
        <v>5960.01</v>
      </c>
      <c r="L729" s="86">
        <v>5967.3</v>
      </c>
      <c r="M729" s="91"/>
      <c r="N729" s="16"/>
      <c r="O729" s="16"/>
      <c r="Q729" s="1">
        <f t="shared" si="28"/>
        <v>2.7E-6</v>
      </c>
    </row>
    <row r="730" spans="1:17" hidden="1" x14ac:dyDescent="0.2">
      <c r="A730" s="60" t="s">
        <v>14</v>
      </c>
      <c r="B730" s="77">
        <v>38335</v>
      </c>
      <c r="C730" s="9">
        <v>4.9000000000000007E-3</v>
      </c>
      <c r="D730" s="123">
        <v>2</v>
      </c>
      <c r="E730" s="123">
        <v>2</v>
      </c>
      <c r="F730" s="123">
        <v>2</v>
      </c>
      <c r="G730" s="9">
        <v>0.8</v>
      </c>
      <c r="H730" s="11">
        <v>0.51500000000000001</v>
      </c>
      <c r="I730" s="12">
        <v>6.92</v>
      </c>
      <c r="J730" s="9"/>
      <c r="K730" s="71">
        <f t="shared" ref="K730:K767" si="29">$L$728-I730</f>
        <v>5960.38</v>
      </c>
      <c r="L730" s="86">
        <v>5967.3</v>
      </c>
      <c r="M730" s="90"/>
      <c r="N730" s="16"/>
      <c r="O730" s="16"/>
      <c r="Q730" s="1">
        <f t="shared" si="28"/>
        <v>4.9000000000000005E-6</v>
      </c>
    </row>
    <row r="731" spans="1:17" hidden="1" x14ac:dyDescent="0.2">
      <c r="A731" s="60" t="s">
        <v>14</v>
      </c>
      <c r="B731" s="77">
        <v>38364</v>
      </c>
      <c r="C731" s="9">
        <v>7.6E-3</v>
      </c>
      <c r="D731" s="123">
        <v>2</v>
      </c>
      <c r="E731" s="123">
        <v>2</v>
      </c>
      <c r="F731" s="123">
        <v>2</v>
      </c>
      <c r="G731" s="9">
        <v>1.1000000000000001</v>
      </c>
      <c r="H731" s="11">
        <v>0.54500000000000004</v>
      </c>
      <c r="I731" s="12">
        <v>7.2</v>
      </c>
      <c r="J731" s="9"/>
      <c r="K731" s="71">
        <f t="shared" si="29"/>
        <v>5960.1</v>
      </c>
      <c r="L731" s="86">
        <v>5967.3</v>
      </c>
      <c r="M731" s="90"/>
      <c r="N731" s="16"/>
      <c r="O731" s="16"/>
      <c r="Q731" s="1">
        <f t="shared" si="28"/>
        <v>7.6000000000000001E-6</v>
      </c>
    </row>
    <row r="732" spans="1:17" hidden="1" x14ac:dyDescent="0.2">
      <c r="A732" s="60" t="s">
        <v>14</v>
      </c>
      <c r="B732" s="77">
        <v>38392</v>
      </c>
      <c r="C732" s="9">
        <v>6.1999999999999998E-3</v>
      </c>
      <c r="D732" s="123">
        <v>2</v>
      </c>
      <c r="E732" s="123">
        <v>2</v>
      </c>
      <c r="F732" s="123">
        <v>2</v>
      </c>
      <c r="G732" s="9">
        <v>0.72</v>
      </c>
      <c r="H732" s="13">
        <v>0.47781562328011429</v>
      </c>
      <c r="I732" s="12">
        <v>6.96</v>
      </c>
      <c r="J732" s="9"/>
      <c r="K732" s="71">
        <f t="shared" si="29"/>
        <v>5960.34</v>
      </c>
      <c r="L732" s="86">
        <v>5967.3</v>
      </c>
      <c r="M732" s="88"/>
      <c r="N732" s="32"/>
      <c r="O732" s="32"/>
      <c r="Q732" s="1">
        <f t="shared" si="28"/>
        <v>6.1999999999999999E-6</v>
      </c>
    </row>
    <row r="733" spans="1:17" hidden="1" x14ac:dyDescent="0.2">
      <c r="A733" s="60" t="s">
        <v>14</v>
      </c>
      <c r="B733" s="77">
        <v>38419</v>
      </c>
      <c r="C733" s="9">
        <v>6.0999999999999995E-3</v>
      </c>
      <c r="D733" s="123">
        <v>2</v>
      </c>
      <c r="E733" s="123">
        <v>2</v>
      </c>
      <c r="F733" s="123">
        <v>2</v>
      </c>
      <c r="G733" s="9">
        <v>0.83</v>
      </c>
      <c r="H733" s="11">
        <v>0.57299999999999995</v>
      </c>
      <c r="I733" s="12">
        <v>7.27</v>
      </c>
      <c r="J733" s="9"/>
      <c r="K733" s="71">
        <f t="shared" si="29"/>
        <v>5960.03</v>
      </c>
      <c r="L733" s="86">
        <v>5967.3</v>
      </c>
      <c r="M733" s="88"/>
      <c r="Q733" s="1">
        <f t="shared" si="28"/>
        <v>6.0999999999999992E-6</v>
      </c>
    </row>
    <row r="734" spans="1:17" hidden="1" x14ac:dyDescent="0.2">
      <c r="A734" s="60" t="s">
        <v>14</v>
      </c>
      <c r="B734" s="77">
        <v>38419</v>
      </c>
      <c r="C734" s="9">
        <v>6.3E-3</v>
      </c>
      <c r="D734" s="123">
        <v>2</v>
      </c>
      <c r="E734" s="123">
        <v>2</v>
      </c>
      <c r="F734" s="123">
        <v>2</v>
      </c>
      <c r="G734" s="9">
        <v>0.66</v>
      </c>
      <c r="H734" s="11"/>
      <c r="I734" s="12">
        <v>7.27</v>
      </c>
      <c r="J734" s="9"/>
      <c r="K734" s="71">
        <f t="shared" si="29"/>
        <v>5960.03</v>
      </c>
      <c r="L734" s="86">
        <v>5967.3</v>
      </c>
      <c r="M734" s="88"/>
      <c r="Q734" s="1">
        <f t="shared" si="28"/>
        <v>6.2999999999999998E-6</v>
      </c>
    </row>
    <row r="735" spans="1:17" hidden="1" x14ac:dyDescent="0.2">
      <c r="A735" s="60" t="s">
        <v>14</v>
      </c>
      <c r="B735" s="77">
        <v>38419</v>
      </c>
      <c r="C735" s="9">
        <v>6.1999999999999998E-3</v>
      </c>
      <c r="D735" s="123">
        <v>5</v>
      </c>
      <c r="E735" s="123">
        <v>0.5</v>
      </c>
      <c r="F735" s="10"/>
      <c r="G735" s="9">
        <v>1.7</v>
      </c>
      <c r="H735" s="11"/>
      <c r="I735" s="12">
        <v>7.27</v>
      </c>
      <c r="J735" s="9"/>
      <c r="K735" s="71">
        <f t="shared" si="29"/>
        <v>5960.03</v>
      </c>
      <c r="L735" s="86">
        <v>5967.3</v>
      </c>
      <c r="M735" s="88"/>
      <c r="Q735" s="1">
        <f t="shared" si="28"/>
        <v>6.1999999999999999E-6</v>
      </c>
    </row>
    <row r="736" spans="1:17" hidden="1" x14ac:dyDescent="0.2">
      <c r="A736" s="60" t="s">
        <v>14</v>
      </c>
      <c r="B736" s="77">
        <v>38454</v>
      </c>
      <c r="C736" s="9">
        <v>1.4E-3</v>
      </c>
      <c r="D736" s="123">
        <v>2</v>
      </c>
      <c r="E736" s="123">
        <v>2</v>
      </c>
      <c r="F736" s="123">
        <v>2</v>
      </c>
      <c r="G736" s="9">
        <v>0.56999999999999995</v>
      </c>
      <c r="H736" s="11">
        <v>0.28899999999999998</v>
      </c>
      <c r="I736" s="12">
        <v>7.39</v>
      </c>
      <c r="J736" s="9"/>
      <c r="K736" s="71">
        <f t="shared" si="29"/>
        <v>5959.91</v>
      </c>
      <c r="L736" s="86">
        <v>5967.3</v>
      </c>
      <c r="M736" s="88"/>
      <c r="Q736" s="1">
        <f t="shared" si="28"/>
        <v>1.3999999999999999E-6</v>
      </c>
    </row>
    <row r="737" spans="1:17" hidden="1" x14ac:dyDescent="0.2">
      <c r="A737" s="60" t="s">
        <v>14</v>
      </c>
      <c r="B737" s="77">
        <v>38481</v>
      </c>
      <c r="C737" s="9">
        <v>1.9E-3</v>
      </c>
      <c r="D737" s="123">
        <v>2</v>
      </c>
      <c r="E737" s="123">
        <v>2</v>
      </c>
      <c r="F737" s="123">
        <v>2</v>
      </c>
      <c r="G737" s="9">
        <v>0.35</v>
      </c>
      <c r="H737" s="11">
        <v>0.17399999999999999</v>
      </c>
      <c r="I737" s="12">
        <v>5.81</v>
      </c>
      <c r="J737" s="9"/>
      <c r="K737" s="71">
        <f t="shared" si="29"/>
        <v>5961.49</v>
      </c>
      <c r="L737" s="86">
        <v>5967.3</v>
      </c>
      <c r="M737" s="88"/>
      <c r="Q737" s="1">
        <f t="shared" si="28"/>
        <v>1.9E-6</v>
      </c>
    </row>
    <row r="738" spans="1:17" hidden="1" x14ac:dyDescent="0.2">
      <c r="A738" s="60" t="s">
        <v>14</v>
      </c>
      <c r="B738" s="77">
        <v>38511</v>
      </c>
      <c r="C738" s="9">
        <v>1.6999999999999999E-3</v>
      </c>
      <c r="D738" s="123">
        <v>2</v>
      </c>
      <c r="E738" s="123">
        <v>2</v>
      </c>
      <c r="F738" s="123">
        <v>2</v>
      </c>
      <c r="G738" s="9">
        <v>0.37</v>
      </c>
      <c r="H738" s="11">
        <v>0.22600000000000001</v>
      </c>
      <c r="I738" s="12">
        <v>4.2</v>
      </c>
      <c r="J738" s="9"/>
      <c r="K738" s="71">
        <f t="shared" si="29"/>
        <v>5963.1</v>
      </c>
      <c r="L738" s="86">
        <v>5967.3</v>
      </c>
      <c r="M738" s="88"/>
      <c r="Q738" s="1">
        <f t="shared" si="28"/>
        <v>1.6999999999999998E-6</v>
      </c>
    </row>
    <row r="739" spans="1:17" hidden="1" x14ac:dyDescent="0.2">
      <c r="A739" s="60" t="s">
        <v>14</v>
      </c>
      <c r="B739" s="77">
        <v>38545</v>
      </c>
      <c r="C739" s="9">
        <v>4.0000000000000001E-3</v>
      </c>
      <c r="D739" s="123">
        <v>2</v>
      </c>
      <c r="E739" s="123">
        <v>2</v>
      </c>
      <c r="F739" s="123">
        <v>2</v>
      </c>
      <c r="G739" s="9">
        <v>0.62</v>
      </c>
      <c r="H739" s="11"/>
      <c r="I739" s="12">
        <v>2.65</v>
      </c>
      <c r="J739" s="9"/>
      <c r="K739" s="71">
        <f t="shared" si="29"/>
        <v>5964.6500000000005</v>
      </c>
      <c r="L739" s="86">
        <v>5967.3</v>
      </c>
      <c r="M739" s="88"/>
      <c r="Q739" s="1">
        <f t="shared" si="28"/>
        <v>3.9999999999999998E-6</v>
      </c>
    </row>
    <row r="740" spans="1:17" hidden="1" x14ac:dyDescent="0.2">
      <c r="A740" s="60" t="s">
        <v>14</v>
      </c>
      <c r="B740" s="77">
        <v>38573</v>
      </c>
      <c r="C740" s="9">
        <v>1.2E-2</v>
      </c>
      <c r="D740" s="123">
        <v>2</v>
      </c>
      <c r="E740" s="123">
        <v>2</v>
      </c>
      <c r="F740" s="123">
        <v>2</v>
      </c>
      <c r="G740" s="9">
        <v>1.1000000000000001</v>
      </c>
      <c r="H740" s="11"/>
      <c r="I740" s="12">
        <v>4.83</v>
      </c>
      <c r="J740" s="9"/>
      <c r="K740" s="71">
        <f t="shared" si="29"/>
        <v>5962.47</v>
      </c>
      <c r="L740" s="86">
        <v>5967.3</v>
      </c>
      <c r="M740" s="88"/>
      <c r="Q740" s="1">
        <f t="shared" si="28"/>
        <v>1.2E-5</v>
      </c>
    </row>
    <row r="741" spans="1:17" hidden="1" x14ac:dyDescent="0.2">
      <c r="A741" s="60" t="s">
        <v>14</v>
      </c>
      <c r="B741" s="77">
        <v>38607</v>
      </c>
      <c r="C741" s="9">
        <v>6.4000000000000003E-3</v>
      </c>
      <c r="D741" s="123">
        <v>2</v>
      </c>
      <c r="E741" s="123">
        <v>2</v>
      </c>
      <c r="F741" s="123">
        <v>2</v>
      </c>
      <c r="G741" s="9">
        <v>1.3</v>
      </c>
      <c r="H741" s="11"/>
      <c r="I741" s="12">
        <v>5.45</v>
      </c>
      <c r="J741" s="9"/>
      <c r="K741" s="71">
        <f t="shared" si="29"/>
        <v>5961.85</v>
      </c>
      <c r="L741" s="86">
        <v>5967.3</v>
      </c>
      <c r="M741" s="88"/>
      <c r="Q741" s="1">
        <f t="shared" si="28"/>
        <v>6.4000000000000006E-6</v>
      </c>
    </row>
    <row r="742" spans="1:17" hidden="1" x14ac:dyDescent="0.2">
      <c r="A742" s="60" t="s">
        <v>14</v>
      </c>
      <c r="B742" s="77">
        <v>38636</v>
      </c>
      <c r="C742" s="9">
        <v>2.8E-3</v>
      </c>
      <c r="D742" s="123">
        <v>2</v>
      </c>
      <c r="E742" s="123">
        <v>2</v>
      </c>
      <c r="F742" s="123">
        <v>2</v>
      </c>
      <c r="G742" s="9">
        <v>0.91</v>
      </c>
      <c r="H742" s="11"/>
      <c r="I742" s="18"/>
      <c r="J742" s="10"/>
      <c r="K742" s="71"/>
      <c r="L742" s="86">
        <v>5967.3</v>
      </c>
      <c r="M742" s="88"/>
      <c r="Q742" s="1">
        <f t="shared" si="28"/>
        <v>2.7999999999999999E-6</v>
      </c>
    </row>
    <row r="743" spans="1:17" hidden="1" x14ac:dyDescent="0.2">
      <c r="A743" s="60" t="s">
        <v>14</v>
      </c>
      <c r="B743" s="77">
        <v>38664</v>
      </c>
      <c r="C743" s="9">
        <v>4.0999999999999995E-3</v>
      </c>
      <c r="D743" s="123">
        <v>2</v>
      </c>
      <c r="E743" s="123">
        <v>2</v>
      </c>
      <c r="F743" s="123">
        <v>2</v>
      </c>
      <c r="G743" s="9">
        <v>0.62</v>
      </c>
      <c r="H743" s="11"/>
      <c r="I743" s="18"/>
      <c r="J743" s="10"/>
      <c r="K743" s="71"/>
      <c r="L743" s="86">
        <v>5967.3</v>
      </c>
      <c r="M743" s="88"/>
      <c r="Q743" s="1">
        <f t="shared" si="28"/>
        <v>4.0999999999999997E-6</v>
      </c>
    </row>
    <row r="744" spans="1:17" hidden="1" x14ac:dyDescent="0.2">
      <c r="A744" s="60" t="s">
        <v>14</v>
      </c>
      <c r="B744" s="77">
        <v>38693</v>
      </c>
      <c r="C744" s="9">
        <v>3.3999999999999998E-3</v>
      </c>
      <c r="D744" s="123">
        <v>2</v>
      </c>
      <c r="E744" s="123">
        <v>2</v>
      </c>
      <c r="F744" s="123">
        <v>2</v>
      </c>
      <c r="G744" s="9">
        <v>0.67</v>
      </c>
      <c r="H744" s="11"/>
      <c r="I744" s="12">
        <v>4.7300000000000004</v>
      </c>
      <c r="J744" s="9"/>
      <c r="K744" s="71">
        <f t="shared" si="29"/>
        <v>5962.5700000000006</v>
      </c>
      <c r="L744" s="86">
        <v>5967.3</v>
      </c>
      <c r="M744" s="88"/>
      <c r="Q744" s="1">
        <f t="shared" si="28"/>
        <v>3.3999999999999996E-6</v>
      </c>
    </row>
    <row r="745" spans="1:17" hidden="1" x14ac:dyDescent="0.2">
      <c r="A745" s="60" t="s">
        <v>14</v>
      </c>
      <c r="B745" s="77">
        <v>38728</v>
      </c>
      <c r="C745" s="9">
        <v>2.1000000000000003E-3</v>
      </c>
      <c r="D745" s="123">
        <v>2</v>
      </c>
      <c r="E745" s="123">
        <v>2</v>
      </c>
      <c r="F745" s="123">
        <v>2</v>
      </c>
      <c r="G745" s="9">
        <v>1.1000000000000001</v>
      </c>
      <c r="H745" s="11"/>
      <c r="I745" s="12">
        <v>5.21</v>
      </c>
      <c r="J745" s="9"/>
      <c r="K745" s="71">
        <f t="shared" si="29"/>
        <v>5962.09</v>
      </c>
      <c r="L745" s="86">
        <v>5967.3</v>
      </c>
      <c r="M745" s="88"/>
      <c r="Q745" s="1">
        <f t="shared" si="28"/>
        <v>2.1000000000000002E-6</v>
      </c>
    </row>
    <row r="746" spans="1:17" hidden="1" x14ac:dyDescent="0.2">
      <c r="A746" s="60" t="s">
        <v>14</v>
      </c>
      <c r="B746" s="77">
        <v>38762</v>
      </c>
      <c r="C746" s="123">
        <v>5.0000000000000001E-4</v>
      </c>
      <c r="D746" s="123">
        <v>1</v>
      </c>
      <c r="E746" s="123">
        <v>1</v>
      </c>
      <c r="F746" s="123">
        <v>1</v>
      </c>
      <c r="G746" s="9">
        <v>0.57999999999999996</v>
      </c>
      <c r="H746" s="11"/>
      <c r="I746" s="12">
        <v>5.25</v>
      </c>
      <c r="J746" s="9"/>
      <c r="K746" s="71">
        <f t="shared" si="29"/>
        <v>5962.05</v>
      </c>
      <c r="L746" s="86">
        <v>5967.3</v>
      </c>
      <c r="M746" s="88"/>
      <c r="Q746" s="1">
        <f t="shared" si="28"/>
        <v>4.9999999999999998E-7</v>
      </c>
    </row>
    <row r="747" spans="1:17" hidden="1" x14ac:dyDescent="0.2">
      <c r="A747" s="60" t="s">
        <v>14</v>
      </c>
      <c r="B747" s="77">
        <v>38791</v>
      </c>
      <c r="C747" s="123">
        <v>1E-3</v>
      </c>
      <c r="D747" s="123">
        <v>2</v>
      </c>
      <c r="E747" s="123">
        <v>2</v>
      </c>
      <c r="F747" s="123">
        <v>2</v>
      </c>
      <c r="G747" s="9">
        <v>0.78</v>
      </c>
      <c r="H747" s="11"/>
      <c r="I747" s="12">
        <v>5.38</v>
      </c>
      <c r="J747" s="9"/>
      <c r="K747" s="71">
        <f t="shared" si="29"/>
        <v>5961.92</v>
      </c>
      <c r="L747" s="86">
        <v>5967.3</v>
      </c>
      <c r="M747" s="88"/>
      <c r="Q747" s="1">
        <f t="shared" si="28"/>
        <v>9.9999999999999995E-7</v>
      </c>
    </row>
    <row r="748" spans="1:17" hidden="1" x14ac:dyDescent="0.2">
      <c r="A748" s="60" t="s">
        <v>14</v>
      </c>
      <c r="B748" s="77">
        <v>38819</v>
      </c>
      <c r="C748" s="123">
        <v>1E-3</v>
      </c>
      <c r="D748" s="123">
        <v>2</v>
      </c>
      <c r="E748" s="123">
        <v>2</v>
      </c>
      <c r="F748" s="123">
        <v>2</v>
      </c>
      <c r="G748" s="9">
        <v>0.59</v>
      </c>
      <c r="H748" s="11"/>
      <c r="I748" s="12">
        <v>4.7699999999999996</v>
      </c>
      <c r="J748" s="9"/>
      <c r="K748" s="71">
        <f t="shared" si="29"/>
        <v>5962.53</v>
      </c>
      <c r="L748" s="86">
        <v>5967.3</v>
      </c>
      <c r="M748" s="88"/>
      <c r="Q748" s="1">
        <f t="shared" si="28"/>
        <v>9.9999999999999995E-7</v>
      </c>
    </row>
    <row r="749" spans="1:17" hidden="1" x14ac:dyDescent="0.2">
      <c r="A749" s="60" t="s">
        <v>14</v>
      </c>
      <c r="B749" s="77">
        <v>38846</v>
      </c>
      <c r="C749" s="123">
        <v>1E-3</v>
      </c>
      <c r="D749" s="123">
        <v>2</v>
      </c>
      <c r="E749" s="123">
        <v>2</v>
      </c>
      <c r="F749" s="123">
        <v>2</v>
      </c>
      <c r="G749" s="9">
        <v>0.2</v>
      </c>
      <c r="H749" s="11"/>
      <c r="I749" s="12">
        <v>3.43</v>
      </c>
      <c r="J749" s="9"/>
      <c r="K749" s="71">
        <f t="shared" si="29"/>
        <v>5963.87</v>
      </c>
      <c r="L749" s="86">
        <v>5967.3</v>
      </c>
      <c r="M749" s="88"/>
      <c r="Q749" s="1">
        <f t="shared" si="28"/>
        <v>9.9999999999999995E-7</v>
      </c>
    </row>
    <row r="750" spans="1:17" hidden="1" x14ac:dyDescent="0.2">
      <c r="A750" s="60" t="s">
        <v>14</v>
      </c>
      <c r="B750" s="77">
        <v>38880</v>
      </c>
      <c r="C750" s="123">
        <v>1E-3</v>
      </c>
      <c r="D750" s="123">
        <v>2</v>
      </c>
      <c r="E750" s="123">
        <v>2</v>
      </c>
      <c r="F750" s="123">
        <v>2</v>
      </c>
      <c r="G750" s="9">
        <v>4.2000000000000003E-2</v>
      </c>
      <c r="H750" s="11"/>
      <c r="I750" s="18"/>
      <c r="J750" s="10"/>
      <c r="K750" s="71"/>
      <c r="L750" s="86">
        <v>5967.3</v>
      </c>
      <c r="M750" s="88"/>
      <c r="Q750" s="1">
        <f t="shared" si="28"/>
        <v>9.9999999999999995E-7</v>
      </c>
    </row>
    <row r="751" spans="1:17" hidden="1" x14ac:dyDescent="0.2">
      <c r="A751" s="60" t="s">
        <v>14</v>
      </c>
      <c r="B751" s="77">
        <v>38967</v>
      </c>
      <c r="C751" s="9">
        <v>3.7000000000000002E-3</v>
      </c>
      <c r="D751" s="123">
        <v>5</v>
      </c>
      <c r="E751" s="123">
        <v>2</v>
      </c>
      <c r="F751" s="123">
        <v>2</v>
      </c>
      <c r="G751" s="9">
        <v>1.7</v>
      </c>
      <c r="H751" s="19"/>
      <c r="I751" s="12">
        <v>6.41</v>
      </c>
      <c r="J751" s="9"/>
      <c r="K751" s="71">
        <f t="shared" si="29"/>
        <v>5960.89</v>
      </c>
      <c r="L751" s="86">
        <v>5967.3</v>
      </c>
      <c r="M751" s="88"/>
      <c r="Q751" s="1">
        <f t="shared" si="28"/>
        <v>3.7000000000000002E-6</v>
      </c>
    </row>
    <row r="752" spans="1:17" hidden="1" x14ac:dyDescent="0.2">
      <c r="A752" s="60" t="s">
        <v>14</v>
      </c>
      <c r="B752" s="77">
        <v>39056</v>
      </c>
      <c r="C752" s="123">
        <v>1E-3</v>
      </c>
      <c r="D752" s="123">
        <v>2</v>
      </c>
      <c r="E752" s="123">
        <v>2</v>
      </c>
      <c r="F752" s="123">
        <v>2</v>
      </c>
      <c r="G752" s="9">
        <v>1.1000000000000001</v>
      </c>
      <c r="H752" s="19"/>
      <c r="I752" s="12">
        <v>5.21</v>
      </c>
      <c r="J752" s="9"/>
      <c r="K752" s="71">
        <f t="shared" si="29"/>
        <v>5962.09</v>
      </c>
      <c r="L752" s="86">
        <v>5967.3</v>
      </c>
      <c r="M752" s="88"/>
      <c r="Q752" s="1">
        <f t="shared" si="28"/>
        <v>9.9999999999999995E-7</v>
      </c>
    </row>
    <row r="753" spans="1:17" hidden="1" x14ac:dyDescent="0.2">
      <c r="A753" s="60" t="s">
        <v>14</v>
      </c>
      <c r="B753" s="77">
        <v>39154</v>
      </c>
      <c r="C753" s="123">
        <v>1E-3</v>
      </c>
      <c r="D753" s="123">
        <v>2</v>
      </c>
      <c r="E753" s="123">
        <v>2</v>
      </c>
      <c r="F753" s="123">
        <v>2</v>
      </c>
      <c r="G753" s="9">
        <v>0.54</v>
      </c>
      <c r="H753" s="13">
        <v>0.14364965705852661</v>
      </c>
      <c r="I753" s="12">
        <v>5.5</v>
      </c>
      <c r="J753" s="9"/>
      <c r="K753" s="71">
        <f t="shared" si="29"/>
        <v>5961.8</v>
      </c>
      <c r="L753" s="86">
        <v>5967.3</v>
      </c>
      <c r="M753" s="88"/>
      <c r="Q753" s="1">
        <f t="shared" si="28"/>
        <v>9.9999999999999995E-7</v>
      </c>
    </row>
    <row r="754" spans="1:17" hidden="1" x14ac:dyDescent="0.2">
      <c r="A754" s="60" t="s">
        <v>14</v>
      </c>
      <c r="B754" s="77">
        <v>39253</v>
      </c>
      <c r="C754" s="123">
        <v>1E-3</v>
      </c>
      <c r="D754" s="123">
        <v>2</v>
      </c>
      <c r="E754" s="123">
        <v>2</v>
      </c>
      <c r="F754" s="123">
        <v>2</v>
      </c>
      <c r="G754" s="9">
        <v>0.17</v>
      </c>
      <c r="H754" s="19"/>
      <c r="I754" s="12"/>
      <c r="J754" s="9"/>
      <c r="K754" s="71"/>
      <c r="L754" s="86">
        <v>5967.3</v>
      </c>
      <c r="M754" s="88"/>
      <c r="Q754" s="1">
        <f t="shared" si="28"/>
        <v>9.9999999999999995E-7</v>
      </c>
    </row>
    <row r="755" spans="1:17" hidden="1" x14ac:dyDescent="0.2">
      <c r="A755" s="60" t="s">
        <v>14</v>
      </c>
      <c r="B755" s="77">
        <v>39337</v>
      </c>
      <c r="C755" s="123">
        <v>1E-3</v>
      </c>
      <c r="D755" s="123">
        <v>2</v>
      </c>
      <c r="E755" s="123">
        <v>2</v>
      </c>
      <c r="F755" s="123">
        <v>2</v>
      </c>
      <c r="G755" s="9">
        <v>0.8</v>
      </c>
      <c r="H755" s="13">
        <v>0.3029885058267322</v>
      </c>
      <c r="I755" s="12">
        <v>6.45</v>
      </c>
      <c r="J755" s="9"/>
      <c r="K755" s="71">
        <f t="shared" si="29"/>
        <v>5960.85</v>
      </c>
      <c r="L755" s="86">
        <v>5967.3</v>
      </c>
      <c r="M755" s="88"/>
      <c r="Q755" s="1">
        <f t="shared" si="28"/>
        <v>9.9999999999999995E-7</v>
      </c>
    </row>
    <row r="756" spans="1:17" hidden="1" x14ac:dyDescent="0.2">
      <c r="A756" s="60" t="s">
        <v>14</v>
      </c>
      <c r="B756" s="77">
        <v>39434</v>
      </c>
      <c r="C756" s="123">
        <v>1E-3</v>
      </c>
      <c r="D756" s="123">
        <v>2</v>
      </c>
      <c r="E756" s="123">
        <v>2</v>
      </c>
      <c r="F756" s="123">
        <v>2</v>
      </c>
      <c r="G756" s="9">
        <v>1.2</v>
      </c>
      <c r="H756" s="19">
        <v>0.38900000000000001</v>
      </c>
      <c r="I756" s="12">
        <v>8.5</v>
      </c>
      <c r="J756" s="9"/>
      <c r="K756" s="71">
        <f t="shared" si="29"/>
        <v>5958.8</v>
      </c>
      <c r="L756" s="86">
        <v>5967.3</v>
      </c>
      <c r="M756" s="88"/>
      <c r="Q756" s="1">
        <f t="shared" si="28"/>
        <v>9.9999999999999995E-7</v>
      </c>
    </row>
    <row r="757" spans="1:17" hidden="1" x14ac:dyDescent="0.2">
      <c r="A757" s="60" t="s">
        <v>14</v>
      </c>
      <c r="B757" s="77">
        <v>39511</v>
      </c>
      <c r="C757" s="123">
        <v>1E-3</v>
      </c>
      <c r="D757" s="123">
        <v>2</v>
      </c>
      <c r="E757" s="123">
        <v>2</v>
      </c>
      <c r="F757" s="123">
        <v>2</v>
      </c>
      <c r="G757" s="9">
        <v>1.2</v>
      </c>
      <c r="H757" s="19">
        <v>0.34599999999999997</v>
      </c>
      <c r="I757" s="12">
        <v>5.6</v>
      </c>
      <c r="J757" s="9"/>
      <c r="K757" s="71">
        <f t="shared" si="29"/>
        <v>5961.7</v>
      </c>
      <c r="L757" s="86">
        <v>5967.3</v>
      </c>
      <c r="M757" s="88"/>
      <c r="Q757" s="1">
        <f t="shared" si="28"/>
        <v>9.9999999999999995E-7</v>
      </c>
    </row>
    <row r="758" spans="1:17" hidden="1" x14ac:dyDescent="0.2">
      <c r="A758" s="60" t="s">
        <v>14</v>
      </c>
      <c r="B758" s="77">
        <v>39616</v>
      </c>
      <c r="C758" s="123">
        <v>1E-3</v>
      </c>
      <c r="D758" s="123">
        <v>2</v>
      </c>
      <c r="E758" s="123">
        <v>2</v>
      </c>
      <c r="F758" s="123">
        <v>2</v>
      </c>
      <c r="G758" s="9">
        <v>2.1000000000000001E-2</v>
      </c>
      <c r="H758" s="131">
        <v>2.1000000000000001E-2</v>
      </c>
      <c r="I758" s="12">
        <v>2.69</v>
      </c>
      <c r="J758" s="9"/>
      <c r="K758" s="71">
        <f t="shared" si="29"/>
        <v>5964.6100000000006</v>
      </c>
      <c r="L758" s="86">
        <v>5967.3</v>
      </c>
      <c r="M758" s="88"/>
      <c r="Q758" s="1">
        <f t="shared" si="28"/>
        <v>9.9999999999999995E-7</v>
      </c>
    </row>
    <row r="759" spans="1:17" hidden="1" x14ac:dyDescent="0.2">
      <c r="A759" s="60" t="s">
        <v>14</v>
      </c>
      <c r="B759" s="77">
        <v>39721</v>
      </c>
      <c r="C759" s="123">
        <v>1E-3</v>
      </c>
      <c r="D759" s="123">
        <v>2</v>
      </c>
      <c r="E759" s="123">
        <v>2</v>
      </c>
      <c r="F759" s="123">
        <v>2</v>
      </c>
      <c r="G759" s="9">
        <v>1.3</v>
      </c>
      <c r="H759" s="19">
        <v>0.35199999999999998</v>
      </c>
      <c r="I759" s="12">
        <v>6.7</v>
      </c>
      <c r="J759" s="9"/>
      <c r="K759" s="71">
        <f t="shared" si="29"/>
        <v>5960.6</v>
      </c>
      <c r="L759" s="86">
        <v>5967.3</v>
      </c>
      <c r="M759" s="88"/>
      <c r="Q759" s="1">
        <f t="shared" si="28"/>
        <v>9.9999999999999995E-7</v>
      </c>
    </row>
    <row r="760" spans="1:17" hidden="1" x14ac:dyDescent="0.2">
      <c r="A760" s="60" t="s">
        <v>14</v>
      </c>
      <c r="B760" s="77">
        <v>39791</v>
      </c>
      <c r="C760" s="123">
        <v>1E-3</v>
      </c>
      <c r="D760" s="123">
        <v>2</v>
      </c>
      <c r="E760" s="123">
        <v>2</v>
      </c>
      <c r="F760" s="123">
        <v>2</v>
      </c>
      <c r="G760" s="9">
        <v>1.2</v>
      </c>
      <c r="H760" s="19">
        <v>0.1</v>
      </c>
      <c r="I760" s="12">
        <v>5.2</v>
      </c>
      <c r="J760" s="9"/>
      <c r="K760" s="71">
        <f t="shared" si="29"/>
        <v>5962.1</v>
      </c>
      <c r="L760" s="86">
        <v>5967.3</v>
      </c>
      <c r="M760" s="88"/>
      <c r="Q760" s="1">
        <f t="shared" si="28"/>
        <v>9.9999999999999995E-7</v>
      </c>
    </row>
    <row r="761" spans="1:17" hidden="1" x14ac:dyDescent="0.2">
      <c r="A761" s="60" t="s">
        <v>14</v>
      </c>
      <c r="B761" s="77">
        <v>39888</v>
      </c>
      <c r="C761" s="123">
        <v>1E-3</v>
      </c>
      <c r="D761" s="123">
        <v>2</v>
      </c>
      <c r="E761" s="123">
        <v>2</v>
      </c>
      <c r="F761" s="123">
        <v>2</v>
      </c>
      <c r="G761" s="9">
        <v>1.4</v>
      </c>
      <c r="H761" s="12">
        <v>0.03</v>
      </c>
      <c r="I761" s="12">
        <v>5.86</v>
      </c>
      <c r="J761" s="9"/>
      <c r="K761" s="71">
        <f t="shared" si="29"/>
        <v>5961.4400000000005</v>
      </c>
      <c r="L761" s="86">
        <v>5967.3</v>
      </c>
      <c r="M761" s="88"/>
      <c r="Q761" s="1">
        <f t="shared" si="28"/>
        <v>9.9999999999999995E-7</v>
      </c>
    </row>
    <row r="762" spans="1:17" hidden="1" x14ac:dyDescent="0.2">
      <c r="A762" s="60" t="s">
        <v>14</v>
      </c>
      <c r="B762" s="77">
        <v>39979</v>
      </c>
      <c r="C762" s="123">
        <v>1E-3</v>
      </c>
      <c r="D762" s="123">
        <v>2</v>
      </c>
      <c r="E762" s="123">
        <v>2</v>
      </c>
      <c r="F762" s="123">
        <v>2</v>
      </c>
      <c r="G762" s="9">
        <v>7.5999999999999998E-2</v>
      </c>
      <c r="H762" s="45">
        <v>1E-3</v>
      </c>
      <c r="I762" s="12">
        <v>2.58</v>
      </c>
      <c r="J762" s="9"/>
      <c r="K762" s="71">
        <f t="shared" si="29"/>
        <v>5964.72</v>
      </c>
      <c r="L762" s="86">
        <v>5967.3</v>
      </c>
      <c r="M762" s="88"/>
      <c r="Q762" s="1">
        <f t="shared" si="28"/>
        <v>9.9999999999999995E-7</v>
      </c>
    </row>
    <row r="763" spans="1:17" hidden="1" x14ac:dyDescent="0.2">
      <c r="A763" s="60" t="s">
        <v>14</v>
      </c>
      <c r="B763" s="77">
        <v>40072</v>
      </c>
      <c r="C763" s="123">
        <v>1E-3</v>
      </c>
      <c r="D763" s="123">
        <v>2</v>
      </c>
      <c r="E763" s="123">
        <v>2</v>
      </c>
      <c r="F763" s="123">
        <v>2</v>
      </c>
      <c r="G763" s="9">
        <v>1.8</v>
      </c>
      <c r="H763" s="45"/>
      <c r="I763" s="12">
        <v>6.39</v>
      </c>
      <c r="J763" s="9"/>
      <c r="K763" s="71">
        <f t="shared" si="29"/>
        <v>5960.91</v>
      </c>
      <c r="L763" s="86">
        <v>5967.3</v>
      </c>
      <c r="M763" s="88"/>
      <c r="Q763" s="1">
        <f t="shared" si="28"/>
        <v>9.9999999999999995E-7</v>
      </c>
    </row>
    <row r="764" spans="1:17" hidden="1" x14ac:dyDescent="0.2">
      <c r="A764" s="60" t="s">
        <v>14</v>
      </c>
      <c r="B764" s="77">
        <v>40072</v>
      </c>
      <c r="C764" s="123">
        <v>1E-3</v>
      </c>
      <c r="D764" s="123">
        <v>2</v>
      </c>
      <c r="E764" s="123">
        <v>2</v>
      </c>
      <c r="F764" s="123">
        <v>2</v>
      </c>
      <c r="G764" s="9">
        <v>1.5</v>
      </c>
      <c r="H764" s="45"/>
      <c r="I764" s="12">
        <v>6.39</v>
      </c>
      <c r="J764" s="9"/>
      <c r="K764" s="71">
        <f t="shared" si="29"/>
        <v>5960.91</v>
      </c>
      <c r="L764" s="86">
        <v>5967.3</v>
      </c>
      <c r="M764" s="88"/>
      <c r="Q764" s="1">
        <f t="shared" si="28"/>
        <v>9.9999999999999995E-7</v>
      </c>
    </row>
    <row r="765" spans="1:17" hidden="1" x14ac:dyDescent="0.2">
      <c r="A765" s="60" t="s">
        <v>14</v>
      </c>
      <c r="B765" s="77">
        <v>40162</v>
      </c>
      <c r="C765" s="123">
        <v>1E-3</v>
      </c>
      <c r="D765" s="123">
        <v>2</v>
      </c>
      <c r="E765" s="123">
        <v>2</v>
      </c>
      <c r="F765" s="123">
        <v>2</v>
      </c>
      <c r="G765" s="9">
        <v>0.76</v>
      </c>
      <c r="H765" s="45"/>
      <c r="I765" s="12">
        <v>5.9</v>
      </c>
      <c r="J765" s="9"/>
      <c r="K765" s="71">
        <f t="shared" si="29"/>
        <v>5961.4000000000005</v>
      </c>
      <c r="L765" s="86">
        <v>5967.3</v>
      </c>
      <c r="M765" s="88"/>
      <c r="Q765" s="1">
        <f t="shared" si="28"/>
        <v>9.9999999999999995E-7</v>
      </c>
    </row>
    <row r="766" spans="1:17" hidden="1" x14ac:dyDescent="0.2">
      <c r="A766" s="60" t="s">
        <v>14</v>
      </c>
      <c r="B766" s="77">
        <v>40162</v>
      </c>
      <c r="C766" s="123">
        <v>1E-3</v>
      </c>
      <c r="D766" s="123">
        <v>2</v>
      </c>
      <c r="E766" s="123">
        <v>2</v>
      </c>
      <c r="F766" s="123">
        <v>2</v>
      </c>
      <c r="G766" s="9">
        <v>0.75</v>
      </c>
      <c r="H766" s="45"/>
      <c r="I766" s="12">
        <v>5.9</v>
      </c>
      <c r="J766" s="9"/>
      <c r="K766" s="71">
        <f t="shared" si="29"/>
        <v>5961.4000000000005</v>
      </c>
      <c r="L766" s="86">
        <v>5967.3</v>
      </c>
      <c r="M766" s="88"/>
      <c r="Q766" s="1">
        <f t="shared" si="28"/>
        <v>9.9999999999999995E-7</v>
      </c>
    </row>
    <row r="767" spans="1:17" hidden="1" x14ac:dyDescent="0.2">
      <c r="A767" s="60" t="s">
        <v>14</v>
      </c>
      <c r="B767" s="77">
        <v>40267</v>
      </c>
      <c r="C767" s="123">
        <v>1E-3</v>
      </c>
      <c r="D767" s="123">
        <v>2</v>
      </c>
      <c r="E767" s="123">
        <v>2</v>
      </c>
      <c r="F767" s="123">
        <v>2</v>
      </c>
      <c r="G767" s="9">
        <v>0.63600000000000001</v>
      </c>
      <c r="H767" s="45"/>
      <c r="I767" s="12">
        <v>5.05</v>
      </c>
      <c r="J767" s="9"/>
      <c r="K767" s="72">
        <f t="shared" si="29"/>
        <v>5962.25</v>
      </c>
      <c r="L767" s="86">
        <v>5967.3</v>
      </c>
      <c r="M767" s="88"/>
      <c r="Q767" s="1">
        <f t="shared" si="28"/>
        <v>9.9999999999999995E-7</v>
      </c>
    </row>
    <row r="768" spans="1:17" hidden="1" x14ac:dyDescent="0.2">
      <c r="A768" s="60" t="s">
        <v>14</v>
      </c>
      <c r="B768" s="77">
        <v>40267</v>
      </c>
      <c r="C768" s="123">
        <v>1E-3</v>
      </c>
      <c r="D768" s="123">
        <v>2</v>
      </c>
      <c r="E768" s="123">
        <v>2</v>
      </c>
      <c r="F768" s="123">
        <v>2</v>
      </c>
      <c r="G768" s="9">
        <v>0.52700000000000002</v>
      </c>
      <c r="H768" s="45"/>
      <c r="I768" s="12">
        <v>5.05</v>
      </c>
      <c r="J768" s="9"/>
      <c r="K768" s="72">
        <f>$L$728-I768</f>
        <v>5962.25</v>
      </c>
      <c r="L768" s="86">
        <v>5967.3</v>
      </c>
      <c r="M768" s="88"/>
      <c r="Q768" s="1">
        <f t="shared" si="28"/>
        <v>9.9999999999999995E-7</v>
      </c>
    </row>
    <row r="769" spans="1:17" hidden="1" x14ac:dyDescent="0.2">
      <c r="A769" s="60" t="s">
        <v>14</v>
      </c>
      <c r="B769" s="77">
        <v>40357</v>
      </c>
      <c r="C769" s="123">
        <v>1E-3</v>
      </c>
      <c r="D769" s="123">
        <v>2</v>
      </c>
      <c r="E769" s="123">
        <v>2</v>
      </c>
      <c r="F769" s="123">
        <v>2</v>
      </c>
      <c r="G769" s="9">
        <v>8.8900000000000007E-2</v>
      </c>
      <c r="H769" s="45"/>
      <c r="I769" s="12">
        <v>3.03</v>
      </c>
      <c r="J769" s="9"/>
      <c r="K769" s="72">
        <f>$L$728-I769</f>
        <v>5964.27</v>
      </c>
      <c r="L769" s="86">
        <v>5967.3</v>
      </c>
      <c r="M769" s="88"/>
      <c r="Q769" s="1">
        <f t="shared" si="28"/>
        <v>9.9999999999999995E-7</v>
      </c>
    </row>
    <row r="770" spans="1:17" ht="16.5" hidden="1" x14ac:dyDescent="0.2">
      <c r="A770" s="60" t="s">
        <v>42</v>
      </c>
      <c r="B770" s="77">
        <v>40380</v>
      </c>
      <c r="C770" s="123">
        <v>1E-3</v>
      </c>
      <c r="D770" s="123">
        <v>2</v>
      </c>
      <c r="E770" s="123">
        <v>2</v>
      </c>
      <c r="F770" s="123">
        <v>2</v>
      </c>
      <c r="G770" s="9"/>
      <c r="H770" s="45"/>
      <c r="I770" s="12"/>
      <c r="J770" s="9"/>
      <c r="K770" s="72"/>
      <c r="L770" s="86">
        <v>5967.3</v>
      </c>
      <c r="M770" s="88"/>
      <c r="Q770" s="1">
        <f t="shared" si="28"/>
        <v>9.9999999999999995E-7</v>
      </c>
    </row>
    <row r="771" spans="1:17" hidden="1" x14ac:dyDescent="0.2">
      <c r="A771" s="60" t="s">
        <v>14</v>
      </c>
      <c r="B771" s="77">
        <v>40357</v>
      </c>
      <c r="C771" s="123">
        <v>1E-3</v>
      </c>
      <c r="D771" s="9">
        <v>2.4</v>
      </c>
      <c r="E771" s="123">
        <v>2</v>
      </c>
      <c r="F771" s="123">
        <v>2</v>
      </c>
      <c r="G771" s="9">
        <v>1.35E-2</v>
      </c>
      <c r="H771" s="45"/>
      <c r="I771" s="12">
        <v>3.03</v>
      </c>
      <c r="J771" s="9"/>
      <c r="K771" s="72">
        <f>$L$728-I771</f>
        <v>5964.27</v>
      </c>
      <c r="L771" s="86">
        <v>5967.3</v>
      </c>
      <c r="M771" s="88"/>
      <c r="Q771" s="1">
        <f t="shared" si="28"/>
        <v>9.9999999999999995E-7</v>
      </c>
    </row>
    <row r="772" spans="1:17" ht="16.5" hidden="1" x14ac:dyDescent="0.2">
      <c r="A772" s="60" t="s">
        <v>42</v>
      </c>
      <c r="B772" s="77">
        <v>40380</v>
      </c>
      <c r="C772" s="123">
        <v>1E-3</v>
      </c>
      <c r="D772" s="123">
        <v>2</v>
      </c>
      <c r="E772" s="123">
        <v>2</v>
      </c>
      <c r="F772" s="123">
        <v>2</v>
      </c>
      <c r="G772" s="9"/>
      <c r="H772" s="45"/>
      <c r="I772" s="12"/>
      <c r="J772" s="9"/>
      <c r="K772" s="72"/>
      <c r="L772" s="86">
        <v>5967.3</v>
      </c>
      <c r="M772" s="88"/>
      <c r="Q772" s="1">
        <f t="shared" si="28"/>
        <v>9.9999999999999995E-7</v>
      </c>
    </row>
    <row r="773" spans="1:17" hidden="1" x14ac:dyDescent="0.2">
      <c r="A773" s="60" t="s">
        <v>14</v>
      </c>
      <c r="B773" s="77">
        <v>40448</v>
      </c>
      <c r="C773" s="123">
        <v>1E-3</v>
      </c>
      <c r="D773" s="123">
        <v>2</v>
      </c>
      <c r="E773" s="123">
        <v>2</v>
      </c>
      <c r="F773" s="123">
        <v>2</v>
      </c>
      <c r="G773" s="9">
        <v>0.41299999999999998</v>
      </c>
      <c r="H773" s="45"/>
      <c r="I773" s="12">
        <v>6.74</v>
      </c>
      <c r="J773" s="27"/>
      <c r="K773" s="72">
        <f t="shared" ref="K773:K781" si="30">$L$728-I773</f>
        <v>5960.56</v>
      </c>
      <c r="L773" s="86">
        <v>5967.3</v>
      </c>
      <c r="M773" s="88"/>
      <c r="Q773" s="1">
        <f t="shared" si="28"/>
        <v>9.9999999999999995E-7</v>
      </c>
    </row>
    <row r="774" spans="1:17" hidden="1" x14ac:dyDescent="0.2">
      <c r="A774" s="60" t="s">
        <v>14</v>
      </c>
      <c r="B774" s="77">
        <v>40526</v>
      </c>
      <c r="C774" s="123">
        <v>1E-3</v>
      </c>
      <c r="D774" s="123">
        <v>2</v>
      </c>
      <c r="E774" s="123">
        <v>2</v>
      </c>
      <c r="F774" s="123">
        <v>2</v>
      </c>
      <c r="G774" s="9">
        <v>0.16600000000000001</v>
      </c>
      <c r="H774" s="45"/>
      <c r="I774" s="12">
        <v>5.29</v>
      </c>
      <c r="J774" s="27"/>
      <c r="K774" s="72">
        <f t="shared" si="30"/>
        <v>5962.01</v>
      </c>
      <c r="L774" s="86">
        <v>5967.3</v>
      </c>
      <c r="M774" s="88"/>
      <c r="Q774" s="1">
        <f t="shared" si="28"/>
        <v>9.9999999999999995E-7</v>
      </c>
    </row>
    <row r="775" spans="1:17" hidden="1" x14ac:dyDescent="0.2">
      <c r="A775" s="60" t="s">
        <v>14</v>
      </c>
      <c r="B775" s="77">
        <v>40526</v>
      </c>
      <c r="C775" s="123">
        <v>1E-3</v>
      </c>
      <c r="D775" s="123">
        <v>2</v>
      </c>
      <c r="E775" s="123">
        <v>2</v>
      </c>
      <c r="F775" s="123">
        <v>2</v>
      </c>
      <c r="G775" s="9">
        <v>0.111</v>
      </c>
      <c r="H775" s="45"/>
      <c r="I775" s="12">
        <v>5.29</v>
      </c>
      <c r="J775" s="27"/>
      <c r="K775" s="72">
        <f t="shared" si="30"/>
        <v>5962.01</v>
      </c>
      <c r="L775" s="86">
        <v>5967.3</v>
      </c>
      <c r="M775" s="88"/>
      <c r="Q775" s="1">
        <f t="shared" si="28"/>
        <v>9.9999999999999995E-7</v>
      </c>
    </row>
    <row r="776" spans="1:17" hidden="1" x14ac:dyDescent="0.2">
      <c r="A776" s="60" t="s">
        <v>14</v>
      </c>
      <c r="B776" s="78">
        <v>40631</v>
      </c>
      <c r="C776" s="124">
        <v>5.0000000000000001E-4</v>
      </c>
      <c r="D776" s="123">
        <v>2</v>
      </c>
      <c r="E776" s="123">
        <v>2</v>
      </c>
      <c r="F776" s="123">
        <v>2</v>
      </c>
      <c r="G776" s="24">
        <v>2.1000000000000001E-2</v>
      </c>
      <c r="H776" s="45"/>
      <c r="I776" s="12">
        <v>5.12</v>
      </c>
      <c r="J776" s="27"/>
      <c r="K776" s="72">
        <f t="shared" si="30"/>
        <v>5962.18</v>
      </c>
      <c r="L776" s="86">
        <v>5967.3</v>
      </c>
      <c r="M776" s="88"/>
      <c r="Q776" s="1">
        <f t="shared" si="28"/>
        <v>4.9999999999999998E-7</v>
      </c>
    </row>
    <row r="777" spans="1:17" hidden="1" x14ac:dyDescent="0.2">
      <c r="A777" s="60" t="s">
        <v>43</v>
      </c>
      <c r="B777" s="78">
        <v>40631</v>
      </c>
      <c r="C777" s="124">
        <v>5.0000000000000001E-4</v>
      </c>
      <c r="D777" s="123">
        <v>2</v>
      </c>
      <c r="E777" s="123">
        <v>2</v>
      </c>
      <c r="F777" s="123">
        <v>2</v>
      </c>
      <c r="G777" s="29">
        <v>4.8300000000000003E-2</v>
      </c>
      <c r="H777" s="45"/>
      <c r="I777" s="12">
        <v>5.12</v>
      </c>
      <c r="J777" s="27"/>
      <c r="K777" s="72">
        <f t="shared" si="30"/>
        <v>5962.18</v>
      </c>
      <c r="L777" s="86">
        <v>5967.3</v>
      </c>
      <c r="M777" s="88"/>
      <c r="Q777" s="1">
        <f t="shared" ref="Q777:Q826" si="31">C777/1000</f>
        <v>4.9999999999999998E-7</v>
      </c>
    </row>
    <row r="778" spans="1:17" hidden="1" x14ac:dyDescent="0.2">
      <c r="A778" s="60" t="s">
        <v>14</v>
      </c>
      <c r="B778" s="78">
        <v>40714</v>
      </c>
      <c r="C778" s="123">
        <v>2.0000000000000001E-4</v>
      </c>
      <c r="D778" s="123">
        <v>1</v>
      </c>
      <c r="E778" s="123">
        <v>1</v>
      </c>
      <c r="F778" s="123">
        <v>2</v>
      </c>
      <c r="G778" s="123">
        <v>6.6000000000000003E-2</v>
      </c>
      <c r="H778" s="45"/>
      <c r="I778" s="12">
        <v>1.96</v>
      </c>
      <c r="J778" s="27"/>
      <c r="K778" s="72">
        <f t="shared" si="30"/>
        <v>5965.34</v>
      </c>
      <c r="L778" s="86">
        <v>5967.3</v>
      </c>
      <c r="M778" s="88"/>
      <c r="Q778" s="1">
        <f t="shared" si="31"/>
        <v>2.0000000000000002E-7</v>
      </c>
    </row>
    <row r="779" spans="1:17" s="157" customFormat="1" x14ac:dyDescent="0.2">
      <c r="A779" s="186" t="s">
        <v>11</v>
      </c>
      <c r="B779" s="192">
        <v>40801</v>
      </c>
      <c r="C779" s="161">
        <v>1E-3</v>
      </c>
      <c r="D779" s="161">
        <v>5</v>
      </c>
      <c r="E779" s="161">
        <v>1</v>
      </c>
      <c r="F779" s="161">
        <v>3</v>
      </c>
      <c r="G779" s="173">
        <v>3.3</v>
      </c>
      <c r="H779" s="170"/>
      <c r="I779" s="163">
        <v>4.68</v>
      </c>
      <c r="J779" s="169"/>
      <c r="K779" s="70">
        <f t="shared" si="30"/>
        <v>5962.62</v>
      </c>
      <c r="L779" s="86">
        <v>5967.3</v>
      </c>
      <c r="M779" s="165"/>
      <c r="Q779" s="157">
        <f t="shared" si="31"/>
        <v>9.9999999999999995E-7</v>
      </c>
    </row>
    <row r="780" spans="1:17" s="157" customFormat="1" x14ac:dyDescent="0.2">
      <c r="A780" s="186" t="s">
        <v>11</v>
      </c>
      <c r="B780" s="192">
        <v>40884</v>
      </c>
      <c r="C780" s="161">
        <v>1E-3</v>
      </c>
      <c r="D780" s="161">
        <v>5</v>
      </c>
      <c r="E780" s="161">
        <v>1</v>
      </c>
      <c r="F780" s="161">
        <v>3</v>
      </c>
      <c r="G780" s="173">
        <v>2.2000000000000002</v>
      </c>
      <c r="H780" s="170"/>
      <c r="I780" s="163">
        <v>4.84</v>
      </c>
      <c r="J780" s="169"/>
      <c r="K780" s="72">
        <f t="shared" si="30"/>
        <v>5962.46</v>
      </c>
      <c r="L780" s="86">
        <v>5967.3</v>
      </c>
      <c r="M780" s="175"/>
      <c r="Q780" s="157">
        <f t="shared" si="31"/>
        <v>9.9999999999999995E-7</v>
      </c>
    </row>
    <row r="781" spans="1:17" s="363" customFormat="1" x14ac:dyDescent="0.2">
      <c r="A781" s="370" t="s">
        <v>11</v>
      </c>
      <c r="B781" s="371">
        <v>40997</v>
      </c>
      <c r="C781" s="368">
        <v>1E-3</v>
      </c>
      <c r="D781" s="372" t="s">
        <v>82</v>
      </c>
      <c r="E781" s="372" t="s">
        <v>81</v>
      </c>
      <c r="F781" s="372" t="s">
        <v>83</v>
      </c>
      <c r="G781" s="373">
        <v>6.5</v>
      </c>
      <c r="H781" s="344"/>
      <c r="I781" s="309">
        <v>5.1100000000000003</v>
      </c>
      <c r="J781" s="303"/>
      <c r="K781" s="312">
        <f t="shared" si="30"/>
        <v>5962.1900000000005</v>
      </c>
      <c r="L781" s="86">
        <v>5967.3</v>
      </c>
      <c r="M781" s="336"/>
    </row>
    <row r="782" spans="1:17" s="374" customFormat="1" x14ac:dyDescent="0.2">
      <c r="A782" s="375" t="s">
        <v>11</v>
      </c>
      <c r="B782" s="394">
        <v>41080</v>
      </c>
      <c r="C782" s="374">
        <v>1E-3</v>
      </c>
      <c r="D782" s="391"/>
      <c r="E782" s="391"/>
      <c r="F782" s="391"/>
      <c r="G782" s="392"/>
      <c r="H782" s="395"/>
      <c r="I782" s="383"/>
      <c r="J782" s="396"/>
      <c r="K782" s="312"/>
      <c r="L782" s="388"/>
      <c r="M782" s="336"/>
    </row>
    <row r="783" spans="1:17" s="374" customFormat="1" x14ac:dyDescent="0.2">
      <c r="A783" s="401" t="str">
        <f>A782</f>
        <v>MW-14</v>
      </c>
      <c r="B783" s="192">
        <v>41170</v>
      </c>
      <c r="C783" s="374">
        <v>1E-3</v>
      </c>
      <c r="D783" s="391"/>
      <c r="E783" s="391"/>
      <c r="F783" s="391"/>
      <c r="G783" s="392"/>
      <c r="H783" s="170"/>
      <c r="I783" s="163"/>
      <c r="J783" s="169"/>
      <c r="K783" s="312"/>
      <c r="L783" s="388"/>
      <c r="M783" s="400"/>
    </row>
    <row r="784" spans="1:17" x14ac:dyDescent="0.2">
      <c r="A784" s="60"/>
      <c r="B784" s="77"/>
      <c r="C784" s="9"/>
      <c r="D784" s="9"/>
      <c r="E784" s="9"/>
      <c r="F784" s="9"/>
      <c r="G784" s="9"/>
      <c r="H784" s="19"/>
      <c r="I784" s="12"/>
      <c r="J784" s="9"/>
      <c r="K784" s="72"/>
      <c r="L784" s="87"/>
      <c r="M784" s="88"/>
      <c r="Q784" s="1">
        <f t="shared" si="31"/>
        <v>0</v>
      </c>
    </row>
    <row r="785" spans="1:17" x14ac:dyDescent="0.2">
      <c r="A785" s="60" t="s">
        <v>15</v>
      </c>
      <c r="B785" s="77">
        <v>38251</v>
      </c>
      <c r="C785" s="123">
        <v>1E-3</v>
      </c>
      <c r="D785" s="123">
        <v>2</v>
      </c>
      <c r="E785" s="123">
        <v>2</v>
      </c>
      <c r="F785" s="10">
        <v>46.6</v>
      </c>
      <c r="G785" s="9">
        <v>8.3000000000000007</v>
      </c>
      <c r="H785" s="11"/>
      <c r="I785" s="18"/>
      <c r="J785" s="30">
        <v>5958.49</v>
      </c>
      <c r="K785" s="71"/>
      <c r="L785" s="86">
        <v>5961.2</v>
      </c>
      <c r="M785" s="89"/>
      <c r="N785" s="15"/>
      <c r="O785" s="16"/>
      <c r="Q785" s="1">
        <f t="shared" si="31"/>
        <v>9.9999999999999995E-7</v>
      </c>
    </row>
    <row r="786" spans="1:17" x14ac:dyDescent="0.2">
      <c r="A786" s="60" t="s">
        <v>15</v>
      </c>
      <c r="B786" s="77">
        <v>38273</v>
      </c>
      <c r="C786" s="9">
        <v>0.23</v>
      </c>
      <c r="D786" s="9">
        <v>110</v>
      </c>
      <c r="E786" s="9">
        <v>4.0999999999999996</v>
      </c>
      <c r="F786" s="10">
        <v>39.799999999999997</v>
      </c>
      <c r="G786" s="9">
        <v>7.5</v>
      </c>
      <c r="H786" s="13">
        <v>6.1753399465889212</v>
      </c>
      <c r="I786" s="12">
        <v>10.48</v>
      </c>
      <c r="J786" s="9"/>
      <c r="K786" s="71">
        <f>$L$786-I786</f>
        <v>5950.72</v>
      </c>
      <c r="L786" s="86">
        <v>5961.2</v>
      </c>
      <c r="M786" s="89"/>
      <c r="N786" s="15"/>
      <c r="O786" s="16"/>
      <c r="Q786" s="1">
        <f t="shared" si="31"/>
        <v>2.3000000000000001E-4</v>
      </c>
    </row>
    <row r="787" spans="1:17" x14ac:dyDescent="0.2">
      <c r="A787" s="60" t="s">
        <v>15</v>
      </c>
      <c r="B787" s="77">
        <v>38300</v>
      </c>
      <c r="C787" s="9">
        <v>0.14000000000000001</v>
      </c>
      <c r="D787" s="9">
        <v>7.2</v>
      </c>
      <c r="E787" s="9">
        <v>3</v>
      </c>
      <c r="F787" s="10">
        <v>20.7</v>
      </c>
      <c r="G787" s="9">
        <v>7.6</v>
      </c>
      <c r="H787" s="11">
        <v>5.98</v>
      </c>
      <c r="I787" s="12">
        <v>9.6</v>
      </c>
      <c r="J787" s="9"/>
      <c r="K787" s="71">
        <f>$L$786-I787</f>
        <v>5951.5999999999995</v>
      </c>
      <c r="L787" s="86">
        <v>5961.2</v>
      </c>
      <c r="M787" s="90"/>
      <c r="N787" s="16"/>
      <c r="O787" s="16"/>
      <c r="Q787" s="1">
        <f t="shared" si="31"/>
        <v>1.4000000000000001E-4</v>
      </c>
    </row>
    <row r="788" spans="1:17" x14ac:dyDescent="0.2">
      <c r="A788" s="60" t="s">
        <v>15</v>
      </c>
      <c r="B788" s="77">
        <v>38335</v>
      </c>
      <c r="C788" s="9">
        <v>0.11</v>
      </c>
      <c r="D788" s="123">
        <v>2</v>
      </c>
      <c r="E788" s="9">
        <v>2.1</v>
      </c>
      <c r="F788" s="10">
        <v>16.100000000000001</v>
      </c>
      <c r="G788" s="9">
        <v>9.4</v>
      </c>
      <c r="H788" s="11">
        <v>6.9039999999999999</v>
      </c>
      <c r="I788" s="12">
        <v>8.76</v>
      </c>
      <c r="J788" s="9"/>
      <c r="K788" s="71">
        <f t="shared" ref="K788:K820" si="32">$L$786-I788</f>
        <v>5952.44</v>
      </c>
      <c r="L788" s="86">
        <v>5961.2</v>
      </c>
      <c r="M788" s="89"/>
      <c r="N788" s="15"/>
      <c r="O788" s="16"/>
      <c r="Q788" s="1">
        <f t="shared" si="31"/>
        <v>1.1E-4</v>
      </c>
    </row>
    <row r="789" spans="1:17" x14ac:dyDescent="0.2">
      <c r="A789" s="60" t="s">
        <v>15</v>
      </c>
      <c r="B789" s="77">
        <v>38364</v>
      </c>
      <c r="C789" s="9">
        <v>5.6000000000000001E-2</v>
      </c>
      <c r="D789" s="123">
        <v>2</v>
      </c>
      <c r="E789" s="123">
        <v>2</v>
      </c>
      <c r="F789" s="123">
        <v>2</v>
      </c>
      <c r="G789" s="9">
        <v>7.1</v>
      </c>
      <c r="H789" s="73">
        <v>5.1052544574129</v>
      </c>
      <c r="I789" s="12">
        <v>8.84</v>
      </c>
      <c r="J789" s="9"/>
      <c r="K789" s="71">
        <f t="shared" si="32"/>
        <v>5952.36</v>
      </c>
      <c r="L789" s="86">
        <v>5961.2</v>
      </c>
      <c r="M789" s="89"/>
      <c r="N789" s="15"/>
      <c r="O789" s="16"/>
      <c r="Q789" s="1">
        <f t="shared" si="31"/>
        <v>5.5999999999999999E-5</v>
      </c>
    </row>
    <row r="790" spans="1:17" x14ac:dyDescent="0.2">
      <c r="A790" s="60" t="s">
        <v>15</v>
      </c>
      <c r="B790" s="77">
        <v>38392</v>
      </c>
      <c r="C790" s="9">
        <v>7.5999999999999998E-2</v>
      </c>
      <c r="D790" s="123">
        <v>2</v>
      </c>
      <c r="E790" s="123">
        <v>2</v>
      </c>
      <c r="F790" s="123">
        <v>2</v>
      </c>
      <c r="G790" s="9">
        <v>6.6</v>
      </c>
      <c r="H790" s="73">
        <v>4.8540276196706174</v>
      </c>
      <c r="I790" s="12">
        <v>8.69</v>
      </c>
      <c r="J790" s="9"/>
      <c r="K790" s="71">
        <f t="shared" si="32"/>
        <v>5952.51</v>
      </c>
      <c r="L790" s="86">
        <v>5961.2</v>
      </c>
      <c r="M790" s="89"/>
      <c r="N790" s="15"/>
      <c r="O790" s="16"/>
      <c r="Q790" s="1">
        <f t="shared" si="31"/>
        <v>7.6000000000000004E-5</v>
      </c>
    </row>
    <row r="791" spans="1:17" x14ac:dyDescent="0.2">
      <c r="A791" s="60" t="s">
        <v>15</v>
      </c>
      <c r="B791" s="77">
        <v>38419</v>
      </c>
      <c r="C791" s="9">
        <v>6.3E-2</v>
      </c>
      <c r="D791" s="123">
        <v>2</v>
      </c>
      <c r="E791" s="123">
        <v>2</v>
      </c>
      <c r="F791" s="123">
        <v>2</v>
      </c>
      <c r="G791" s="9">
        <v>6.8</v>
      </c>
      <c r="H791" s="73">
        <v>5.0258252362495135</v>
      </c>
      <c r="I791" s="12">
        <v>8.84</v>
      </c>
      <c r="J791" s="9"/>
      <c r="K791" s="71">
        <f t="shared" si="32"/>
        <v>5952.36</v>
      </c>
      <c r="L791" s="86">
        <v>5961.2</v>
      </c>
      <c r="M791" s="89"/>
      <c r="N791" s="15"/>
      <c r="O791" s="16"/>
      <c r="Q791" s="1">
        <f t="shared" si="31"/>
        <v>6.3E-5</v>
      </c>
    </row>
    <row r="792" spans="1:17" x14ac:dyDescent="0.2">
      <c r="A792" s="60" t="s">
        <v>15</v>
      </c>
      <c r="B792" s="77">
        <v>38454</v>
      </c>
      <c r="C792" s="9">
        <v>4.3999999999999997E-2</v>
      </c>
      <c r="D792" s="123">
        <v>2</v>
      </c>
      <c r="E792" s="123">
        <v>2</v>
      </c>
      <c r="F792" s="123">
        <v>2</v>
      </c>
      <c r="G792" s="9">
        <v>6.6</v>
      </c>
      <c r="H792" s="73">
        <v>4.3161032481513422</v>
      </c>
      <c r="I792" s="12">
        <v>6.19</v>
      </c>
      <c r="J792" s="9"/>
      <c r="K792" s="71">
        <f t="shared" si="32"/>
        <v>5955.01</v>
      </c>
      <c r="L792" s="86">
        <v>5961.2</v>
      </c>
      <c r="M792" s="90"/>
      <c r="N792" s="16"/>
      <c r="O792" s="16"/>
      <c r="Q792" s="1">
        <f t="shared" si="31"/>
        <v>4.3999999999999999E-5</v>
      </c>
    </row>
    <row r="793" spans="1:17" x14ac:dyDescent="0.2">
      <c r="A793" s="60" t="s">
        <v>15</v>
      </c>
      <c r="B793" s="77">
        <v>38482</v>
      </c>
      <c r="C793" s="9">
        <v>1.6E-2</v>
      </c>
      <c r="D793" s="123">
        <v>2</v>
      </c>
      <c r="E793" s="123">
        <v>2</v>
      </c>
      <c r="F793" s="123">
        <v>2</v>
      </c>
      <c r="G793" s="9">
        <v>1.9</v>
      </c>
      <c r="H793" s="73">
        <v>1.0241244764618738</v>
      </c>
      <c r="I793" s="12">
        <v>4.9000000000000004</v>
      </c>
      <c r="J793" s="9"/>
      <c r="K793" s="71">
        <f t="shared" si="32"/>
        <v>5956.3</v>
      </c>
      <c r="L793" s="86">
        <v>5961.2</v>
      </c>
      <c r="M793" s="90"/>
      <c r="N793" s="16"/>
      <c r="O793" s="16"/>
      <c r="Q793" s="1">
        <f t="shared" si="31"/>
        <v>1.5999999999999999E-5</v>
      </c>
    </row>
    <row r="794" spans="1:17" x14ac:dyDescent="0.2">
      <c r="A794" s="60" t="s">
        <v>15</v>
      </c>
      <c r="B794" s="77">
        <v>38511</v>
      </c>
      <c r="C794" s="9">
        <v>1.4E-3</v>
      </c>
      <c r="D794" s="123">
        <v>2</v>
      </c>
      <c r="E794" s="123">
        <v>2</v>
      </c>
      <c r="F794" s="123">
        <v>2</v>
      </c>
      <c r="G794" s="9">
        <v>1.6</v>
      </c>
      <c r="H794" s="11">
        <v>0.77600000000000002</v>
      </c>
      <c r="I794" s="12">
        <v>2.4300000000000002</v>
      </c>
      <c r="J794" s="9"/>
      <c r="K794" s="71">
        <f t="shared" si="32"/>
        <v>5958.7699999999995</v>
      </c>
      <c r="L794" s="86">
        <v>5961.2</v>
      </c>
      <c r="M794" s="90"/>
      <c r="N794" s="16"/>
      <c r="O794" s="16"/>
      <c r="Q794" s="1">
        <f t="shared" si="31"/>
        <v>1.3999999999999999E-6</v>
      </c>
    </row>
    <row r="795" spans="1:17" x14ac:dyDescent="0.2">
      <c r="A795" s="60" t="s">
        <v>15</v>
      </c>
      <c r="B795" s="77">
        <v>38545</v>
      </c>
      <c r="C795" s="123">
        <v>1E-3</v>
      </c>
      <c r="D795" s="123">
        <v>2</v>
      </c>
      <c r="E795" s="123">
        <v>2</v>
      </c>
      <c r="F795" s="123">
        <v>2</v>
      </c>
      <c r="G795" s="9">
        <v>0.64</v>
      </c>
      <c r="H795" s="11"/>
      <c r="I795" s="12">
        <v>3.28</v>
      </c>
      <c r="J795" s="9"/>
      <c r="K795" s="71">
        <f t="shared" si="32"/>
        <v>5957.92</v>
      </c>
      <c r="L795" s="86">
        <v>5961.2</v>
      </c>
      <c r="M795" s="91"/>
      <c r="N795" s="16"/>
      <c r="O795" s="16"/>
      <c r="Q795" s="1">
        <f t="shared" si="31"/>
        <v>9.9999999999999995E-7</v>
      </c>
    </row>
    <row r="796" spans="1:17" x14ac:dyDescent="0.2">
      <c r="A796" s="60" t="s">
        <v>15</v>
      </c>
      <c r="B796" s="77">
        <v>38573</v>
      </c>
      <c r="C796" s="9">
        <v>1.9E-2</v>
      </c>
      <c r="D796" s="123">
        <v>2</v>
      </c>
      <c r="E796" s="123">
        <v>2</v>
      </c>
      <c r="F796" s="123">
        <v>2</v>
      </c>
      <c r="G796" s="9">
        <v>2.7</v>
      </c>
      <c r="H796" s="11"/>
      <c r="I796" s="12">
        <v>5.53</v>
      </c>
      <c r="J796" s="9"/>
      <c r="K796" s="71">
        <f t="shared" si="32"/>
        <v>5955.67</v>
      </c>
      <c r="L796" s="86">
        <v>5961.2</v>
      </c>
      <c r="M796" s="90"/>
      <c r="N796" s="16"/>
      <c r="O796" s="16"/>
      <c r="Q796" s="1">
        <f t="shared" si="31"/>
        <v>1.9000000000000001E-5</v>
      </c>
    </row>
    <row r="797" spans="1:17" x14ac:dyDescent="0.2">
      <c r="A797" s="60" t="s">
        <v>15</v>
      </c>
      <c r="B797" s="77">
        <v>38607</v>
      </c>
      <c r="C797" s="9">
        <v>0.11</v>
      </c>
      <c r="D797" s="9">
        <v>3.6</v>
      </c>
      <c r="E797" s="123">
        <v>2</v>
      </c>
      <c r="F797" s="123">
        <v>2</v>
      </c>
      <c r="G797" s="9">
        <v>5.3</v>
      </c>
      <c r="H797" s="13">
        <v>3.2891825079954864</v>
      </c>
      <c r="I797" s="12">
        <v>7.02</v>
      </c>
      <c r="J797" s="9"/>
      <c r="K797" s="71">
        <f t="shared" si="32"/>
        <v>5954.1799999999994</v>
      </c>
      <c r="L797" s="86">
        <v>5961.2</v>
      </c>
      <c r="M797" s="90"/>
      <c r="N797" s="16"/>
      <c r="O797" s="16"/>
      <c r="Q797" s="1">
        <f t="shared" si="31"/>
        <v>1.1E-4</v>
      </c>
    </row>
    <row r="798" spans="1:17" x14ac:dyDescent="0.2">
      <c r="A798" s="60" t="s">
        <v>15</v>
      </c>
      <c r="B798" s="77">
        <v>38636</v>
      </c>
      <c r="C798" s="9">
        <v>7.1999999999999995E-2</v>
      </c>
      <c r="D798" s="123">
        <v>2</v>
      </c>
      <c r="E798" s="123">
        <v>2</v>
      </c>
      <c r="F798" s="123">
        <v>2</v>
      </c>
      <c r="G798" s="9">
        <v>4.7</v>
      </c>
      <c r="H798" s="11"/>
      <c r="I798" s="18"/>
      <c r="J798" s="10"/>
      <c r="K798" s="71"/>
      <c r="L798" s="86">
        <v>5961.2</v>
      </c>
      <c r="M798" s="88"/>
      <c r="N798" s="32"/>
      <c r="O798" s="32"/>
      <c r="Q798" s="1">
        <f t="shared" si="31"/>
        <v>7.1999999999999988E-5</v>
      </c>
    </row>
    <row r="799" spans="1:17" x14ac:dyDescent="0.2">
      <c r="A799" s="60" t="s">
        <v>15</v>
      </c>
      <c r="B799" s="77">
        <v>38664</v>
      </c>
      <c r="C799" s="9">
        <v>3.1E-2</v>
      </c>
      <c r="D799" s="123">
        <v>2</v>
      </c>
      <c r="E799" s="123">
        <v>2</v>
      </c>
      <c r="F799" s="123">
        <v>2</v>
      </c>
      <c r="G799" s="9">
        <v>3.2</v>
      </c>
      <c r="H799" s="11"/>
      <c r="I799" s="18"/>
      <c r="J799" s="10"/>
      <c r="K799" s="71"/>
      <c r="L799" s="86">
        <v>5961.2</v>
      </c>
      <c r="M799" s="88"/>
      <c r="Q799" s="1">
        <f t="shared" si="31"/>
        <v>3.1000000000000001E-5</v>
      </c>
    </row>
    <row r="800" spans="1:17" x14ac:dyDescent="0.2">
      <c r="A800" s="60" t="s">
        <v>15</v>
      </c>
      <c r="B800" s="77">
        <v>38693</v>
      </c>
      <c r="C800" s="9">
        <v>3.1E-2</v>
      </c>
      <c r="D800" s="123">
        <v>2</v>
      </c>
      <c r="E800" s="123">
        <v>2</v>
      </c>
      <c r="F800" s="123">
        <v>2</v>
      </c>
      <c r="G800" s="9">
        <v>3.1</v>
      </c>
      <c r="H800" s="11"/>
      <c r="I800" s="12">
        <v>6.58</v>
      </c>
      <c r="J800" s="9"/>
      <c r="K800" s="71">
        <f t="shared" si="32"/>
        <v>5954.62</v>
      </c>
      <c r="L800" s="86">
        <v>5961.2</v>
      </c>
      <c r="M800" s="88"/>
      <c r="Q800" s="1">
        <f t="shared" si="31"/>
        <v>3.1000000000000001E-5</v>
      </c>
    </row>
    <row r="801" spans="1:17" x14ac:dyDescent="0.2">
      <c r="A801" s="60" t="s">
        <v>15</v>
      </c>
      <c r="B801" s="77">
        <v>38728</v>
      </c>
      <c r="C801" s="9">
        <v>0.03</v>
      </c>
      <c r="D801" s="123">
        <v>2</v>
      </c>
      <c r="E801" s="123">
        <v>2</v>
      </c>
      <c r="F801" s="123">
        <v>2</v>
      </c>
      <c r="G801" s="9">
        <v>3.2</v>
      </c>
      <c r="H801" s="13">
        <v>1.8475735271156948</v>
      </c>
      <c r="I801" s="12">
        <v>6.88</v>
      </c>
      <c r="J801" s="9"/>
      <c r="K801" s="71">
        <f t="shared" si="32"/>
        <v>5954.32</v>
      </c>
      <c r="L801" s="86">
        <v>5961.2</v>
      </c>
      <c r="M801" s="88"/>
      <c r="Q801" s="1">
        <f t="shared" si="31"/>
        <v>2.9999999999999997E-5</v>
      </c>
    </row>
    <row r="802" spans="1:17" x14ac:dyDescent="0.2">
      <c r="A802" s="60" t="s">
        <v>15</v>
      </c>
      <c r="B802" s="77">
        <v>38762</v>
      </c>
      <c r="C802" s="33">
        <v>2.5600000000000001E-2</v>
      </c>
      <c r="D802" s="123">
        <v>1</v>
      </c>
      <c r="E802" s="123">
        <v>1</v>
      </c>
      <c r="F802" s="123">
        <v>1</v>
      </c>
      <c r="G802" s="9">
        <v>2.5</v>
      </c>
      <c r="H802" s="11"/>
      <c r="I802" s="12">
        <v>6.88</v>
      </c>
      <c r="J802" s="9"/>
      <c r="K802" s="71">
        <f t="shared" si="32"/>
        <v>5954.32</v>
      </c>
      <c r="L802" s="86">
        <v>5961.2</v>
      </c>
      <c r="M802" s="88"/>
      <c r="Q802" s="1">
        <f t="shared" si="31"/>
        <v>2.5600000000000002E-5</v>
      </c>
    </row>
    <row r="803" spans="1:17" x14ac:dyDescent="0.2">
      <c r="A803" s="60" t="s">
        <v>15</v>
      </c>
      <c r="B803" s="77">
        <v>38791</v>
      </c>
      <c r="C803" s="9">
        <v>1.9E-2</v>
      </c>
      <c r="D803" s="123">
        <v>2</v>
      </c>
      <c r="E803" s="123">
        <v>2</v>
      </c>
      <c r="F803" s="123">
        <v>2</v>
      </c>
      <c r="G803" s="9">
        <v>3.5</v>
      </c>
      <c r="H803" s="11"/>
      <c r="I803" s="12">
        <v>6.55</v>
      </c>
      <c r="J803" s="9"/>
      <c r="K803" s="71">
        <f t="shared" si="32"/>
        <v>5954.65</v>
      </c>
      <c r="L803" s="86">
        <v>5961.2</v>
      </c>
      <c r="M803" s="88"/>
      <c r="Q803" s="1">
        <f t="shared" si="31"/>
        <v>1.9000000000000001E-5</v>
      </c>
    </row>
    <row r="804" spans="1:17" x14ac:dyDescent="0.2">
      <c r="A804" s="60" t="s">
        <v>15</v>
      </c>
      <c r="B804" s="77">
        <v>38819</v>
      </c>
      <c r="C804" s="9">
        <v>1.2E-2</v>
      </c>
      <c r="D804" s="123">
        <v>2</v>
      </c>
      <c r="E804" s="123">
        <v>2</v>
      </c>
      <c r="F804" s="123">
        <v>2</v>
      </c>
      <c r="G804" s="9">
        <v>3</v>
      </c>
      <c r="H804" s="11"/>
      <c r="I804" s="12">
        <v>5.85</v>
      </c>
      <c r="J804" s="9"/>
      <c r="K804" s="71">
        <f t="shared" si="32"/>
        <v>5955.3499999999995</v>
      </c>
      <c r="L804" s="86">
        <v>5961.2</v>
      </c>
      <c r="M804" s="88"/>
      <c r="Q804" s="1">
        <f t="shared" si="31"/>
        <v>1.2E-5</v>
      </c>
    </row>
    <row r="805" spans="1:17" x14ac:dyDescent="0.2">
      <c r="A805" s="60" t="s">
        <v>15</v>
      </c>
      <c r="B805" s="77">
        <v>38846</v>
      </c>
      <c r="C805" s="9">
        <v>2.8E-3</v>
      </c>
      <c r="D805" s="123">
        <v>2</v>
      </c>
      <c r="E805" s="123">
        <v>2</v>
      </c>
      <c r="F805" s="123">
        <v>2</v>
      </c>
      <c r="G805" s="9">
        <v>1.4</v>
      </c>
      <c r="H805" s="11">
        <v>0.61199999999999999</v>
      </c>
      <c r="I805" s="12">
        <v>4.2</v>
      </c>
      <c r="J805" s="9"/>
      <c r="K805" s="71">
        <f t="shared" si="32"/>
        <v>5957</v>
      </c>
      <c r="L805" s="86">
        <v>5961.2</v>
      </c>
      <c r="M805" s="88"/>
      <c r="Q805" s="1">
        <f t="shared" si="31"/>
        <v>2.7999999999999999E-6</v>
      </c>
    </row>
    <row r="806" spans="1:17" x14ac:dyDescent="0.2">
      <c r="A806" s="60" t="s">
        <v>15</v>
      </c>
      <c r="B806" s="77">
        <v>38880</v>
      </c>
      <c r="C806" s="123">
        <v>1E-3</v>
      </c>
      <c r="D806" s="123">
        <v>2</v>
      </c>
      <c r="E806" s="123">
        <v>2</v>
      </c>
      <c r="F806" s="123">
        <v>2</v>
      </c>
      <c r="G806" s="9">
        <v>2.6</v>
      </c>
      <c r="H806" s="11"/>
      <c r="I806" s="18"/>
      <c r="J806" s="10"/>
      <c r="K806" s="71"/>
      <c r="L806" s="86">
        <v>5961.2</v>
      </c>
      <c r="M806" s="88"/>
      <c r="Q806" s="1">
        <f t="shared" si="31"/>
        <v>9.9999999999999995E-7</v>
      </c>
    </row>
    <row r="807" spans="1:17" x14ac:dyDescent="0.2">
      <c r="A807" s="60" t="s">
        <v>15</v>
      </c>
      <c r="B807" s="77">
        <v>38967</v>
      </c>
      <c r="C807" s="9">
        <v>2.4E-2</v>
      </c>
      <c r="D807" s="123">
        <v>2</v>
      </c>
      <c r="E807" s="123">
        <v>2</v>
      </c>
      <c r="F807" s="123">
        <v>2</v>
      </c>
      <c r="G807" s="9">
        <v>3.5</v>
      </c>
      <c r="H807" s="13">
        <v>2.1705757861932367</v>
      </c>
      <c r="I807" s="12">
        <v>8.27</v>
      </c>
      <c r="J807" s="9"/>
      <c r="K807" s="71">
        <f t="shared" si="32"/>
        <v>5952.9299999999994</v>
      </c>
      <c r="L807" s="86">
        <v>5961.2</v>
      </c>
      <c r="M807" s="88"/>
      <c r="Q807" s="1">
        <f t="shared" si="31"/>
        <v>2.4000000000000001E-5</v>
      </c>
    </row>
    <row r="808" spans="1:17" x14ac:dyDescent="0.2">
      <c r="A808" s="60" t="s">
        <v>15</v>
      </c>
      <c r="B808" s="77">
        <v>39056</v>
      </c>
      <c r="C808" s="9">
        <v>2.3E-2</v>
      </c>
      <c r="D808" s="123">
        <v>2</v>
      </c>
      <c r="E808" s="123">
        <v>2</v>
      </c>
      <c r="F808" s="123">
        <v>2</v>
      </c>
      <c r="G808" s="9">
        <v>2.2000000000000002</v>
      </c>
      <c r="H808" s="13">
        <v>1.2073312844128945</v>
      </c>
      <c r="I808" s="12">
        <v>7.31</v>
      </c>
      <c r="J808" s="9"/>
      <c r="K808" s="71">
        <f t="shared" si="32"/>
        <v>5953.8899999999994</v>
      </c>
      <c r="L808" s="86">
        <v>5961.2</v>
      </c>
      <c r="M808" s="88"/>
      <c r="Q808" s="1">
        <f t="shared" si="31"/>
        <v>2.3E-5</v>
      </c>
    </row>
    <row r="809" spans="1:17" x14ac:dyDescent="0.2">
      <c r="A809" s="60" t="s">
        <v>15</v>
      </c>
      <c r="B809" s="77">
        <v>39154</v>
      </c>
      <c r="C809" s="9">
        <v>6.6000000000000003E-2</v>
      </c>
      <c r="D809" s="123">
        <v>2</v>
      </c>
      <c r="E809" s="123">
        <v>2</v>
      </c>
      <c r="F809" s="123">
        <v>2</v>
      </c>
      <c r="G809" s="9">
        <v>5.6</v>
      </c>
      <c r="H809" s="13">
        <v>0.61169939273901563</v>
      </c>
      <c r="I809" s="12">
        <v>6.65</v>
      </c>
      <c r="J809" s="9"/>
      <c r="K809" s="71">
        <f t="shared" si="32"/>
        <v>5954.55</v>
      </c>
      <c r="L809" s="86">
        <v>5961.2</v>
      </c>
      <c r="M809" s="88"/>
      <c r="Q809" s="1">
        <f t="shared" si="31"/>
        <v>6.6000000000000005E-5</v>
      </c>
    </row>
    <row r="810" spans="1:17" x14ac:dyDescent="0.2">
      <c r="A810" s="60" t="s">
        <v>15</v>
      </c>
      <c r="B810" s="77">
        <v>39253</v>
      </c>
      <c r="C810" s="123">
        <v>1E-3</v>
      </c>
      <c r="D810" s="123">
        <v>2</v>
      </c>
      <c r="E810" s="123">
        <v>2</v>
      </c>
      <c r="F810" s="123">
        <v>2</v>
      </c>
      <c r="G810" s="123">
        <v>8.0000000000000004E-4</v>
      </c>
      <c r="H810" s="19"/>
      <c r="I810" s="12"/>
      <c r="J810" s="9"/>
      <c r="K810" s="71"/>
      <c r="L810" s="86">
        <v>5961.2</v>
      </c>
      <c r="M810" s="88"/>
      <c r="Q810" s="1">
        <f t="shared" si="31"/>
        <v>9.9999999999999995E-7</v>
      </c>
    </row>
    <row r="811" spans="1:17" x14ac:dyDescent="0.2">
      <c r="A811" s="60" t="s">
        <v>15</v>
      </c>
      <c r="B811" s="77">
        <v>39337</v>
      </c>
      <c r="C811" s="9">
        <v>0.03</v>
      </c>
      <c r="D811" s="123">
        <v>2</v>
      </c>
      <c r="E811" s="123">
        <v>2</v>
      </c>
      <c r="F811" s="123">
        <v>2</v>
      </c>
      <c r="G811" s="9">
        <v>2</v>
      </c>
      <c r="H811" s="13">
        <v>1.1578254748147763</v>
      </c>
      <c r="I811" s="12">
        <v>9.68</v>
      </c>
      <c r="J811" s="9"/>
      <c r="K811" s="71">
        <f t="shared" si="32"/>
        <v>5951.5199999999995</v>
      </c>
      <c r="L811" s="86">
        <v>5961.2</v>
      </c>
      <c r="M811" s="88"/>
      <c r="Q811" s="1">
        <f t="shared" si="31"/>
        <v>2.9999999999999997E-5</v>
      </c>
    </row>
    <row r="812" spans="1:17" x14ac:dyDescent="0.2">
      <c r="A812" s="60" t="s">
        <v>15</v>
      </c>
      <c r="B812" s="77">
        <v>39434</v>
      </c>
      <c r="C812" s="9">
        <v>1.6E-2</v>
      </c>
      <c r="D812" s="123">
        <v>2</v>
      </c>
      <c r="E812" s="123">
        <v>2</v>
      </c>
      <c r="F812" s="123">
        <v>2</v>
      </c>
      <c r="G812" s="9">
        <v>2</v>
      </c>
      <c r="H812" s="19">
        <v>0.97299999999999998</v>
      </c>
      <c r="I812" s="12">
        <v>7.59</v>
      </c>
      <c r="J812" s="9"/>
      <c r="K812" s="71">
        <f t="shared" si="32"/>
        <v>5953.61</v>
      </c>
      <c r="L812" s="86">
        <v>5961.2</v>
      </c>
      <c r="M812" s="88"/>
      <c r="Q812" s="1">
        <f t="shared" si="31"/>
        <v>1.5999999999999999E-5</v>
      </c>
    </row>
    <row r="813" spans="1:17" x14ac:dyDescent="0.2">
      <c r="A813" s="60" t="s">
        <v>15</v>
      </c>
      <c r="B813" s="77">
        <v>39510</v>
      </c>
      <c r="C813" s="9">
        <v>6.7000000000000002E-3</v>
      </c>
      <c r="D813" s="123">
        <v>2</v>
      </c>
      <c r="E813" s="123">
        <v>2</v>
      </c>
      <c r="F813" s="123">
        <v>2</v>
      </c>
      <c r="G813" s="9">
        <v>1</v>
      </c>
      <c r="H813" s="13">
        <v>0.50151810745632708</v>
      </c>
      <c r="I813" s="12">
        <v>6.9</v>
      </c>
      <c r="J813" s="9"/>
      <c r="K813" s="71">
        <f t="shared" si="32"/>
        <v>5954.3</v>
      </c>
      <c r="L813" s="86">
        <v>5961.2</v>
      </c>
      <c r="M813" s="88"/>
      <c r="Q813" s="1">
        <f t="shared" si="31"/>
        <v>6.7000000000000002E-6</v>
      </c>
    </row>
    <row r="814" spans="1:17" x14ac:dyDescent="0.2">
      <c r="A814" s="60" t="s">
        <v>15</v>
      </c>
      <c r="B814" s="77">
        <v>39616</v>
      </c>
      <c r="C814" s="123">
        <v>1E-3</v>
      </c>
      <c r="D814" s="123">
        <v>2</v>
      </c>
      <c r="E814" s="123">
        <v>2</v>
      </c>
      <c r="F814" s="123">
        <v>2</v>
      </c>
      <c r="G814" s="123">
        <v>8.0000000000000004E-4</v>
      </c>
      <c r="H814" s="123">
        <v>8.0000000000000004E-4</v>
      </c>
      <c r="I814" s="12">
        <v>2.66</v>
      </c>
      <c r="J814" s="9"/>
      <c r="K814" s="71">
        <f t="shared" si="32"/>
        <v>5958.54</v>
      </c>
      <c r="L814" s="86">
        <v>5961.2</v>
      </c>
      <c r="M814" s="88"/>
      <c r="Q814" s="1">
        <f t="shared" si="31"/>
        <v>9.9999999999999995E-7</v>
      </c>
    </row>
    <row r="815" spans="1:17" x14ac:dyDescent="0.2">
      <c r="A815" s="60" t="s">
        <v>15</v>
      </c>
      <c r="B815" s="77">
        <v>39721</v>
      </c>
      <c r="C815" s="9">
        <v>3.1E-2</v>
      </c>
      <c r="D815" s="123">
        <v>2</v>
      </c>
      <c r="E815" s="123">
        <v>2</v>
      </c>
      <c r="F815" s="123">
        <v>2</v>
      </c>
      <c r="G815" s="9">
        <v>1.9</v>
      </c>
      <c r="H815" s="13">
        <v>1.107</v>
      </c>
      <c r="I815" s="12">
        <v>8.1999999999999993</v>
      </c>
      <c r="J815" s="9"/>
      <c r="K815" s="71">
        <f t="shared" si="32"/>
        <v>5953</v>
      </c>
      <c r="L815" s="86">
        <v>5961.2</v>
      </c>
      <c r="M815" s="88"/>
      <c r="Q815" s="1">
        <f t="shared" si="31"/>
        <v>3.1000000000000001E-5</v>
      </c>
    </row>
    <row r="816" spans="1:17" x14ac:dyDescent="0.2">
      <c r="A816" s="60" t="s">
        <v>15</v>
      </c>
      <c r="B816" s="77">
        <v>39791</v>
      </c>
      <c r="C816" s="9">
        <v>2.1000000000000001E-2</v>
      </c>
      <c r="D816" s="123">
        <v>2</v>
      </c>
      <c r="E816" s="123">
        <v>2</v>
      </c>
      <c r="F816" s="123">
        <v>2</v>
      </c>
      <c r="G816" s="9">
        <v>1.9</v>
      </c>
      <c r="H816" s="13">
        <v>1</v>
      </c>
      <c r="I816" s="12">
        <v>6.75</v>
      </c>
      <c r="J816" s="9"/>
      <c r="K816" s="71">
        <f t="shared" si="32"/>
        <v>5954.45</v>
      </c>
      <c r="L816" s="86">
        <v>5961.2</v>
      </c>
      <c r="M816" s="88"/>
      <c r="Q816" s="1">
        <f t="shared" si="31"/>
        <v>2.1000000000000002E-5</v>
      </c>
    </row>
    <row r="817" spans="1:17" x14ac:dyDescent="0.2">
      <c r="A817" s="60" t="s">
        <v>15</v>
      </c>
      <c r="B817" s="77">
        <v>39888</v>
      </c>
      <c r="C817" s="9">
        <v>1.2999999999999999E-2</v>
      </c>
      <c r="D817" s="123">
        <v>2</v>
      </c>
      <c r="E817" s="123">
        <v>2</v>
      </c>
      <c r="F817" s="123">
        <v>2</v>
      </c>
      <c r="G817" s="9">
        <v>2.2000000000000002</v>
      </c>
      <c r="H817" s="13">
        <v>1</v>
      </c>
      <c r="I817" s="12">
        <v>6.71</v>
      </c>
      <c r="J817" s="9"/>
      <c r="K817" s="71">
        <f t="shared" si="32"/>
        <v>5954.49</v>
      </c>
      <c r="L817" s="86">
        <v>5961.2</v>
      </c>
      <c r="M817" s="88"/>
      <c r="Q817" s="1">
        <f t="shared" si="31"/>
        <v>1.2999999999999999E-5</v>
      </c>
    </row>
    <row r="818" spans="1:17" x14ac:dyDescent="0.2">
      <c r="A818" s="60" t="s">
        <v>15</v>
      </c>
      <c r="B818" s="77">
        <v>39979</v>
      </c>
      <c r="C818" s="123">
        <v>1E-3</v>
      </c>
      <c r="D818" s="123">
        <v>2</v>
      </c>
      <c r="E818" s="123">
        <v>2</v>
      </c>
      <c r="F818" s="123">
        <v>2</v>
      </c>
      <c r="G818" s="9">
        <v>2.7000000000000001E-3</v>
      </c>
      <c r="H818" s="123">
        <v>8.0000000000000004E-4</v>
      </c>
      <c r="I818" s="12">
        <v>3.25</v>
      </c>
      <c r="J818" s="9"/>
      <c r="K818" s="71">
        <f t="shared" si="32"/>
        <v>5957.95</v>
      </c>
      <c r="L818" s="86">
        <v>5961.2</v>
      </c>
      <c r="M818" s="88"/>
      <c r="Q818" s="1">
        <f t="shared" si="31"/>
        <v>9.9999999999999995E-7</v>
      </c>
    </row>
    <row r="819" spans="1:17" x14ac:dyDescent="0.2">
      <c r="A819" s="60" t="s">
        <v>15</v>
      </c>
      <c r="B819" s="77">
        <v>40072</v>
      </c>
      <c r="C819" s="9">
        <v>4.1000000000000002E-2</v>
      </c>
      <c r="D819" s="123">
        <v>2</v>
      </c>
      <c r="E819" s="123">
        <v>2</v>
      </c>
      <c r="F819" s="123">
        <v>2</v>
      </c>
      <c r="G819" s="9">
        <v>4.2</v>
      </c>
      <c r="H819" s="13">
        <v>2.2999999999999998</v>
      </c>
      <c r="I819" s="12">
        <v>8.1</v>
      </c>
      <c r="J819" s="9"/>
      <c r="K819" s="71">
        <f t="shared" si="32"/>
        <v>5953.0999999999995</v>
      </c>
      <c r="L819" s="86">
        <v>5961.2</v>
      </c>
      <c r="M819" s="88"/>
      <c r="Q819" s="1">
        <f t="shared" si="31"/>
        <v>4.1E-5</v>
      </c>
    </row>
    <row r="820" spans="1:17" x14ac:dyDescent="0.2">
      <c r="A820" s="60" t="s">
        <v>15</v>
      </c>
      <c r="B820" s="77">
        <v>40162</v>
      </c>
      <c r="C820" s="9">
        <v>2.5000000000000001E-2</v>
      </c>
      <c r="D820" s="123">
        <v>2</v>
      </c>
      <c r="E820" s="123">
        <v>2</v>
      </c>
      <c r="F820" s="123">
        <v>2</v>
      </c>
      <c r="G820" s="9">
        <v>3.2</v>
      </c>
      <c r="H820" s="13">
        <v>1.5</v>
      </c>
      <c r="I820" s="12">
        <v>8.4</v>
      </c>
      <c r="J820" s="9"/>
      <c r="K820" s="71">
        <f t="shared" si="32"/>
        <v>5952.8</v>
      </c>
      <c r="L820" s="86">
        <v>5961.2</v>
      </c>
      <c r="M820" s="88"/>
      <c r="Q820" s="1">
        <f t="shared" si="31"/>
        <v>2.5000000000000001E-5</v>
      </c>
    </row>
    <row r="821" spans="1:17" x14ac:dyDescent="0.2">
      <c r="A821" s="60" t="s">
        <v>15</v>
      </c>
      <c r="B821" s="77">
        <v>40266</v>
      </c>
      <c r="C821" s="9">
        <v>2.46E-2</v>
      </c>
      <c r="D821" s="123">
        <v>2</v>
      </c>
      <c r="E821" s="123">
        <v>2</v>
      </c>
      <c r="F821" s="123">
        <v>2</v>
      </c>
      <c r="G821" s="9">
        <v>3.25</v>
      </c>
      <c r="H821" s="37">
        <v>1.6</v>
      </c>
      <c r="I821" s="12">
        <v>6.52</v>
      </c>
      <c r="J821" s="9"/>
      <c r="K821" s="72">
        <f>$L$786-I821</f>
        <v>5954.6799999999994</v>
      </c>
      <c r="L821" s="86">
        <v>5961.2</v>
      </c>
      <c r="M821" s="88"/>
      <c r="Q821" s="1">
        <f t="shared" si="31"/>
        <v>2.4600000000000002E-5</v>
      </c>
    </row>
    <row r="822" spans="1:17" x14ac:dyDescent="0.2">
      <c r="A822" s="60" t="s">
        <v>15</v>
      </c>
      <c r="B822" s="77">
        <v>40357</v>
      </c>
      <c r="C822" s="123">
        <v>1E-3</v>
      </c>
      <c r="D822" s="123">
        <v>2</v>
      </c>
      <c r="E822" s="123">
        <v>2</v>
      </c>
      <c r="F822" s="123">
        <v>2</v>
      </c>
      <c r="G822" s="9">
        <v>1.0699999999999999E-2</v>
      </c>
      <c r="H822" s="46">
        <v>8.0000000000000004E-4</v>
      </c>
      <c r="I822" s="12">
        <v>4.05</v>
      </c>
      <c r="J822" s="9"/>
      <c r="K822" s="72">
        <f>$L$786-I822</f>
        <v>5957.15</v>
      </c>
      <c r="L822" s="86">
        <v>5961.2</v>
      </c>
      <c r="M822" s="88"/>
      <c r="Q822" s="1">
        <f t="shared" si="31"/>
        <v>9.9999999999999995E-7</v>
      </c>
    </row>
    <row r="823" spans="1:17" ht="16.5" x14ac:dyDescent="0.2">
      <c r="A823" s="60" t="s">
        <v>44</v>
      </c>
      <c r="B823" s="77">
        <v>40380</v>
      </c>
      <c r="C823" s="19">
        <v>1.2999999999999999E-2</v>
      </c>
      <c r="D823" s="123">
        <v>2</v>
      </c>
      <c r="E823" s="123">
        <v>2</v>
      </c>
      <c r="F823" s="123">
        <v>2</v>
      </c>
      <c r="G823" s="9"/>
      <c r="H823" s="37"/>
      <c r="I823" s="12"/>
      <c r="J823" s="9"/>
      <c r="K823" s="72"/>
      <c r="L823" s="86">
        <v>5961.2</v>
      </c>
      <c r="M823" s="88"/>
      <c r="Q823" s="1">
        <f t="shared" si="31"/>
        <v>1.2999999999999999E-5</v>
      </c>
    </row>
    <row r="824" spans="1:17" x14ac:dyDescent="0.2">
      <c r="A824" s="60" t="s">
        <v>15</v>
      </c>
      <c r="B824" s="77">
        <v>40448</v>
      </c>
      <c r="C824" s="19">
        <v>2.7399999999999997E-2</v>
      </c>
      <c r="D824" s="123">
        <v>2</v>
      </c>
      <c r="E824" s="123">
        <v>2</v>
      </c>
      <c r="F824" s="123">
        <v>2</v>
      </c>
      <c r="G824" s="9">
        <v>2.74</v>
      </c>
      <c r="H824" s="19">
        <v>1.45346030285491</v>
      </c>
      <c r="I824" s="12">
        <v>8.4600000000000009</v>
      </c>
      <c r="J824" s="27"/>
      <c r="K824" s="72">
        <f t="shared" ref="K824:K829" si="33">$L$786-I824</f>
        <v>5952.74</v>
      </c>
      <c r="L824" s="86">
        <v>5961.2</v>
      </c>
      <c r="M824" s="88"/>
      <c r="Q824" s="1">
        <f t="shared" si="31"/>
        <v>2.7399999999999999E-5</v>
      </c>
    </row>
    <row r="825" spans="1:17" x14ac:dyDescent="0.2">
      <c r="A825" s="60" t="s">
        <v>15</v>
      </c>
      <c r="B825" s="83">
        <v>40526</v>
      </c>
      <c r="C825" s="21">
        <v>2.1499999999999998E-2</v>
      </c>
      <c r="D825" s="123">
        <v>2</v>
      </c>
      <c r="E825" s="123">
        <v>2</v>
      </c>
      <c r="F825" s="123">
        <v>2</v>
      </c>
      <c r="G825" s="20">
        <v>2.06</v>
      </c>
      <c r="H825" s="47">
        <v>0.9</v>
      </c>
      <c r="I825" s="12">
        <v>6.84</v>
      </c>
      <c r="J825" s="9"/>
      <c r="K825" s="72">
        <f t="shared" si="33"/>
        <v>5954.36</v>
      </c>
      <c r="L825" s="86">
        <v>5961.2</v>
      </c>
      <c r="M825" s="88"/>
      <c r="Q825" s="1">
        <f t="shared" si="31"/>
        <v>2.1499999999999997E-5</v>
      </c>
    </row>
    <row r="826" spans="1:17" ht="15" x14ac:dyDescent="0.25">
      <c r="A826" s="60" t="s">
        <v>15</v>
      </c>
      <c r="B826" s="78">
        <v>40631</v>
      </c>
      <c r="C826" s="39">
        <v>6.3E-3</v>
      </c>
      <c r="D826" s="123">
        <v>2</v>
      </c>
      <c r="E826" s="123">
        <v>2</v>
      </c>
      <c r="F826" s="123">
        <v>2</v>
      </c>
      <c r="G826" s="29">
        <v>0.92400000000000004</v>
      </c>
      <c r="H826" s="44">
        <v>0.4</v>
      </c>
      <c r="I826" s="12">
        <v>5.82</v>
      </c>
      <c r="J826" s="9"/>
      <c r="K826" s="72">
        <f t="shared" si="33"/>
        <v>5955.38</v>
      </c>
      <c r="L826" s="86">
        <v>5961.2</v>
      </c>
      <c r="M826" s="88"/>
      <c r="Q826" s="1">
        <f t="shared" si="31"/>
        <v>6.2999999999999998E-6</v>
      </c>
    </row>
    <row r="827" spans="1:17" x14ac:dyDescent="0.2">
      <c r="A827" s="60" t="s">
        <v>15</v>
      </c>
      <c r="B827" s="78">
        <v>40714</v>
      </c>
      <c r="C827" s="123">
        <v>2.0000000000000001E-4</v>
      </c>
      <c r="D827" s="123">
        <v>1</v>
      </c>
      <c r="E827" s="123">
        <v>1</v>
      </c>
      <c r="F827" s="123">
        <v>2</v>
      </c>
      <c r="G827" s="123">
        <v>8.0000000000000004E-4</v>
      </c>
      <c r="H827" s="56">
        <v>0</v>
      </c>
      <c r="I827" s="12">
        <v>2.1800000000000002</v>
      </c>
      <c r="J827" s="9"/>
      <c r="K827" s="72">
        <f t="shared" si="33"/>
        <v>5959.0199999999995</v>
      </c>
      <c r="L827" s="86">
        <v>5961.2</v>
      </c>
      <c r="M827" s="88"/>
      <c r="Q827" s="1">
        <f>C827/1000</f>
        <v>2.0000000000000002E-7</v>
      </c>
    </row>
    <row r="828" spans="1:17" s="157" customFormat="1" x14ac:dyDescent="0.2">
      <c r="A828" s="194" t="s">
        <v>15</v>
      </c>
      <c r="B828" s="182">
        <v>40801</v>
      </c>
      <c r="C828" s="164">
        <v>6.4000000000000001E-2</v>
      </c>
      <c r="D828" s="161">
        <v>5</v>
      </c>
      <c r="E828" s="161">
        <v>1</v>
      </c>
      <c r="F828" s="161">
        <v>3</v>
      </c>
      <c r="G828" s="164">
        <v>5.4</v>
      </c>
      <c r="H828" s="162"/>
      <c r="I828" s="163">
        <v>6.64</v>
      </c>
      <c r="J828" s="164"/>
      <c r="K828" s="195">
        <f t="shared" si="33"/>
        <v>5954.5599999999995</v>
      </c>
      <c r="L828" s="196">
        <v>5961.2</v>
      </c>
      <c r="M828" s="175"/>
      <c r="N828" s="1"/>
      <c r="O828" s="1"/>
      <c r="P828" s="1"/>
      <c r="Q828" s="1">
        <f>C828/1000</f>
        <v>6.3999999999999997E-5</v>
      </c>
    </row>
    <row r="829" spans="1:17" x14ac:dyDescent="0.2">
      <c r="A829" s="194" t="s">
        <v>15</v>
      </c>
      <c r="B829" s="197">
        <v>40884</v>
      </c>
      <c r="C829" s="189">
        <v>1.4999999999999999E-2</v>
      </c>
      <c r="D829" s="161">
        <v>5</v>
      </c>
      <c r="E829" s="161">
        <v>1</v>
      </c>
      <c r="F829" s="161">
        <v>3</v>
      </c>
      <c r="G829" s="189">
        <v>1.2</v>
      </c>
      <c r="H829" s="189"/>
      <c r="I829" s="189">
        <v>6.71</v>
      </c>
      <c r="J829" s="189"/>
      <c r="K829" s="189">
        <f t="shared" si="33"/>
        <v>5954.49</v>
      </c>
      <c r="L829" s="196">
        <v>5961.2</v>
      </c>
      <c r="M829" s="190"/>
      <c r="Q829" s="157">
        <f>C829/1000</f>
        <v>1.4999999999999999E-5</v>
      </c>
    </row>
    <row r="830" spans="1:17" hidden="1" x14ac:dyDescent="0.2">
      <c r="A830" s="60" t="s">
        <v>16</v>
      </c>
      <c r="B830" s="77">
        <v>38251</v>
      </c>
      <c r="C830" s="123">
        <v>1</v>
      </c>
      <c r="D830" s="123">
        <v>2</v>
      </c>
      <c r="E830" s="123">
        <v>2</v>
      </c>
      <c r="F830" s="123">
        <v>2</v>
      </c>
      <c r="G830" s="9">
        <v>0.74</v>
      </c>
      <c r="H830" s="11"/>
      <c r="I830" s="18"/>
      <c r="J830" s="30">
        <v>5952.43</v>
      </c>
      <c r="K830" s="189">
        <f t="shared" ref="K830:K893" si="34">$L$786-I830</f>
        <v>5961.2</v>
      </c>
      <c r="L830" s="196">
        <v>5962.2</v>
      </c>
      <c r="M830" s="88"/>
    </row>
    <row r="831" spans="1:17" hidden="1" x14ac:dyDescent="0.2">
      <c r="A831" s="60" t="s">
        <v>16</v>
      </c>
      <c r="B831" s="77">
        <v>38274</v>
      </c>
      <c r="C831" s="123">
        <v>1</v>
      </c>
      <c r="D831" s="123">
        <v>2</v>
      </c>
      <c r="E831" s="123">
        <v>2</v>
      </c>
      <c r="F831" s="123">
        <v>2</v>
      </c>
      <c r="G831" s="9">
        <v>0.89</v>
      </c>
      <c r="H831" s="13">
        <v>0.26583177748800729</v>
      </c>
      <c r="I831" s="12">
        <v>6.75</v>
      </c>
      <c r="J831" s="9"/>
      <c r="K831" s="189">
        <f t="shared" si="34"/>
        <v>5954.45</v>
      </c>
      <c r="L831" s="196">
        <v>5963.2</v>
      </c>
      <c r="M831" s="88"/>
    </row>
    <row r="832" spans="1:17" hidden="1" x14ac:dyDescent="0.2">
      <c r="A832" s="60" t="s">
        <v>16</v>
      </c>
      <c r="B832" s="77">
        <v>38301</v>
      </c>
      <c r="C832" s="123">
        <v>1</v>
      </c>
      <c r="D832" s="123">
        <v>2</v>
      </c>
      <c r="E832" s="123">
        <v>2</v>
      </c>
      <c r="F832" s="123">
        <v>2</v>
      </c>
      <c r="G832" s="9">
        <v>1.6</v>
      </c>
      <c r="H832" s="11">
        <v>0.53200000000000003</v>
      </c>
      <c r="I832" s="12">
        <v>6.8</v>
      </c>
      <c r="J832" s="9"/>
      <c r="K832" s="189">
        <f t="shared" si="34"/>
        <v>5954.4</v>
      </c>
      <c r="L832" s="196">
        <v>5964.2</v>
      </c>
      <c r="M832" s="89"/>
      <c r="N832" s="15"/>
      <c r="O832" s="16"/>
    </row>
    <row r="833" spans="1:15" hidden="1" x14ac:dyDescent="0.2">
      <c r="A833" s="60" t="s">
        <v>16</v>
      </c>
      <c r="B833" s="77">
        <v>38335</v>
      </c>
      <c r="C833" s="123">
        <v>1</v>
      </c>
      <c r="D833" s="123">
        <v>2</v>
      </c>
      <c r="E833" s="123">
        <v>2</v>
      </c>
      <c r="F833" s="123">
        <v>2</v>
      </c>
      <c r="G833" s="9">
        <v>1.1000000000000001</v>
      </c>
      <c r="H833" s="11">
        <v>0.38900000000000001</v>
      </c>
      <c r="I833" s="12">
        <v>6.63</v>
      </c>
      <c r="J833" s="9"/>
      <c r="K833" s="189">
        <f t="shared" si="34"/>
        <v>5954.57</v>
      </c>
      <c r="L833" s="196">
        <v>5965.2</v>
      </c>
      <c r="M833" s="89"/>
      <c r="N833" s="15"/>
      <c r="O833" s="16"/>
    </row>
    <row r="834" spans="1:15" hidden="1" x14ac:dyDescent="0.2">
      <c r="A834" s="60" t="s">
        <v>16</v>
      </c>
      <c r="B834" s="77">
        <v>38365</v>
      </c>
      <c r="C834" s="123">
        <v>1</v>
      </c>
      <c r="D834" s="123">
        <v>2</v>
      </c>
      <c r="E834" s="123">
        <v>2</v>
      </c>
      <c r="F834" s="123">
        <v>2</v>
      </c>
      <c r="G834" s="9">
        <v>1.1000000000000001</v>
      </c>
      <c r="H834" s="13">
        <v>0.3740565044304302</v>
      </c>
      <c r="I834" s="18"/>
      <c r="J834" s="10"/>
      <c r="K834" s="189">
        <f t="shared" si="34"/>
        <v>5961.2</v>
      </c>
      <c r="L834" s="196">
        <v>5966.2</v>
      </c>
      <c r="M834" s="90"/>
      <c r="N834" s="16"/>
      <c r="O834" s="16"/>
    </row>
    <row r="835" spans="1:15" hidden="1" x14ac:dyDescent="0.2">
      <c r="A835" s="60" t="s">
        <v>16</v>
      </c>
      <c r="B835" s="77">
        <v>38392</v>
      </c>
      <c r="C835" s="123">
        <v>1</v>
      </c>
      <c r="D835" s="123">
        <v>2</v>
      </c>
      <c r="E835" s="123">
        <v>2</v>
      </c>
      <c r="F835" s="123">
        <v>2</v>
      </c>
      <c r="G835" s="9">
        <v>0.71</v>
      </c>
      <c r="H835" s="13">
        <v>0.16679149495067691</v>
      </c>
      <c r="I835" s="12">
        <v>6.77</v>
      </c>
      <c r="J835" s="9"/>
      <c r="K835" s="189">
        <f t="shared" si="34"/>
        <v>5954.4299999999994</v>
      </c>
      <c r="L835" s="196">
        <v>5967.2</v>
      </c>
      <c r="M835" s="89"/>
      <c r="N835" s="15"/>
      <c r="O835" s="16"/>
    </row>
    <row r="836" spans="1:15" hidden="1" x14ac:dyDescent="0.2">
      <c r="A836" s="60" t="s">
        <v>16</v>
      </c>
      <c r="B836" s="77">
        <v>38420</v>
      </c>
      <c r="C836" s="123">
        <v>1</v>
      </c>
      <c r="D836" s="123">
        <v>2</v>
      </c>
      <c r="E836" s="123">
        <v>2</v>
      </c>
      <c r="F836" s="123">
        <v>2</v>
      </c>
      <c r="G836" s="9">
        <v>0.69</v>
      </c>
      <c r="H836" s="11">
        <v>0.2</v>
      </c>
      <c r="I836" s="12">
        <v>6.81</v>
      </c>
      <c r="J836" s="9"/>
      <c r="K836" s="189">
        <f t="shared" si="34"/>
        <v>5954.3899999999994</v>
      </c>
      <c r="L836" s="196">
        <v>5968.2</v>
      </c>
      <c r="M836" s="89"/>
      <c r="N836" s="15"/>
      <c r="O836" s="16"/>
    </row>
    <row r="837" spans="1:15" hidden="1" x14ac:dyDescent="0.2">
      <c r="A837" s="60" t="s">
        <v>16</v>
      </c>
      <c r="B837" s="77">
        <v>38455</v>
      </c>
      <c r="C837" s="123">
        <v>1</v>
      </c>
      <c r="D837" s="123">
        <v>2</v>
      </c>
      <c r="E837" s="123">
        <v>2</v>
      </c>
      <c r="F837" s="123">
        <v>2</v>
      </c>
      <c r="G837" s="9">
        <v>0.71</v>
      </c>
      <c r="H837" s="11">
        <v>0.219</v>
      </c>
      <c r="I837" s="12">
        <v>6.98</v>
      </c>
      <c r="J837" s="9"/>
      <c r="K837" s="189">
        <f t="shared" si="34"/>
        <v>5954.22</v>
      </c>
      <c r="L837" s="196">
        <v>5969.2</v>
      </c>
      <c r="M837" s="89"/>
      <c r="N837" s="15"/>
      <c r="O837" s="16"/>
    </row>
    <row r="838" spans="1:15" hidden="1" x14ac:dyDescent="0.2">
      <c r="A838" s="60" t="s">
        <v>16</v>
      </c>
      <c r="B838" s="77">
        <v>38482</v>
      </c>
      <c r="C838" s="123">
        <v>1</v>
      </c>
      <c r="D838" s="123">
        <v>2</v>
      </c>
      <c r="E838" s="123">
        <v>2</v>
      </c>
      <c r="F838" s="123">
        <v>2</v>
      </c>
      <c r="G838" s="9">
        <v>0.19</v>
      </c>
      <c r="H838" s="13">
        <v>5.0304302185628001E-2</v>
      </c>
      <c r="I838" s="12">
        <v>6.11</v>
      </c>
      <c r="J838" s="9"/>
      <c r="K838" s="189">
        <f t="shared" si="34"/>
        <v>5955.09</v>
      </c>
      <c r="L838" s="196">
        <v>5970.2</v>
      </c>
      <c r="M838" s="89"/>
      <c r="N838" s="15"/>
      <c r="O838" s="16"/>
    </row>
    <row r="839" spans="1:15" hidden="1" x14ac:dyDescent="0.2">
      <c r="A839" s="60" t="s">
        <v>16</v>
      </c>
      <c r="B839" s="77">
        <v>38512</v>
      </c>
      <c r="C839" s="123">
        <v>1</v>
      </c>
      <c r="D839" s="123">
        <v>2</v>
      </c>
      <c r="E839" s="123">
        <v>2</v>
      </c>
      <c r="F839" s="123">
        <v>2</v>
      </c>
      <c r="G839" s="9">
        <v>5.8000000000000003E-2</v>
      </c>
      <c r="H839" s="127">
        <v>0.01</v>
      </c>
      <c r="I839" s="12">
        <v>3.55</v>
      </c>
      <c r="J839" s="9"/>
      <c r="K839" s="189">
        <f t="shared" si="34"/>
        <v>5957.65</v>
      </c>
      <c r="L839" s="196">
        <v>5971.2</v>
      </c>
      <c r="M839" s="90"/>
      <c r="N839" s="16"/>
      <c r="O839" s="16"/>
    </row>
    <row r="840" spans="1:15" hidden="1" x14ac:dyDescent="0.2">
      <c r="A840" s="60" t="s">
        <v>16</v>
      </c>
      <c r="B840" s="77">
        <v>38545</v>
      </c>
      <c r="C840" s="123">
        <v>1</v>
      </c>
      <c r="D840" s="123">
        <v>2</v>
      </c>
      <c r="E840" s="123">
        <v>2</v>
      </c>
      <c r="F840" s="123">
        <v>2</v>
      </c>
      <c r="G840" s="9">
        <v>0.02</v>
      </c>
      <c r="H840" s="11"/>
      <c r="I840" s="18"/>
      <c r="J840" s="10"/>
      <c r="K840" s="189">
        <f t="shared" si="34"/>
        <v>5961.2</v>
      </c>
      <c r="L840" s="196">
        <v>5972.2</v>
      </c>
      <c r="M840" s="90"/>
      <c r="N840" s="16"/>
      <c r="O840" s="16"/>
    </row>
    <row r="841" spans="1:15" hidden="1" x14ac:dyDescent="0.2">
      <c r="A841" s="60" t="s">
        <v>16</v>
      </c>
      <c r="B841" s="77">
        <v>38573</v>
      </c>
      <c r="C841" s="123">
        <v>1</v>
      </c>
      <c r="D841" s="123">
        <v>2</v>
      </c>
      <c r="E841" s="123">
        <v>2</v>
      </c>
      <c r="F841" s="123">
        <v>2</v>
      </c>
      <c r="G841" s="9">
        <v>0.66</v>
      </c>
      <c r="H841" s="11"/>
      <c r="I841" s="12">
        <v>4.26</v>
      </c>
      <c r="J841" s="9"/>
      <c r="K841" s="189">
        <f t="shared" si="34"/>
        <v>5956.94</v>
      </c>
      <c r="L841" s="196">
        <v>5973.2</v>
      </c>
      <c r="M841" s="90"/>
      <c r="N841" s="16"/>
      <c r="O841" s="16"/>
    </row>
    <row r="842" spans="1:15" hidden="1" x14ac:dyDescent="0.2">
      <c r="A842" s="60" t="s">
        <v>16</v>
      </c>
      <c r="B842" s="77">
        <v>38608</v>
      </c>
      <c r="C842" s="123">
        <v>1</v>
      </c>
      <c r="D842" s="123">
        <v>2</v>
      </c>
      <c r="E842" s="123">
        <v>2</v>
      </c>
      <c r="F842" s="123">
        <v>2</v>
      </c>
      <c r="G842" s="9">
        <v>0.3</v>
      </c>
      <c r="H842" s="13">
        <v>8.4824457694315292E-2</v>
      </c>
      <c r="I842" s="12">
        <v>4.3499999999999996</v>
      </c>
      <c r="J842" s="9"/>
      <c r="K842" s="189">
        <f t="shared" si="34"/>
        <v>5956.8499999999995</v>
      </c>
      <c r="L842" s="196">
        <v>5974.2</v>
      </c>
      <c r="M842" s="91"/>
      <c r="N842" s="16"/>
      <c r="O842" s="16"/>
    </row>
    <row r="843" spans="1:15" hidden="1" x14ac:dyDescent="0.2">
      <c r="A843" s="60" t="s">
        <v>16</v>
      </c>
      <c r="B843" s="77">
        <v>38637</v>
      </c>
      <c r="C843" s="123">
        <v>1</v>
      </c>
      <c r="D843" s="123">
        <v>2</v>
      </c>
      <c r="E843" s="123">
        <v>2</v>
      </c>
      <c r="F843" s="123">
        <v>2</v>
      </c>
      <c r="G843" s="9">
        <v>1.1000000000000001</v>
      </c>
      <c r="H843" s="11"/>
      <c r="I843" s="18"/>
      <c r="J843" s="10"/>
      <c r="K843" s="189">
        <f t="shared" si="34"/>
        <v>5961.2</v>
      </c>
      <c r="L843" s="196">
        <v>5975.2</v>
      </c>
      <c r="M843" s="90"/>
      <c r="N843" s="16"/>
      <c r="O843" s="16"/>
    </row>
    <row r="844" spans="1:15" hidden="1" x14ac:dyDescent="0.2">
      <c r="A844" s="60" t="s">
        <v>16</v>
      </c>
      <c r="B844" s="77">
        <v>38665</v>
      </c>
      <c r="C844" s="123">
        <v>1</v>
      </c>
      <c r="D844" s="123">
        <v>2</v>
      </c>
      <c r="E844" s="123">
        <v>2</v>
      </c>
      <c r="F844" s="123">
        <v>2</v>
      </c>
      <c r="G844" s="9">
        <v>1.1000000000000001</v>
      </c>
      <c r="H844" s="11"/>
      <c r="I844" s="12">
        <v>4.0599999999999996</v>
      </c>
      <c r="J844" s="9"/>
      <c r="K844" s="189">
        <f t="shared" si="34"/>
        <v>5957.1399999999994</v>
      </c>
      <c r="L844" s="196">
        <v>5976.2</v>
      </c>
      <c r="M844" s="88"/>
      <c r="N844" s="32"/>
      <c r="O844" s="32"/>
    </row>
    <row r="845" spans="1:15" hidden="1" x14ac:dyDescent="0.2">
      <c r="A845" s="60" t="s">
        <v>16</v>
      </c>
      <c r="B845" s="77">
        <v>38694</v>
      </c>
      <c r="C845" s="123">
        <v>1</v>
      </c>
      <c r="D845" s="123">
        <v>2</v>
      </c>
      <c r="E845" s="123">
        <v>2</v>
      </c>
      <c r="F845" s="123">
        <v>2</v>
      </c>
      <c r="G845" s="9">
        <v>0.76</v>
      </c>
      <c r="H845" s="11"/>
      <c r="I845" s="12">
        <v>3.93</v>
      </c>
      <c r="J845" s="9"/>
      <c r="K845" s="189">
        <f t="shared" si="34"/>
        <v>5957.2699999999995</v>
      </c>
      <c r="L845" s="196">
        <v>5977.2</v>
      </c>
      <c r="M845" s="88"/>
    </row>
    <row r="846" spans="1:15" hidden="1" x14ac:dyDescent="0.2">
      <c r="A846" s="60" t="s">
        <v>16</v>
      </c>
      <c r="B846" s="77">
        <v>38694</v>
      </c>
      <c r="C846" s="123">
        <v>1</v>
      </c>
      <c r="D846" s="123">
        <v>2</v>
      </c>
      <c r="E846" s="123">
        <v>2</v>
      </c>
      <c r="F846" s="123">
        <v>2</v>
      </c>
      <c r="G846" s="9">
        <v>0.68</v>
      </c>
      <c r="H846" s="11"/>
      <c r="I846" s="12">
        <v>3.93</v>
      </c>
      <c r="J846" s="9"/>
      <c r="K846" s="189">
        <f t="shared" si="34"/>
        <v>5957.2699999999995</v>
      </c>
      <c r="L846" s="196">
        <v>5978.2</v>
      </c>
      <c r="M846" s="88"/>
    </row>
    <row r="847" spans="1:15" hidden="1" x14ac:dyDescent="0.2">
      <c r="A847" s="60" t="s">
        <v>16</v>
      </c>
      <c r="B847" s="77">
        <v>38694</v>
      </c>
      <c r="C847" s="123">
        <v>0.5</v>
      </c>
      <c r="D847" s="123">
        <v>5</v>
      </c>
      <c r="E847" s="123">
        <v>0.5</v>
      </c>
      <c r="F847" s="10"/>
      <c r="G847" s="9">
        <v>0.8</v>
      </c>
      <c r="H847" s="11"/>
      <c r="I847" s="12">
        <v>3.93</v>
      </c>
      <c r="J847" s="9"/>
      <c r="K847" s="189">
        <f t="shared" si="34"/>
        <v>5957.2699999999995</v>
      </c>
      <c r="L847" s="196">
        <v>5979.2</v>
      </c>
      <c r="M847" s="88"/>
    </row>
    <row r="848" spans="1:15" hidden="1" x14ac:dyDescent="0.2">
      <c r="A848" s="60" t="s">
        <v>16</v>
      </c>
      <c r="B848" s="77">
        <v>38728</v>
      </c>
      <c r="C848" s="123">
        <v>1</v>
      </c>
      <c r="D848" s="123">
        <v>2</v>
      </c>
      <c r="E848" s="123">
        <v>2</v>
      </c>
      <c r="F848" s="123">
        <v>2</v>
      </c>
      <c r="G848" s="9">
        <v>0.6</v>
      </c>
      <c r="H848" s="13">
        <v>0.20261384563179988</v>
      </c>
      <c r="I848" s="12">
        <v>3.72</v>
      </c>
      <c r="J848" s="9"/>
      <c r="K848" s="189">
        <f t="shared" si="34"/>
        <v>5957.48</v>
      </c>
      <c r="L848" s="196">
        <v>5980.2</v>
      </c>
      <c r="M848" s="88"/>
    </row>
    <row r="849" spans="1:13" hidden="1" x14ac:dyDescent="0.2">
      <c r="A849" s="60" t="s">
        <v>16</v>
      </c>
      <c r="B849" s="77">
        <v>38763</v>
      </c>
      <c r="C849" s="123">
        <v>1</v>
      </c>
      <c r="D849" s="123">
        <v>2</v>
      </c>
      <c r="E849" s="123">
        <v>2</v>
      </c>
      <c r="F849" s="123">
        <v>2</v>
      </c>
      <c r="G849" s="9">
        <v>1.2</v>
      </c>
      <c r="H849" s="11"/>
      <c r="I849" s="12">
        <v>4.12</v>
      </c>
      <c r="J849" s="9"/>
      <c r="K849" s="189">
        <f t="shared" si="34"/>
        <v>5957.08</v>
      </c>
      <c r="L849" s="196">
        <v>5981.2</v>
      </c>
      <c r="M849" s="88"/>
    </row>
    <row r="850" spans="1:13" hidden="1" x14ac:dyDescent="0.2">
      <c r="A850" s="60" t="s">
        <v>16</v>
      </c>
      <c r="B850" s="77">
        <v>38791</v>
      </c>
      <c r="C850" s="123">
        <v>1</v>
      </c>
      <c r="D850" s="123">
        <v>2</v>
      </c>
      <c r="E850" s="123">
        <v>2</v>
      </c>
      <c r="F850" s="123">
        <v>2</v>
      </c>
      <c r="G850" s="9">
        <v>1.5</v>
      </c>
      <c r="H850" s="11"/>
      <c r="I850" s="12">
        <v>3.94</v>
      </c>
      <c r="J850" s="9"/>
      <c r="K850" s="189">
        <f t="shared" si="34"/>
        <v>5957.26</v>
      </c>
      <c r="L850" s="196">
        <v>5982.2</v>
      </c>
      <c r="M850" s="88"/>
    </row>
    <row r="851" spans="1:13" hidden="1" x14ac:dyDescent="0.2">
      <c r="A851" s="60" t="s">
        <v>16</v>
      </c>
      <c r="B851" s="77">
        <v>38819</v>
      </c>
      <c r="C851" s="123">
        <v>1</v>
      </c>
      <c r="D851" s="123">
        <v>2</v>
      </c>
      <c r="E851" s="123">
        <v>2</v>
      </c>
      <c r="F851" s="123">
        <v>2</v>
      </c>
      <c r="G851" s="9">
        <v>0.46</v>
      </c>
      <c r="H851" s="11"/>
      <c r="I851" s="12">
        <v>3.3</v>
      </c>
      <c r="J851" s="9"/>
      <c r="K851" s="189">
        <f t="shared" si="34"/>
        <v>5957.9</v>
      </c>
      <c r="L851" s="196">
        <v>5983.2</v>
      </c>
      <c r="M851" s="88"/>
    </row>
    <row r="852" spans="1:13" hidden="1" x14ac:dyDescent="0.2">
      <c r="A852" s="60" t="s">
        <v>16</v>
      </c>
      <c r="B852" s="77">
        <v>38848</v>
      </c>
      <c r="C852" s="123">
        <v>1</v>
      </c>
      <c r="D852" s="123">
        <v>2</v>
      </c>
      <c r="E852" s="123">
        <v>2</v>
      </c>
      <c r="F852" s="123">
        <v>2</v>
      </c>
      <c r="G852" s="9">
        <v>0.25</v>
      </c>
      <c r="H852" s="13">
        <v>8.6078251238326936E-2</v>
      </c>
      <c r="I852" s="12">
        <v>3.33</v>
      </c>
      <c r="J852" s="9"/>
      <c r="K852" s="189">
        <f t="shared" si="34"/>
        <v>5957.87</v>
      </c>
      <c r="L852" s="196">
        <v>5984.2</v>
      </c>
      <c r="M852" s="88"/>
    </row>
    <row r="853" spans="1:13" hidden="1" x14ac:dyDescent="0.2">
      <c r="A853" s="60" t="s">
        <v>16</v>
      </c>
      <c r="B853" s="77">
        <v>38881</v>
      </c>
      <c r="C853" s="123">
        <v>0.5</v>
      </c>
      <c r="D853" s="123">
        <v>0.5</v>
      </c>
      <c r="E853" s="123">
        <v>0.5</v>
      </c>
      <c r="F853" s="123">
        <v>0.5</v>
      </c>
      <c r="G853" s="9">
        <v>1.46</v>
      </c>
      <c r="H853" s="11"/>
      <c r="I853" s="18"/>
      <c r="J853" s="10"/>
      <c r="K853" s="189">
        <f t="shared" si="34"/>
        <v>5961.2</v>
      </c>
      <c r="L853" s="196">
        <v>5985.2</v>
      </c>
      <c r="M853" s="88"/>
    </row>
    <row r="854" spans="1:13" hidden="1" x14ac:dyDescent="0.2">
      <c r="A854" s="60" t="s">
        <v>16</v>
      </c>
      <c r="B854" s="77">
        <v>38881</v>
      </c>
      <c r="C854" s="123">
        <v>1</v>
      </c>
      <c r="D854" s="123">
        <v>2</v>
      </c>
      <c r="E854" s="123">
        <v>2</v>
      </c>
      <c r="F854" s="123">
        <v>2</v>
      </c>
      <c r="G854" s="9">
        <v>1.4</v>
      </c>
      <c r="H854" s="11"/>
      <c r="I854" s="18"/>
      <c r="J854" s="10"/>
      <c r="K854" s="189">
        <f t="shared" si="34"/>
        <v>5961.2</v>
      </c>
      <c r="L854" s="196">
        <v>5986.2</v>
      </c>
      <c r="M854" s="88"/>
    </row>
    <row r="855" spans="1:13" hidden="1" x14ac:dyDescent="0.2">
      <c r="A855" s="60" t="s">
        <v>16</v>
      </c>
      <c r="B855" s="77">
        <v>38966</v>
      </c>
      <c r="C855" s="123">
        <v>1</v>
      </c>
      <c r="D855" s="123">
        <v>2</v>
      </c>
      <c r="E855" s="123">
        <v>2</v>
      </c>
      <c r="F855" s="123">
        <v>2</v>
      </c>
      <c r="G855" s="9">
        <v>0.99</v>
      </c>
      <c r="H855" s="13">
        <v>0.37677133356436004</v>
      </c>
      <c r="I855" s="12">
        <v>4.58</v>
      </c>
      <c r="J855" s="9"/>
      <c r="K855" s="189">
        <f t="shared" si="34"/>
        <v>5956.62</v>
      </c>
      <c r="L855" s="196">
        <v>5987.2</v>
      </c>
      <c r="M855" s="88"/>
    </row>
    <row r="856" spans="1:13" hidden="1" x14ac:dyDescent="0.2">
      <c r="A856" s="60" t="s">
        <v>16</v>
      </c>
      <c r="B856" s="77">
        <v>39056</v>
      </c>
      <c r="C856" s="123">
        <v>1</v>
      </c>
      <c r="D856" s="123">
        <v>2</v>
      </c>
      <c r="E856" s="123">
        <v>2</v>
      </c>
      <c r="F856" s="123">
        <v>2</v>
      </c>
      <c r="G856" s="9">
        <v>5.7000000000000002E-3</v>
      </c>
      <c r="H856" s="13">
        <v>1.733833019043806E-3</v>
      </c>
      <c r="I856" s="12">
        <v>4.0199999999999996</v>
      </c>
      <c r="J856" s="9"/>
      <c r="K856" s="189">
        <f t="shared" si="34"/>
        <v>5957.1799999999994</v>
      </c>
      <c r="L856" s="196">
        <v>5988.2</v>
      </c>
      <c r="M856" s="88"/>
    </row>
    <row r="857" spans="1:13" hidden="1" x14ac:dyDescent="0.2">
      <c r="A857" s="60" t="s">
        <v>16</v>
      </c>
      <c r="B857" s="77">
        <v>39154</v>
      </c>
      <c r="C857" s="123">
        <v>1</v>
      </c>
      <c r="D857" s="123">
        <v>2</v>
      </c>
      <c r="E857" s="123">
        <v>2</v>
      </c>
      <c r="F857" s="123">
        <v>2</v>
      </c>
      <c r="G857" s="9">
        <v>3.3999999999999998E-3</v>
      </c>
      <c r="H857" s="13">
        <v>-8.0798479087502699E-7</v>
      </c>
      <c r="I857" s="12">
        <v>3.1</v>
      </c>
      <c r="J857" s="9"/>
      <c r="K857" s="189">
        <f t="shared" si="34"/>
        <v>5958.0999999999995</v>
      </c>
      <c r="L857" s="196">
        <v>5989.2</v>
      </c>
      <c r="M857" s="88"/>
    </row>
    <row r="858" spans="1:13" hidden="1" x14ac:dyDescent="0.2">
      <c r="A858" s="60" t="s">
        <v>16</v>
      </c>
      <c r="B858" s="77">
        <v>39255</v>
      </c>
      <c r="C858" s="123">
        <v>1</v>
      </c>
      <c r="D858" s="123">
        <v>2</v>
      </c>
      <c r="E858" s="123">
        <v>2</v>
      </c>
      <c r="F858" s="123">
        <v>2</v>
      </c>
      <c r="G858" s="9">
        <v>2.5999999999999999E-2</v>
      </c>
      <c r="H858" s="19"/>
      <c r="I858" s="12"/>
      <c r="J858" s="9"/>
      <c r="K858" s="189">
        <f t="shared" si="34"/>
        <v>5961.2</v>
      </c>
      <c r="L858" s="196">
        <v>5990.2</v>
      </c>
      <c r="M858" s="88"/>
    </row>
    <row r="859" spans="1:13" hidden="1" x14ac:dyDescent="0.2">
      <c r="A859" s="60" t="s">
        <v>16</v>
      </c>
      <c r="B859" s="77">
        <v>39336</v>
      </c>
      <c r="C859" s="123">
        <v>1</v>
      </c>
      <c r="D859" s="123">
        <v>2</v>
      </c>
      <c r="E859" s="123">
        <v>2</v>
      </c>
      <c r="F859" s="123">
        <v>2</v>
      </c>
      <c r="G859" s="123">
        <v>8.0000000000000004E-4</v>
      </c>
      <c r="H859" s="19"/>
      <c r="I859" s="12">
        <v>3.85</v>
      </c>
      <c r="J859" s="9"/>
      <c r="K859" s="189">
        <f t="shared" si="34"/>
        <v>5957.3499999999995</v>
      </c>
      <c r="L859" s="196">
        <v>5991.2</v>
      </c>
      <c r="M859" s="88"/>
    </row>
    <row r="860" spans="1:13" hidden="1" x14ac:dyDescent="0.2">
      <c r="A860" s="60" t="s">
        <v>16</v>
      </c>
      <c r="B860" s="77">
        <v>39434</v>
      </c>
      <c r="C860" s="123">
        <v>1</v>
      </c>
      <c r="D860" s="123">
        <v>2</v>
      </c>
      <c r="E860" s="123">
        <v>2</v>
      </c>
      <c r="F860" s="123">
        <v>2</v>
      </c>
      <c r="G860" s="123">
        <v>8.0000000000000004E-4</v>
      </c>
      <c r="H860" s="19"/>
      <c r="I860" s="12">
        <v>3.35</v>
      </c>
      <c r="J860" s="9"/>
      <c r="K860" s="189">
        <f t="shared" si="34"/>
        <v>5957.8499999999995</v>
      </c>
      <c r="L860" s="196">
        <v>5992.2</v>
      </c>
      <c r="M860" s="88"/>
    </row>
    <row r="861" spans="1:13" hidden="1" x14ac:dyDescent="0.2">
      <c r="A861" s="60" t="s">
        <v>16</v>
      </c>
      <c r="B861" s="77">
        <v>39511</v>
      </c>
      <c r="C861" s="123">
        <v>1</v>
      </c>
      <c r="D861" s="123">
        <v>2</v>
      </c>
      <c r="E861" s="123">
        <v>2</v>
      </c>
      <c r="F861" s="123">
        <v>2</v>
      </c>
      <c r="G861" s="123">
        <v>8.0000000000000004E-4</v>
      </c>
      <c r="H861" s="127">
        <v>8.0000000000000004E-4</v>
      </c>
      <c r="I861" s="12">
        <v>3.15</v>
      </c>
      <c r="J861" s="9"/>
      <c r="K861" s="189">
        <f t="shared" si="34"/>
        <v>5958.05</v>
      </c>
      <c r="L861" s="196">
        <v>5993.2</v>
      </c>
      <c r="M861" s="88"/>
    </row>
    <row r="862" spans="1:13" hidden="1" x14ac:dyDescent="0.2">
      <c r="A862" s="60" t="s">
        <v>16</v>
      </c>
      <c r="B862" s="77">
        <v>39616</v>
      </c>
      <c r="C862" s="123">
        <v>1</v>
      </c>
      <c r="D862" s="123">
        <v>2</v>
      </c>
      <c r="E862" s="123">
        <v>2</v>
      </c>
      <c r="F862" s="123">
        <v>2</v>
      </c>
      <c r="G862" s="9">
        <v>0.15</v>
      </c>
      <c r="H862" s="19"/>
      <c r="I862" s="12">
        <v>3.78</v>
      </c>
      <c r="J862" s="9"/>
      <c r="K862" s="189">
        <f t="shared" si="34"/>
        <v>5957.42</v>
      </c>
      <c r="L862" s="196">
        <v>5994.2</v>
      </c>
      <c r="M862" s="88"/>
    </row>
    <row r="863" spans="1:13" hidden="1" x14ac:dyDescent="0.2">
      <c r="A863" s="60" t="s">
        <v>16</v>
      </c>
      <c r="B863" s="77">
        <v>39721</v>
      </c>
      <c r="C863" s="123">
        <v>1</v>
      </c>
      <c r="D863" s="123">
        <v>2</v>
      </c>
      <c r="E863" s="123">
        <v>2</v>
      </c>
      <c r="F863" s="123">
        <v>2</v>
      </c>
      <c r="G863" s="123">
        <v>8.0000000000000004E-4</v>
      </c>
      <c r="H863" s="19"/>
      <c r="I863" s="12">
        <v>4.5</v>
      </c>
      <c r="J863" s="9"/>
      <c r="K863" s="189">
        <f t="shared" si="34"/>
        <v>5956.7</v>
      </c>
      <c r="L863" s="196">
        <v>5995.2</v>
      </c>
      <c r="M863" s="88"/>
    </row>
    <row r="864" spans="1:13" hidden="1" x14ac:dyDescent="0.2">
      <c r="A864" s="60" t="s">
        <v>16</v>
      </c>
      <c r="B864" s="77">
        <v>39790</v>
      </c>
      <c r="C864" s="123">
        <v>1</v>
      </c>
      <c r="D864" s="123">
        <v>2</v>
      </c>
      <c r="E864" s="123">
        <v>2</v>
      </c>
      <c r="F864" s="123">
        <v>2</v>
      </c>
      <c r="G864" s="9">
        <v>3.4000000000000002E-2</v>
      </c>
      <c r="H864" s="19"/>
      <c r="I864" s="12">
        <v>3.4</v>
      </c>
      <c r="J864" s="9"/>
      <c r="K864" s="189">
        <f t="shared" si="34"/>
        <v>5957.8</v>
      </c>
      <c r="L864" s="196">
        <v>5996.2</v>
      </c>
      <c r="M864" s="88"/>
    </row>
    <row r="865" spans="1:13" hidden="1" x14ac:dyDescent="0.2">
      <c r="A865" s="60" t="s">
        <v>16</v>
      </c>
      <c r="B865" s="77">
        <v>39888</v>
      </c>
      <c r="C865" s="123">
        <v>1</v>
      </c>
      <c r="D865" s="123">
        <v>2</v>
      </c>
      <c r="E865" s="123">
        <v>2</v>
      </c>
      <c r="F865" s="123">
        <v>2</v>
      </c>
      <c r="G865" s="123">
        <v>8.0000000000000004E-4</v>
      </c>
      <c r="H865" s="19"/>
      <c r="I865" s="12">
        <v>3.75</v>
      </c>
      <c r="J865" s="9"/>
      <c r="K865" s="189">
        <f t="shared" si="34"/>
        <v>5957.45</v>
      </c>
      <c r="L865" s="196">
        <v>5997.2</v>
      </c>
      <c r="M865" s="88"/>
    </row>
    <row r="866" spans="1:13" hidden="1" x14ac:dyDescent="0.2">
      <c r="A866" s="60" t="s">
        <v>16</v>
      </c>
      <c r="B866" s="77">
        <v>39979</v>
      </c>
      <c r="C866" s="123">
        <v>1</v>
      </c>
      <c r="D866" s="123">
        <v>2</v>
      </c>
      <c r="E866" s="123">
        <v>2</v>
      </c>
      <c r="F866" s="123">
        <v>2</v>
      </c>
      <c r="G866" s="9">
        <v>0.81</v>
      </c>
      <c r="H866" s="19"/>
      <c r="I866" s="12">
        <v>3.91</v>
      </c>
      <c r="J866" s="9"/>
      <c r="K866" s="189">
        <f t="shared" si="34"/>
        <v>5957.29</v>
      </c>
      <c r="L866" s="196">
        <v>5998.2</v>
      </c>
      <c r="M866" s="88"/>
    </row>
    <row r="867" spans="1:13" hidden="1" x14ac:dyDescent="0.2">
      <c r="A867" s="60" t="s">
        <v>16</v>
      </c>
      <c r="B867" s="77">
        <v>40072</v>
      </c>
      <c r="C867" s="123">
        <v>1</v>
      </c>
      <c r="D867" s="123">
        <v>2</v>
      </c>
      <c r="E867" s="123">
        <v>2</v>
      </c>
      <c r="F867" s="123">
        <v>2</v>
      </c>
      <c r="G867" s="123">
        <v>8.0000000000000004E-4</v>
      </c>
      <c r="H867" s="19"/>
      <c r="I867" s="12">
        <v>4.5</v>
      </c>
      <c r="J867" s="9"/>
      <c r="K867" s="189">
        <f t="shared" si="34"/>
        <v>5956.7</v>
      </c>
      <c r="L867" s="196">
        <v>5999.2</v>
      </c>
      <c r="M867" s="88"/>
    </row>
    <row r="868" spans="1:13" hidden="1" x14ac:dyDescent="0.2">
      <c r="A868" s="60" t="s">
        <v>16</v>
      </c>
      <c r="B868" s="77">
        <v>40162</v>
      </c>
      <c r="C868" s="123">
        <v>1</v>
      </c>
      <c r="D868" s="123">
        <v>2</v>
      </c>
      <c r="E868" s="123">
        <v>2</v>
      </c>
      <c r="F868" s="123">
        <v>2</v>
      </c>
      <c r="G868" s="9">
        <v>4.2000000000000003E-2</v>
      </c>
      <c r="H868" s="19"/>
      <c r="I868" s="12">
        <v>4.0999999999999996</v>
      </c>
      <c r="J868" s="9"/>
      <c r="K868" s="189">
        <f t="shared" si="34"/>
        <v>5957.0999999999995</v>
      </c>
      <c r="L868" s="196">
        <v>6000.2</v>
      </c>
      <c r="M868" s="88"/>
    </row>
    <row r="869" spans="1:13" hidden="1" x14ac:dyDescent="0.2">
      <c r="A869" s="60" t="s">
        <v>16</v>
      </c>
      <c r="B869" s="77">
        <v>40266</v>
      </c>
      <c r="C869" s="123">
        <v>1</v>
      </c>
      <c r="D869" s="123">
        <v>2</v>
      </c>
      <c r="E869" s="123">
        <v>2</v>
      </c>
      <c r="F869" s="123">
        <v>2</v>
      </c>
      <c r="G869" s="9">
        <v>4.4400000000000002E-2</v>
      </c>
      <c r="H869" s="19"/>
      <c r="I869" s="12">
        <v>3.9</v>
      </c>
      <c r="J869" s="9"/>
      <c r="K869" s="189">
        <f t="shared" si="34"/>
        <v>5957.3</v>
      </c>
      <c r="L869" s="196">
        <v>6001.2</v>
      </c>
      <c r="M869" s="88"/>
    </row>
    <row r="870" spans="1:13" hidden="1" x14ac:dyDescent="0.2">
      <c r="A870" s="60" t="s">
        <v>16</v>
      </c>
      <c r="B870" s="77">
        <v>40358</v>
      </c>
      <c r="C870" s="123">
        <v>1</v>
      </c>
      <c r="D870" s="123">
        <v>2</v>
      </c>
      <c r="E870" s="123">
        <v>2</v>
      </c>
      <c r="F870" s="123">
        <v>2</v>
      </c>
      <c r="G870" s="9">
        <v>0.26400000000000001</v>
      </c>
      <c r="H870" s="19"/>
      <c r="I870" s="12">
        <v>4.01</v>
      </c>
      <c r="J870" s="9"/>
      <c r="K870" s="189">
        <f t="shared" si="34"/>
        <v>5957.19</v>
      </c>
      <c r="L870" s="196">
        <v>6002.2</v>
      </c>
      <c r="M870" s="88"/>
    </row>
    <row r="871" spans="1:13" hidden="1" x14ac:dyDescent="0.2">
      <c r="A871" s="60" t="s">
        <v>16</v>
      </c>
      <c r="B871" s="77">
        <v>40448</v>
      </c>
      <c r="C871" s="123">
        <v>1</v>
      </c>
      <c r="D871" s="123">
        <v>2</v>
      </c>
      <c r="E871" s="123">
        <v>2</v>
      </c>
      <c r="F871" s="123">
        <v>2</v>
      </c>
      <c r="G871" s="9">
        <v>4.9800000000000001E-3</v>
      </c>
      <c r="H871" s="19"/>
      <c r="I871" s="12">
        <v>4.09</v>
      </c>
      <c r="J871" s="9"/>
      <c r="K871" s="189">
        <f t="shared" si="34"/>
        <v>5957.11</v>
      </c>
      <c r="L871" s="196">
        <v>6003.2</v>
      </c>
      <c r="M871" s="88"/>
    </row>
    <row r="872" spans="1:13" hidden="1" x14ac:dyDescent="0.2">
      <c r="A872" s="60" t="s">
        <v>16</v>
      </c>
      <c r="B872" s="77">
        <v>40525</v>
      </c>
      <c r="C872" s="123">
        <v>1</v>
      </c>
      <c r="D872" s="123">
        <v>2</v>
      </c>
      <c r="E872" s="123">
        <v>2</v>
      </c>
      <c r="F872" s="123">
        <v>2</v>
      </c>
      <c r="G872" s="123">
        <v>8.0000000000000004E-4</v>
      </c>
      <c r="H872" s="19"/>
      <c r="I872" s="12">
        <v>3.5</v>
      </c>
      <c r="J872" s="9"/>
      <c r="K872" s="189">
        <f t="shared" si="34"/>
        <v>5957.7</v>
      </c>
      <c r="L872" s="196">
        <v>6004.2</v>
      </c>
      <c r="M872" s="88"/>
    </row>
    <row r="873" spans="1:13" hidden="1" x14ac:dyDescent="0.2">
      <c r="A873" s="60" t="s">
        <v>16</v>
      </c>
      <c r="B873" s="78">
        <v>40630</v>
      </c>
      <c r="C873" s="123">
        <v>0.5</v>
      </c>
      <c r="D873" s="123">
        <v>2</v>
      </c>
      <c r="E873" s="123">
        <v>2</v>
      </c>
      <c r="F873" s="123">
        <v>2</v>
      </c>
      <c r="G873" s="29">
        <v>4.82E-2</v>
      </c>
      <c r="H873" s="19"/>
      <c r="I873" s="12">
        <v>3.22</v>
      </c>
      <c r="J873" s="9"/>
      <c r="K873" s="189">
        <f t="shared" si="34"/>
        <v>5957.98</v>
      </c>
      <c r="L873" s="196">
        <v>6005.2</v>
      </c>
      <c r="M873" s="88"/>
    </row>
    <row r="874" spans="1:13" hidden="1" x14ac:dyDescent="0.2">
      <c r="A874" s="60" t="s">
        <v>16</v>
      </c>
      <c r="B874" s="78">
        <v>40714</v>
      </c>
      <c r="C874" s="9">
        <v>0.22</v>
      </c>
      <c r="D874" s="123">
        <v>1</v>
      </c>
      <c r="E874" s="123">
        <v>1</v>
      </c>
      <c r="F874" s="123">
        <v>2</v>
      </c>
      <c r="G874" s="147">
        <v>0.39500000000000002</v>
      </c>
      <c r="H874" s="19"/>
      <c r="I874" s="12">
        <v>3.3</v>
      </c>
      <c r="J874" s="9"/>
      <c r="K874" s="189">
        <f t="shared" si="34"/>
        <v>5957.9</v>
      </c>
      <c r="L874" s="196">
        <v>6006.2</v>
      </c>
      <c r="M874" s="88"/>
    </row>
    <row r="875" spans="1:13" hidden="1" x14ac:dyDescent="0.2">
      <c r="A875" s="60"/>
      <c r="B875" s="77"/>
      <c r="C875" s="9"/>
      <c r="D875" s="9"/>
      <c r="E875" s="9"/>
      <c r="F875" s="9"/>
      <c r="G875" s="9"/>
      <c r="H875" s="19"/>
      <c r="I875" s="12"/>
      <c r="J875" s="9"/>
      <c r="K875" s="189">
        <f t="shared" si="34"/>
        <v>5961.2</v>
      </c>
      <c r="L875" s="196">
        <v>6007.2</v>
      </c>
      <c r="M875" s="88"/>
    </row>
    <row r="876" spans="1:13" hidden="1" x14ac:dyDescent="0.2">
      <c r="A876" s="60" t="s">
        <v>17</v>
      </c>
      <c r="B876" s="77">
        <v>38251</v>
      </c>
      <c r="C876" s="123">
        <v>1</v>
      </c>
      <c r="D876" s="9">
        <v>2.4</v>
      </c>
      <c r="E876" s="123">
        <v>2</v>
      </c>
      <c r="F876" s="123">
        <v>2</v>
      </c>
      <c r="G876" s="9">
        <v>1.6</v>
      </c>
      <c r="H876" s="11"/>
      <c r="I876" s="18"/>
      <c r="J876" s="30">
        <v>5969.44</v>
      </c>
      <c r="K876" s="189">
        <f t="shared" si="34"/>
        <v>5961.2</v>
      </c>
      <c r="L876" s="196">
        <v>6008.2</v>
      </c>
      <c r="M876" s="88"/>
    </row>
    <row r="877" spans="1:13" hidden="1" x14ac:dyDescent="0.2">
      <c r="A877" s="60" t="s">
        <v>17</v>
      </c>
      <c r="B877" s="77">
        <v>38273</v>
      </c>
      <c r="C877" s="123">
        <v>1</v>
      </c>
      <c r="D877" s="9">
        <v>7.8</v>
      </c>
      <c r="E877" s="123">
        <v>2</v>
      </c>
      <c r="F877" s="123">
        <v>2</v>
      </c>
      <c r="G877" s="9">
        <v>0.34</v>
      </c>
      <c r="H877" s="11"/>
      <c r="I877" s="12">
        <v>2.94</v>
      </c>
      <c r="J877" s="9"/>
      <c r="K877" s="189">
        <f t="shared" si="34"/>
        <v>5958.26</v>
      </c>
      <c r="L877" s="196">
        <v>6009.2</v>
      </c>
      <c r="M877" s="88"/>
    </row>
    <row r="878" spans="1:13" hidden="1" x14ac:dyDescent="0.2">
      <c r="A878" s="60" t="s">
        <v>17</v>
      </c>
      <c r="B878" s="77">
        <v>38300</v>
      </c>
      <c r="C878" s="123">
        <v>1</v>
      </c>
      <c r="D878" s="9">
        <v>10</v>
      </c>
      <c r="E878" s="123">
        <v>2</v>
      </c>
      <c r="F878" s="123">
        <v>2</v>
      </c>
      <c r="G878" s="9">
        <v>4</v>
      </c>
      <c r="H878" s="11"/>
      <c r="I878" s="12">
        <v>4.2</v>
      </c>
      <c r="J878" s="9"/>
      <c r="K878" s="189">
        <f t="shared" si="34"/>
        <v>5957</v>
      </c>
      <c r="L878" s="196">
        <v>6010.2</v>
      </c>
      <c r="M878" s="88"/>
    </row>
    <row r="879" spans="1:13" hidden="1" x14ac:dyDescent="0.2">
      <c r="A879" s="60" t="s">
        <v>17</v>
      </c>
      <c r="B879" s="77">
        <v>38334</v>
      </c>
      <c r="C879" s="123">
        <v>1</v>
      </c>
      <c r="D879" s="9">
        <v>14</v>
      </c>
      <c r="E879" s="123">
        <v>2</v>
      </c>
      <c r="F879" s="123">
        <v>2</v>
      </c>
      <c r="G879" s="9">
        <v>3.9</v>
      </c>
      <c r="H879" s="11"/>
      <c r="I879" s="12">
        <v>3.42</v>
      </c>
      <c r="J879" s="9"/>
      <c r="K879" s="189">
        <f t="shared" si="34"/>
        <v>5957.78</v>
      </c>
      <c r="L879" s="196">
        <v>6011.2</v>
      </c>
      <c r="M879" s="88"/>
    </row>
    <row r="880" spans="1:13" hidden="1" x14ac:dyDescent="0.2">
      <c r="A880" s="60" t="s">
        <v>17</v>
      </c>
      <c r="B880" s="77">
        <v>38364</v>
      </c>
      <c r="C880" s="123">
        <v>1</v>
      </c>
      <c r="D880" s="9">
        <v>9</v>
      </c>
      <c r="E880" s="123">
        <v>2</v>
      </c>
      <c r="F880" s="123">
        <v>2</v>
      </c>
      <c r="G880" s="9">
        <v>2.6</v>
      </c>
      <c r="H880" s="11">
        <v>1.4999999999999999E-2</v>
      </c>
      <c r="I880" s="12">
        <v>3.32</v>
      </c>
      <c r="J880" s="9"/>
      <c r="K880" s="189">
        <f t="shared" si="34"/>
        <v>5957.88</v>
      </c>
      <c r="L880" s="196">
        <v>6012.2</v>
      </c>
      <c r="M880" s="88"/>
    </row>
    <row r="881" spans="1:13" hidden="1" x14ac:dyDescent="0.2">
      <c r="A881" s="60" t="s">
        <v>17</v>
      </c>
      <c r="B881" s="77">
        <v>38419</v>
      </c>
      <c r="C881" s="123">
        <v>1</v>
      </c>
      <c r="D881" s="9">
        <v>13</v>
      </c>
      <c r="E881" s="123">
        <v>2</v>
      </c>
      <c r="F881" s="123">
        <v>2</v>
      </c>
      <c r="G881" s="9">
        <v>3.7</v>
      </c>
      <c r="H881" s="11">
        <v>2.5999999999999999E-2</v>
      </c>
      <c r="I881" s="12">
        <v>4.7699999999999996</v>
      </c>
      <c r="J881" s="9"/>
      <c r="K881" s="189">
        <f t="shared" si="34"/>
        <v>5956.4299999999994</v>
      </c>
      <c r="L881" s="196">
        <v>6013.2</v>
      </c>
      <c r="M881" s="88"/>
    </row>
    <row r="882" spans="1:13" hidden="1" x14ac:dyDescent="0.2">
      <c r="A882" s="60" t="s">
        <v>17</v>
      </c>
      <c r="B882" s="77">
        <v>38454</v>
      </c>
      <c r="C882" s="123">
        <v>1</v>
      </c>
      <c r="D882" s="123">
        <v>2</v>
      </c>
      <c r="E882" s="123">
        <v>2</v>
      </c>
      <c r="F882" s="123">
        <v>2</v>
      </c>
      <c r="G882" s="9">
        <v>2.2000000000000002</v>
      </c>
      <c r="H882" s="11">
        <v>1.7000000000000001E-2</v>
      </c>
      <c r="I882" s="12">
        <v>3.67</v>
      </c>
      <c r="J882" s="9"/>
      <c r="K882" s="189">
        <f t="shared" si="34"/>
        <v>5957.53</v>
      </c>
      <c r="L882" s="196">
        <v>6014.2</v>
      </c>
      <c r="M882" s="88"/>
    </row>
    <row r="883" spans="1:13" hidden="1" x14ac:dyDescent="0.2">
      <c r="A883" s="60" t="s">
        <v>17</v>
      </c>
      <c r="B883" s="77">
        <v>38481</v>
      </c>
      <c r="C883" s="123">
        <v>1</v>
      </c>
      <c r="D883" s="9">
        <v>9</v>
      </c>
      <c r="E883" s="123">
        <v>2</v>
      </c>
      <c r="F883" s="123">
        <v>2</v>
      </c>
      <c r="G883" s="9">
        <v>1</v>
      </c>
      <c r="H883" s="11">
        <v>0.01</v>
      </c>
      <c r="I883" s="12">
        <v>3.37</v>
      </c>
      <c r="J883" s="9"/>
      <c r="K883" s="189">
        <f t="shared" si="34"/>
        <v>5957.83</v>
      </c>
      <c r="L883" s="196">
        <v>6015.2</v>
      </c>
      <c r="M883" s="88"/>
    </row>
    <row r="884" spans="1:13" hidden="1" x14ac:dyDescent="0.2">
      <c r="A884" s="60" t="s">
        <v>17</v>
      </c>
      <c r="B884" s="77">
        <v>38511</v>
      </c>
      <c r="C884" s="123">
        <v>1</v>
      </c>
      <c r="D884" s="123">
        <v>2</v>
      </c>
      <c r="E884" s="123">
        <v>2</v>
      </c>
      <c r="F884" s="123">
        <v>2</v>
      </c>
      <c r="G884" s="9">
        <v>2</v>
      </c>
      <c r="H884" s="127">
        <v>0.01</v>
      </c>
      <c r="I884" s="12">
        <v>2.71</v>
      </c>
      <c r="J884" s="9"/>
      <c r="K884" s="189">
        <f t="shared" si="34"/>
        <v>5958.49</v>
      </c>
      <c r="L884" s="196">
        <v>6016.2</v>
      </c>
      <c r="M884" s="88"/>
    </row>
    <row r="885" spans="1:13" hidden="1" x14ac:dyDescent="0.2">
      <c r="A885" s="60" t="s">
        <v>17</v>
      </c>
      <c r="B885" s="77">
        <v>38544</v>
      </c>
      <c r="C885" s="123">
        <v>1</v>
      </c>
      <c r="D885" s="9">
        <v>2.7</v>
      </c>
      <c r="E885" s="123">
        <v>2</v>
      </c>
      <c r="F885" s="123">
        <v>2</v>
      </c>
      <c r="G885" s="9">
        <v>1.2</v>
      </c>
      <c r="H885" s="11"/>
      <c r="I885" s="12">
        <v>4.51</v>
      </c>
      <c r="J885" s="9"/>
      <c r="K885" s="189">
        <f t="shared" si="34"/>
        <v>5956.69</v>
      </c>
      <c r="L885" s="196">
        <v>6017.2</v>
      </c>
      <c r="M885" s="88"/>
    </row>
    <row r="886" spans="1:13" hidden="1" x14ac:dyDescent="0.2">
      <c r="A886" s="60" t="s">
        <v>17</v>
      </c>
      <c r="B886" s="77">
        <v>38572</v>
      </c>
      <c r="C886" s="123">
        <v>1</v>
      </c>
      <c r="D886" s="9">
        <v>5.7</v>
      </c>
      <c r="E886" s="123">
        <v>2</v>
      </c>
      <c r="F886" s="123">
        <v>2</v>
      </c>
      <c r="G886" s="9">
        <v>1.7</v>
      </c>
      <c r="H886" s="11"/>
      <c r="I886" s="12">
        <v>2.83</v>
      </c>
      <c r="J886" s="9"/>
      <c r="K886" s="189">
        <f t="shared" si="34"/>
        <v>5958.37</v>
      </c>
      <c r="L886" s="196">
        <v>6018.2</v>
      </c>
      <c r="M886" s="88"/>
    </row>
    <row r="887" spans="1:13" hidden="1" x14ac:dyDescent="0.2">
      <c r="A887" s="60" t="s">
        <v>17</v>
      </c>
      <c r="B887" s="77">
        <v>38607</v>
      </c>
      <c r="C887" s="123">
        <v>1</v>
      </c>
      <c r="D887" s="9">
        <v>2.7</v>
      </c>
      <c r="E887" s="123">
        <v>2</v>
      </c>
      <c r="F887" s="123">
        <v>2</v>
      </c>
      <c r="G887" s="9">
        <v>2.1</v>
      </c>
      <c r="H887" s="11"/>
      <c r="I887" s="12">
        <v>2.78</v>
      </c>
      <c r="J887" s="9"/>
      <c r="K887" s="189">
        <f t="shared" si="34"/>
        <v>5958.42</v>
      </c>
      <c r="L887" s="196">
        <v>6019.2</v>
      </c>
      <c r="M887" s="88"/>
    </row>
    <row r="888" spans="1:13" hidden="1" x14ac:dyDescent="0.2">
      <c r="A888" s="60" t="s">
        <v>17</v>
      </c>
      <c r="B888" s="77">
        <v>38636</v>
      </c>
      <c r="C888" s="123">
        <v>1</v>
      </c>
      <c r="D888" s="9">
        <v>3.1</v>
      </c>
      <c r="E888" s="123">
        <v>2</v>
      </c>
      <c r="F888" s="123">
        <v>2</v>
      </c>
      <c r="G888" s="9">
        <v>2.2000000000000002</v>
      </c>
      <c r="H888" s="11"/>
      <c r="I888" s="12">
        <v>2.63</v>
      </c>
      <c r="J888" s="9"/>
      <c r="K888" s="189">
        <f t="shared" si="34"/>
        <v>5958.57</v>
      </c>
      <c r="L888" s="196">
        <v>6020.2</v>
      </c>
      <c r="M888" s="88"/>
    </row>
    <row r="889" spans="1:13" hidden="1" x14ac:dyDescent="0.2">
      <c r="A889" s="60" t="s">
        <v>17</v>
      </c>
      <c r="B889" s="77">
        <v>38663</v>
      </c>
      <c r="C889" s="123">
        <v>1</v>
      </c>
      <c r="D889" s="123">
        <v>2</v>
      </c>
      <c r="E889" s="123">
        <v>2</v>
      </c>
      <c r="F889" s="123">
        <v>2</v>
      </c>
      <c r="G889" s="9">
        <v>2</v>
      </c>
      <c r="H889" s="11"/>
      <c r="I889" s="18"/>
      <c r="J889" s="10"/>
      <c r="K889" s="189">
        <f t="shared" si="34"/>
        <v>5961.2</v>
      </c>
      <c r="L889" s="196">
        <v>6021.2</v>
      </c>
      <c r="M889" s="88"/>
    </row>
    <row r="890" spans="1:13" hidden="1" x14ac:dyDescent="0.2">
      <c r="A890" s="60" t="s">
        <v>17</v>
      </c>
      <c r="B890" s="77">
        <v>38818</v>
      </c>
      <c r="C890" s="123">
        <v>1</v>
      </c>
      <c r="D890" s="123">
        <v>2</v>
      </c>
      <c r="E890" s="123">
        <v>2</v>
      </c>
      <c r="F890" s="123">
        <v>2</v>
      </c>
      <c r="G890" s="9">
        <v>0.95</v>
      </c>
      <c r="H890" s="11"/>
      <c r="I890" s="12">
        <v>4.05</v>
      </c>
      <c r="J890" s="9"/>
      <c r="K890" s="189">
        <f t="shared" si="34"/>
        <v>5957.15</v>
      </c>
      <c r="L890" s="196">
        <v>6022.2</v>
      </c>
      <c r="M890" s="88"/>
    </row>
    <row r="891" spans="1:13" hidden="1" x14ac:dyDescent="0.2">
      <c r="A891" s="60" t="s">
        <v>17</v>
      </c>
      <c r="B891" s="77">
        <v>38847</v>
      </c>
      <c r="C891" s="123">
        <v>1</v>
      </c>
      <c r="D891" s="9">
        <v>4.5</v>
      </c>
      <c r="E891" s="123">
        <v>2</v>
      </c>
      <c r="F891" s="123">
        <v>2</v>
      </c>
      <c r="G891" s="9">
        <v>1.1000000000000001</v>
      </c>
      <c r="H891" s="11"/>
      <c r="I891" s="12">
        <v>3.18</v>
      </c>
      <c r="J891" s="9"/>
      <c r="K891" s="189">
        <f t="shared" si="34"/>
        <v>5958.0199999999995</v>
      </c>
      <c r="L891" s="196">
        <v>6023.2</v>
      </c>
      <c r="M891" s="88"/>
    </row>
    <row r="892" spans="1:13" hidden="1" x14ac:dyDescent="0.2">
      <c r="A892" s="60" t="s">
        <v>17</v>
      </c>
      <c r="B892" s="77">
        <v>38880</v>
      </c>
      <c r="C892" s="123">
        <v>1</v>
      </c>
      <c r="D892" s="123">
        <v>2</v>
      </c>
      <c r="E892" s="123">
        <v>2</v>
      </c>
      <c r="F892" s="123">
        <v>2</v>
      </c>
      <c r="G892" s="9">
        <v>1.3</v>
      </c>
      <c r="H892" s="11"/>
      <c r="I892" s="18"/>
      <c r="J892" s="10"/>
      <c r="K892" s="189">
        <f t="shared" si="34"/>
        <v>5961.2</v>
      </c>
      <c r="L892" s="196">
        <v>6024.2</v>
      </c>
      <c r="M892" s="88"/>
    </row>
    <row r="893" spans="1:13" hidden="1" x14ac:dyDescent="0.2">
      <c r="A893" s="60" t="s">
        <v>17</v>
      </c>
      <c r="B893" s="78">
        <v>39616</v>
      </c>
      <c r="C893" s="9"/>
      <c r="D893" s="9"/>
      <c r="E893" s="9"/>
      <c r="F893" s="9"/>
      <c r="G893" s="9"/>
      <c r="H893" s="11"/>
      <c r="I893" s="18"/>
      <c r="J893" s="10"/>
      <c r="K893" s="189">
        <f t="shared" si="34"/>
        <v>5961.2</v>
      </c>
      <c r="L893" s="196">
        <v>6025.2</v>
      </c>
      <c r="M893" s="88" t="s">
        <v>40</v>
      </c>
    </row>
    <row r="894" spans="1:13" hidden="1" x14ac:dyDescent="0.2">
      <c r="A894" s="60" t="s">
        <v>17</v>
      </c>
      <c r="B894" s="78">
        <v>39720</v>
      </c>
      <c r="C894" s="9"/>
      <c r="D894" s="9"/>
      <c r="E894" s="9"/>
      <c r="F894" s="9"/>
      <c r="G894" s="9"/>
      <c r="H894" s="11"/>
      <c r="I894" s="18"/>
      <c r="J894" s="10"/>
      <c r="K894" s="189">
        <f t="shared" ref="K894:K957" si="35">$L$786-I894</f>
        <v>5961.2</v>
      </c>
      <c r="L894" s="196">
        <v>6026.2</v>
      </c>
      <c r="M894" s="96" t="s">
        <v>45</v>
      </c>
    </row>
    <row r="895" spans="1:13" hidden="1" x14ac:dyDescent="0.2">
      <c r="A895" s="60" t="s">
        <v>17</v>
      </c>
      <c r="B895" s="78">
        <v>39790</v>
      </c>
      <c r="C895" s="9"/>
      <c r="D895" s="9"/>
      <c r="E895" s="9"/>
      <c r="F895" s="9"/>
      <c r="G895" s="9"/>
      <c r="H895" s="11"/>
      <c r="I895" s="18"/>
      <c r="J895" s="10"/>
      <c r="K895" s="189">
        <f t="shared" si="35"/>
        <v>5961.2</v>
      </c>
      <c r="L895" s="196">
        <v>6027.2</v>
      </c>
      <c r="M895" s="96" t="s">
        <v>41</v>
      </c>
    </row>
    <row r="896" spans="1:13" hidden="1" x14ac:dyDescent="0.2">
      <c r="A896" s="60" t="s">
        <v>17</v>
      </c>
      <c r="B896" s="78">
        <v>39888</v>
      </c>
      <c r="C896" s="9"/>
      <c r="D896" s="9"/>
      <c r="E896" s="9"/>
      <c r="F896" s="9"/>
      <c r="G896" s="9"/>
      <c r="H896" s="11"/>
      <c r="I896" s="18"/>
      <c r="J896" s="10"/>
      <c r="K896" s="189">
        <f t="shared" si="35"/>
        <v>5961.2</v>
      </c>
      <c r="L896" s="196">
        <v>6028.2</v>
      </c>
      <c r="M896" s="96" t="s">
        <v>45</v>
      </c>
    </row>
    <row r="897" spans="1:13" hidden="1" x14ac:dyDescent="0.2">
      <c r="A897" s="60" t="s">
        <v>17</v>
      </c>
      <c r="B897" s="78">
        <v>39979</v>
      </c>
      <c r="C897" s="9"/>
      <c r="D897" s="9"/>
      <c r="E897" s="9"/>
      <c r="F897" s="9"/>
      <c r="G897" s="9"/>
      <c r="H897" s="11"/>
      <c r="I897" s="18"/>
      <c r="J897" s="10"/>
      <c r="K897" s="189">
        <f t="shared" si="35"/>
        <v>5961.2</v>
      </c>
      <c r="L897" s="196">
        <v>6029.2</v>
      </c>
      <c r="M897" s="96" t="s">
        <v>40</v>
      </c>
    </row>
    <row r="898" spans="1:13" hidden="1" x14ac:dyDescent="0.2">
      <c r="A898" s="60" t="s">
        <v>17</v>
      </c>
      <c r="B898" s="78">
        <v>40072</v>
      </c>
      <c r="C898" s="9"/>
      <c r="D898" s="9"/>
      <c r="E898" s="9"/>
      <c r="F898" s="9"/>
      <c r="G898" s="9"/>
      <c r="H898" s="11"/>
      <c r="I898" s="18"/>
      <c r="J898" s="10"/>
      <c r="K898" s="189">
        <f t="shared" si="35"/>
        <v>5961.2</v>
      </c>
      <c r="L898" s="196">
        <v>6030.2</v>
      </c>
      <c r="M898" s="96" t="s">
        <v>40</v>
      </c>
    </row>
    <row r="899" spans="1:13" hidden="1" x14ac:dyDescent="0.2">
      <c r="A899" s="60" t="s">
        <v>17</v>
      </c>
      <c r="B899" s="78">
        <v>40162</v>
      </c>
      <c r="C899" s="9"/>
      <c r="D899" s="9"/>
      <c r="E899" s="9"/>
      <c r="F899" s="9"/>
      <c r="G899" s="9"/>
      <c r="H899" s="11"/>
      <c r="I899" s="18"/>
      <c r="J899" s="10"/>
      <c r="K899" s="189">
        <f t="shared" si="35"/>
        <v>5961.2</v>
      </c>
      <c r="L899" s="196">
        <v>6031.2</v>
      </c>
      <c r="M899" s="96" t="s">
        <v>40</v>
      </c>
    </row>
    <row r="900" spans="1:13" hidden="1" x14ac:dyDescent="0.2">
      <c r="A900" s="60" t="s">
        <v>17</v>
      </c>
      <c r="B900" s="82"/>
      <c r="C900" s="9"/>
      <c r="D900" s="9"/>
      <c r="E900" s="9"/>
      <c r="F900" s="9"/>
      <c r="G900" s="9"/>
      <c r="H900" s="19"/>
      <c r="I900" s="12"/>
      <c r="J900" s="27"/>
      <c r="K900" s="189">
        <f t="shared" si="35"/>
        <v>5961.2</v>
      </c>
      <c r="L900" s="196">
        <v>6032.2</v>
      </c>
      <c r="M900" s="98" t="s">
        <v>46</v>
      </c>
    </row>
    <row r="901" spans="1:13" hidden="1" x14ac:dyDescent="0.2">
      <c r="A901" s="60"/>
      <c r="B901" s="77"/>
      <c r="C901" s="9"/>
      <c r="D901" s="9"/>
      <c r="E901" s="9"/>
      <c r="F901" s="9"/>
      <c r="G901" s="9"/>
      <c r="H901" s="11"/>
      <c r="I901" s="18"/>
      <c r="J901" s="10"/>
      <c r="K901" s="189">
        <f t="shared" si="35"/>
        <v>5961.2</v>
      </c>
      <c r="L901" s="196">
        <v>6033.2</v>
      </c>
      <c r="M901" s="88"/>
    </row>
    <row r="902" spans="1:13" hidden="1" x14ac:dyDescent="0.2">
      <c r="A902" s="60" t="s">
        <v>18</v>
      </c>
      <c r="B902" s="77">
        <v>38232</v>
      </c>
      <c r="C902" s="123">
        <v>1</v>
      </c>
      <c r="D902" s="123">
        <v>2</v>
      </c>
      <c r="E902" s="123">
        <v>2</v>
      </c>
      <c r="F902" s="123">
        <v>2</v>
      </c>
      <c r="G902" s="9">
        <v>0.89</v>
      </c>
      <c r="H902" s="11"/>
      <c r="I902" s="18"/>
      <c r="J902" s="30">
        <v>5953.88</v>
      </c>
      <c r="K902" s="189">
        <f t="shared" si="35"/>
        <v>5961.2</v>
      </c>
      <c r="L902" s="196">
        <v>6034.2</v>
      </c>
      <c r="M902" s="88"/>
    </row>
    <row r="903" spans="1:13" hidden="1" x14ac:dyDescent="0.2">
      <c r="A903" s="60" t="s">
        <v>18</v>
      </c>
      <c r="B903" s="77">
        <v>38274</v>
      </c>
      <c r="C903" s="123">
        <v>1</v>
      </c>
      <c r="D903" s="123">
        <v>2</v>
      </c>
      <c r="E903" s="123">
        <v>2</v>
      </c>
      <c r="F903" s="123">
        <v>2</v>
      </c>
      <c r="G903" s="9">
        <v>0.36</v>
      </c>
      <c r="H903" s="11">
        <v>0.125</v>
      </c>
      <c r="I903" s="12">
        <v>11.9</v>
      </c>
      <c r="J903" s="9"/>
      <c r="K903" s="189">
        <f t="shared" si="35"/>
        <v>5949.3</v>
      </c>
      <c r="L903" s="196">
        <v>6035.2</v>
      </c>
      <c r="M903" s="88"/>
    </row>
    <row r="904" spans="1:13" hidden="1" x14ac:dyDescent="0.2">
      <c r="A904" s="60" t="s">
        <v>18</v>
      </c>
      <c r="B904" s="77">
        <v>38301</v>
      </c>
      <c r="C904" s="123">
        <v>1</v>
      </c>
      <c r="D904" s="123">
        <v>2</v>
      </c>
      <c r="E904" s="123">
        <v>2</v>
      </c>
      <c r="F904" s="123">
        <v>2</v>
      </c>
      <c r="G904" s="9">
        <v>4.8000000000000001E-2</v>
      </c>
      <c r="H904" s="11">
        <v>6.0000000000000001E-3</v>
      </c>
      <c r="I904" s="12">
        <v>11.75</v>
      </c>
      <c r="J904" s="9"/>
      <c r="K904" s="189">
        <f t="shared" si="35"/>
        <v>5949.45</v>
      </c>
      <c r="L904" s="196">
        <v>6036.2</v>
      </c>
      <c r="M904" s="88"/>
    </row>
    <row r="905" spans="1:13" hidden="1" x14ac:dyDescent="0.2">
      <c r="A905" s="60" t="s">
        <v>18</v>
      </c>
      <c r="B905" s="77">
        <v>38335</v>
      </c>
      <c r="C905" s="123">
        <v>1</v>
      </c>
      <c r="D905" s="123">
        <v>2</v>
      </c>
      <c r="E905" s="123">
        <v>2</v>
      </c>
      <c r="F905" s="123">
        <v>2</v>
      </c>
      <c r="G905" s="9">
        <v>7.7999999999999996E-3</v>
      </c>
      <c r="H905" s="11">
        <v>5.0000000000000001E-3</v>
      </c>
      <c r="I905" s="12">
        <v>11.12</v>
      </c>
      <c r="J905" s="9"/>
      <c r="K905" s="189">
        <f t="shared" si="35"/>
        <v>5950.08</v>
      </c>
      <c r="L905" s="196">
        <v>6037.2</v>
      </c>
      <c r="M905" s="88"/>
    </row>
    <row r="906" spans="1:13" hidden="1" x14ac:dyDescent="0.2">
      <c r="A906" s="60" t="s">
        <v>18</v>
      </c>
      <c r="B906" s="77">
        <v>38365</v>
      </c>
      <c r="C906" s="123">
        <v>1</v>
      </c>
      <c r="D906" s="123">
        <v>2</v>
      </c>
      <c r="E906" s="123">
        <v>2</v>
      </c>
      <c r="F906" s="123">
        <v>2</v>
      </c>
      <c r="G906" s="9">
        <v>3.8999999999999998E-3</v>
      </c>
      <c r="H906" s="37">
        <v>-9.2680608365076631E-7</v>
      </c>
      <c r="I906" s="18"/>
      <c r="J906" s="10"/>
      <c r="K906" s="189">
        <f t="shared" si="35"/>
        <v>5961.2</v>
      </c>
      <c r="L906" s="196">
        <v>6038.2</v>
      </c>
      <c r="M906" s="88"/>
    </row>
    <row r="907" spans="1:13" hidden="1" x14ac:dyDescent="0.2">
      <c r="A907" s="60" t="s">
        <v>18</v>
      </c>
      <c r="B907" s="77">
        <v>38392</v>
      </c>
      <c r="C907" s="123">
        <v>1</v>
      </c>
      <c r="D907" s="123">
        <v>2</v>
      </c>
      <c r="E907" s="123">
        <v>2</v>
      </c>
      <c r="F907" s="123">
        <v>2</v>
      </c>
      <c r="G907" s="9">
        <v>9.2000000000000003E-4</v>
      </c>
      <c r="H907" s="37">
        <v>-2.1863117870736026E-7</v>
      </c>
      <c r="I907" s="12">
        <v>10.54</v>
      </c>
      <c r="J907" s="9"/>
      <c r="K907" s="189">
        <f t="shared" si="35"/>
        <v>5950.66</v>
      </c>
      <c r="L907" s="196">
        <v>6039.2</v>
      </c>
      <c r="M907" s="88"/>
    </row>
    <row r="908" spans="1:13" hidden="1" x14ac:dyDescent="0.2">
      <c r="A908" s="60" t="s">
        <v>18</v>
      </c>
      <c r="B908" s="77">
        <v>38420</v>
      </c>
      <c r="C908" s="123">
        <v>1</v>
      </c>
      <c r="D908" s="123">
        <v>2</v>
      </c>
      <c r="E908" s="123">
        <v>2</v>
      </c>
      <c r="F908" s="123">
        <v>2</v>
      </c>
      <c r="G908" s="9">
        <v>8.0000000000000004E-4</v>
      </c>
      <c r="H908" s="37">
        <v>-1.9011406844118284E-7</v>
      </c>
      <c r="I908" s="12">
        <v>10.33</v>
      </c>
      <c r="J908" s="9"/>
      <c r="K908" s="189">
        <f t="shared" si="35"/>
        <v>5950.87</v>
      </c>
      <c r="L908" s="196">
        <v>6040.2</v>
      </c>
      <c r="M908" s="88"/>
    </row>
    <row r="909" spans="1:13" hidden="1" x14ac:dyDescent="0.2">
      <c r="A909" s="60" t="s">
        <v>18</v>
      </c>
      <c r="B909" s="77">
        <v>38455</v>
      </c>
      <c r="C909" s="123">
        <v>1</v>
      </c>
      <c r="D909" s="123">
        <v>2</v>
      </c>
      <c r="E909" s="123">
        <v>2</v>
      </c>
      <c r="F909" s="123">
        <v>2</v>
      </c>
      <c r="G909" s="9">
        <v>1.1000000000000001E-3</v>
      </c>
      <c r="H909" s="37">
        <v>-2.6140684410662641E-7</v>
      </c>
      <c r="I909" s="12">
        <v>10.23</v>
      </c>
      <c r="J909" s="9"/>
      <c r="K909" s="189">
        <f t="shared" si="35"/>
        <v>5950.97</v>
      </c>
      <c r="L909" s="196">
        <v>6041.2</v>
      </c>
      <c r="M909" s="88"/>
    </row>
    <row r="910" spans="1:13" hidden="1" x14ac:dyDescent="0.2">
      <c r="A910" s="60" t="s">
        <v>18</v>
      </c>
      <c r="B910" s="77">
        <v>38482</v>
      </c>
      <c r="C910" s="123">
        <v>1</v>
      </c>
      <c r="D910" s="123">
        <v>2</v>
      </c>
      <c r="E910" s="123">
        <v>2</v>
      </c>
      <c r="F910" s="123">
        <v>2</v>
      </c>
      <c r="G910" s="9">
        <v>2E-3</v>
      </c>
      <c r="H910" s="37">
        <v>-4.7528517110295709E-7</v>
      </c>
      <c r="I910" s="12">
        <v>9.83</v>
      </c>
      <c r="J910" s="9"/>
      <c r="K910" s="189">
        <f t="shared" si="35"/>
        <v>5951.37</v>
      </c>
      <c r="L910" s="196">
        <v>6042.2</v>
      </c>
      <c r="M910" s="88"/>
    </row>
    <row r="911" spans="1:13" hidden="1" x14ac:dyDescent="0.2">
      <c r="A911" s="60" t="s">
        <v>18</v>
      </c>
      <c r="B911" s="77">
        <v>38512</v>
      </c>
      <c r="C911" s="123">
        <v>1</v>
      </c>
      <c r="D911" s="123">
        <v>2</v>
      </c>
      <c r="E911" s="123">
        <v>2</v>
      </c>
      <c r="F911" s="123">
        <v>2</v>
      </c>
      <c r="G911" s="9">
        <v>9.1999999999999998E-3</v>
      </c>
      <c r="H911" s="127">
        <v>0.01</v>
      </c>
      <c r="I911" s="12">
        <v>7.12</v>
      </c>
      <c r="J911" s="9"/>
      <c r="K911" s="189">
        <f t="shared" si="35"/>
        <v>5954.08</v>
      </c>
      <c r="L911" s="196">
        <v>6043.2</v>
      </c>
      <c r="M911" s="88"/>
    </row>
    <row r="912" spans="1:13" hidden="1" x14ac:dyDescent="0.2">
      <c r="A912" s="60" t="s">
        <v>18</v>
      </c>
      <c r="B912" s="77">
        <v>38545</v>
      </c>
      <c r="C912" s="123">
        <v>1</v>
      </c>
      <c r="D912" s="123">
        <v>2</v>
      </c>
      <c r="E912" s="123">
        <v>2</v>
      </c>
      <c r="F912" s="123">
        <v>2</v>
      </c>
      <c r="G912" s="9">
        <v>5.2999999999999999E-2</v>
      </c>
      <c r="H912" s="11"/>
      <c r="I912" s="18"/>
      <c r="J912" s="10"/>
      <c r="K912" s="189">
        <f t="shared" si="35"/>
        <v>5961.2</v>
      </c>
      <c r="L912" s="196">
        <v>6044.2</v>
      </c>
      <c r="M912" s="88"/>
    </row>
    <row r="913" spans="1:13" hidden="1" x14ac:dyDescent="0.2">
      <c r="A913" s="60" t="s">
        <v>18</v>
      </c>
      <c r="B913" s="77">
        <v>38573</v>
      </c>
      <c r="C913" s="123">
        <v>1</v>
      </c>
      <c r="D913" s="123">
        <v>2</v>
      </c>
      <c r="E913" s="123">
        <v>2</v>
      </c>
      <c r="F913" s="123">
        <v>2</v>
      </c>
      <c r="G913" s="9">
        <v>1.7000000000000001E-2</v>
      </c>
      <c r="H913" s="11"/>
      <c r="I913" s="12">
        <v>1.48</v>
      </c>
      <c r="J913" s="9"/>
      <c r="K913" s="189">
        <f t="shared" si="35"/>
        <v>5959.72</v>
      </c>
      <c r="L913" s="196">
        <v>6045.2</v>
      </c>
      <c r="M913" s="88"/>
    </row>
    <row r="914" spans="1:13" hidden="1" x14ac:dyDescent="0.2">
      <c r="A914" s="60" t="s">
        <v>18</v>
      </c>
      <c r="B914" s="77">
        <v>38608</v>
      </c>
      <c r="C914" s="123">
        <v>1</v>
      </c>
      <c r="D914" s="123">
        <v>2</v>
      </c>
      <c r="E914" s="123">
        <v>2</v>
      </c>
      <c r="F914" s="123">
        <v>2</v>
      </c>
      <c r="G914" s="9">
        <v>2E-3</v>
      </c>
      <c r="H914" s="11"/>
      <c r="I914" s="12">
        <v>9.2799999999999994</v>
      </c>
      <c r="J914" s="9"/>
      <c r="K914" s="189">
        <f t="shared" si="35"/>
        <v>5951.92</v>
      </c>
      <c r="L914" s="196">
        <v>6046.2</v>
      </c>
      <c r="M914" s="88"/>
    </row>
    <row r="915" spans="1:13" hidden="1" x14ac:dyDescent="0.2">
      <c r="A915" s="60" t="s">
        <v>18</v>
      </c>
      <c r="B915" s="77">
        <v>38637</v>
      </c>
      <c r="C915" s="123">
        <v>1</v>
      </c>
      <c r="D915" s="123">
        <v>2</v>
      </c>
      <c r="E915" s="123">
        <v>2</v>
      </c>
      <c r="F915" s="123">
        <v>2</v>
      </c>
      <c r="G915" s="132">
        <v>8.0000000000000004E-4</v>
      </c>
      <c r="H915" s="11"/>
      <c r="I915" s="12">
        <v>9.11</v>
      </c>
      <c r="J915" s="9"/>
      <c r="K915" s="189">
        <f t="shared" si="35"/>
        <v>5952.09</v>
      </c>
      <c r="L915" s="196">
        <v>6047.2</v>
      </c>
      <c r="M915" s="88"/>
    </row>
    <row r="916" spans="1:13" hidden="1" x14ac:dyDescent="0.2">
      <c r="A916" s="60" t="s">
        <v>18</v>
      </c>
      <c r="B916" s="77">
        <v>38664</v>
      </c>
      <c r="C916" s="123">
        <v>1</v>
      </c>
      <c r="D916" s="123">
        <v>2</v>
      </c>
      <c r="E916" s="123">
        <v>2</v>
      </c>
      <c r="F916" s="123">
        <v>2</v>
      </c>
      <c r="G916" s="9">
        <v>8.4000000000000003E-4</v>
      </c>
      <c r="H916" s="11"/>
      <c r="I916" s="18"/>
      <c r="J916" s="10"/>
      <c r="K916" s="189">
        <f t="shared" si="35"/>
        <v>5961.2</v>
      </c>
      <c r="L916" s="196">
        <v>6048.2</v>
      </c>
      <c r="M916" s="88"/>
    </row>
    <row r="917" spans="1:13" hidden="1" x14ac:dyDescent="0.2">
      <c r="A917" s="60" t="s">
        <v>18</v>
      </c>
      <c r="B917" s="77">
        <v>38694</v>
      </c>
      <c r="C917" s="123">
        <v>1</v>
      </c>
      <c r="D917" s="123">
        <v>2</v>
      </c>
      <c r="E917" s="123">
        <v>2</v>
      </c>
      <c r="F917" s="123">
        <v>2</v>
      </c>
      <c r="G917" s="132">
        <v>8.0000000000000004E-4</v>
      </c>
      <c r="H917" s="11"/>
      <c r="I917" s="12">
        <v>8.27</v>
      </c>
      <c r="J917" s="9"/>
      <c r="K917" s="189">
        <f t="shared" si="35"/>
        <v>5952.9299999999994</v>
      </c>
      <c r="L917" s="196">
        <v>6049.2</v>
      </c>
      <c r="M917" s="88"/>
    </row>
    <row r="918" spans="1:13" hidden="1" x14ac:dyDescent="0.2">
      <c r="A918" s="60" t="s">
        <v>18</v>
      </c>
      <c r="B918" s="77">
        <v>38728</v>
      </c>
      <c r="C918" s="123">
        <v>1</v>
      </c>
      <c r="D918" s="123">
        <v>2</v>
      </c>
      <c r="E918" s="123">
        <v>2</v>
      </c>
      <c r="F918" s="123">
        <v>2</v>
      </c>
      <c r="G918" s="132">
        <v>8.0000000000000004E-4</v>
      </c>
      <c r="H918" s="11"/>
      <c r="I918" s="12">
        <v>8.06</v>
      </c>
      <c r="J918" s="9"/>
      <c r="K918" s="189">
        <f t="shared" si="35"/>
        <v>5953.1399999999994</v>
      </c>
      <c r="L918" s="196">
        <v>6050.2</v>
      </c>
      <c r="M918" s="88"/>
    </row>
    <row r="919" spans="1:13" hidden="1" x14ac:dyDescent="0.2">
      <c r="A919" s="60" t="s">
        <v>18</v>
      </c>
      <c r="B919" s="77">
        <v>38763</v>
      </c>
      <c r="C919" s="123">
        <v>1</v>
      </c>
      <c r="D919" s="123">
        <v>2</v>
      </c>
      <c r="E919" s="123">
        <v>2</v>
      </c>
      <c r="F919" s="123">
        <v>2</v>
      </c>
      <c r="G919" s="132">
        <v>8.0000000000000004E-4</v>
      </c>
      <c r="H919" s="11"/>
      <c r="I919" s="12">
        <v>7.96</v>
      </c>
      <c r="J919" s="9"/>
      <c r="K919" s="189">
        <f t="shared" si="35"/>
        <v>5953.24</v>
      </c>
      <c r="L919" s="196">
        <v>6051.2</v>
      </c>
      <c r="M919" s="88"/>
    </row>
    <row r="920" spans="1:13" hidden="1" x14ac:dyDescent="0.2">
      <c r="A920" s="60" t="s">
        <v>18</v>
      </c>
      <c r="B920" s="77">
        <v>38791</v>
      </c>
      <c r="C920" s="123">
        <v>1</v>
      </c>
      <c r="D920" s="123">
        <v>2</v>
      </c>
      <c r="E920" s="123">
        <v>2</v>
      </c>
      <c r="F920" s="123">
        <v>2</v>
      </c>
      <c r="G920" s="132">
        <v>8.0000000000000004E-4</v>
      </c>
      <c r="H920" s="11"/>
      <c r="I920" s="12">
        <v>7.73</v>
      </c>
      <c r="J920" s="9"/>
      <c r="K920" s="189">
        <f t="shared" si="35"/>
        <v>5953.47</v>
      </c>
      <c r="L920" s="196">
        <v>6052.2</v>
      </c>
      <c r="M920" s="88"/>
    </row>
    <row r="921" spans="1:13" hidden="1" x14ac:dyDescent="0.2">
      <c r="A921" s="60" t="s">
        <v>18</v>
      </c>
      <c r="B921" s="77">
        <v>38818</v>
      </c>
      <c r="C921" s="123">
        <v>1</v>
      </c>
      <c r="D921" s="123">
        <v>2</v>
      </c>
      <c r="E921" s="123">
        <v>2</v>
      </c>
      <c r="F921" s="123">
        <v>2</v>
      </c>
      <c r="G921" s="132">
        <v>8.0000000000000004E-4</v>
      </c>
      <c r="H921" s="11"/>
      <c r="I921" s="12">
        <v>7.35</v>
      </c>
      <c r="J921" s="9"/>
      <c r="K921" s="189">
        <f t="shared" si="35"/>
        <v>5953.8499999999995</v>
      </c>
      <c r="L921" s="196">
        <v>6053.2</v>
      </c>
      <c r="M921" s="88"/>
    </row>
    <row r="922" spans="1:13" hidden="1" x14ac:dyDescent="0.2">
      <c r="A922" s="60" t="s">
        <v>18</v>
      </c>
      <c r="B922" s="77">
        <v>38848</v>
      </c>
      <c r="C922" s="123">
        <v>1</v>
      </c>
      <c r="D922" s="123">
        <v>2</v>
      </c>
      <c r="E922" s="123">
        <v>2</v>
      </c>
      <c r="F922" s="123">
        <v>2</v>
      </c>
      <c r="G922" s="9">
        <v>8.5999999999999998E-4</v>
      </c>
      <c r="H922" s="11"/>
      <c r="I922" s="12">
        <v>7.01</v>
      </c>
      <c r="J922" s="9"/>
      <c r="K922" s="189">
        <f t="shared" si="35"/>
        <v>5954.19</v>
      </c>
      <c r="L922" s="196">
        <v>6054.2</v>
      </c>
      <c r="M922" s="88"/>
    </row>
    <row r="923" spans="1:13" hidden="1" x14ac:dyDescent="0.2">
      <c r="A923" s="60" t="s">
        <v>18</v>
      </c>
      <c r="B923" s="77">
        <v>38881</v>
      </c>
      <c r="C923" s="123">
        <v>1</v>
      </c>
      <c r="D923" s="123">
        <v>2</v>
      </c>
      <c r="E923" s="123">
        <v>2</v>
      </c>
      <c r="F923" s="123">
        <v>2</v>
      </c>
      <c r="G923" s="9">
        <v>8.5500000000000003E-3</v>
      </c>
      <c r="H923" s="11"/>
      <c r="I923" s="18"/>
      <c r="J923" s="10"/>
      <c r="K923" s="189">
        <f t="shared" si="35"/>
        <v>5961.2</v>
      </c>
      <c r="L923" s="196">
        <v>6055.2</v>
      </c>
      <c r="M923" s="88"/>
    </row>
    <row r="924" spans="1:13" hidden="1" x14ac:dyDescent="0.2">
      <c r="A924" s="60" t="s">
        <v>18</v>
      </c>
      <c r="B924" s="77">
        <v>38919</v>
      </c>
      <c r="C924" s="123">
        <v>1</v>
      </c>
      <c r="D924" s="123">
        <v>2</v>
      </c>
      <c r="E924" s="123">
        <v>2</v>
      </c>
      <c r="F924" s="123">
        <v>2</v>
      </c>
      <c r="G924" s="132">
        <v>8.0000000000000004E-4</v>
      </c>
      <c r="H924" s="19"/>
      <c r="I924" s="18"/>
      <c r="J924" s="10"/>
      <c r="K924" s="189">
        <f t="shared" si="35"/>
        <v>5961.2</v>
      </c>
      <c r="L924" s="196">
        <v>6056.2</v>
      </c>
      <c r="M924" s="88"/>
    </row>
    <row r="925" spans="1:13" hidden="1" x14ac:dyDescent="0.2">
      <c r="A925" s="60" t="s">
        <v>18</v>
      </c>
      <c r="B925" s="77">
        <v>38926</v>
      </c>
      <c r="C925" s="123">
        <v>1</v>
      </c>
      <c r="D925" s="123">
        <v>2</v>
      </c>
      <c r="E925" s="123">
        <v>2</v>
      </c>
      <c r="F925" s="123">
        <v>2</v>
      </c>
      <c r="G925" s="9">
        <v>1.1000000000000001E-3</v>
      </c>
      <c r="H925" s="19"/>
      <c r="I925" s="18"/>
      <c r="J925" s="10"/>
      <c r="K925" s="189">
        <f t="shared" si="35"/>
        <v>5961.2</v>
      </c>
      <c r="L925" s="196">
        <v>6057.2</v>
      </c>
      <c r="M925" s="88"/>
    </row>
    <row r="926" spans="1:13" hidden="1" x14ac:dyDescent="0.2">
      <c r="A926" s="60" t="s">
        <v>18</v>
      </c>
      <c r="B926" s="77">
        <v>38933</v>
      </c>
      <c r="C926" s="123">
        <v>1</v>
      </c>
      <c r="D926" s="123">
        <v>2</v>
      </c>
      <c r="E926" s="123">
        <v>2</v>
      </c>
      <c r="F926" s="123">
        <v>2</v>
      </c>
      <c r="G926" s="132">
        <v>8.0000000000000004E-4</v>
      </c>
      <c r="H926" s="19"/>
      <c r="I926" s="18"/>
      <c r="J926" s="10"/>
      <c r="K926" s="189">
        <f t="shared" si="35"/>
        <v>5961.2</v>
      </c>
      <c r="L926" s="196">
        <v>6058.2</v>
      </c>
      <c r="M926" s="88"/>
    </row>
    <row r="927" spans="1:13" hidden="1" x14ac:dyDescent="0.2">
      <c r="A927" s="60" t="s">
        <v>18</v>
      </c>
      <c r="B927" s="77">
        <v>38940</v>
      </c>
      <c r="C927" s="123">
        <v>1</v>
      </c>
      <c r="D927" s="123">
        <v>2</v>
      </c>
      <c r="E927" s="123">
        <v>2</v>
      </c>
      <c r="F927" s="123">
        <v>2</v>
      </c>
      <c r="G927" s="132">
        <v>8.0000000000000004E-4</v>
      </c>
      <c r="H927" s="19"/>
      <c r="I927" s="18"/>
      <c r="J927" s="10"/>
      <c r="K927" s="189">
        <f t="shared" si="35"/>
        <v>5961.2</v>
      </c>
      <c r="L927" s="196">
        <v>6059.2</v>
      </c>
      <c r="M927" s="88"/>
    </row>
    <row r="928" spans="1:13" hidden="1" x14ac:dyDescent="0.2">
      <c r="A928" s="60" t="s">
        <v>18</v>
      </c>
      <c r="B928" s="77">
        <v>38945</v>
      </c>
      <c r="C928" s="123">
        <v>1</v>
      </c>
      <c r="D928" s="123">
        <v>2</v>
      </c>
      <c r="E928" s="123">
        <v>2</v>
      </c>
      <c r="F928" s="123">
        <v>2</v>
      </c>
      <c r="G928" s="9">
        <v>3.3E-3</v>
      </c>
      <c r="H928" s="19"/>
      <c r="I928" s="18"/>
      <c r="J928" s="10"/>
      <c r="K928" s="189">
        <f t="shared" si="35"/>
        <v>5961.2</v>
      </c>
      <c r="L928" s="196">
        <v>6060.2</v>
      </c>
      <c r="M928" s="88"/>
    </row>
    <row r="929" spans="1:13" hidden="1" x14ac:dyDescent="0.2">
      <c r="A929" s="60" t="s">
        <v>18</v>
      </c>
      <c r="B929" s="77">
        <v>38953</v>
      </c>
      <c r="C929" s="123">
        <v>1</v>
      </c>
      <c r="D929" s="123">
        <v>2</v>
      </c>
      <c r="E929" s="123">
        <v>2</v>
      </c>
      <c r="F929" s="123">
        <v>2</v>
      </c>
      <c r="G929" s="9">
        <v>2.2000000000000001E-3</v>
      </c>
      <c r="H929" s="19"/>
      <c r="I929" s="12">
        <v>9.7100000000000009</v>
      </c>
      <c r="J929" s="9"/>
      <c r="K929" s="189">
        <f t="shared" si="35"/>
        <v>5951.49</v>
      </c>
      <c r="L929" s="196">
        <v>6061.2</v>
      </c>
      <c r="M929" s="88"/>
    </row>
    <row r="930" spans="1:13" hidden="1" x14ac:dyDescent="0.2">
      <c r="A930" s="60" t="s">
        <v>18</v>
      </c>
      <c r="B930" s="77">
        <v>38960</v>
      </c>
      <c r="C930" s="123">
        <v>1</v>
      </c>
      <c r="D930" s="123">
        <v>2</v>
      </c>
      <c r="E930" s="123">
        <v>2</v>
      </c>
      <c r="F930" s="123">
        <v>2</v>
      </c>
      <c r="G930" s="9">
        <v>1.1000000000000001E-3</v>
      </c>
      <c r="H930" s="19"/>
      <c r="I930" s="12">
        <v>9.85</v>
      </c>
      <c r="J930" s="9"/>
      <c r="K930" s="189">
        <f t="shared" si="35"/>
        <v>5951.3499999999995</v>
      </c>
      <c r="L930" s="196">
        <v>6062.2</v>
      </c>
      <c r="M930" s="88"/>
    </row>
    <row r="931" spans="1:13" hidden="1" x14ac:dyDescent="0.2">
      <c r="A931" s="60" t="s">
        <v>18</v>
      </c>
      <c r="B931" s="77">
        <v>38966</v>
      </c>
      <c r="C931" s="123">
        <v>1</v>
      </c>
      <c r="D931" s="123">
        <v>2</v>
      </c>
      <c r="E931" s="123">
        <v>2</v>
      </c>
      <c r="F931" s="123">
        <v>2</v>
      </c>
      <c r="G931" s="9">
        <v>1.0999999999999999E-2</v>
      </c>
      <c r="H931" s="19"/>
      <c r="I931" s="12">
        <v>10</v>
      </c>
      <c r="J931" s="9"/>
      <c r="K931" s="189">
        <f t="shared" si="35"/>
        <v>5951.2</v>
      </c>
      <c r="L931" s="196">
        <v>6063.2</v>
      </c>
      <c r="M931" s="88"/>
    </row>
    <row r="932" spans="1:13" hidden="1" x14ac:dyDescent="0.2">
      <c r="A932" s="60" t="s">
        <v>18</v>
      </c>
      <c r="B932" s="77">
        <v>38973</v>
      </c>
      <c r="C932" s="123">
        <v>1</v>
      </c>
      <c r="D932" s="123">
        <v>2</v>
      </c>
      <c r="E932" s="123">
        <v>2</v>
      </c>
      <c r="F932" s="123">
        <v>2</v>
      </c>
      <c r="G932" s="132">
        <v>8.0000000000000004E-4</v>
      </c>
      <c r="H932" s="19"/>
      <c r="I932" s="12">
        <v>10.039999999999999</v>
      </c>
      <c r="J932" s="9"/>
      <c r="K932" s="189">
        <f t="shared" si="35"/>
        <v>5951.16</v>
      </c>
      <c r="L932" s="196">
        <v>6064.2</v>
      </c>
      <c r="M932" s="88"/>
    </row>
    <row r="933" spans="1:13" hidden="1" x14ac:dyDescent="0.2">
      <c r="A933" s="60" t="s">
        <v>18</v>
      </c>
      <c r="B933" s="77">
        <v>38981</v>
      </c>
      <c r="C933" s="123">
        <v>1</v>
      </c>
      <c r="D933" s="123">
        <v>2</v>
      </c>
      <c r="E933" s="123">
        <v>2</v>
      </c>
      <c r="F933" s="123">
        <v>2</v>
      </c>
      <c r="G933" s="9">
        <v>1.5E-3</v>
      </c>
      <c r="H933" s="19"/>
      <c r="I933" s="12">
        <v>9.9600000000000009</v>
      </c>
      <c r="J933" s="9"/>
      <c r="K933" s="189">
        <f t="shared" si="35"/>
        <v>5951.24</v>
      </c>
      <c r="L933" s="196">
        <v>6065.2</v>
      </c>
      <c r="M933" s="88"/>
    </row>
    <row r="934" spans="1:13" hidden="1" x14ac:dyDescent="0.2">
      <c r="A934" s="60" t="s">
        <v>18</v>
      </c>
      <c r="B934" s="77">
        <v>38987</v>
      </c>
      <c r="C934" s="123">
        <v>1</v>
      </c>
      <c r="D934" s="123">
        <v>2</v>
      </c>
      <c r="E934" s="123">
        <v>2</v>
      </c>
      <c r="F934" s="123">
        <v>2</v>
      </c>
      <c r="G934" s="9">
        <v>9.6000000000000002E-4</v>
      </c>
      <c r="H934" s="19"/>
      <c r="I934" s="12">
        <v>9.82</v>
      </c>
      <c r="J934" s="9"/>
      <c r="K934" s="189">
        <f t="shared" si="35"/>
        <v>5951.38</v>
      </c>
      <c r="L934" s="196">
        <v>6066.2</v>
      </c>
      <c r="M934" s="88"/>
    </row>
    <row r="935" spans="1:13" hidden="1" x14ac:dyDescent="0.2">
      <c r="A935" s="60" t="s">
        <v>18</v>
      </c>
      <c r="B935" s="77">
        <v>38996</v>
      </c>
      <c r="C935" s="123">
        <v>1</v>
      </c>
      <c r="D935" s="123">
        <v>2</v>
      </c>
      <c r="E935" s="123">
        <v>2</v>
      </c>
      <c r="F935" s="123">
        <v>2</v>
      </c>
      <c r="G935" s="132">
        <v>8.0000000000000004E-4</v>
      </c>
      <c r="H935" s="19"/>
      <c r="I935" s="12">
        <v>9.8800000000000008</v>
      </c>
      <c r="J935" s="9"/>
      <c r="K935" s="189">
        <f t="shared" si="35"/>
        <v>5951.32</v>
      </c>
      <c r="L935" s="196">
        <v>6067.2</v>
      </c>
      <c r="M935" s="88"/>
    </row>
    <row r="936" spans="1:13" hidden="1" x14ac:dyDescent="0.2">
      <c r="A936" s="60" t="s">
        <v>18</v>
      </c>
      <c r="B936" s="77">
        <v>39002</v>
      </c>
      <c r="C936" s="123">
        <v>1</v>
      </c>
      <c r="D936" s="123">
        <v>2</v>
      </c>
      <c r="E936" s="123">
        <v>2</v>
      </c>
      <c r="F936" s="123">
        <v>2</v>
      </c>
      <c r="G936" s="132">
        <v>8.0000000000000004E-4</v>
      </c>
      <c r="H936" s="19"/>
      <c r="I936" s="12">
        <v>9.5399999999999991</v>
      </c>
      <c r="J936" s="9"/>
      <c r="K936" s="189">
        <f t="shared" si="35"/>
        <v>5951.66</v>
      </c>
      <c r="L936" s="196">
        <v>6068.2</v>
      </c>
      <c r="M936" s="88"/>
    </row>
    <row r="937" spans="1:13" hidden="1" x14ac:dyDescent="0.2">
      <c r="A937" s="60" t="s">
        <v>18</v>
      </c>
      <c r="B937" s="77">
        <v>39009</v>
      </c>
      <c r="C937" s="123">
        <v>1</v>
      </c>
      <c r="D937" s="123">
        <v>2</v>
      </c>
      <c r="E937" s="123">
        <v>2</v>
      </c>
      <c r="F937" s="123">
        <v>2</v>
      </c>
      <c r="G937" s="132">
        <v>8.0000000000000004E-4</v>
      </c>
      <c r="H937" s="19"/>
      <c r="I937" s="12">
        <v>9.43</v>
      </c>
      <c r="J937" s="9"/>
      <c r="K937" s="189">
        <f t="shared" si="35"/>
        <v>5951.7699999999995</v>
      </c>
      <c r="L937" s="196">
        <v>6069.2</v>
      </c>
      <c r="M937" s="88"/>
    </row>
    <row r="938" spans="1:13" hidden="1" x14ac:dyDescent="0.2">
      <c r="A938" s="60" t="s">
        <v>18</v>
      </c>
      <c r="B938" s="77">
        <v>39015</v>
      </c>
      <c r="C938" s="123">
        <v>1</v>
      </c>
      <c r="D938" s="123">
        <v>2</v>
      </c>
      <c r="E938" s="123">
        <v>2</v>
      </c>
      <c r="F938" s="123">
        <v>2</v>
      </c>
      <c r="G938" s="132">
        <v>8.0000000000000004E-4</v>
      </c>
      <c r="H938" s="19"/>
      <c r="I938" s="12">
        <v>9.64</v>
      </c>
      <c r="J938" s="9"/>
      <c r="K938" s="189">
        <f t="shared" si="35"/>
        <v>5951.5599999999995</v>
      </c>
      <c r="L938" s="196">
        <v>6070.2</v>
      </c>
      <c r="M938" s="88"/>
    </row>
    <row r="939" spans="1:13" hidden="1" x14ac:dyDescent="0.2">
      <c r="A939" s="60" t="s">
        <v>18</v>
      </c>
      <c r="B939" s="77">
        <v>39022</v>
      </c>
      <c r="C939" s="123">
        <v>1</v>
      </c>
      <c r="D939" s="123">
        <v>2</v>
      </c>
      <c r="E939" s="123">
        <v>2</v>
      </c>
      <c r="F939" s="123">
        <v>2</v>
      </c>
      <c r="G939" s="132">
        <v>8.0000000000000004E-4</v>
      </c>
      <c r="H939" s="19"/>
      <c r="I939" s="12">
        <v>9.25</v>
      </c>
      <c r="J939" s="9"/>
      <c r="K939" s="189">
        <f t="shared" si="35"/>
        <v>5951.95</v>
      </c>
      <c r="L939" s="196">
        <v>6071.2</v>
      </c>
      <c r="M939" s="88"/>
    </row>
    <row r="940" spans="1:13" hidden="1" x14ac:dyDescent="0.2">
      <c r="A940" s="60" t="s">
        <v>18</v>
      </c>
      <c r="B940" s="77">
        <v>39038</v>
      </c>
      <c r="C940" s="123">
        <v>1</v>
      </c>
      <c r="D940" s="123">
        <v>2</v>
      </c>
      <c r="E940" s="123">
        <v>2</v>
      </c>
      <c r="F940" s="123">
        <v>2</v>
      </c>
      <c r="G940" s="132">
        <v>8.0000000000000004E-4</v>
      </c>
      <c r="H940" s="19"/>
      <c r="I940" s="12">
        <v>9.0299999999999994</v>
      </c>
      <c r="J940" s="9"/>
      <c r="K940" s="189">
        <f t="shared" si="35"/>
        <v>5952.17</v>
      </c>
      <c r="L940" s="196">
        <v>6072.2</v>
      </c>
      <c r="M940" s="88"/>
    </row>
    <row r="941" spans="1:13" hidden="1" x14ac:dyDescent="0.2">
      <c r="A941" s="60" t="s">
        <v>18</v>
      </c>
      <c r="B941" s="77">
        <v>39057</v>
      </c>
      <c r="C941" s="123">
        <v>1</v>
      </c>
      <c r="D941" s="123">
        <v>2</v>
      </c>
      <c r="E941" s="123">
        <v>2</v>
      </c>
      <c r="F941" s="123">
        <v>2</v>
      </c>
      <c r="G941" s="132">
        <v>8.0000000000000004E-4</v>
      </c>
      <c r="H941" s="19"/>
      <c r="I941" s="12">
        <v>7.92</v>
      </c>
      <c r="J941" s="9"/>
      <c r="K941" s="189">
        <f t="shared" si="35"/>
        <v>5953.28</v>
      </c>
      <c r="L941" s="196">
        <v>6073.2</v>
      </c>
      <c r="M941" s="88"/>
    </row>
    <row r="942" spans="1:13" hidden="1" x14ac:dyDescent="0.2">
      <c r="A942" s="60" t="s">
        <v>18</v>
      </c>
      <c r="B942" s="77">
        <v>39085</v>
      </c>
      <c r="C942" s="123">
        <v>1</v>
      </c>
      <c r="D942" s="123">
        <v>2</v>
      </c>
      <c r="E942" s="123">
        <v>2</v>
      </c>
      <c r="F942" s="123">
        <v>2</v>
      </c>
      <c r="G942" s="132">
        <v>8.0000000000000004E-4</v>
      </c>
      <c r="H942" s="19"/>
      <c r="I942" s="18"/>
      <c r="J942" s="10"/>
      <c r="K942" s="189">
        <f t="shared" si="35"/>
        <v>5961.2</v>
      </c>
      <c r="L942" s="196">
        <v>6074.2</v>
      </c>
      <c r="M942" s="88"/>
    </row>
    <row r="943" spans="1:13" hidden="1" x14ac:dyDescent="0.2">
      <c r="A943" s="60" t="s">
        <v>18</v>
      </c>
      <c r="B943" s="77">
        <v>39099</v>
      </c>
      <c r="C943" s="123">
        <v>1</v>
      </c>
      <c r="D943" s="123">
        <v>2</v>
      </c>
      <c r="E943" s="123">
        <v>2</v>
      </c>
      <c r="F943" s="123">
        <v>2</v>
      </c>
      <c r="G943" s="132">
        <v>8.0000000000000004E-4</v>
      </c>
      <c r="H943" s="19"/>
      <c r="I943" s="12"/>
      <c r="J943" s="9"/>
      <c r="K943" s="189">
        <f t="shared" si="35"/>
        <v>5961.2</v>
      </c>
      <c r="L943" s="196">
        <v>6075.2</v>
      </c>
      <c r="M943" s="88"/>
    </row>
    <row r="944" spans="1:13" hidden="1" x14ac:dyDescent="0.2">
      <c r="A944" s="60" t="s">
        <v>18</v>
      </c>
      <c r="B944" s="77">
        <v>39118</v>
      </c>
      <c r="C944" s="123">
        <v>1</v>
      </c>
      <c r="D944" s="123">
        <v>2</v>
      </c>
      <c r="E944" s="123">
        <v>2</v>
      </c>
      <c r="F944" s="123">
        <v>2</v>
      </c>
      <c r="G944" s="132">
        <v>8.0000000000000004E-4</v>
      </c>
      <c r="H944" s="19"/>
      <c r="I944" s="12"/>
      <c r="J944" s="9"/>
      <c r="K944" s="189">
        <f t="shared" si="35"/>
        <v>5961.2</v>
      </c>
      <c r="L944" s="196">
        <v>6076.2</v>
      </c>
      <c r="M944" s="88"/>
    </row>
    <row r="945" spans="1:13" hidden="1" x14ac:dyDescent="0.2">
      <c r="A945" s="60" t="s">
        <v>18</v>
      </c>
      <c r="B945" s="77">
        <v>39135</v>
      </c>
      <c r="C945" s="123">
        <v>1</v>
      </c>
      <c r="D945" s="123">
        <v>2</v>
      </c>
      <c r="E945" s="123">
        <v>2</v>
      </c>
      <c r="F945" s="123">
        <v>2</v>
      </c>
      <c r="G945" s="132">
        <v>8.0000000000000004E-4</v>
      </c>
      <c r="H945" s="19"/>
      <c r="I945" s="12">
        <v>8.32</v>
      </c>
      <c r="J945" s="9"/>
      <c r="K945" s="189">
        <f t="shared" si="35"/>
        <v>5952.88</v>
      </c>
      <c r="L945" s="196">
        <v>6077.2</v>
      </c>
      <c r="M945" s="88"/>
    </row>
    <row r="946" spans="1:13" hidden="1" x14ac:dyDescent="0.2">
      <c r="A946" s="60" t="s">
        <v>18</v>
      </c>
      <c r="B946" s="77">
        <v>39148</v>
      </c>
      <c r="C946" s="123">
        <v>1</v>
      </c>
      <c r="D946" s="123">
        <v>2</v>
      </c>
      <c r="E946" s="123">
        <v>2</v>
      </c>
      <c r="F946" s="123">
        <v>2</v>
      </c>
      <c r="G946" s="132">
        <v>8.0000000000000004E-4</v>
      </c>
      <c r="H946" s="19"/>
      <c r="I946" s="12">
        <v>8.19</v>
      </c>
      <c r="J946" s="9"/>
      <c r="K946" s="189">
        <f t="shared" si="35"/>
        <v>5953.01</v>
      </c>
      <c r="L946" s="196">
        <v>6078.2</v>
      </c>
      <c r="M946" s="88"/>
    </row>
    <row r="947" spans="1:13" hidden="1" x14ac:dyDescent="0.2">
      <c r="A947" s="60" t="s">
        <v>18</v>
      </c>
      <c r="B947" s="77">
        <v>39154</v>
      </c>
      <c r="C947" s="123">
        <v>1</v>
      </c>
      <c r="D947" s="123">
        <v>2</v>
      </c>
      <c r="E947" s="123">
        <v>2</v>
      </c>
      <c r="F947" s="123">
        <v>2</v>
      </c>
      <c r="G947" s="132">
        <v>8.0000000000000004E-4</v>
      </c>
      <c r="H947" s="19"/>
      <c r="I947" s="12">
        <v>8.1999999999999993</v>
      </c>
      <c r="J947" s="9"/>
      <c r="K947" s="189">
        <f t="shared" si="35"/>
        <v>5953</v>
      </c>
      <c r="L947" s="196">
        <v>6079.2</v>
      </c>
      <c r="M947" s="88"/>
    </row>
    <row r="948" spans="1:13" hidden="1" x14ac:dyDescent="0.2">
      <c r="A948" s="60" t="s">
        <v>18</v>
      </c>
      <c r="B948" s="77">
        <v>39167</v>
      </c>
      <c r="C948" s="123">
        <v>1</v>
      </c>
      <c r="D948" s="123">
        <v>2</v>
      </c>
      <c r="E948" s="123">
        <v>2</v>
      </c>
      <c r="F948" s="123">
        <v>2</v>
      </c>
      <c r="G948" s="9">
        <v>1.1999999999999999E-3</v>
      </c>
      <c r="H948" s="19"/>
      <c r="I948" s="18"/>
      <c r="J948" s="10"/>
      <c r="K948" s="189">
        <f t="shared" si="35"/>
        <v>5961.2</v>
      </c>
      <c r="L948" s="196">
        <v>6080.2</v>
      </c>
      <c r="M948" s="88"/>
    </row>
    <row r="949" spans="1:13" hidden="1" x14ac:dyDescent="0.2">
      <c r="A949" s="60" t="s">
        <v>18</v>
      </c>
      <c r="B949" s="77">
        <v>39183</v>
      </c>
      <c r="C949" s="123">
        <v>1</v>
      </c>
      <c r="D949" s="123">
        <v>2</v>
      </c>
      <c r="E949" s="123">
        <v>2</v>
      </c>
      <c r="F949" s="123">
        <v>2</v>
      </c>
      <c r="G949" s="132">
        <v>8.0000000000000004E-4</v>
      </c>
      <c r="H949" s="19"/>
      <c r="I949" s="18"/>
      <c r="J949" s="10"/>
      <c r="K949" s="189">
        <f t="shared" si="35"/>
        <v>5961.2</v>
      </c>
      <c r="L949" s="196">
        <v>6081.2</v>
      </c>
      <c r="M949" s="88"/>
    </row>
    <row r="950" spans="1:13" hidden="1" x14ac:dyDescent="0.2">
      <c r="A950" s="60" t="s">
        <v>18</v>
      </c>
      <c r="B950" s="77">
        <v>39197</v>
      </c>
      <c r="C950" s="123">
        <v>0.5</v>
      </c>
      <c r="D950" s="123">
        <v>5</v>
      </c>
      <c r="E950" s="123">
        <v>0.5</v>
      </c>
      <c r="F950" s="123">
        <v>2</v>
      </c>
      <c r="G950" s="123">
        <v>0.01</v>
      </c>
      <c r="H950" s="19"/>
      <c r="I950" s="12"/>
      <c r="J950" s="9"/>
      <c r="K950" s="189">
        <f t="shared" si="35"/>
        <v>5961.2</v>
      </c>
      <c r="L950" s="196">
        <v>6082.2</v>
      </c>
      <c r="M950" s="88"/>
    </row>
    <row r="951" spans="1:13" hidden="1" x14ac:dyDescent="0.2">
      <c r="A951" s="60" t="s">
        <v>18</v>
      </c>
      <c r="B951" s="77">
        <v>39210</v>
      </c>
      <c r="C951" s="123">
        <v>0.5</v>
      </c>
      <c r="D951" s="123">
        <v>5</v>
      </c>
      <c r="E951" s="123">
        <v>0.5</v>
      </c>
      <c r="F951" s="123">
        <v>2</v>
      </c>
      <c r="G951" s="123">
        <v>0.01</v>
      </c>
      <c r="H951" s="19"/>
      <c r="I951" s="12"/>
      <c r="J951" s="9"/>
      <c r="K951" s="189">
        <f t="shared" si="35"/>
        <v>5961.2</v>
      </c>
      <c r="L951" s="196">
        <v>6083.2</v>
      </c>
      <c r="M951" s="88"/>
    </row>
    <row r="952" spans="1:13" hidden="1" x14ac:dyDescent="0.2">
      <c r="A952" s="60" t="s">
        <v>18</v>
      </c>
      <c r="B952" s="77">
        <v>39255</v>
      </c>
      <c r="C952" s="123">
        <v>1</v>
      </c>
      <c r="D952" s="123">
        <v>2</v>
      </c>
      <c r="E952" s="123">
        <v>2</v>
      </c>
      <c r="F952" s="123">
        <v>2</v>
      </c>
      <c r="G952" s="9">
        <v>1.1999999999999999E-3</v>
      </c>
      <c r="H952" s="19"/>
      <c r="I952" s="12"/>
      <c r="J952" s="9"/>
      <c r="K952" s="189">
        <f t="shared" si="35"/>
        <v>5961.2</v>
      </c>
      <c r="L952" s="196">
        <v>6084.2</v>
      </c>
      <c r="M952" s="88"/>
    </row>
    <row r="953" spans="1:13" hidden="1" x14ac:dyDescent="0.2">
      <c r="A953" s="60" t="s">
        <v>18</v>
      </c>
      <c r="B953" s="77">
        <v>39336</v>
      </c>
      <c r="C953" s="123">
        <v>1</v>
      </c>
      <c r="D953" s="123">
        <v>2</v>
      </c>
      <c r="E953" s="123">
        <v>2</v>
      </c>
      <c r="F953" s="123">
        <v>2</v>
      </c>
      <c r="G953" s="132">
        <v>8.0000000000000004E-4</v>
      </c>
      <c r="H953" s="19"/>
      <c r="I953" s="12">
        <v>10.15</v>
      </c>
      <c r="J953" s="9"/>
      <c r="K953" s="189">
        <f t="shared" si="35"/>
        <v>5951.05</v>
      </c>
      <c r="L953" s="196">
        <v>6085.2</v>
      </c>
      <c r="M953" s="88"/>
    </row>
    <row r="954" spans="1:13" hidden="1" x14ac:dyDescent="0.2">
      <c r="A954" s="60" t="s">
        <v>18</v>
      </c>
      <c r="B954" s="77">
        <v>39434</v>
      </c>
      <c r="C954" s="123">
        <v>1</v>
      </c>
      <c r="D954" s="123">
        <v>2</v>
      </c>
      <c r="E954" s="123">
        <v>2</v>
      </c>
      <c r="F954" s="123">
        <v>2</v>
      </c>
      <c r="G954" s="132">
        <v>8.0000000000000004E-4</v>
      </c>
      <c r="H954" s="19"/>
      <c r="I954" s="12">
        <v>8.25</v>
      </c>
      <c r="J954" s="9"/>
      <c r="K954" s="189">
        <f t="shared" si="35"/>
        <v>5952.95</v>
      </c>
      <c r="L954" s="196">
        <v>6086.2</v>
      </c>
      <c r="M954" s="88"/>
    </row>
    <row r="955" spans="1:13" hidden="1" x14ac:dyDescent="0.2">
      <c r="A955" s="60" t="s">
        <v>18</v>
      </c>
      <c r="B955" s="77">
        <v>39511</v>
      </c>
      <c r="C955" s="123">
        <v>1</v>
      </c>
      <c r="D955" s="123">
        <v>2</v>
      </c>
      <c r="E955" s="123">
        <v>2</v>
      </c>
      <c r="F955" s="123">
        <v>2</v>
      </c>
      <c r="G955" s="132">
        <v>8.0000000000000004E-4</v>
      </c>
      <c r="H955" s="19"/>
      <c r="I955" s="12">
        <v>7.69</v>
      </c>
      <c r="J955" s="9"/>
      <c r="K955" s="189">
        <f t="shared" si="35"/>
        <v>5953.51</v>
      </c>
      <c r="L955" s="196">
        <v>6087.2</v>
      </c>
      <c r="M955" s="88"/>
    </row>
    <row r="956" spans="1:13" hidden="1" x14ac:dyDescent="0.2">
      <c r="A956" s="60" t="s">
        <v>18</v>
      </c>
      <c r="B956" s="77">
        <v>39616</v>
      </c>
      <c r="C956" s="123">
        <v>1</v>
      </c>
      <c r="D956" s="123">
        <v>2</v>
      </c>
      <c r="E956" s="123">
        <v>2</v>
      </c>
      <c r="F956" s="123">
        <v>2</v>
      </c>
      <c r="G956" s="132">
        <v>8.0000000000000004E-4</v>
      </c>
      <c r="H956" s="19"/>
      <c r="I956" s="12">
        <v>6.23</v>
      </c>
      <c r="J956" s="9"/>
      <c r="K956" s="189">
        <f t="shared" si="35"/>
        <v>5954.97</v>
      </c>
      <c r="L956" s="196">
        <v>6088.2</v>
      </c>
      <c r="M956" s="88"/>
    </row>
    <row r="957" spans="1:13" hidden="1" x14ac:dyDescent="0.2">
      <c r="A957" s="60" t="s">
        <v>18</v>
      </c>
      <c r="B957" s="77">
        <v>39721</v>
      </c>
      <c r="C957" s="123">
        <v>1</v>
      </c>
      <c r="D957" s="123">
        <v>2</v>
      </c>
      <c r="E957" s="123">
        <v>2</v>
      </c>
      <c r="F957" s="123">
        <v>2</v>
      </c>
      <c r="G957" s="9">
        <v>3.5000000000000001E-3</v>
      </c>
      <c r="H957" s="19"/>
      <c r="I957" s="12">
        <v>9.75</v>
      </c>
      <c r="J957" s="9"/>
      <c r="K957" s="189">
        <f t="shared" si="35"/>
        <v>5951.45</v>
      </c>
      <c r="L957" s="196">
        <v>6089.2</v>
      </c>
      <c r="M957" s="88"/>
    </row>
    <row r="958" spans="1:13" hidden="1" x14ac:dyDescent="0.2">
      <c r="A958" s="60" t="s">
        <v>18</v>
      </c>
      <c r="B958" s="77">
        <v>39790</v>
      </c>
      <c r="C958" s="123">
        <v>1</v>
      </c>
      <c r="D958" s="123">
        <v>2</v>
      </c>
      <c r="E958" s="123">
        <v>2</v>
      </c>
      <c r="F958" s="123">
        <v>2</v>
      </c>
      <c r="G958" s="9">
        <v>1.1000000000000001E-3</v>
      </c>
      <c r="H958" s="19"/>
      <c r="I958" s="12">
        <v>8.61</v>
      </c>
      <c r="J958" s="9"/>
      <c r="K958" s="189">
        <f t="shared" ref="K958:K1021" si="36">$L$786-I958</f>
        <v>5952.59</v>
      </c>
      <c r="L958" s="196">
        <v>6090.2</v>
      </c>
      <c r="M958" s="88"/>
    </row>
    <row r="959" spans="1:13" hidden="1" x14ac:dyDescent="0.2">
      <c r="A959" s="60" t="s">
        <v>18</v>
      </c>
      <c r="B959" s="77">
        <v>39888</v>
      </c>
      <c r="C959" s="123">
        <v>1</v>
      </c>
      <c r="D959" s="123">
        <v>2</v>
      </c>
      <c r="E959" s="123">
        <v>2</v>
      </c>
      <c r="F959" s="123">
        <v>2</v>
      </c>
      <c r="G959" s="132">
        <v>8.0000000000000004E-4</v>
      </c>
      <c r="H959" s="19"/>
      <c r="I959" s="12">
        <v>7.85</v>
      </c>
      <c r="J959" s="9"/>
      <c r="K959" s="189">
        <f t="shared" si="36"/>
        <v>5953.3499999999995</v>
      </c>
      <c r="L959" s="196">
        <v>6091.2</v>
      </c>
      <c r="M959" s="88"/>
    </row>
    <row r="960" spans="1:13" hidden="1" x14ac:dyDescent="0.2">
      <c r="A960" s="60" t="s">
        <v>18</v>
      </c>
      <c r="B960" s="77">
        <v>39979</v>
      </c>
      <c r="C960" s="123">
        <v>1</v>
      </c>
      <c r="D960" s="123">
        <v>2</v>
      </c>
      <c r="E960" s="123">
        <v>2</v>
      </c>
      <c r="F960" s="123">
        <v>2</v>
      </c>
      <c r="G960" s="9">
        <v>8.8999999999999995E-4</v>
      </c>
      <c r="H960" s="19"/>
      <c r="I960" s="12">
        <v>6.98</v>
      </c>
      <c r="J960" s="9"/>
      <c r="K960" s="189">
        <f t="shared" si="36"/>
        <v>5954.22</v>
      </c>
      <c r="L960" s="196">
        <v>6092.2</v>
      </c>
      <c r="M960" s="88"/>
    </row>
    <row r="961" spans="1:13" hidden="1" x14ac:dyDescent="0.2">
      <c r="A961" s="60" t="s">
        <v>18</v>
      </c>
      <c r="B961" s="77">
        <v>40072</v>
      </c>
      <c r="C961" s="123">
        <v>1</v>
      </c>
      <c r="D961" s="123">
        <v>2</v>
      </c>
      <c r="E961" s="123">
        <v>2</v>
      </c>
      <c r="F961" s="123">
        <v>2</v>
      </c>
      <c r="G961" s="132">
        <v>8.0000000000000004E-4</v>
      </c>
      <c r="H961" s="19"/>
      <c r="I961" s="12">
        <v>9.9600000000000009</v>
      </c>
      <c r="J961" s="9"/>
      <c r="K961" s="189">
        <f t="shared" si="36"/>
        <v>5951.24</v>
      </c>
      <c r="L961" s="196">
        <v>6093.2</v>
      </c>
      <c r="M961" s="88"/>
    </row>
    <row r="962" spans="1:13" hidden="1" x14ac:dyDescent="0.2">
      <c r="A962" s="60" t="s">
        <v>18</v>
      </c>
      <c r="B962" s="77">
        <v>40162</v>
      </c>
      <c r="C962" s="123">
        <v>1</v>
      </c>
      <c r="D962" s="123">
        <v>2</v>
      </c>
      <c r="E962" s="123">
        <v>2</v>
      </c>
      <c r="F962" s="123">
        <v>2</v>
      </c>
      <c r="G962" s="132">
        <v>8.0000000000000004E-4</v>
      </c>
      <c r="H962" s="19"/>
      <c r="I962" s="12">
        <v>9</v>
      </c>
      <c r="J962" s="9"/>
      <c r="K962" s="189">
        <f t="shared" si="36"/>
        <v>5952.2</v>
      </c>
      <c r="L962" s="196">
        <v>6094.2</v>
      </c>
      <c r="M962" s="88"/>
    </row>
    <row r="963" spans="1:13" hidden="1" x14ac:dyDescent="0.2">
      <c r="A963" s="60" t="s">
        <v>18</v>
      </c>
      <c r="B963" s="77">
        <v>40266</v>
      </c>
      <c r="C963" s="123">
        <v>1</v>
      </c>
      <c r="D963" s="123">
        <v>2</v>
      </c>
      <c r="E963" s="123">
        <v>2</v>
      </c>
      <c r="F963" s="123">
        <v>2</v>
      </c>
      <c r="G963" s="132">
        <v>8.0000000000000004E-4</v>
      </c>
      <c r="H963" s="19"/>
      <c r="I963" s="12">
        <v>8.31</v>
      </c>
      <c r="J963" s="9"/>
      <c r="K963" s="189">
        <f t="shared" si="36"/>
        <v>5952.8899999999994</v>
      </c>
      <c r="L963" s="196">
        <v>6095.2</v>
      </c>
      <c r="M963" s="88"/>
    </row>
    <row r="964" spans="1:13" hidden="1" x14ac:dyDescent="0.2">
      <c r="A964" s="60" t="s">
        <v>18</v>
      </c>
      <c r="B964" s="77">
        <v>40358</v>
      </c>
      <c r="C964" s="123">
        <v>1</v>
      </c>
      <c r="D964" s="123">
        <v>2</v>
      </c>
      <c r="E964" s="123">
        <v>2</v>
      </c>
      <c r="F964" s="123">
        <v>2</v>
      </c>
      <c r="G964" s="9">
        <v>3.6900000000000001E-3</v>
      </c>
      <c r="H964" s="19"/>
      <c r="I964" s="12">
        <v>8.64</v>
      </c>
      <c r="J964" s="9"/>
      <c r="K964" s="189">
        <f t="shared" si="36"/>
        <v>5952.5599999999995</v>
      </c>
      <c r="L964" s="196">
        <v>6096.2</v>
      </c>
      <c r="M964" s="88"/>
    </row>
    <row r="965" spans="1:13" hidden="1" x14ac:dyDescent="0.2">
      <c r="A965" s="60" t="s">
        <v>18</v>
      </c>
      <c r="B965" s="77">
        <v>40448</v>
      </c>
      <c r="C965" s="123">
        <v>1</v>
      </c>
      <c r="D965" s="123">
        <v>2</v>
      </c>
      <c r="E965" s="123">
        <v>2</v>
      </c>
      <c r="F965" s="123">
        <v>2</v>
      </c>
      <c r="G965" s="9">
        <v>4.6600000000000001E-3</v>
      </c>
      <c r="H965" s="19"/>
      <c r="I965" s="12">
        <v>10.1</v>
      </c>
      <c r="J965" s="9"/>
      <c r="K965" s="189">
        <f t="shared" si="36"/>
        <v>5951.0999999999995</v>
      </c>
      <c r="L965" s="196">
        <v>6097.2</v>
      </c>
      <c r="M965" s="88"/>
    </row>
    <row r="966" spans="1:13" hidden="1" x14ac:dyDescent="0.2">
      <c r="A966" s="60" t="s">
        <v>18</v>
      </c>
      <c r="B966" s="77">
        <v>40525</v>
      </c>
      <c r="C966" s="123">
        <v>1</v>
      </c>
      <c r="D966" s="123">
        <v>2</v>
      </c>
      <c r="E966" s="123">
        <v>2</v>
      </c>
      <c r="F966" s="123">
        <v>2</v>
      </c>
      <c r="G966" s="9">
        <v>2.5100000000000001E-3</v>
      </c>
      <c r="H966" s="19"/>
      <c r="I966" s="12">
        <v>8.7100000000000009</v>
      </c>
      <c r="J966" s="9"/>
      <c r="K966" s="189">
        <f t="shared" si="36"/>
        <v>5952.49</v>
      </c>
      <c r="L966" s="196">
        <v>6098.2</v>
      </c>
      <c r="M966" s="88"/>
    </row>
    <row r="967" spans="1:13" hidden="1" x14ac:dyDescent="0.2">
      <c r="A967" s="60" t="s">
        <v>18</v>
      </c>
      <c r="B967" s="78">
        <v>40630</v>
      </c>
      <c r="C967" s="123">
        <v>0.5</v>
      </c>
      <c r="D967" s="123">
        <v>2</v>
      </c>
      <c r="E967" s="123">
        <v>2</v>
      </c>
      <c r="F967" s="123">
        <v>2</v>
      </c>
      <c r="G967" s="132">
        <v>8.0000000000000004E-4</v>
      </c>
      <c r="H967" s="19"/>
      <c r="I967" s="12">
        <v>7.59</v>
      </c>
      <c r="J967" s="9"/>
      <c r="K967" s="189">
        <f t="shared" si="36"/>
        <v>5953.61</v>
      </c>
      <c r="L967" s="196">
        <v>6099.2</v>
      </c>
      <c r="M967" s="88"/>
    </row>
    <row r="968" spans="1:13" hidden="1" x14ac:dyDescent="0.2">
      <c r="A968" s="60" t="s">
        <v>18</v>
      </c>
      <c r="B968" s="78">
        <v>40714</v>
      </c>
      <c r="C968" s="123">
        <v>0.2</v>
      </c>
      <c r="D968" s="123">
        <v>1</v>
      </c>
      <c r="E968" s="123">
        <v>1</v>
      </c>
      <c r="F968" s="123">
        <v>2</v>
      </c>
      <c r="G968" s="132">
        <v>8.0000000000000004E-4</v>
      </c>
      <c r="H968" s="19"/>
      <c r="I968" s="12">
        <v>5.17</v>
      </c>
      <c r="J968" s="9"/>
      <c r="K968" s="189">
        <f t="shared" si="36"/>
        <v>5956.03</v>
      </c>
      <c r="L968" s="196">
        <v>6100.2</v>
      </c>
      <c r="M968" s="88"/>
    </row>
    <row r="969" spans="1:13" hidden="1" x14ac:dyDescent="0.2">
      <c r="A969" s="60"/>
      <c r="B969" s="77"/>
      <c r="C969" s="9"/>
      <c r="D969" s="9"/>
      <c r="E969" s="9"/>
      <c r="F969" s="9"/>
      <c r="G969" s="9"/>
      <c r="H969" s="19"/>
      <c r="I969" s="12"/>
      <c r="J969" s="9"/>
      <c r="K969" s="189">
        <f t="shared" si="36"/>
        <v>5961.2</v>
      </c>
      <c r="L969" s="196">
        <v>6101.2</v>
      </c>
      <c r="M969" s="88"/>
    </row>
    <row r="970" spans="1:13" hidden="1" x14ac:dyDescent="0.2">
      <c r="A970" s="60" t="s">
        <v>19</v>
      </c>
      <c r="B970" s="77">
        <v>38232</v>
      </c>
      <c r="C970" s="123">
        <v>1</v>
      </c>
      <c r="D970" s="123">
        <v>2</v>
      </c>
      <c r="E970" s="123">
        <v>2</v>
      </c>
      <c r="F970" s="123">
        <v>2</v>
      </c>
      <c r="G970" s="9">
        <v>8.6999999999999994E-3</v>
      </c>
      <c r="H970" s="11"/>
      <c r="I970" s="18"/>
      <c r="J970" s="30">
        <v>5969.45</v>
      </c>
      <c r="K970" s="189">
        <f t="shared" si="36"/>
        <v>5961.2</v>
      </c>
      <c r="L970" s="196">
        <v>6102.2</v>
      </c>
      <c r="M970" s="88"/>
    </row>
    <row r="971" spans="1:13" hidden="1" x14ac:dyDescent="0.2">
      <c r="A971" s="60" t="s">
        <v>19</v>
      </c>
      <c r="B971" s="77">
        <v>38274</v>
      </c>
      <c r="C971" s="123">
        <v>1</v>
      </c>
      <c r="D971" s="123">
        <v>2</v>
      </c>
      <c r="E971" s="123">
        <v>2</v>
      </c>
      <c r="F971" s="123">
        <v>2</v>
      </c>
      <c r="G971" s="9">
        <v>4.8999999999999998E-3</v>
      </c>
      <c r="H971" s="11">
        <v>5.0000000000000001E-3</v>
      </c>
      <c r="I971" s="12">
        <v>25.2</v>
      </c>
      <c r="J971" s="9"/>
      <c r="K971" s="189">
        <f t="shared" si="36"/>
        <v>5936</v>
      </c>
      <c r="L971" s="196">
        <v>6103.2</v>
      </c>
      <c r="M971" s="88"/>
    </row>
    <row r="972" spans="1:13" hidden="1" x14ac:dyDescent="0.2">
      <c r="A972" s="60" t="s">
        <v>19</v>
      </c>
      <c r="B972" s="77">
        <v>38301</v>
      </c>
      <c r="C972" s="123">
        <v>1</v>
      </c>
      <c r="D972" s="123">
        <v>2</v>
      </c>
      <c r="E972" s="123">
        <v>2</v>
      </c>
      <c r="F972" s="123">
        <v>2</v>
      </c>
      <c r="G972" s="9">
        <v>1.1000000000000001E-3</v>
      </c>
      <c r="H972" s="11"/>
      <c r="I972" s="12">
        <v>24.8</v>
      </c>
      <c r="J972" s="9"/>
      <c r="K972" s="189">
        <f t="shared" si="36"/>
        <v>5936.4</v>
      </c>
      <c r="L972" s="196">
        <v>6104.2</v>
      </c>
      <c r="M972" s="88"/>
    </row>
    <row r="973" spans="1:13" hidden="1" x14ac:dyDescent="0.2">
      <c r="A973" s="60" t="s">
        <v>19</v>
      </c>
      <c r="B973" s="77">
        <v>38335</v>
      </c>
      <c r="C973" s="123">
        <v>1</v>
      </c>
      <c r="D973" s="123">
        <v>2</v>
      </c>
      <c r="E973" s="123">
        <v>2</v>
      </c>
      <c r="F973" s="123">
        <v>2</v>
      </c>
      <c r="G973" s="9">
        <v>1.6000000000000001E-3</v>
      </c>
      <c r="H973" s="11">
        <v>1E-3</v>
      </c>
      <c r="I973" s="12">
        <v>23.54</v>
      </c>
      <c r="J973" s="9"/>
      <c r="K973" s="189">
        <f t="shared" si="36"/>
        <v>5937.66</v>
      </c>
      <c r="L973" s="196">
        <v>6105.2</v>
      </c>
      <c r="M973" s="88"/>
    </row>
    <row r="974" spans="1:13" hidden="1" x14ac:dyDescent="0.2">
      <c r="A974" s="60" t="s">
        <v>19</v>
      </c>
      <c r="B974" s="77">
        <v>38365</v>
      </c>
      <c r="C974" s="123">
        <v>1</v>
      </c>
      <c r="D974" s="123">
        <v>2</v>
      </c>
      <c r="E974" s="123">
        <v>2</v>
      </c>
      <c r="F974" s="123">
        <v>2</v>
      </c>
      <c r="G974" s="123">
        <v>8.9999999999999998E-4</v>
      </c>
      <c r="H974" s="11">
        <v>0</v>
      </c>
      <c r="I974" s="18"/>
      <c r="J974" s="10"/>
      <c r="K974" s="189">
        <f t="shared" si="36"/>
        <v>5961.2</v>
      </c>
      <c r="L974" s="196">
        <v>6106.2</v>
      </c>
      <c r="M974" s="88"/>
    </row>
    <row r="975" spans="1:13" hidden="1" x14ac:dyDescent="0.2">
      <c r="A975" s="60" t="s">
        <v>19</v>
      </c>
      <c r="B975" s="77">
        <v>38392</v>
      </c>
      <c r="C975" s="123">
        <v>1</v>
      </c>
      <c r="D975" s="123">
        <v>2</v>
      </c>
      <c r="E975" s="123">
        <v>2</v>
      </c>
      <c r="F975" s="123">
        <v>2</v>
      </c>
      <c r="G975" s="9">
        <v>8.5999999999999998E-4</v>
      </c>
      <c r="H975" s="11">
        <v>0</v>
      </c>
      <c r="I975" s="12">
        <v>23.68</v>
      </c>
      <c r="J975" s="9"/>
      <c r="K975" s="189">
        <f t="shared" si="36"/>
        <v>5937.5199999999995</v>
      </c>
      <c r="L975" s="196">
        <v>6107.2</v>
      </c>
      <c r="M975" s="88"/>
    </row>
    <row r="976" spans="1:13" hidden="1" x14ac:dyDescent="0.2">
      <c r="A976" s="60" t="s">
        <v>19</v>
      </c>
      <c r="B976" s="77">
        <v>38420</v>
      </c>
      <c r="C976" s="123">
        <v>1</v>
      </c>
      <c r="D976" s="123">
        <v>2</v>
      </c>
      <c r="E976" s="123">
        <v>2</v>
      </c>
      <c r="F976" s="123">
        <v>2</v>
      </c>
      <c r="G976" s="132">
        <v>8.0000000000000004E-4</v>
      </c>
      <c r="H976" s="11">
        <v>0</v>
      </c>
      <c r="I976" s="12">
        <v>23.56</v>
      </c>
      <c r="J976" s="9"/>
      <c r="K976" s="189">
        <f t="shared" si="36"/>
        <v>5937.6399999999994</v>
      </c>
      <c r="L976" s="196">
        <v>6108.2</v>
      </c>
      <c r="M976" s="88"/>
    </row>
    <row r="977" spans="1:13" hidden="1" x14ac:dyDescent="0.2">
      <c r="A977" s="60" t="s">
        <v>19</v>
      </c>
      <c r="B977" s="77">
        <v>38455</v>
      </c>
      <c r="C977" s="123">
        <v>1</v>
      </c>
      <c r="D977" s="123">
        <v>2</v>
      </c>
      <c r="E977" s="123">
        <v>2</v>
      </c>
      <c r="F977" s="123">
        <v>2</v>
      </c>
      <c r="G977" s="132">
        <v>8.0000000000000004E-4</v>
      </c>
      <c r="H977" s="11">
        <v>0</v>
      </c>
      <c r="I977" s="12">
        <v>23.33</v>
      </c>
      <c r="J977" s="9"/>
      <c r="K977" s="189">
        <f t="shared" si="36"/>
        <v>5937.87</v>
      </c>
      <c r="L977" s="196">
        <v>6109.2</v>
      </c>
      <c r="M977" s="88"/>
    </row>
    <row r="978" spans="1:13" hidden="1" x14ac:dyDescent="0.2">
      <c r="A978" s="60" t="s">
        <v>19</v>
      </c>
      <c r="B978" s="77">
        <v>38482</v>
      </c>
      <c r="C978" s="123">
        <v>1</v>
      </c>
      <c r="D978" s="123">
        <v>2</v>
      </c>
      <c r="E978" s="123">
        <v>2</v>
      </c>
      <c r="F978" s="123">
        <v>2</v>
      </c>
      <c r="G978" s="132">
        <v>8.0000000000000004E-4</v>
      </c>
      <c r="H978" s="11">
        <v>0</v>
      </c>
      <c r="I978" s="12">
        <v>22.79</v>
      </c>
      <c r="J978" s="9"/>
      <c r="K978" s="189">
        <f t="shared" si="36"/>
        <v>5938.41</v>
      </c>
      <c r="L978" s="196">
        <v>6110.2</v>
      </c>
      <c r="M978" s="88"/>
    </row>
    <row r="979" spans="1:13" hidden="1" x14ac:dyDescent="0.2">
      <c r="A979" s="60" t="s">
        <v>19</v>
      </c>
      <c r="B979" s="77">
        <v>38512</v>
      </c>
      <c r="C979" s="123">
        <v>1</v>
      </c>
      <c r="D979" s="123">
        <v>2</v>
      </c>
      <c r="E979" s="123">
        <v>2</v>
      </c>
      <c r="F979" s="123">
        <v>2</v>
      </c>
      <c r="G979" s="9">
        <v>1.9E-3</v>
      </c>
      <c r="H979" s="127">
        <v>0.01</v>
      </c>
      <c r="I979" s="12">
        <v>21.93</v>
      </c>
      <c r="J979" s="9"/>
      <c r="K979" s="189">
        <f t="shared" si="36"/>
        <v>5939.2699999999995</v>
      </c>
      <c r="L979" s="196">
        <v>6111.2</v>
      </c>
      <c r="M979" s="88"/>
    </row>
    <row r="980" spans="1:13" hidden="1" x14ac:dyDescent="0.2">
      <c r="A980" s="60" t="s">
        <v>19</v>
      </c>
      <c r="B980" s="77">
        <v>38546</v>
      </c>
      <c r="C980" s="123">
        <v>1</v>
      </c>
      <c r="D980" s="123">
        <v>2</v>
      </c>
      <c r="E980" s="123">
        <v>2</v>
      </c>
      <c r="F980" s="123">
        <v>2</v>
      </c>
      <c r="G980" s="9">
        <v>2.8E-3</v>
      </c>
      <c r="H980" s="11"/>
      <c r="I980" s="12">
        <v>22.24</v>
      </c>
      <c r="J980" s="9"/>
      <c r="K980" s="189">
        <f t="shared" si="36"/>
        <v>5938.96</v>
      </c>
      <c r="L980" s="196">
        <v>6112.2</v>
      </c>
      <c r="M980" s="88"/>
    </row>
    <row r="981" spans="1:13" hidden="1" x14ac:dyDescent="0.2">
      <c r="A981" s="60" t="s">
        <v>19</v>
      </c>
      <c r="B981" s="77">
        <v>38573</v>
      </c>
      <c r="C981" s="123">
        <v>1</v>
      </c>
      <c r="D981" s="123">
        <v>2</v>
      </c>
      <c r="E981" s="123">
        <v>2</v>
      </c>
      <c r="F981" s="123">
        <v>2</v>
      </c>
      <c r="G981" s="9">
        <v>1.1000000000000001E-3</v>
      </c>
      <c r="H981" s="11"/>
      <c r="I981" s="12">
        <v>23.42</v>
      </c>
      <c r="J981" s="9"/>
      <c r="K981" s="189">
        <f t="shared" si="36"/>
        <v>5937.78</v>
      </c>
      <c r="L981" s="196">
        <v>6113.2</v>
      </c>
      <c r="M981" s="88"/>
    </row>
    <row r="982" spans="1:13" hidden="1" x14ac:dyDescent="0.2">
      <c r="A982" s="60" t="s">
        <v>19</v>
      </c>
      <c r="B982" s="77">
        <v>38608</v>
      </c>
      <c r="C982" s="123">
        <v>1</v>
      </c>
      <c r="D982" s="123">
        <v>2</v>
      </c>
      <c r="E982" s="123">
        <v>2</v>
      </c>
      <c r="F982" s="123">
        <v>2</v>
      </c>
      <c r="G982" s="9">
        <v>1.1000000000000001E-3</v>
      </c>
      <c r="H982" s="11"/>
      <c r="I982" s="12">
        <v>24.43</v>
      </c>
      <c r="J982" s="9"/>
      <c r="K982" s="189">
        <f t="shared" si="36"/>
        <v>5936.7699999999995</v>
      </c>
      <c r="L982" s="196">
        <v>6114.2</v>
      </c>
      <c r="M982" s="88"/>
    </row>
    <row r="983" spans="1:13" hidden="1" x14ac:dyDescent="0.2">
      <c r="A983" s="60" t="s">
        <v>19</v>
      </c>
      <c r="B983" s="77">
        <v>38637</v>
      </c>
      <c r="C983" s="123">
        <v>1</v>
      </c>
      <c r="D983" s="123">
        <v>2</v>
      </c>
      <c r="E983" s="123">
        <v>2</v>
      </c>
      <c r="F983" s="123">
        <v>2</v>
      </c>
      <c r="G983" s="9">
        <v>1.5E-3</v>
      </c>
      <c r="H983" s="11"/>
      <c r="I983" s="12">
        <v>24.34</v>
      </c>
      <c r="J983" s="9"/>
      <c r="K983" s="189">
        <f t="shared" si="36"/>
        <v>5936.86</v>
      </c>
      <c r="L983" s="196">
        <v>6115.2</v>
      </c>
      <c r="M983" s="88"/>
    </row>
    <row r="984" spans="1:13" hidden="1" x14ac:dyDescent="0.2">
      <c r="A984" s="60" t="s">
        <v>19</v>
      </c>
      <c r="B984" s="77">
        <v>38664</v>
      </c>
      <c r="C984" s="123">
        <v>1</v>
      </c>
      <c r="D984" s="123">
        <v>2</v>
      </c>
      <c r="E984" s="123">
        <v>2</v>
      </c>
      <c r="F984" s="123">
        <v>2</v>
      </c>
      <c r="G984" s="9">
        <v>1.2999999999999999E-3</v>
      </c>
      <c r="H984" s="11"/>
      <c r="I984" s="12">
        <v>23.89</v>
      </c>
      <c r="J984" s="9"/>
      <c r="K984" s="189">
        <f t="shared" si="36"/>
        <v>5937.3099999999995</v>
      </c>
      <c r="L984" s="196">
        <v>6116.2</v>
      </c>
      <c r="M984" s="88"/>
    </row>
    <row r="985" spans="1:13" hidden="1" x14ac:dyDescent="0.2">
      <c r="A985" s="60" t="s">
        <v>19</v>
      </c>
      <c r="B985" s="77">
        <v>38694</v>
      </c>
      <c r="C985" s="123">
        <v>1</v>
      </c>
      <c r="D985" s="123">
        <v>2</v>
      </c>
      <c r="E985" s="123">
        <v>2</v>
      </c>
      <c r="F985" s="123">
        <v>2</v>
      </c>
      <c r="G985" s="9">
        <v>9.2000000000000003E-4</v>
      </c>
      <c r="H985" s="11"/>
      <c r="I985" s="12">
        <v>23.52</v>
      </c>
      <c r="J985" s="9"/>
      <c r="K985" s="189">
        <f t="shared" si="36"/>
        <v>5937.6799999999994</v>
      </c>
      <c r="L985" s="196">
        <v>6117.2</v>
      </c>
      <c r="M985" s="88"/>
    </row>
    <row r="986" spans="1:13" hidden="1" x14ac:dyDescent="0.2">
      <c r="A986" s="60" t="s">
        <v>19</v>
      </c>
      <c r="B986" s="77">
        <v>38729</v>
      </c>
      <c r="C986" s="123">
        <v>1</v>
      </c>
      <c r="D986" s="123">
        <v>2</v>
      </c>
      <c r="E986" s="123">
        <v>2</v>
      </c>
      <c r="F986" s="123">
        <v>2</v>
      </c>
      <c r="G986" s="9">
        <v>1.2999999999999999E-3</v>
      </c>
      <c r="H986" s="11"/>
      <c r="I986" s="12">
        <v>23.37</v>
      </c>
      <c r="J986" s="9"/>
      <c r="K986" s="189">
        <f t="shared" si="36"/>
        <v>5937.83</v>
      </c>
      <c r="L986" s="196">
        <v>6118.2</v>
      </c>
      <c r="M986" s="88"/>
    </row>
    <row r="987" spans="1:13" hidden="1" x14ac:dyDescent="0.2">
      <c r="A987" s="60" t="s">
        <v>19</v>
      </c>
      <c r="B987" s="77">
        <v>38763</v>
      </c>
      <c r="C987" s="123">
        <v>1</v>
      </c>
      <c r="D987" s="123">
        <v>2</v>
      </c>
      <c r="E987" s="123">
        <v>2</v>
      </c>
      <c r="F987" s="123">
        <v>2</v>
      </c>
      <c r="G987" s="9">
        <v>1.2999999999999999E-3</v>
      </c>
      <c r="H987" s="11"/>
      <c r="I987" s="12">
        <v>23.22</v>
      </c>
      <c r="J987" s="9"/>
      <c r="K987" s="189">
        <f t="shared" si="36"/>
        <v>5937.98</v>
      </c>
      <c r="L987" s="196">
        <v>6119.2</v>
      </c>
      <c r="M987" s="88"/>
    </row>
    <row r="988" spans="1:13" hidden="1" x14ac:dyDescent="0.2">
      <c r="A988" s="60" t="s">
        <v>19</v>
      </c>
      <c r="B988" s="77">
        <v>38791</v>
      </c>
      <c r="C988" s="123">
        <v>1</v>
      </c>
      <c r="D988" s="123">
        <v>2</v>
      </c>
      <c r="E988" s="123">
        <v>2</v>
      </c>
      <c r="F988" s="123">
        <v>2</v>
      </c>
      <c r="G988" s="9">
        <v>0.01</v>
      </c>
      <c r="H988" s="11"/>
      <c r="I988" s="12">
        <v>20.329999999999998</v>
      </c>
      <c r="J988" s="9"/>
      <c r="K988" s="189">
        <f t="shared" si="36"/>
        <v>5940.87</v>
      </c>
      <c r="L988" s="196">
        <v>6120.2</v>
      </c>
      <c r="M988" s="88"/>
    </row>
    <row r="989" spans="1:13" hidden="1" x14ac:dyDescent="0.2">
      <c r="A989" s="60" t="s">
        <v>19</v>
      </c>
      <c r="B989" s="77">
        <v>38818</v>
      </c>
      <c r="C989" s="123">
        <v>1</v>
      </c>
      <c r="D989" s="123">
        <v>2</v>
      </c>
      <c r="E989" s="123">
        <v>2</v>
      </c>
      <c r="F989" s="123">
        <v>2</v>
      </c>
      <c r="G989" s="9">
        <v>2.2000000000000001E-3</v>
      </c>
      <c r="H989" s="11"/>
      <c r="I989" s="12">
        <v>22.48</v>
      </c>
      <c r="J989" s="9"/>
      <c r="K989" s="189">
        <f t="shared" si="36"/>
        <v>5938.72</v>
      </c>
      <c r="L989" s="196">
        <v>6121.2</v>
      </c>
      <c r="M989" s="88"/>
    </row>
    <row r="990" spans="1:13" hidden="1" x14ac:dyDescent="0.2">
      <c r="A990" s="60" t="s">
        <v>19</v>
      </c>
      <c r="B990" s="77">
        <v>38848</v>
      </c>
      <c r="C990" s="123">
        <v>1</v>
      </c>
      <c r="D990" s="123">
        <v>2</v>
      </c>
      <c r="E990" s="123">
        <v>2</v>
      </c>
      <c r="F990" s="123">
        <v>2</v>
      </c>
      <c r="G990" s="9">
        <v>1.6999999999999999E-3</v>
      </c>
      <c r="H990" s="11"/>
      <c r="I990" s="12">
        <v>22</v>
      </c>
      <c r="J990" s="9"/>
      <c r="K990" s="189">
        <f t="shared" si="36"/>
        <v>5939.2</v>
      </c>
      <c r="L990" s="196">
        <v>6122.2</v>
      </c>
      <c r="M990" s="88"/>
    </row>
    <row r="991" spans="1:13" hidden="1" x14ac:dyDescent="0.2">
      <c r="A991" s="60" t="s">
        <v>19</v>
      </c>
      <c r="B991" s="77">
        <v>38881</v>
      </c>
      <c r="C991" s="123">
        <v>1</v>
      </c>
      <c r="D991" s="123">
        <v>2</v>
      </c>
      <c r="E991" s="123">
        <v>2</v>
      </c>
      <c r="F991" s="123">
        <v>2</v>
      </c>
      <c r="G991" s="9">
        <v>3.2000000000000002E-3</v>
      </c>
      <c r="H991" s="11"/>
      <c r="I991" s="18"/>
      <c r="J991" s="10"/>
      <c r="K991" s="189">
        <f t="shared" si="36"/>
        <v>5961.2</v>
      </c>
      <c r="L991" s="196">
        <v>6123.2</v>
      </c>
      <c r="M991" s="88"/>
    </row>
    <row r="992" spans="1:13" hidden="1" x14ac:dyDescent="0.2">
      <c r="A992" s="60" t="s">
        <v>19</v>
      </c>
      <c r="B992" s="77">
        <v>38919</v>
      </c>
      <c r="C992" s="123">
        <v>1</v>
      </c>
      <c r="D992" s="123">
        <v>2</v>
      </c>
      <c r="E992" s="123">
        <v>2</v>
      </c>
      <c r="F992" s="123">
        <v>2</v>
      </c>
      <c r="G992" s="9">
        <v>1.6000000000000001E-3</v>
      </c>
      <c r="H992" s="19"/>
      <c r="I992" s="18"/>
      <c r="J992" s="10"/>
      <c r="K992" s="189">
        <f t="shared" si="36"/>
        <v>5961.2</v>
      </c>
      <c r="L992" s="196">
        <v>6124.2</v>
      </c>
      <c r="M992" s="88"/>
    </row>
    <row r="993" spans="1:13" hidden="1" x14ac:dyDescent="0.2">
      <c r="A993" s="60" t="s">
        <v>19</v>
      </c>
      <c r="B993" s="77">
        <v>38926</v>
      </c>
      <c r="C993" s="123">
        <v>1</v>
      </c>
      <c r="D993" s="123">
        <v>2</v>
      </c>
      <c r="E993" s="123">
        <v>2</v>
      </c>
      <c r="F993" s="123">
        <v>2</v>
      </c>
      <c r="G993" s="9">
        <v>1.9E-3</v>
      </c>
      <c r="H993" s="19"/>
      <c r="I993" s="18"/>
      <c r="J993" s="10"/>
      <c r="K993" s="189">
        <f t="shared" si="36"/>
        <v>5961.2</v>
      </c>
      <c r="L993" s="196">
        <v>6125.2</v>
      </c>
      <c r="M993" s="88"/>
    </row>
    <row r="994" spans="1:13" hidden="1" x14ac:dyDescent="0.2">
      <c r="A994" s="60" t="s">
        <v>19</v>
      </c>
      <c r="B994" s="77">
        <v>38933</v>
      </c>
      <c r="C994" s="123">
        <v>1</v>
      </c>
      <c r="D994" s="123">
        <v>2</v>
      </c>
      <c r="E994" s="123">
        <v>2</v>
      </c>
      <c r="F994" s="123">
        <v>2</v>
      </c>
      <c r="G994" s="9">
        <v>1E-3</v>
      </c>
      <c r="H994" s="19"/>
      <c r="I994" s="18"/>
      <c r="J994" s="10"/>
      <c r="K994" s="189">
        <f t="shared" si="36"/>
        <v>5961.2</v>
      </c>
      <c r="L994" s="196">
        <v>6126.2</v>
      </c>
      <c r="M994" s="88"/>
    </row>
    <row r="995" spans="1:13" hidden="1" x14ac:dyDescent="0.2">
      <c r="A995" s="60" t="s">
        <v>19</v>
      </c>
      <c r="B995" s="77">
        <v>38940</v>
      </c>
      <c r="C995" s="123">
        <v>1</v>
      </c>
      <c r="D995" s="123">
        <v>2</v>
      </c>
      <c r="E995" s="123">
        <v>2</v>
      </c>
      <c r="F995" s="123">
        <v>2</v>
      </c>
      <c r="G995" s="9">
        <v>1.1000000000000001E-3</v>
      </c>
      <c r="H995" s="19"/>
      <c r="I995" s="18"/>
      <c r="J995" s="10"/>
      <c r="K995" s="189">
        <f t="shared" si="36"/>
        <v>5961.2</v>
      </c>
      <c r="L995" s="196">
        <v>6127.2</v>
      </c>
      <c r="M995" s="88"/>
    </row>
    <row r="996" spans="1:13" hidden="1" x14ac:dyDescent="0.2">
      <c r="A996" s="60" t="s">
        <v>19</v>
      </c>
      <c r="B996" s="77">
        <v>38945</v>
      </c>
      <c r="C996" s="123">
        <v>1</v>
      </c>
      <c r="D996" s="123">
        <v>2</v>
      </c>
      <c r="E996" s="123">
        <v>2</v>
      </c>
      <c r="F996" s="123">
        <v>2</v>
      </c>
      <c r="G996" s="9">
        <v>2.3E-3</v>
      </c>
      <c r="H996" s="19"/>
      <c r="I996" s="18"/>
      <c r="J996" s="10"/>
      <c r="K996" s="189">
        <f t="shared" si="36"/>
        <v>5961.2</v>
      </c>
      <c r="L996" s="196">
        <v>6128.2</v>
      </c>
      <c r="M996" s="88"/>
    </row>
    <row r="997" spans="1:13" hidden="1" x14ac:dyDescent="0.2">
      <c r="A997" s="60" t="s">
        <v>19</v>
      </c>
      <c r="B997" s="77">
        <v>38953</v>
      </c>
      <c r="C997" s="123">
        <v>1</v>
      </c>
      <c r="D997" s="123">
        <v>2</v>
      </c>
      <c r="E997" s="123">
        <v>2</v>
      </c>
      <c r="F997" s="123">
        <v>2</v>
      </c>
      <c r="G997" s="9">
        <v>2.5999999999999999E-3</v>
      </c>
      <c r="H997" s="19"/>
      <c r="I997" s="12">
        <v>24.79</v>
      </c>
      <c r="J997" s="9"/>
      <c r="K997" s="189">
        <f t="shared" si="36"/>
        <v>5936.41</v>
      </c>
      <c r="L997" s="196">
        <v>6129.2</v>
      </c>
      <c r="M997" s="88"/>
    </row>
    <row r="998" spans="1:13" hidden="1" x14ac:dyDescent="0.2">
      <c r="A998" s="60" t="s">
        <v>19</v>
      </c>
      <c r="B998" s="77">
        <v>38960</v>
      </c>
      <c r="C998" s="123">
        <v>1</v>
      </c>
      <c r="D998" s="123">
        <v>2</v>
      </c>
      <c r="E998" s="123">
        <v>2</v>
      </c>
      <c r="F998" s="123">
        <v>2</v>
      </c>
      <c r="G998" s="9">
        <v>3.5999999999999999E-3</v>
      </c>
      <c r="H998" s="19"/>
      <c r="I998" s="12">
        <v>24.87</v>
      </c>
      <c r="J998" s="9"/>
      <c r="K998" s="189">
        <f t="shared" si="36"/>
        <v>5936.33</v>
      </c>
      <c r="L998" s="196">
        <v>6130.2</v>
      </c>
      <c r="M998" s="88"/>
    </row>
    <row r="999" spans="1:13" hidden="1" x14ac:dyDescent="0.2">
      <c r="A999" s="60" t="s">
        <v>19</v>
      </c>
      <c r="B999" s="77">
        <v>38966</v>
      </c>
      <c r="C999" s="123">
        <v>1</v>
      </c>
      <c r="D999" s="123">
        <v>2</v>
      </c>
      <c r="E999" s="123">
        <v>2</v>
      </c>
      <c r="F999" s="123">
        <v>2</v>
      </c>
      <c r="G999" s="9">
        <v>5.7000000000000002E-3</v>
      </c>
      <c r="H999" s="19"/>
      <c r="I999" s="12">
        <v>24.95</v>
      </c>
      <c r="J999" s="9"/>
      <c r="K999" s="189">
        <f t="shared" si="36"/>
        <v>5936.25</v>
      </c>
      <c r="L999" s="196">
        <v>6131.2</v>
      </c>
      <c r="M999" s="88"/>
    </row>
    <row r="1000" spans="1:13" hidden="1" x14ac:dyDescent="0.2">
      <c r="A1000" s="60" t="s">
        <v>19</v>
      </c>
      <c r="B1000" s="77">
        <v>38973</v>
      </c>
      <c r="C1000" s="123">
        <v>1</v>
      </c>
      <c r="D1000" s="123">
        <v>2</v>
      </c>
      <c r="E1000" s="123">
        <v>2</v>
      </c>
      <c r="F1000" s="123">
        <v>2</v>
      </c>
      <c r="G1000" s="9">
        <v>3.0999999999999999E-3</v>
      </c>
      <c r="H1000" s="19"/>
      <c r="I1000" s="12">
        <v>25.31</v>
      </c>
      <c r="J1000" s="9"/>
      <c r="K1000" s="189">
        <f t="shared" si="36"/>
        <v>5935.8899999999994</v>
      </c>
      <c r="L1000" s="196">
        <v>6132.2</v>
      </c>
      <c r="M1000" s="88"/>
    </row>
    <row r="1001" spans="1:13" hidden="1" x14ac:dyDescent="0.2">
      <c r="A1001" s="60" t="s">
        <v>19</v>
      </c>
      <c r="B1001" s="77">
        <v>38981</v>
      </c>
      <c r="C1001" s="123">
        <v>1</v>
      </c>
      <c r="D1001" s="123">
        <v>2</v>
      </c>
      <c r="E1001" s="123">
        <v>2</v>
      </c>
      <c r="F1001" s="123">
        <v>2</v>
      </c>
      <c r="G1001" s="9">
        <v>3.5999999999999999E-3</v>
      </c>
      <c r="H1001" s="19"/>
      <c r="I1001" s="12">
        <v>25.31</v>
      </c>
      <c r="J1001" s="9"/>
      <c r="K1001" s="189">
        <f t="shared" si="36"/>
        <v>5935.8899999999994</v>
      </c>
      <c r="L1001" s="196">
        <v>6133.2</v>
      </c>
      <c r="M1001" s="88"/>
    </row>
    <row r="1002" spans="1:13" hidden="1" x14ac:dyDescent="0.2">
      <c r="A1002" s="60" t="s">
        <v>19</v>
      </c>
      <c r="B1002" s="77">
        <v>38987</v>
      </c>
      <c r="C1002" s="123">
        <v>1</v>
      </c>
      <c r="D1002" s="123">
        <v>2</v>
      </c>
      <c r="E1002" s="123">
        <v>2</v>
      </c>
      <c r="F1002" s="123">
        <v>2</v>
      </c>
      <c r="G1002" s="9">
        <v>3.8999999999999998E-3</v>
      </c>
      <c r="H1002" s="19"/>
      <c r="I1002" s="12">
        <v>25.08</v>
      </c>
      <c r="J1002" s="9"/>
      <c r="K1002" s="189">
        <f t="shared" si="36"/>
        <v>5936.12</v>
      </c>
      <c r="L1002" s="196">
        <v>6134.2</v>
      </c>
      <c r="M1002" s="88"/>
    </row>
    <row r="1003" spans="1:13" hidden="1" x14ac:dyDescent="0.2">
      <c r="A1003" s="60" t="s">
        <v>19</v>
      </c>
      <c r="B1003" s="77">
        <v>38996</v>
      </c>
      <c r="C1003" s="123">
        <v>1</v>
      </c>
      <c r="D1003" s="123">
        <v>2</v>
      </c>
      <c r="E1003" s="123">
        <v>2</v>
      </c>
      <c r="F1003" s="123">
        <v>2</v>
      </c>
      <c r="G1003" s="9">
        <v>1.9E-3</v>
      </c>
      <c r="H1003" s="19"/>
      <c r="I1003" s="12">
        <v>25.21</v>
      </c>
      <c r="J1003" s="9"/>
      <c r="K1003" s="189">
        <f t="shared" si="36"/>
        <v>5935.99</v>
      </c>
      <c r="L1003" s="196">
        <v>6135.2</v>
      </c>
      <c r="M1003" s="88"/>
    </row>
    <row r="1004" spans="1:13" hidden="1" x14ac:dyDescent="0.2">
      <c r="A1004" s="60" t="s">
        <v>19</v>
      </c>
      <c r="B1004" s="77">
        <v>39002</v>
      </c>
      <c r="C1004" s="123">
        <v>1</v>
      </c>
      <c r="D1004" s="123">
        <v>2</v>
      </c>
      <c r="E1004" s="123">
        <v>2</v>
      </c>
      <c r="F1004" s="123">
        <v>2</v>
      </c>
      <c r="G1004" s="132">
        <v>8.0000000000000004E-4</v>
      </c>
      <c r="H1004" s="19"/>
      <c r="I1004" s="12">
        <v>24.85</v>
      </c>
      <c r="J1004" s="9"/>
      <c r="K1004" s="189">
        <f t="shared" si="36"/>
        <v>5936.3499999999995</v>
      </c>
      <c r="L1004" s="196">
        <v>6136.2</v>
      </c>
      <c r="M1004" s="88"/>
    </row>
    <row r="1005" spans="1:13" hidden="1" x14ac:dyDescent="0.2">
      <c r="A1005" s="60" t="s">
        <v>19</v>
      </c>
      <c r="B1005" s="77">
        <v>39009</v>
      </c>
      <c r="C1005" s="123">
        <v>1</v>
      </c>
      <c r="D1005" s="123">
        <v>2</v>
      </c>
      <c r="E1005" s="123">
        <v>2</v>
      </c>
      <c r="F1005" s="123">
        <v>2</v>
      </c>
      <c r="G1005" s="132">
        <v>8.0000000000000004E-4</v>
      </c>
      <c r="H1005" s="19"/>
      <c r="I1005" s="12">
        <v>24.75</v>
      </c>
      <c r="J1005" s="9"/>
      <c r="K1005" s="189">
        <f t="shared" si="36"/>
        <v>5936.45</v>
      </c>
      <c r="L1005" s="196">
        <v>6137.2</v>
      </c>
      <c r="M1005" s="88"/>
    </row>
    <row r="1006" spans="1:13" hidden="1" x14ac:dyDescent="0.2">
      <c r="A1006" s="60" t="s">
        <v>19</v>
      </c>
      <c r="B1006" s="77">
        <v>39015</v>
      </c>
      <c r="C1006" s="123">
        <v>1</v>
      </c>
      <c r="D1006" s="123">
        <v>2</v>
      </c>
      <c r="E1006" s="123">
        <v>2</v>
      </c>
      <c r="F1006" s="123">
        <v>2</v>
      </c>
      <c r="G1006" s="132">
        <v>8.0000000000000004E-4</v>
      </c>
      <c r="H1006" s="19"/>
      <c r="I1006" s="12">
        <v>24.68</v>
      </c>
      <c r="J1006" s="9"/>
      <c r="K1006" s="189">
        <f t="shared" si="36"/>
        <v>5936.5199999999995</v>
      </c>
      <c r="L1006" s="196">
        <v>6138.2</v>
      </c>
      <c r="M1006" s="88"/>
    </row>
    <row r="1007" spans="1:13" hidden="1" x14ac:dyDescent="0.2">
      <c r="A1007" s="60" t="s">
        <v>19</v>
      </c>
      <c r="B1007" s="77">
        <v>39022</v>
      </c>
      <c r="C1007" s="123">
        <v>1</v>
      </c>
      <c r="D1007" s="123">
        <v>2</v>
      </c>
      <c r="E1007" s="123">
        <v>2</v>
      </c>
      <c r="F1007" s="123">
        <v>2</v>
      </c>
      <c r="G1007" s="132">
        <v>8.0000000000000004E-4</v>
      </c>
      <c r="H1007" s="19"/>
      <c r="I1007" s="12">
        <v>24.53</v>
      </c>
      <c r="J1007" s="9"/>
      <c r="K1007" s="189">
        <f t="shared" si="36"/>
        <v>5936.67</v>
      </c>
      <c r="L1007" s="196">
        <v>6139.2</v>
      </c>
      <c r="M1007" s="88"/>
    </row>
    <row r="1008" spans="1:13" hidden="1" x14ac:dyDescent="0.2">
      <c r="A1008" s="60" t="s">
        <v>19</v>
      </c>
      <c r="B1008" s="77">
        <v>39038</v>
      </c>
      <c r="C1008" s="123">
        <v>1</v>
      </c>
      <c r="D1008" s="123">
        <v>2</v>
      </c>
      <c r="E1008" s="123">
        <v>2</v>
      </c>
      <c r="F1008" s="123">
        <v>2</v>
      </c>
      <c r="G1008" s="132">
        <v>8.0000000000000004E-4</v>
      </c>
      <c r="H1008" s="19"/>
      <c r="I1008" s="12">
        <v>24.61</v>
      </c>
      <c r="J1008" s="9"/>
      <c r="K1008" s="189">
        <f t="shared" si="36"/>
        <v>5936.59</v>
      </c>
      <c r="L1008" s="196">
        <v>6140.2</v>
      </c>
      <c r="M1008" s="88"/>
    </row>
    <row r="1009" spans="1:13" hidden="1" x14ac:dyDescent="0.2">
      <c r="A1009" s="60" t="s">
        <v>19</v>
      </c>
      <c r="B1009" s="77">
        <v>39057</v>
      </c>
      <c r="C1009" s="123">
        <v>1</v>
      </c>
      <c r="D1009" s="123">
        <v>2</v>
      </c>
      <c r="E1009" s="123">
        <v>2</v>
      </c>
      <c r="F1009" s="123">
        <v>2</v>
      </c>
      <c r="G1009" s="9">
        <v>1.9E-3</v>
      </c>
      <c r="H1009" s="19"/>
      <c r="I1009" s="12">
        <v>24.26</v>
      </c>
      <c r="J1009" s="9"/>
      <c r="K1009" s="189">
        <f t="shared" si="36"/>
        <v>5936.94</v>
      </c>
      <c r="L1009" s="196">
        <v>6141.2</v>
      </c>
      <c r="M1009" s="88"/>
    </row>
    <row r="1010" spans="1:13" hidden="1" x14ac:dyDescent="0.2">
      <c r="A1010" s="60" t="s">
        <v>19</v>
      </c>
      <c r="B1010" s="77">
        <v>39085</v>
      </c>
      <c r="C1010" s="123">
        <v>1</v>
      </c>
      <c r="D1010" s="123">
        <v>2</v>
      </c>
      <c r="E1010" s="123">
        <v>2</v>
      </c>
      <c r="F1010" s="123">
        <v>2</v>
      </c>
      <c r="G1010" s="132">
        <v>8.0000000000000004E-4</v>
      </c>
      <c r="H1010" s="19"/>
      <c r="I1010" s="18"/>
      <c r="J1010" s="10"/>
      <c r="K1010" s="189">
        <f t="shared" si="36"/>
        <v>5961.2</v>
      </c>
      <c r="L1010" s="196">
        <v>6142.2</v>
      </c>
      <c r="M1010" s="88"/>
    </row>
    <row r="1011" spans="1:13" hidden="1" x14ac:dyDescent="0.2">
      <c r="A1011" s="60" t="s">
        <v>19</v>
      </c>
      <c r="B1011" s="77">
        <v>39099</v>
      </c>
      <c r="C1011" s="123">
        <v>1</v>
      </c>
      <c r="D1011" s="123">
        <v>2</v>
      </c>
      <c r="E1011" s="123">
        <v>2</v>
      </c>
      <c r="F1011" s="123">
        <v>2</v>
      </c>
      <c r="G1011" s="132">
        <v>8.0000000000000004E-4</v>
      </c>
      <c r="H1011" s="19"/>
      <c r="I1011" s="12"/>
      <c r="J1011" s="9"/>
      <c r="K1011" s="189">
        <f t="shared" si="36"/>
        <v>5961.2</v>
      </c>
      <c r="L1011" s="196">
        <v>6143.2</v>
      </c>
      <c r="M1011" s="88"/>
    </row>
    <row r="1012" spans="1:13" hidden="1" x14ac:dyDescent="0.2">
      <c r="A1012" s="60" t="s">
        <v>19</v>
      </c>
      <c r="B1012" s="77">
        <v>39118</v>
      </c>
      <c r="C1012" s="123">
        <v>1</v>
      </c>
      <c r="D1012" s="123">
        <v>2</v>
      </c>
      <c r="E1012" s="123">
        <v>2</v>
      </c>
      <c r="F1012" s="123">
        <v>2</v>
      </c>
      <c r="G1012" s="132">
        <v>8.0000000000000004E-4</v>
      </c>
      <c r="H1012" s="19"/>
      <c r="I1012" s="12"/>
      <c r="J1012" s="9"/>
      <c r="K1012" s="189">
        <f t="shared" si="36"/>
        <v>5961.2</v>
      </c>
      <c r="L1012" s="196">
        <v>6144.2</v>
      </c>
      <c r="M1012" s="88"/>
    </row>
    <row r="1013" spans="1:13" hidden="1" x14ac:dyDescent="0.2">
      <c r="A1013" s="60" t="s">
        <v>19</v>
      </c>
      <c r="B1013" s="77">
        <v>39135</v>
      </c>
      <c r="C1013" s="123">
        <v>1</v>
      </c>
      <c r="D1013" s="123">
        <v>2</v>
      </c>
      <c r="E1013" s="123">
        <v>2</v>
      </c>
      <c r="F1013" s="123">
        <v>2</v>
      </c>
      <c r="G1013" s="132">
        <v>8.0000000000000004E-4</v>
      </c>
      <c r="H1013" s="19"/>
      <c r="I1013" s="12">
        <v>23.68</v>
      </c>
      <c r="J1013" s="9"/>
      <c r="K1013" s="189">
        <f t="shared" si="36"/>
        <v>5937.5199999999995</v>
      </c>
      <c r="L1013" s="196">
        <v>6145.2</v>
      </c>
      <c r="M1013" s="88"/>
    </row>
    <row r="1014" spans="1:13" hidden="1" x14ac:dyDescent="0.2">
      <c r="A1014" s="60" t="s">
        <v>19</v>
      </c>
      <c r="B1014" s="77">
        <v>39148</v>
      </c>
      <c r="C1014" s="123">
        <v>1</v>
      </c>
      <c r="D1014" s="123">
        <v>2</v>
      </c>
      <c r="E1014" s="123">
        <v>2</v>
      </c>
      <c r="F1014" s="123">
        <v>2</v>
      </c>
      <c r="G1014" s="9">
        <v>8.5999999999999998E-4</v>
      </c>
      <c r="H1014" s="19"/>
      <c r="I1014" s="12">
        <v>23.82</v>
      </c>
      <c r="J1014" s="9"/>
      <c r="K1014" s="189">
        <f t="shared" si="36"/>
        <v>5937.38</v>
      </c>
      <c r="L1014" s="196">
        <v>6146.2</v>
      </c>
      <c r="M1014" s="88"/>
    </row>
    <row r="1015" spans="1:13" hidden="1" x14ac:dyDescent="0.2">
      <c r="A1015" s="60" t="s">
        <v>19</v>
      </c>
      <c r="B1015" s="77">
        <v>39154</v>
      </c>
      <c r="C1015" s="123">
        <v>1</v>
      </c>
      <c r="D1015" s="123">
        <v>2</v>
      </c>
      <c r="E1015" s="123">
        <v>2</v>
      </c>
      <c r="F1015" s="123">
        <v>2</v>
      </c>
      <c r="G1015" s="132">
        <v>8.0000000000000004E-4</v>
      </c>
      <c r="H1015" s="19"/>
      <c r="I1015" s="12">
        <v>23.6</v>
      </c>
      <c r="J1015" s="9"/>
      <c r="K1015" s="189">
        <f t="shared" si="36"/>
        <v>5937.5999999999995</v>
      </c>
      <c r="L1015" s="196">
        <v>6147.2</v>
      </c>
      <c r="M1015" s="88"/>
    </row>
    <row r="1016" spans="1:13" hidden="1" x14ac:dyDescent="0.2">
      <c r="A1016" s="60" t="s">
        <v>19</v>
      </c>
      <c r="B1016" s="77">
        <v>39167</v>
      </c>
      <c r="C1016" s="123">
        <v>1</v>
      </c>
      <c r="D1016" s="123">
        <v>2</v>
      </c>
      <c r="E1016" s="123">
        <v>2</v>
      </c>
      <c r="F1016" s="123">
        <v>2</v>
      </c>
      <c r="G1016" s="132">
        <v>8.0000000000000004E-4</v>
      </c>
      <c r="H1016" s="19"/>
      <c r="I1016" s="18"/>
      <c r="J1016" s="10"/>
      <c r="K1016" s="189">
        <f t="shared" si="36"/>
        <v>5961.2</v>
      </c>
      <c r="L1016" s="196">
        <v>6148.2</v>
      </c>
      <c r="M1016" s="88"/>
    </row>
    <row r="1017" spans="1:13" hidden="1" x14ac:dyDescent="0.2">
      <c r="A1017" s="60" t="s">
        <v>19</v>
      </c>
      <c r="B1017" s="77">
        <v>39183</v>
      </c>
      <c r="C1017" s="123">
        <v>1</v>
      </c>
      <c r="D1017" s="123">
        <v>2</v>
      </c>
      <c r="E1017" s="123">
        <v>2</v>
      </c>
      <c r="F1017" s="123">
        <v>2</v>
      </c>
      <c r="G1017" s="132">
        <v>8.0000000000000004E-4</v>
      </c>
      <c r="H1017" s="19"/>
      <c r="I1017" s="18"/>
      <c r="J1017" s="10"/>
      <c r="K1017" s="189">
        <f t="shared" si="36"/>
        <v>5961.2</v>
      </c>
      <c r="L1017" s="196">
        <v>6149.2</v>
      </c>
      <c r="M1017" s="88"/>
    </row>
    <row r="1018" spans="1:13" hidden="1" x14ac:dyDescent="0.2">
      <c r="A1018" s="60" t="s">
        <v>19</v>
      </c>
      <c r="B1018" s="77">
        <v>39197</v>
      </c>
      <c r="C1018" s="123">
        <v>0.5</v>
      </c>
      <c r="D1018" s="123">
        <v>5</v>
      </c>
      <c r="E1018" s="123">
        <v>0.5</v>
      </c>
      <c r="F1018" s="123">
        <v>2</v>
      </c>
      <c r="G1018" s="132">
        <v>8.0000000000000004E-4</v>
      </c>
      <c r="H1018" s="19"/>
      <c r="I1018" s="12"/>
      <c r="J1018" s="9"/>
      <c r="K1018" s="189">
        <f t="shared" si="36"/>
        <v>5961.2</v>
      </c>
      <c r="L1018" s="196">
        <v>6150.2</v>
      </c>
      <c r="M1018" s="88"/>
    </row>
    <row r="1019" spans="1:13" hidden="1" x14ac:dyDescent="0.2">
      <c r="A1019" s="60" t="s">
        <v>19</v>
      </c>
      <c r="B1019" s="77">
        <v>39210</v>
      </c>
      <c r="C1019" s="123">
        <v>0.5</v>
      </c>
      <c r="D1019" s="123">
        <v>5</v>
      </c>
      <c r="E1019" s="123">
        <v>0.5</v>
      </c>
      <c r="F1019" s="123">
        <v>2</v>
      </c>
      <c r="G1019" s="132">
        <v>8.0000000000000004E-4</v>
      </c>
      <c r="H1019" s="19"/>
      <c r="I1019" s="12"/>
      <c r="J1019" s="9"/>
      <c r="K1019" s="189">
        <f t="shared" si="36"/>
        <v>5961.2</v>
      </c>
      <c r="L1019" s="196">
        <v>6151.2</v>
      </c>
      <c r="M1019" s="88"/>
    </row>
    <row r="1020" spans="1:13" hidden="1" x14ac:dyDescent="0.2">
      <c r="A1020" s="60" t="s">
        <v>19</v>
      </c>
      <c r="B1020" s="77">
        <v>39255</v>
      </c>
      <c r="C1020" s="123">
        <v>1</v>
      </c>
      <c r="D1020" s="123">
        <v>2</v>
      </c>
      <c r="E1020" s="123">
        <v>2</v>
      </c>
      <c r="F1020" s="123">
        <v>2</v>
      </c>
      <c r="G1020" s="9">
        <v>9.5E-4</v>
      </c>
      <c r="H1020" s="19"/>
      <c r="I1020" s="12"/>
      <c r="J1020" s="9"/>
      <c r="K1020" s="189">
        <f t="shared" si="36"/>
        <v>5961.2</v>
      </c>
      <c r="L1020" s="196">
        <v>6152.2</v>
      </c>
      <c r="M1020" s="88"/>
    </row>
    <row r="1021" spans="1:13" hidden="1" x14ac:dyDescent="0.2">
      <c r="A1021" s="60" t="s">
        <v>19</v>
      </c>
      <c r="B1021" s="77">
        <v>39336</v>
      </c>
      <c r="C1021" s="123">
        <v>1</v>
      </c>
      <c r="D1021" s="123">
        <v>2</v>
      </c>
      <c r="E1021" s="123">
        <v>2</v>
      </c>
      <c r="F1021" s="123">
        <v>2</v>
      </c>
      <c r="G1021" s="9">
        <v>1.1999999999999999E-3</v>
      </c>
      <c r="H1021" s="19"/>
      <c r="I1021" s="12">
        <v>24.95</v>
      </c>
      <c r="J1021" s="9"/>
      <c r="K1021" s="189">
        <f t="shared" si="36"/>
        <v>5936.25</v>
      </c>
      <c r="L1021" s="196">
        <v>6153.2</v>
      </c>
      <c r="M1021" s="88"/>
    </row>
    <row r="1022" spans="1:13" hidden="1" x14ac:dyDescent="0.2">
      <c r="A1022" s="60" t="s">
        <v>19</v>
      </c>
      <c r="B1022" s="77">
        <v>39434</v>
      </c>
      <c r="C1022" s="123">
        <v>1</v>
      </c>
      <c r="D1022" s="123">
        <v>2</v>
      </c>
      <c r="E1022" s="123">
        <v>2</v>
      </c>
      <c r="F1022" s="123">
        <v>2</v>
      </c>
      <c r="G1022" s="9">
        <v>3.8E-3</v>
      </c>
      <c r="H1022" s="19"/>
      <c r="I1022" s="12">
        <v>23.81</v>
      </c>
      <c r="J1022" s="9"/>
      <c r="K1022" s="189">
        <f t="shared" ref="K1022:K1085" si="37">$L$786-I1022</f>
        <v>5937.3899999999994</v>
      </c>
      <c r="L1022" s="196">
        <v>6154.2</v>
      </c>
      <c r="M1022" s="88"/>
    </row>
    <row r="1023" spans="1:13" hidden="1" x14ac:dyDescent="0.2">
      <c r="A1023" s="60" t="s">
        <v>19</v>
      </c>
      <c r="B1023" s="77">
        <v>39511</v>
      </c>
      <c r="C1023" s="123">
        <v>1</v>
      </c>
      <c r="D1023" s="123">
        <v>2</v>
      </c>
      <c r="E1023" s="123">
        <v>2</v>
      </c>
      <c r="F1023" s="123">
        <v>2</v>
      </c>
      <c r="G1023" s="132">
        <v>8.0000000000000004E-4</v>
      </c>
      <c r="H1023" s="127">
        <v>8.0000000000000004E-4</v>
      </c>
      <c r="I1023" s="12">
        <v>23.12</v>
      </c>
      <c r="J1023" s="9"/>
      <c r="K1023" s="189">
        <f t="shared" si="37"/>
        <v>5938.08</v>
      </c>
      <c r="L1023" s="196">
        <v>6155.2</v>
      </c>
      <c r="M1023" s="88"/>
    </row>
    <row r="1024" spans="1:13" hidden="1" x14ac:dyDescent="0.2">
      <c r="A1024" s="60" t="s">
        <v>19</v>
      </c>
      <c r="B1024" s="77">
        <v>39616</v>
      </c>
      <c r="C1024" s="123">
        <v>1</v>
      </c>
      <c r="D1024" s="123">
        <v>2</v>
      </c>
      <c r="E1024" s="123">
        <v>2</v>
      </c>
      <c r="F1024" s="123">
        <v>2</v>
      </c>
      <c r="G1024" s="132">
        <v>8.0000000000000004E-4</v>
      </c>
      <c r="H1024" s="19"/>
      <c r="I1024" s="12">
        <v>20.8</v>
      </c>
      <c r="J1024" s="9"/>
      <c r="K1024" s="189">
        <f t="shared" si="37"/>
        <v>5940.4</v>
      </c>
      <c r="L1024" s="196">
        <v>6156.2</v>
      </c>
      <c r="M1024" s="88"/>
    </row>
    <row r="1025" spans="1:13" hidden="1" x14ac:dyDescent="0.2">
      <c r="A1025" s="60" t="s">
        <v>19</v>
      </c>
      <c r="B1025" s="77">
        <v>39721</v>
      </c>
      <c r="C1025" s="123">
        <v>1</v>
      </c>
      <c r="D1025" s="123">
        <v>2</v>
      </c>
      <c r="E1025" s="123">
        <v>2</v>
      </c>
      <c r="F1025" s="123">
        <v>2</v>
      </c>
      <c r="G1025" s="9">
        <v>1.5E-3</v>
      </c>
      <c r="H1025" s="19"/>
      <c r="I1025" s="12">
        <v>25</v>
      </c>
      <c r="J1025" s="9"/>
      <c r="K1025" s="189">
        <f t="shared" si="37"/>
        <v>5936.2</v>
      </c>
      <c r="L1025" s="196">
        <v>6157.2</v>
      </c>
      <c r="M1025" s="88"/>
    </row>
    <row r="1026" spans="1:13" hidden="1" x14ac:dyDescent="0.2">
      <c r="A1026" s="60" t="s">
        <v>19</v>
      </c>
      <c r="B1026" s="77">
        <v>39790</v>
      </c>
      <c r="C1026" s="123">
        <v>1</v>
      </c>
      <c r="D1026" s="123">
        <v>2</v>
      </c>
      <c r="E1026" s="123">
        <v>2</v>
      </c>
      <c r="F1026" s="123">
        <v>2</v>
      </c>
      <c r="G1026" s="132">
        <v>8.0000000000000004E-4</v>
      </c>
      <c r="H1026" s="19"/>
      <c r="I1026" s="12">
        <v>23.9</v>
      </c>
      <c r="J1026" s="9"/>
      <c r="K1026" s="189">
        <f t="shared" si="37"/>
        <v>5937.3</v>
      </c>
      <c r="L1026" s="196">
        <v>6158.2</v>
      </c>
      <c r="M1026" s="88"/>
    </row>
    <row r="1027" spans="1:13" hidden="1" x14ac:dyDescent="0.2">
      <c r="A1027" s="60" t="s">
        <v>19</v>
      </c>
      <c r="B1027" s="77">
        <v>39888</v>
      </c>
      <c r="C1027" s="123">
        <v>1</v>
      </c>
      <c r="D1027" s="123">
        <v>2</v>
      </c>
      <c r="E1027" s="123">
        <v>2</v>
      </c>
      <c r="F1027" s="123">
        <v>2</v>
      </c>
      <c r="G1027" s="132">
        <v>8.0000000000000004E-4</v>
      </c>
      <c r="H1027" s="19"/>
      <c r="I1027" s="12">
        <v>23.27</v>
      </c>
      <c r="J1027" s="9"/>
      <c r="K1027" s="189">
        <f t="shared" si="37"/>
        <v>5937.9299999999994</v>
      </c>
      <c r="L1027" s="196">
        <v>6159.2</v>
      </c>
      <c r="M1027" s="88"/>
    </row>
    <row r="1028" spans="1:13" hidden="1" x14ac:dyDescent="0.2">
      <c r="A1028" s="60" t="s">
        <v>19</v>
      </c>
      <c r="B1028" s="77">
        <v>39979</v>
      </c>
      <c r="C1028" s="123">
        <v>1</v>
      </c>
      <c r="D1028" s="123">
        <v>2</v>
      </c>
      <c r="E1028" s="123">
        <v>2</v>
      </c>
      <c r="F1028" s="123">
        <v>2</v>
      </c>
      <c r="G1028" s="9">
        <v>1.1000000000000001E-3</v>
      </c>
      <c r="H1028" s="19"/>
      <c r="I1028" s="12">
        <v>21.55</v>
      </c>
      <c r="J1028" s="9"/>
      <c r="K1028" s="189">
        <f t="shared" si="37"/>
        <v>5939.65</v>
      </c>
      <c r="L1028" s="196">
        <v>6160.2</v>
      </c>
      <c r="M1028" s="88"/>
    </row>
    <row r="1029" spans="1:13" hidden="1" x14ac:dyDescent="0.2">
      <c r="A1029" s="60" t="s">
        <v>19</v>
      </c>
      <c r="B1029" s="77">
        <v>40072</v>
      </c>
      <c r="C1029" s="123">
        <v>1</v>
      </c>
      <c r="D1029" s="123">
        <v>2</v>
      </c>
      <c r="E1029" s="123">
        <v>2</v>
      </c>
      <c r="F1029" s="123">
        <v>2</v>
      </c>
      <c r="G1029" s="9">
        <v>2E-3</v>
      </c>
      <c r="H1029" s="19"/>
      <c r="I1029" s="12">
        <v>25.12</v>
      </c>
      <c r="J1029" s="9"/>
      <c r="K1029" s="189">
        <f t="shared" si="37"/>
        <v>5936.08</v>
      </c>
      <c r="L1029" s="196">
        <v>6161.2</v>
      </c>
      <c r="M1029" s="88"/>
    </row>
    <row r="1030" spans="1:13" hidden="1" x14ac:dyDescent="0.2">
      <c r="A1030" s="60" t="s">
        <v>19</v>
      </c>
      <c r="B1030" s="77">
        <v>40162</v>
      </c>
      <c r="C1030" s="123">
        <v>1</v>
      </c>
      <c r="D1030" s="123">
        <v>2</v>
      </c>
      <c r="E1030" s="123">
        <v>2</v>
      </c>
      <c r="F1030" s="123">
        <v>2</v>
      </c>
      <c r="G1030" s="132">
        <v>8.0000000000000004E-4</v>
      </c>
      <c r="H1030" s="19"/>
      <c r="I1030" s="12">
        <v>24.24</v>
      </c>
      <c r="J1030" s="9"/>
      <c r="K1030" s="189">
        <f t="shared" si="37"/>
        <v>5936.96</v>
      </c>
      <c r="L1030" s="196">
        <v>6162.2</v>
      </c>
      <c r="M1030" s="88"/>
    </row>
    <row r="1031" spans="1:13" hidden="1" x14ac:dyDescent="0.2">
      <c r="A1031" s="60" t="s">
        <v>19</v>
      </c>
      <c r="B1031" s="77">
        <v>40266</v>
      </c>
      <c r="C1031" s="123">
        <v>1</v>
      </c>
      <c r="D1031" s="123">
        <v>2</v>
      </c>
      <c r="E1031" s="123">
        <v>2</v>
      </c>
      <c r="F1031" s="123">
        <v>2</v>
      </c>
      <c r="G1031" s="132">
        <v>8.0000000000000004E-4</v>
      </c>
      <c r="H1031" s="19"/>
      <c r="I1031" s="12">
        <v>23.76</v>
      </c>
      <c r="J1031" s="9"/>
      <c r="K1031" s="189">
        <f t="shared" si="37"/>
        <v>5937.44</v>
      </c>
      <c r="L1031" s="196">
        <v>6163.2</v>
      </c>
      <c r="M1031" s="88"/>
    </row>
    <row r="1032" spans="1:13" hidden="1" x14ac:dyDescent="0.2">
      <c r="A1032" s="60" t="s">
        <v>19</v>
      </c>
      <c r="B1032" s="77">
        <v>40358</v>
      </c>
      <c r="C1032" s="123">
        <v>1</v>
      </c>
      <c r="D1032" s="123">
        <v>2</v>
      </c>
      <c r="E1032" s="123">
        <v>2</v>
      </c>
      <c r="F1032" s="123">
        <v>2</v>
      </c>
      <c r="G1032" s="9">
        <v>1.56E-3</v>
      </c>
      <c r="H1032" s="19"/>
      <c r="I1032" s="12">
        <v>22.65</v>
      </c>
      <c r="J1032" s="9"/>
      <c r="K1032" s="189">
        <f t="shared" si="37"/>
        <v>5938.55</v>
      </c>
      <c r="L1032" s="196">
        <v>6164.2</v>
      </c>
      <c r="M1032" s="88"/>
    </row>
    <row r="1033" spans="1:13" hidden="1" x14ac:dyDescent="0.2">
      <c r="A1033" s="60" t="s">
        <v>19</v>
      </c>
      <c r="B1033" s="77">
        <v>40448</v>
      </c>
      <c r="C1033" s="123">
        <v>1</v>
      </c>
      <c r="D1033" s="123">
        <v>2</v>
      </c>
      <c r="E1033" s="123">
        <v>2</v>
      </c>
      <c r="F1033" s="123">
        <v>2</v>
      </c>
      <c r="G1033" s="132">
        <v>8.0000000000000004E-4</v>
      </c>
      <c r="H1033" s="19"/>
      <c r="I1033" s="12">
        <v>25.44</v>
      </c>
      <c r="J1033" s="9"/>
      <c r="K1033" s="189">
        <f t="shared" si="37"/>
        <v>5935.76</v>
      </c>
      <c r="L1033" s="196">
        <v>6165.2</v>
      </c>
      <c r="M1033" s="88"/>
    </row>
    <row r="1034" spans="1:13" hidden="1" x14ac:dyDescent="0.2">
      <c r="A1034" s="60" t="s">
        <v>19</v>
      </c>
      <c r="B1034" s="77">
        <v>40525</v>
      </c>
      <c r="C1034" s="123">
        <v>1</v>
      </c>
      <c r="D1034" s="123">
        <v>2</v>
      </c>
      <c r="E1034" s="123">
        <v>2</v>
      </c>
      <c r="F1034" s="123">
        <v>2</v>
      </c>
      <c r="G1034" s="132">
        <v>8.0000000000000004E-4</v>
      </c>
      <c r="H1034" s="19"/>
      <c r="I1034" s="12">
        <v>24.2</v>
      </c>
      <c r="J1034" s="9"/>
      <c r="K1034" s="189">
        <f t="shared" si="37"/>
        <v>5937</v>
      </c>
      <c r="L1034" s="196">
        <v>6166.2</v>
      </c>
      <c r="M1034" s="88"/>
    </row>
    <row r="1035" spans="1:13" hidden="1" x14ac:dyDescent="0.2">
      <c r="A1035" s="60" t="s">
        <v>19</v>
      </c>
      <c r="B1035" s="78">
        <v>40630</v>
      </c>
      <c r="C1035" s="123">
        <v>0.5</v>
      </c>
      <c r="D1035" s="123">
        <v>2</v>
      </c>
      <c r="E1035" s="123">
        <v>2</v>
      </c>
      <c r="F1035" s="123">
        <v>2</v>
      </c>
      <c r="G1035" s="132">
        <v>8.0000000000000004E-4</v>
      </c>
      <c r="H1035" s="19"/>
      <c r="I1035" s="12">
        <v>22.91</v>
      </c>
      <c r="J1035" s="9"/>
      <c r="K1035" s="189">
        <f t="shared" si="37"/>
        <v>5938.29</v>
      </c>
      <c r="L1035" s="196">
        <v>6167.2</v>
      </c>
      <c r="M1035" s="88"/>
    </row>
    <row r="1036" spans="1:13" hidden="1" x14ac:dyDescent="0.2">
      <c r="A1036" s="60" t="s">
        <v>19</v>
      </c>
      <c r="B1036" s="78">
        <v>40714</v>
      </c>
      <c r="C1036" s="123">
        <v>0.2</v>
      </c>
      <c r="D1036" s="123">
        <v>1</v>
      </c>
      <c r="E1036" s="123">
        <v>1</v>
      </c>
      <c r="F1036" s="123">
        <v>2</v>
      </c>
      <c r="G1036" s="132">
        <v>8.0000000000000004E-4</v>
      </c>
      <c r="H1036" s="19"/>
      <c r="I1036" s="12">
        <v>20.73</v>
      </c>
      <c r="J1036" s="9"/>
      <c r="K1036" s="189">
        <f t="shared" si="37"/>
        <v>5940.47</v>
      </c>
      <c r="L1036" s="196">
        <v>6168.2</v>
      </c>
      <c r="M1036" s="88"/>
    </row>
    <row r="1037" spans="1:13" hidden="1" x14ac:dyDescent="0.2">
      <c r="A1037" s="60"/>
      <c r="B1037" s="77"/>
      <c r="C1037" s="9"/>
      <c r="D1037" s="9"/>
      <c r="E1037" s="9"/>
      <c r="F1037" s="9"/>
      <c r="G1037" s="9"/>
      <c r="H1037" s="19"/>
      <c r="I1037" s="12"/>
      <c r="J1037" s="9"/>
      <c r="K1037" s="189">
        <f t="shared" si="37"/>
        <v>5961.2</v>
      </c>
      <c r="L1037" s="196">
        <v>6169.2</v>
      </c>
      <c r="M1037" s="88"/>
    </row>
    <row r="1038" spans="1:13" hidden="1" x14ac:dyDescent="0.2">
      <c r="A1038" s="60" t="s">
        <v>20</v>
      </c>
      <c r="B1038" s="77">
        <v>38251</v>
      </c>
      <c r="C1038" s="123">
        <v>1</v>
      </c>
      <c r="D1038" s="123">
        <v>2</v>
      </c>
      <c r="E1038" s="123">
        <v>2</v>
      </c>
      <c r="F1038" s="123">
        <v>2</v>
      </c>
      <c r="G1038" s="9">
        <v>2.5000000000000001E-2</v>
      </c>
      <c r="H1038" s="11"/>
      <c r="I1038" s="18"/>
      <c r="J1038" s="30">
        <v>5957.08</v>
      </c>
      <c r="K1038" s="189">
        <f t="shared" si="37"/>
        <v>5961.2</v>
      </c>
      <c r="L1038" s="196">
        <v>6170.2</v>
      </c>
      <c r="M1038" s="88"/>
    </row>
    <row r="1039" spans="1:13" hidden="1" x14ac:dyDescent="0.2">
      <c r="A1039" s="60" t="s">
        <v>20</v>
      </c>
      <c r="B1039" s="77">
        <v>38274</v>
      </c>
      <c r="C1039" s="123">
        <v>1</v>
      </c>
      <c r="D1039" s="123">
        <v>2</v>
      </c>
      <c r="E1039" s="123">
        <v>2</v>
      </c>
      <c r="F1039" s="123">
        <v>2</v>
      </c>
      <c r="G1039" s="9">
        <v>6.0999999999999999E-2</v>
      </c>
      <c r="H1039" s="11">
        <v>1.4999999999999999E-2</v>
      </c>
      <c r="I1039" s="12">
        <v>13.5</v>
      </c>
      <c r="J1039" s="9"/>
      <c r="K1039" s="189">
        <f t="shared" si="37"/>
        <v>5947.7</v>
      </c>
      <c r="L1039" s="196">
        <v>6171.2</v>
      </c>
      <c r="M1039" s="88"/>
    </row>
    <row r="1040" spans="1:13" hidden="1" x14ac:dyDescent="0.2">
      <c r="A1040" s="60" t="s">
        <v>20</v>
      </c>
      <c r="B1040" s="77">
        <v>38301</v>
      </c>
      <c r="C1040" s="123">
        <v>1</v>
      </c>
      <c r="D1040" s="123">
        <v>2</v>
      </c>
      <c r="E1040" s="123">
        <v>2</v>
      </c>
      <c r="F1040" s="123">
        <v>2</v>
      </c>
      <c r="G1040" s="9">
        <v>2.3E-2</v>
      </c>
      <c r="H1040" s="11">
        <v>3.0000000000000001E-3</v>
      </c>
      <c r="I1040" s="12">
        <v>13.2</v>
      </c>
      <c r="J1040" s="9"/>
      <c r="K1040" s="189">
        <f t="shared" si="37"/>
        <v>5948</v>
      </c>
      <c r="L1040" s="196">
        <v>6172.2</v>
      </c>
      <c r="M1040" s="88"/>
    </row>
    <row r="1041" spans="1:13" hidden="1" x14ac:dyDescent="0.2">
      <c r="A1041" s="60" t="s">
        <v>20</v>
      </c>
      <c r="B1041" s="77">
        <v>38335</v>
      </c>
      <c r="C1041" s="123">
        <v>1</v>
      </c>
      <c r="D1041" s="123">
        <v>2</v>
      </c>
      <c r="E1041" s="123">
        <v>2</v>
      </c>
      <c r="F1041" s="123">
        <v>2</v>
      </c>
      <c r="G1041" s="9">
        <v>6.9000000000000006E-2</v>
      </c>
      <c r="H1041" s="11">
        <v>6.9000000000000006E-2</v>
      </c>
      <c r="I1041" s="12">
        <v>12.42</v>
      </c>
      <c r="J1041" s="9"/>
      <c r="K1041" s="189">
        <f t="shared" si="37"/>
        <v>5948.78</v>
      </c>
      <c r="L1041" s="196">
        <v>6173.2</v>
      </c>
      <c r="M1041" s="88"/>
    </row>
    <row r="1042" spans="1:13" hidden="1" x14ac:dyDescent="0.2">
      <c r="A1042" s="60" t="s">
        <v>20</v>
      </c>
      <c r="B1042" s="77">
        <v>38365</v>
      </c>
      <c r="C1042" s="123">
        <v>1</v>
      </c>
      <c r="D1042" s="123">
        <v>2</v>
      </c>
      <c r="E1042" s="123">
        <v>2</v>
      </c>
      <c r="F1042" s="123">
        <v>2</v>
      </c>
      <c r="G1042" s="9">
        <v>0.03</v>
      </c>
      <c r="H1042" s="11">
        <v>0</v>
      </c>
      <c r="I1042" s="18"/>
      <c r="J1042" s="10"/>
      <c r="K1042" s="189">
        <f t="shared" si="37"/>
        <v>5961.2</v>
      </c>
      <c r="L1042" s="196">
        <v>6174.2</v>
      </c>
      <c r="M1042" s="88"/>
    </row>
    <row r="1043" spans="1:13" hidden="1" x14ac:dyDescent="0.2">
      <c r="A1043" s="60" t="s">
        <v>20</v>
      </c>
      <c r="B1043" s="77">
        <v>38392</v>
      </c>
      <c r="C1043" s="123">
        <v>1</v>
      </c>
      <c r="D1043" s="123">
        <v>2</v>
      </c>
      <c r="E1043" s="123">
        <v>2</v>
      </c>
      <c r="F1043" s="123">
        <v>2</v>
      </c>
      <c r="G1043" s="9">
        <v>8.6999999999999994E-3</v>
      </c>
      <c r="H1043" s="11">
        <v>2E-3</v>
      </c>
      <c r="I1043" s="12">
        <v>11.95</v>
      </c>
      <c r="J1043" s="9"/>
      <c r="K1043" s="189">
        <f t="shared" si="37"/>
        <v>5949.25</v>
      </c>
      <c r="L1043" s="196">
        <v>6175.2</v>
      </c>
      <c r="M1043" s="88"/>
    </row>
    <row r="1044" spans="1:13" hidden="1" x14ac:dyDescent="0.2">
      <c r="A1044" s="60" t="s">
        <v>20</v>
      </c>
      <c r="B1044" s="77">
        <v>38420</v>
      </c>
      <c r="C1044" s="123">
        <v>1</v>
      </c>
      <c r="D1044" s="123">
        <v>2</v>
      </c>
      <c r="E1044" s="123">
        <v>2</v>
      </c>
      <c r="F1044" s="123">
        <v>2</v>
      </c>
      <c r="G1044" s="9">
        <v>4.3E-3</v>
      </c>
      <c r="H1044" s="11">
        <v>0</v>
      </c>
      <c r="I1044" s="12">
        <v>11.89</v>
      </c>
      <c r="J1044" s="9"/>
      <c r="K1044" s="189">
        <f t="shared" si="37"/>
        <v>5949.3099999999995</v>
      </c>
      <c r="L1044" s="196">
        <v>6176.2</v>
      </c>
      <c r="M1044" s="88"/>
    </row>
    <row r="1045" spans="1:13" hidden="1" x14ac:dyDescent="0.2">
      <c r="A1045" s="60" t="s">
        <v>20</v>
      </c>
      <c r="B1045" s="77">
        <v>38420</v>
      </c>
      <c r="C1045" s="123">
        <v>1</v>
      </c>
      <c r="D1045" s="123">
        <v>2</v>
      </c>
      <c r="E1045" s="123">
        <v>2</v>
      </c>
      <c r="F1045" s="123">
        <v>2</v>
      </c>
      <c r="G1045" s="9">
        <v>3.3999999999999998E-3</v>
      </c>
      <c r="H1045" s="11"/>
      <c r="I1045" s="12">
        <v>11.89</v>
      </c>
      <c r="J1045" s="9"/>
      <c r="K1045" s="189">
        <f t="shared" si="37"/>
        <v>5949.3099999999995</v>
      </c>
      <c r="L1045" s="196">
        <v>6177.2</v>
      </c>
      <c r="M1045" s="88"/>
    </row>
    <row r="1046" spans="1:13" hidden="1" x14ac:dyDescent="0.2">
      <c r="A1046" s="60" t="s">
        <v>20</v>
      </c>
      <c r="B1046" s="77">
        <v>38420</v>
      </c>
      <c r="C1046" s="123">
        <v>0.5</v>
      </c>
      <c r="D1046" s="123">
        <v>5</v>
      </c>
      <c r="E1046" s="123">
        <v>0.5</v>
      </c>
      <c r="F1046" s="123">
        <v>2</v>
      </c>
      <c r="G1046" s="123">
        <v>0.01</v>
      </c>
      <c r="H1046" s="11"/>
      <c r="I1046" s="12">
        <v>11.89</v>
      </c>
      <c r="J1046" s="9"/>
      <c r="K1046" s="189">
        <f t="shared" si="37"/>
        <v>5949.3099999999995</v>
      </c>
      <c r="L1046" s="196">
        <v>6178.2</v>
      </c>
      <c r="M1046" s="88"/>
    </row>
    <row r="1047" spans="1:13" hidden="1" x14ac:dyDescent="0.2">
      <c r="A1047" s="60" t="s">
        <v>20</v>
      </c>
      <c r="B1047" s="77">
        <v>38455</v>
      </c>
      <c r="C1047" s="123">
        <v>1</v>
      </c>
      <c r="D1047" s="123">
        <v>2</v>
      </c>
      <c r="E1047" s="123">
        <v>2</v>
      </c>
      <c r="F1047" s="123">
        <v>2</v>
      </c>
      <c r="G1047" s="9">
        <v>1.2999999999999999E-3</v>
      </c>
      <c r="H1047" s="11">
        <v>0</v>
      </c>
      <c r="I1047" s="12">
        <v>11.78</v>
      </c>
      <c r="J1047" s="9"/>
      <c r="K1047" s="189">
        <f t="shared" si="37"/>
        <v>5949.42</v>
      </c>
      <c r="L1047" s="196">
        <v>6179.2</v>
      </c>
      <c r="M1047" s="88"/>
    </row>
    <row r="1048" spans="1:13" hidden="1" x14ac:dyDescent="0.2">
      <c r="A1048" s="60" t="s">
        <v>20</v>
      </c>
      <c r="B1048" s="77">
        <v>38482</v>
      </c>
      <c r="C1048" s="123">
        <v>1</v>
      </c>
      <c r="D1048" s="123">
        <v>2</v>
      </c>
      <c r="E1048" s="123">
        <v>2</v>
      </c>
      <c r="F1048" s="123">
        <v>2</v>
      </c>
      <c r="G1048" s="132">
        <v>8.0000000000000004E-4</v>
      </c>
      <c r="H1048" s="11">
        <v>0</v>
      </c>
      <c r="I1048" s="12">
        <v>11.14</v>
      </c>
      <c r="J1048" s="9"/>
      <c r="K1048" s="189">
        <f t="shared" si="37"/>
        <v>5950.0599999999995</v>
      </c>
      <c r="L1048" s="196">
        <v>6180.2</v>
      </c>
      <c r="M1048" s="88"/>
    </row>
    <row r="1049" spans="1:13" hidden="1" x14ac:dyDescent="0.2">
      <c r="A1049" s="60" t="s">
        <v>20</v>
      </c>
      <c r="B1049" s="77">
        <v>38512</v>
      </c>
      <c r="C1049" s="123">
        <v>1</v>
      </c>
      <c r="D1049" s="123">
        <v>2</v>
      </c>
      <c r="E1049" s="123">
        <v>2</v>
      </c>
      <c r="F1049" s="123">
        <v>2</v>
      </c>
      <c r="G1049" s="9">
        <v>6.6E-3</v>
      </c>
      <c r="H1049" s="127">
        <v>0.01</v>
      </c>
      <c r="I1049" s="12">
        <v>8.11</v>
      </c>
      <c r="J1049" s="9"/>
      <c r="K1049" s="189">
        <f t="shared" si="37"/>
        <v>5953.09</v>
      </c>
      <c r="L1049" s="196">
        <v>6181.2</v>
      </c>
      <c r="M1049" s="88"/>
    </row>
    <row r="1050" spans="1:13" hidden="1" x14ac:dyDescent="0.2">
      <c r="A1050" s="60" t="s">
        <v>20</v>
      </c>
      <c r="B1050" s="77">
        <v>38545</v>
      </c>
      <c r="C1050" s="123">
        <v>1</v>
      </c>
      <c r="D1050" s="123">
        <v>2</v>
      </c>
      <c r="E1050" s="123">
        <v>2</v>
      </c>
      <c r="F1050" s="123">
        <v>2</v>
      </c>
      <c r="G1050" s="9">
        <v>2.1000000000000001E-2</v>
      </c>
      <c r="H1050" s="11"/>
      <c r="I1050" s="12">
        <v>8.64</v>
      </c>
      <c r="J1050" s="9"/>
      <c r="K1050" s="189">
        <f t="shared" si="37"/>
        <v>5952.5599999999995</v>
      </c>
      <c r="L1050" s="196">
        <v>6182.2</v>
      </c>
      <c r="M1050" s="88"/>
    </row>
    <row r="1051" spans="1:13" hidden="1" x14ac:dyDescent="0.2">
      <c r="A1051" s="60" t="s">
        <v>20</v>
      </c>
      <c r="B1051" s="77">
        <v>38573</v>
      </c>
      <c r="C1051" s="123">
        <v>1</v>
      </c>
      <c r="D1051" s="123">
        <v>2</v>
      </c>
      <c r="E1051" s="123">
        <v>2</v>
      </c>
      <c r="F1051" s="123">
        <v>2</v>
      </c>
      <c r="G1051" s="9">
        <v>8.3999999999999995E-3</v>
      </c>
      <c r="H1051" s="11"/>
      <c r="I1051" s="12">
        <v>9.65</v>
      </c>
      <c r="J1051" s="9"/>
      <c r="K1051" s="189">
        <f t="shared" si="37"/>
        <v>5951.55</v>
      </c>
      <c r="L1051" s="196">
        <v>6183.2</v>
      </c>
      <c r="M1051" s="88"/>
    </row>
    <row r="1052" spans="1:13" hidden="1" x14ac:dyDescent="0.2">
      <c r="A1052" s="60" t="s">
        <v>20</v>
      </c>
      <c r="B1052" s="77">
        <v>38608</v>
      </c>
      <c r="C1052" s="123">
        <v>1</v>
      </c>
      <c r="D1052" s="123">
        <v>2</v>
      </c>
      <c r="E1052" s="123">
        <v>2</v>
      </c>
      <c r="F1052" s="123">
        <v>2</v>
      </c>
      <c r="G1052" s="9">
        <v>2.5000000000000001E-3</v>
      </c>
      <c r="H1052" s="11"/>
      <c r="I1052" s="12">
        <v>10.56</v>
      </c>
      <c r="J1052" s="9"/>
      <c r="K1052" s="189">
        <f t="shared" si="37"/>
        <v>5950.6399999999994</v>
      </c>
      <c r="L1052" s="196">
        <v>6184.2</v>
      </c>
      <c r="M1052" s="88"/>
    </row>
    <row r="1053" spans="1:13" hidden="1" x14ac:dyDescent="0.2">
      <c r="A1053" s="60" t="s">
        <v>20</v>
      </c>
      <c r="B1053" s="77">
        <v>38637</v>
      </c>
      <c r="C1053" s="123">
        <v>1</v>
      </c>
      <c r="D1053" s="123">
        <v>2</v>
      </c>
      <c r="E1053" s="123">
        <v>2</v>
      </c>
      <c r="F1053" s="123">
        <v>2</v>
      </c>
      <c r="G1053" s="9">
        <v>4.0000000000000001E-3</v>
      </c>
      <c r="H1053" s="11"/>
      <c r="I1053" s="12">
        <v>10.56</v>
      </c>
      <c r="J1053" s="9"/>
      <c r="K1053" s="189">
        <f t="shared" si="37"/>
        <v>5950.6399999999994</v>
      </c>
      <c r="L1053" s="196">
        <v>6185.2</v>
      </c>
      <c r="M1053" s="88"/>
    </row>
    <row r="1054" spans="1:13" hidden="1" x14ac:dyDescent="0.2">
      <c r="A1054" s="60" t="s">
        <v>20</v>
      </c>
      <c r="B1054" s="77">
        <v>38664</v>
      </c>
      <c r="C1054" s="123">
        <v>1</v>
      </c>
      <c r="D1054" s="123">
        <v>2</v>
      </c>
      <c r="E1054" s="123">
        <v>2</v>
      </c>
      <c r="F1054" s="123">
        <v>2</v>
      </c>
      <c r="G1054" s="9">
        <v>4.1999999999999997E-3</v>
      </c>
      <c r="H1054" s="11"/>
      <c r="I1054" s="12">
        <v>10.16</v>
      </c>
      <c r="J1054" s="9"/>
      <c r="K1054" s="189">
        <f t="shared" si="37"/>
        <v>5951.04</v>
      </c>
      <c r="L1054" s="196">
        <v>6186.2</v>
      </c>
      <c r="M1054" s="88"/>
    </row>
    <row r="1055" spans="1:13" hidden="1" x14ac:dyDescent="0.2">
      <c r="A1055" s="60" t="s">
        <v>20</v>
      </c>
      <c r="B1055" s="77">
        <v>38694</v>
      </c>
      <c r="C1055" s="123">
        <v>1</v>
      </c>
      <c r="D1055" s="123">
        <v>2</v>
      </c>
      <c r="E1055" s="123">
        <v>2</v>
      </c>
      <c r="F1055" s="123">
        <v>2</v>
      </c>
      <c r="G1055" s="132">
        <v>8.0000000000000004E-4</v>
      </c>
      <c r="H1055" s="11"/>
      <c r="I1055" s="12">
        <v>9.82</v>
      </c>
      <c r="J1055" s="9"/>
      <c r="K1055" s="189">
        <f t="shared" si="37"/>
        <v>5951.38</v>
      </c>
      <c r="L1055" s="196">
        <v>6187.2</v>
      </c>
      <c r="M1055" s="88"/>
    </row>
    <row r="1056" spans="1:13" hidden="1" x14ac:dyDescent="0.2">
      <c r="A1056" s="60" t="s">
        <v>20</v>
      </c>
      <c r="B1056" s="77">
        <v>38728</v>
      </c>
      <c r="C1056" s="123">
        <v>1</v>
      </c>
      <c r="D1056" s="123">
        <v>2</v>
      </c>
      <c r="E1056" s="123">
        <v>2</v>
      </c>
      <c r="F1056" s="123">
        <v>2</v>
      </c>
      <c r="G1056" s="9">
        <v>7.0000000000000001E-3</v>
      </c>
      <c r="H1056" s="11"/>
      <c r="I1056" s="12">
        <v>9.06</v>
      </c>
      <c r="J1056" s="9"/>
      <c r="K1056" s="189">
        <f t="shared" si="37"/>
        <v>5952.1399999999994</v>
      </c>
      <c r="L1056" s="196">
        <v>6188.2</v>
      </c>
      <c r="M1056" s="88"/>
    </row>
    <row r="1057" spans="1:13" hidden="1" x14ac:dyDescent="0.2">
      <c r="A1057" s="60" t="s">
        <v>20</v>
      </c>
      <c r="B1057" s="77">
        <v>38763</v>
      </c>
      <c r="C1057" s="123">
        <v>1</v>
      </c>
      <c r="D1057" s="123">
        <v>2</v>
      </c>
      <c r="E1057" s="123">
        <v>2</v>
      </c>
      <c r="F1057" s="123">
        <v>2</v>
      </c>
      <c r="G1057" s="9">
        <v>1.5E-3</v>
      </c>
      <c r="H1057" s="11"/>
      <c r="I1057" s="12">
        <v>9.7899999999999991</v>
      </c>
      <c r="J1057" s="9"/>
      <c r="K1057" s="189">
        <f t="shared" si="37"/>
        <v>5951.41</v>
      </c>
      <c r="L1057" s="196">
        <v>6189.2</v>
      </c>
      <c r="M1057" s="88"/>
    </row>
    <row r="1058" spans="1:13" hidden="1" x14ac:dyDescent="0.2">
      <c r="A1058" s="60" t="s">
        <v>20</v>
      </c>
      <c r="B1058" s="77">
        <v>38791</v>
      </c>
      <c r="C1058" s="123">
        <v>1</v>
      </c>
      <c r="D1058" s="123">
        <v>2</v>
      </c>
      <c r="E1058" s="123">
        <v>2</v>
      </c>
      <c r="F1058" s="123">
        <v>2</v>
      </c>
      <c r="G1058" s="9">
        <v>8.9999999999999993E-3</v>
      </c>
      <c r="H1058" s="11"/>
      <c r="I1058" s="12">
        <v>9.51</v>
      </c>
      <c r="J1058" s="9"/>
      <c r="K1058" s="189">
        <f t="shared" si="37"/>
        <v>5951.69</v>
      </c>
      <c r="L1058" s="196">
        <v>6190.2</v>
      </c>
      <c r="M1058" s="88"/>
    </row>
    <row r="1059" spans="1:13" hidden="1" x14ac:dyDescent="0.2">
      <c r="A1059" s="60" t="s">
        <v>20</v>
      </c>
      <c r="B1059" s="77">
        <v>38818</v>
      </c>
      <c r="C1059" s="123">
        <v>1</v>
      </c>
      <c r="D1059" s="123">
        <v>2</v>
      </c>
      <c r="E1059" s="123">
        <v>2</v>
      </c>
      <c r="F1059" s="123">
        <v>2</v>
      </c>
      <c r="G1059" s="9">
        <v>5.1999999999999998E-3</v>
      </c>
      <c r="H1059" s="11"/>
      <c r="I1059" s="12">
        <v>9.0500000000000007</v>
      </c>
      <c r="J1059" s="9"/>
      <c r="K1059" s="189">
        <f t="shared" si="37"/>
        <v>5952.15</v>
      </c>
      <c r="L1059" s="196">
        <v>6191.2</v>
      </c>
      <c r="M1059" s="88"/>
    </row>
    <row r="1060" spans="1:13" hidden="1" x14ac:dyDescent="0.2">
      <c r="A1060" s="60" t="s">
        <v>20</v>
      </c>
      <c r="B1060" s="77">
        <v>38848</v>
      </c>
      <c r="C1060" s="123">
        <v>1</v>
      </c>
      <c r="D1060" s="123">
        <v>2</v>
      </c>
      <c r="E1060" s="123">
        <v>2</v>
      </c>
      <c r="F1060" s="123">
        <v>2</v>
      </c>
      <c r="G1060" s="132">
        <v>8.0000000000000004E-4</v>
      </c>
      <c r="H1060" s="11"/>
      <c r="I1060" s="12">
        <v>9.43</v>
      </c>
      <c r="J1060" s="9"/>
      <c r="K1060" s="189">
        <f t="shared" si="37"/>
        <v>5951.7699999999995</v>
      </c>
      <c r="L1060" s="196">
        <v>6192.2</v>
      </c>
      <c r="M1060" s="88"/>
    </row>
    <row r="1061" spans="1:13" hidden="1" x14ac:dyDescent="0.2">
      <c r="A1061" s="60" t="s">
        <v>20</v>
      </c>
      <c r="B1061" s="77">
        <v>38881</v>
      </c>
      <c r="C1061" s="123">
        <v>1</v>
      </c>
      <c r="D1061" s="123">
        <v>2</v>
      </c>
      <c r="E1061" s="123">
        <v>2</v>
      </c>
      <c r="F1061" s="123">
        <v>2</v>
      </c>
      <c r="G1061" s="9">
        <v>1.4E-3</v>
      </c>
      <c r="H1061" s="11"/>
      <c r="I1061" s="18"/>
      <c r="J1061" s="10"/>
      <c r="K1061" s="189">
        <f t="shared" si="37"/>
        <v>5961.2</v>
      </c>
      <c r="L1061" s="196">
        <v>6193.2</v>
      </c>
      <c r="M1061" s="88"/>
    </row>
    <row r="1062" spans="1:13" hidden="1" x14ac:dyDescent="0.2">
      <c r="A1062" s="60" t="s">
        <v>20</v>
      </c>
      <c r="B1062" s="77">
        <v>38966</v>
      </c>
      <c r="C1062" s="123">
        <v>1</v>
      </c>
      <c r="D1062" s="123">
        <v>2</v>
      </c>
      <c r="E1062" s="123">
        <v>2</v>
      </c>
      <c r="F1062" s="123">
        <v>2</v>
      </c>
      <c r="G1062" s="9">
        <v>4.9000000000000002E-2</v>
      </c>
      <c r="H1062" s="19"/>
      <c r="I1062" s="12">
        <v>10</v>
      </c>
      <c r="J1062" s="9"/>
      <c r="K1062" s="189">
        <f t="shared" si="37"/>
        <v>5951.2</v>
      </c>
      <c r="L1062" s="196">
        <v>6194.2</v>
      </c>
      <c r="M1062" s="88"/>
    </row>
    <row r="1063" spans="1:13" hidden="1" x14ac:dyDescent="0.2">
      <c r="A1063" s="60" t="s">
        <v>20</v>
      </c>
      <c r="B1063" s="77">
        <v>39056</v>
      </c>
      <c r="C1063" s="123">
        <v>1</v>
      </c>
      <c r="D1063" s="123">
        <v>2</v>
      </c>
      <c r="E1063" s="123">
        <v>2</v>
      </c>
      <c r="F1063" s="123">
        <v>2</v>
      </c>
      <c r="G1063" s="9">
        <v>8.4999999999999995E-4</v>
      </c>
      <c r="H1063" s="19"/>
      <c r="I1063" s="12">
        <v>10.56</v>
      </c>
      <c r="J1063" s="9"/>
      <c r="K1063" s="189">
        <f t="shared" si="37"/>
        <v>5950.6399999999994</v>
      </c>
      <c r="L1063" s="196">
        <v>6195.2</v>
      </c>
      <c r="M1063" s="88"/>
    </row>
    <row r="1064" spans="1:13" hidden="1" x14ac:dyDescent="0.2">
      <c r="A1064" s="60" t="s">
        <v>20</v>
      </c>
      <c r="B1064" s="77">
        <v>39154</v>
      </c>
      <c r="C1064" s="123">
        <v>1</v>
      </c>
      <c r="D1064" s="123">
        <v>2</v>
      </c>
      <c r="E1064" s="123">
        <v>2</v>
      </c>
      <c r="F1064" s="123">
        <v>2</v>
      </c>
      <c r="G1064" s="132">
        <v>8.0000000000000004E-4</v>
      </c>
      <c r="H1064" s="19"/>
      <c r="I1064" s="12">
        <v>9.9499999999999993</v>
      </c>
      <c r="J1064" s="9"/>
      <c r="K1064" s="189">
        <f t="shared" si="37"/>
        <v>5951.25</v>
      </c>
      <c r="L1064" s="196">
        <v>6196.2</v>
      </c>
      <c r="M1064" s="88"/>
    </row>
    <row r="1065" spans="1:13" hidden="1" x14ac:dyDescent="0.2">
      <c r="A1065" s="60" t="s">
        <v>20</v>
      </c>
      <c r="B1065" s="77">
        <v>39255</v>
      </c>
      <c r="C1065" s="123">
        <v>1</v>
      </c>
      <c r="D1065" s="123">
        <v>2</v>
      </c>
      <c r="E1065" s="123">
        <v>2</v>
      </c>
      <c r="F1065" s="123">
        <v>2</v>
      </c>
      <c r="G1065" s="132">
        <v>8.0000000000000004E-4</v>
      </c>
      <c r="H1065" s="19"/>
      <c r="I1065" s="12"/>
      <c r="J1065" s="9"/>
      <c r="K1065" s="189">
        <f t="shared" si="37"/>
        <v>5961.2</v>
      </c>
      <c r="L1065" s="196">
        <v>6197.2</v>
      </c>
      <c r="M1065" s="88"/>
    </row>
    <row r="1066" spans="1:13" hidden="1" x14ac:dyDescent="0.2">
      <c r="A1066" s="60" t="s">
        <v>20</v>
      </c>
      <c r="B1066" s="77">
        <v>39336</v>
      </c>
      <c r="C1066" s="123">
        <v>1</v>
      </c>
      <c r="D1066" s="123">
        <v>2</v>
      </c>
      <c r="E1066" s="123">
        <v>2</v>
      </c>
      <c r="F1066" s="123">
        <v>2</v>
      </c>
      <c r="G1066" s="132">
        <v>8.0000000000000004E-4</v>
      </c>
      <c r="H1066" s="19"/>
      <c r="I1066" s="12">
        <v>11.45</v>
      </c>
      <c r="J1066" s="9"/>
      <c r="K1066" s="189">
        <f t="shared" si="37"/>
        <v>5949.75</v>
      </c>
      <c r="L1066" s="196">
        <v>6198.2</v>
      </c>
      <c r="M1066" s="88"/>
    </row>
    <row r="1067" spans="1:13" hidden="1" x14ac:dyDescent="0.2">
      <c r="A1067" s="60" t="s">
        <v>20</v>
      </c>
      <c r="B1067" s="77">
        <v>39434</v>
      </c>
      <c r="C1067" s="123">
        <v>1</v>
      </c>
      <c r="D1067" s="123">
        <v>2</v>
      </c>
      <c r="E1067" s="123">
        <v>2</v>
      </c>
      <c r="F1067" s="123">
        <v>2</v>
      </c>
      <c r="G1067" s="132">
        <v>8.0000000000000004E-4</v>
      </c>
      <c r="H1067" s="19"/>
      <c r="I1067" s="12">
        <v>9.92</v>
      </c>
      <c r="J1067" s="9"/>
      <c r="K1067" s="189">
        <f t="shared" si="37"/>
        <v>5951.28</v>
      </c>
      <c r="L1067" s="196">
        <v>6199.2</v>
      </c>
      <c r="M1067" s="88"/>
    </row>
    <row r="1068" spans="1:13" hidden="1" x14ac:dyDescent="0.2">
      <c r="A1068" s="60" t="s">
        <v>20</v>
      </c>
      <c r="B1068" s="77">
        <v>39511</v>
      </c>
      <c r="C1068" s="123">
        <v>1</v>
      </c>
      <c r="D1068" s="123">
        <v>2</v>
      </c>
      <c r="E1068" s="123">
        <v>2</v>
      </c>
      <c r="F1068" s="123">
        <v>2</v>
      </c>
      <c r="G1068" s="132">
        <v>8.0000000000000004E-4</v>
      </c>
      <c r="H1068" s="127">
        <v>8.0000000000000004E-4</v>
      </c>
      <c r="I1068" s="12">
        <v>9.43</v>
      </c>
      <c r="J1068" s="9"/>
      <c r="K1068" s="189">
        <f t="shared" si="37"/>
        <v>5951.7699999999995</v>
      </c>
      <c r="L1068" s="196">
        <v>6200.2</v>
      </c>
      <c r="M1068" s="88"/>
    </row>
    <row r="1069" spans="1:13" hidden="1" x14ac:dyDescent="0.2">
      <c r="A1069" s="60" t="s">
        <v>20</v>
      </c>
      <c r="B1069" s="77">
        <v>39616</v>
      </c>
      <c r="C1069" s="123">
        <v>1</v>
      </c>
      <c r="D1069" s="123">
        <v>2</v>
      </c>
      <c r="E1069" s="123">
        <v>2</v>
      </c>
      <c r="F1069" s="123">
        <v>2</v>
      </c>
      <c r="G1069" s="132">
        <v>8.0000000000000004E-4</v>
      </c>
      <c r="H1069" s="19"/>
      <c r="I1069" s="12">
        <v>7.21</v>
      </c>
      <c r="J1069" s="9"/>
      <c r="K1069" s="189">
        <f t="shared" si="37"/>
        <v>5953.99</v>
      </c>
      <c r="L1069" s="196">
        <v>6201.2</v>
      </c>
      <c r="M1069" s="88"/>
    </row>
    <row r="1070" spans="1:13" hidden="1" x14ac:dyDescent="0.2">
      <c r="A1070" s="60" t="s">
        <v>20</v>
      </c>
      <c r="B1070" s="77">
        <v>39721</v>
      </c>
      <c r="C1070" s="123">
        <v>1</v>
      </c>
      <c r="D1070" s="123">
        <v>2</v>
      </c>
      <c r="E1070" s="123">
        <v>2</v>
      </c>
      <c r="F1070" s="123">
        <v>2</v>
      </c>
      <c r="G1070" s="132">
        <v>8.0000000000000004E-4</v>
      </c>
      <c r="H1070" s="19"/>
      <c r="I1070" s="12">
        <v>11.55</v>
      </c>
      <c r="J1070" s="9"/>
      <c r="K1070" s="189">
        <f t="shared" si="37"/>
        <v>5949.65</v>
      </c>
      <c r="L1070" s="196">
        <v>6202.2</v>
      </c>
      <c r="M1070" s="88"/>
    </row>
    <row r="1071" spans="1:13" hidden="1" x14ac:dyDescent="0.2">
      <c r="A1071" s="60" t="s">
        <v>20</v>
      </c>
      <c r="B1071" s="77">
        <v>39790</v>
      </c>
      <c r="C1071" s="123">
        <v>1</v>
      </c>
      <c r="D1071" s="123">
        <v>2</v>
      </c>
      <c r="E1071" s="123">
        <v>2</v>
      </c>
      <c r="F1071" s="123">
        <v>2</v>
      </c>
      <c r="G1071" s="132">
        <v>8.0000000000000004E-4</v>
      </c>
      <c r="H1071" s="19"/>
      <c r="I1071" s="12">
        <v>10.25</v>
      </c>
      <c r="J1071" s="9"/>
      <c r="K1071" s="189">
        <f t="shared" si="37"/>
        <v>5950.95</v>
      </c>
      <c r="L1071" s="196">
        <v>6203.2</v>
      </c>
      <c r="M1071" s="88"/>
    </row>
    <row r="1072" spans="1:13" hidden="1" x14ac:dyDescent="0.2">
      <c r="A1072" s="60" t="s">
        <v>20</v>
      </c>
      <c r="B1072" s="77">
        <v>39888</v>
      </c>
      <c r="C1072" s="123">
        <v>1</v>
      </c>
      <c r="D1072" s="123">
        <v>2</v>
      </c>
      <c r="E1072" s="123">
        <v>2</v>
      </c>
      <c r="F1072" s="123">
        <v>2</v>
      </c>
      <c r="G1072" s="132">
        <v>8.0000000000000004E-4</v>
      </c>
      <c r="H1072" s="19"/>
      <c r="I1072" s="12">
        <v>9.67</v>
      </c>
      <c r="J1072" s="9"/>
      <c r="K1072" s="189">
        <f t="shared" si="37"/>
        <v>5951.53</v>
      </c>
      <c r="L1072" s="196">
        <v>6204.2</v>
      </c>
      <c r="M1072" s="88"/>
    </row>
    <row r="1073" spans="1:13" hidden="1" x14ac:dyDescent="0.2">
      <c r="A1073" s="60" t="s">
        <v>20</v>
      </c>
      <c r="B1073" s="77">
        <v>39979</v>
      </c>
      <c r="C1073" s="123">
        <v>1</v>
      </c>
      <c r="D1073" s="123">
        <v>2</v>
      </c>
      <c r="E1073" s="123">
        <v>2</v>
      </c>
      <c r="F1073" s="123">
        <v>2</v>
      </c>
      <c r="G1073" s="132">
        <v>8.0000000000000004E-4</v>
      </c>
      <c r="H1073" s="19"/>
      <c r="I1073" s="12">
        <v>8.35</v>
      </c>
      <c r="J1073" s="9"/>
      <c r="K1073" s="189">
        <f t="shared" si="37"/>
        <v>5952.8499999999995</v>
      </c>
      <c r="L1073" s="196">
        <v>6205.2</v>
      </c>
      <c r="M1073" s="88"/>
    </row>
    <row r="1074" spans="1:13" hidden="1" x14ac:dyDescent="0.2">
      <c r="A1074" s="60" t="s">
        <v>20</v>
      </c>
      <c r="B1074" s="77">
        <v>40072</v>
      </c>
      <c r="C1074" s="123">
        <v>1</v>
      </c>
      <c r="D1074" s="123">
        <v>2</v>
      </c>
      <c r="E1074" s="123">
        <v>2</v>
      </c>
      <c r="F1074" s="123">
        <v>2</v>
      </c>
      <c r="G1074" s="132">
        <v>8.0000000000000004E-4</v>
      </c>
      <c r="H1074" s="19"/>
      <c r="I1074" s="12">
        <v>11.74</v>
      </c>
      <c r="J1074" s="9"/>
      <c r="K1074" s="189">
        <f t="shared" si="37"/>
        <v>5949.46</v>
      </c>
      <c r="L1074" s="196">
        <v>6206.2</v>
      </c>
      <c r="M1074" s="88"/>
    </row>
    <row r="1075" spans="1:13" hidden="1" x14ac:dyDescent="0.2">
      <c r="A1075" s="60" t="s">
        <v>20</v>
      </c>
      <c r="B1075" s="77">
        <v>40162</v>
      </c>
      <c r="C1075" s="123">
        <v>1</v>
      </c>
      <c r="D1075" s="123">
        <v>2</v>
      </c>
      <c r="E1075" s="123">
        <v>2</v>
      </c>
      <c r="F1075" s="123">
        <v>2</v>
      </c>
      <c r="G1075" s="132">
        <v>8.0000000000000004E-4</v>
      </c>
      <c r="H1075" s="19"/>
      <c r="I1075" s="12">
        <v>10.6</v>
      </c>
      <c r="J1075" s="9"/>
      <c r="K1075" s="189">
        <f t="shared" si="37"/>
        <v>5950.5999999999995</v>
      </c>
      <c r="L1075" s="196">
        <v>6207.2</v>
      </c>
      <c r="M1075" s="88"/>
    </row>
    <row r="1076" spans="1:13" hidden="1" x14ac:dyDescent="0.2">
      <c r="A1076" s="60" t="s">
        <v>20</v>
      </c>
      <c r="B1076" s="77">
        <v>40266</v>
      </c>
      <c r="C1076" s="123">
        <v>1</v>
      </c>
      <c r="D1076" s="123">
        <v>2</v>
      </c>
      <c r="E1076" s="123">
        <v>2</v>
      </c>
      <c r="F1076" s="123">
        <v>2</v>
      </c>
      <c r="G1076" s="132">
        <v>8.0000000000000004E-4</v>
      </c>
      <c r="H1076" s="19"/>
      <c r="I1076" s="12">
        <v>10.210000000000001</v>
      </c>
      <c r="J1076" s="9"/>
      <c r="K1076" s="189">
        <f t="shared" si="37"/>
        <v>5950.99</v>
      </c>
      <c r="L1076" s="196">
        <v>6208.2</v>
      </c>
      <c r="M1076" s="88"/>
    </row>
    <row r="1077" spans="1:13" hidden="1" x14ac:dyDescent="0.2">
      <c r="A1077" s="60" t="s">
        <v>20</v>
      </c>
      <c r="B1077" s="77">
        <v>40358</v>
      </c>
      <c r="C1077" s="123">
        <v>1</v>
      </c>
      <c r="D1077" s="123">
        <v>2</v>
      </c>
      <c r="E1077" s="123">
        <v>2</v>
      </c>
      <c r="F1077" s="123">
        <v>2</v>
      </c>
      <c r="G1077" s="132">
        <v>8.0000000000000004E-4</v>
      </c>
      <c r="H1077" s="19"/>
      <c r="I1077" s="12">
        <v>9.36</v>
      </c>
      <c r="J1077" s="9"/>
      <c r="K1077" s="189">
        <f t="shared" si="37"/>
        <v>5951.84</v>
      </c>
      <c r="L1077" s="196">
        <v>6209.2</v>
      </c>
      <c r="M1077" s="88"/>
    </row>
    <row r="1078" spans="1:13" hidden="1" x14ac:dyDescent="0.2">
      <c r="A1078" s="60" t="s">
        <v>20</v>
      </c>
      <c r="B1078" s="77">
        <v>40448</v>
      </c>
      <c r="C1078" s="123">
        <v>1</v>
      </c>
      <c r="D1078" s="123">
        <v>2</v>
      </c>
      <c r="E1078" s="123">
        <v>2</v>
      </c>
      <c r="F1078" s="123">
        <v>2</v>
      </c>
      <c r="G1078" s="132">
        <v>8.0000000000000004E-4</v>
      </c>
      <c r="H1078" s="19"/>
      <c r="I1078" s="12">
        <v>11.75</v>
      </c>
      <c r="J1078" s="9"/>
      <c r="K1078" s="189">
        <f t="shared" si="37"/>
        <v>5949.45</v>
      </c>
      <c r="L1078" s="196">
        <v>6210.2</v>
      </c>
      <c r="M1078" s="88"/>
    </row>
    <row r="1079" spans="1:13" hidden="1" x14ac:dyDescent="0.2">
      <c r="A1079" s="60" t="s">
        <v>20</v>
      </c>
      <c r="B1079" s="77">
        <v>40525</v>
      </c>
      <c r="C1079" s="123">
        <v>1</v>
      </c>
      <c r="D1079" s="123">
        <v>2</v>
      </c>
      <c r="E1079" s="123">
        <v>2</v>
      </c>
      <c r="F1079" s="123">
        <v>2</v>
      </c>
      <c r="G1079" s="9">
        <v>8.4999999999999995E-4</v>
      </c>
      <c r="H1079" s="19"/>
      <c r="I1079" s="12">
        <v>10.11</v>
      </c>
      <c r="J1079" s="9"/>
      <c r="K1079" s="189">
        <f t="shared" si="37"/>
        <v>5951.09</v>
      </c>
      <c r="L1079" s="196">
        <v>6211.2</v>
      </c>
      <c r="M1079" s="88"/>
    </row>
    <row r="1080" spans="1:13" hidden="1" x14ac:dyDescent="0.2">
      <c r="A1080" s="60" t="s">
        <v>20</v>
      </c>
      <c r="B1080" s="78">
        <v>40630</v>
      </c>
      <c r="C1080" s="130">
        <v>0.5</v>
      </c>
      <c r="D1080" s="123">
        <v>2</v>
      </c>
      <c r="E1080" s="123">
        <v>2</v>
      </c>
      <c r="F1080" s="123">
        <v>2</v>
      </c>
      <c r="G1080" s="132">
        <v>8.0000000000000004E-4</v>
      </c>
      <c r="H1080" s="19"/>
      <c r="I1080" s="12">
        <v>9.2899999999999991</v>
      </c>
      <c r="J1080" s="9"/>
      <c r="K1080" s="189">
        <f t="shared" si="37"/>
        <v>5951.91</v>
      </c>
      <c r="L1080" s="196">
        <v>6212.2</v>
      </c>
      <c r="M1080" s="88"/>
    </row>
    <row r="1081" spans="1:13" hidden="1" x14ac:dyDescent="0.2">
      <c r="A1081" s="60" t="s">
        <v>20</v>
      </c>
      <c r="B1081" s="78">
        <v>40714</v>
      </c>
      <c r="C1081" s="123">
        <v>0.2</v>
      </c>
      <c r="D1081" s="123">
        <v>1</v>
      </c>
      <c r="E1081" s="123">
        <v>1</v>
      </c>
      <c r="F1081" s="123">
        <v>2</v>
      </c>
      <c r="G1081" s="132">
        <v>8.0000000000000004E-4</v>
      </c>
      <c r="H1081" s="19"/>
      <c r="I1081" s="12">
        <v>7.24</v>
      </c>
      <c r="J1081" s="9"/>
      <c r="K1081" s="189">
        <f t="shared" si="37"/>
        <v>5953.96</v>
      </c>
      <c r="L1081" s="196">
        <v>6213.2</v>
      </c>
      <c r="M1081" s="88"/>
    </row>
    <row r="1082" spans="1:13" hidden="1" x14ac:dyDescent="0.2">
      <c r="A1082" s="60"/>
      <c r="B1082" s="77"/>
      <c r="C1082" s="9"/>
      <c r="D1082" s="9"/>
      <c r="E1082" s="9"/>
      <c r="F1082" s="9"/>
      <c r="G1082" s="9"/>
      <c r="H1082" s="19"/>
      <c r="I1082" s="12"/>
      <c r="J1082" s="9"/>
      <c r="K1082" s="189">
        <f t="shared" si="37"/>
        <v>5961.2</v>
      </c>
      <c r="L1082" s="196">
        <v>6214.2</v>
      </c>
      <c r="M1082" s="88"/>
    </row>
    <row r="1083" spans="1:13" hidden="1" x14ac:dyDescent="0.2">
      <c r="A1083" s="60" t="s">
        <v>23</v>
      </c>
      <c r="B1083" s="77">
        <v>38253</v>
      </c>
      <c r="C1083" s="123">
        <v>1</v>
      </c>
      <c r="D1083" s="123">
        <v>2</v>
      </c>
      <c r="E1083" s="123">
        <v>2</v>
      </c>
      <c r="F1083" s="123">
        <v>2</v>
      </c>
      <c r="G1083" s="9">
        <v>3.7</v>
      </c>
      <c r="H1083" s="11"/>
      <c r="I1083" s="18"/>
      <c r="J1083" s="30">
        <v>5952.69</v>
      </c>
      <c r="K1083" s="189">
        <f t="shared" si="37"/>
        <v>5961.2</v>
      </c>
      <c r="L1083" s="196">
        <v>6215.2</v>
      </c>
      <c r="M1083" s="88"/>
    </row>
    <row r="1084" spans="1:13" hidden="1" x14ac:dyDescent="0.2">
      <c r="A1084" s="60" t="s">
        <v>23</v>
      </c>
      <c r="B1084" s="77">
        <v>38274</v>
      </c>
      <c r="C1084" s="123">
        <v>1</v>
      </c>
      <c r="D1084" s="123">
        <v>2</v>
      </c>
      <c r="E1084" s="123">
        <v>2</v>
      </c>
      <c r="F1084" s="123">
        <v>2</v>
      </c>
      <c r="G1084" s="9">
        <v>5.5</v>
      </c>
      <c r="H1084" s="11"/>
      <c r="I1084" s="12">
        <v>17.05</v>
      </c>
      <c r="J1084" s="9"/>
      <c r="K1084" s="189">
        <f t="shared" si="37"/>
        <v>5944.15</v>
      </c>
      <c r="L1084" s="196">
        <v>6216.2</v>
      </c>
      <c r="M1084" s="88"/>
    </row>
    <row r="1085" spans="1:13" hidden="1" x14ac:dyDescent="0.2">
      <c r="A1085" s="60" t="s">
        <v>23</v>
      </c>
      <c r="B1085" s="77">
        <v>38301</v>
      </c>
      <c r="C1085" s="123">
        <v>1</v>
      </c>
      <c r="D1085" s="123">
        <v>2</v>
      </c>
      <c r="E1085" s="123">
        <v>2</v>
      </c>
      <c r="F1085" s="123">
        <v>2</v>
      </c>
      <c r="G1085" s="9">
        <v>6.1</v>
      </c>
      <c r="H1085" s="11"/>
      <c r="I1085" s="12">
        <v>17.2</v>
      </c>
      <c r="J1085" s="9"/>
      <c r="K1085" s="189">
        <f t="shared" si="37"/>
        <v>5944</v>
      </c>
      <c r="L1085" s="196">
        <v>6217.2</v>
      </c>
      <c r="M1085" s="88"/>
    </row>
    <row r="1086" spans="1:13" hidden="1" x14ac:dyDescent="0.2">
      <c r="A1086" s="60" t="s">
        <v>23</v>
      </c>
      <c r="B1086" s="77">
        <v>38335</v>
      </c>
      <c r="C1086" s="123">
        <v>1</v>
      </c>
      <c r="D1086" s="123">
        <v>2</v>
      </c>
      <c r="E1086" s="123">
        <v>2</v>
      </c>
      <c r="F1086" s="123">
        <v>2</v>
      </c>
      <c r="G1086" s="9">
        <v>6.6</v>
      </c>
      <c r="H1086" s="11"/>
      <c r="I1086" s="12">
        <v>15.71</v>
      </c>
      <c r="J1086" s="9"/>
      <c r="K1086" s="189">
        <f t="shared" ref="K1086:K1149" si="38">$L$786-I1086</f>
        <v>5945.49</v>
      </c>
      <c r="L1086" s="196">
        <v>6218.2</v>
      </c>
      <c r="M1086" s="88"/>
    </row>
    <row r="1087" spans="1:13" hidden="1" x14ac:dyDescent="0.2">
      <c r="A1087" s="60" t="s">
        <v>23</v>
      </c>
      <c r="B1087" s="77">
        <v>38365</v>
      </c>
      <c r="C1087" s="123">
        <v>1</v>
      </c>
      <c r="D1087" s="123">
        <v>2</v>
      </c>
      <c r="E1087" s="123">
        <v>2</v>
      </c>
      <c r="F1087" s="123">
        <v>2</v>
      </c>
      <c r="G1087" s="9">
        <v>7.2</v>
      </c>
      <c r="H1087" s="11">
        <v>1.4E-2</v>
      </c>
      <c r="I1087" s="12">
        <v>16.02</v>
      </c>
      <c r="J1087" s="9"/>
      <c r="K1087" s="189">
        <f t="shared" si="38"/>
        <v>5945.1799999999994</v>
      </c>
      <c r="L1087" s="196">
        <v>6219.2</v>
      </c>
      <c r="M1087" s="88"/>
    </row>
    <row r="1088" spans="1:13" hidden="1" x14ac:dyDescent="0.2">
      <c r="A1088" s="60" t="s">
        <v>23</v>
      </c>
      <c r="B1088" s="77">
        <v>38393</v>
      </c>
      <c r="C1088" s="123">
        <v>1</v>
      </c>
      <c r="D1088" s="123">
        <v>2</v>
      </c>
      <c r="E1088" s="123">
        <v>2</v>
      </c>
      <c r="F1088" s="123">
        <v>2</v>
      </c>
      <c r="G1088" s="9">
        <v>4.3</v>
      </c>
      <c r="H1088" s="13">
        <v>0.01</v>
      </c>
      <c r="I1088" s="18"/>
      <c r="J1088" s="10"/>
      <c r="K1088" s="189">
        <f t="shared" si="38"/>
        <v>5961.2</v>
      </c>
      <c r="L1088" s="196">
        <v>6220.2</v>
      </c>
      <c r="M1088" s="88"/>
    </row>
    <row r="1089" spans="1:14" hidden="1" x14ac:dyDescent="0.2">
      <c r="A1089" s="60" t="s">
        <v>23</v>
      </c>
      <c r="B1089" s="77">
        <v>38420</v>
      </c>
      <c r="C1089" s="123">
        <v>1</v>
      </c>
      <c r="D1089" s="123">
        <v>2</v>
      </c>
      <c r="E1089" s="123">
        <v>2</v>
      </c>
      <c r="F1089" s="123">
        <v>2</v>
      </c>
      <c r="G1089" s="9">
        <v>4.0999999999999996</v>
      </c>
      <c r="H1089" s="11">
        <v>2E-3</v>
      </c>
      <c r="I1089" s="12">
        <v>16.579999999999998</v>
      </c>
      <c r="J1089" s="9"/>
      <c r="K1089" s="189">
        <f t="shared" si="38"/>
        <v>5944.62</v>
      </c>
      <c r="L1089" s="196">
        <v>6221.2</v>
      </c>
      <c r="M1089" s="88"/>
    </row>
    <row r="1090" spans="1:14" hidden="1" x14ac:dyDescent="0.2">
      <c r="A1090" s="60" t="s">
        <v>23</v>
      </c>
      <c r="B1090" s="77">
        <v>38455</v>
      </c>
      <c r="C1090" s="123">
        <v>1</v>
      </c>
      <c r="D1090" s="123">
        <v>2</v>
      </c>
      <c r="E1090" s="123">
        <v>2</v>
      </c>
      <c r="F1090" s="123">
        <v>2</v>
      </c>
      <c r="G1090" s="9">
        <v>7.5</v>
      </c>
      <c r="H1090" s="11">
        <v>4.5999999999999999E-2</v>
      </c>
      <c r="I1090" s="12">
        <v>16.079999999999998</v>
      </c>
      <c r="J1090" s="9"/>
      <c r="K1090" s="189">
        <f t="shared" si="38"/>
        <v>5945.12</v>
      </c>
      <c r="L1090" s="196">
        <v>6222.2</v>
      </c>
      <c r="M1090" s="93"/>
      <c r="N1090" s="16"/>
    </row>
    <row r="1091" spans="1:14" hidden="1" x14ac:dyDescent="0.2">
      <c r="A1091" s="60" t="s">
        <v>23</v>
      </c>
      <c r="B1091" s="77">
        <v>38483</v>
      </c>
      <c r="C1091" s="123">
        <v>1</v>
      </c>
      <c r="D1091" s="123">
        <v>2</v>
      </c>
      <c r="E1091" s="123">
        <v>2</v>
      </c>
      <c r="F1091" s="123">
        <v>2</v>
      </c>
      <c r="G1091" s="9">
        <v>4</v>
      </c>
      <c r="H1091" s="11">
        <v>0.02</v>
      </c>
      <c r="I1091" s="12">
        <v>14.51</v>
      </c>
      <c r="J1091" s="9"/>
      <c r="K1091" s="189">
        <f t="shared" si="38"/>
        <v>5946.69</v>
      </c>
      <c r="L1091" s="196">
        <v>6223.2</v>
      </c>
      <c r="M1091" s="93"/>
      <c r="N1091" s="16"/>
    </row>
    <row r="1092" spans="1:14" hidden="1" x14ac:dyDescent="0.2">
      <c r="A1092" s="60" t="s">
        <v>23</v>
      </c>
      <c r="B1092" s="77">
        <v>38512</v>
      </c>
      <c r="C1092" s="123">
        <v>1</v>
      </c>
      <c r="D1092" s="123">
        <v>2</v>
      </c>
      <c r="E1092" s="123">
        <v>2</v>
      </c>
      <c r="F1092" s="123">
        <v>2</v>
      </c>
      <c r="G1092" s="9">
        <v>4.9000000000000004</v>
      </c>
      <c r="H1092" s="127">
        <v>0.01</v>
      </c>
      <c r="I1092" s="12">
        <v>13.15</v>
      </c>
      <c r="J1092" s="9"/>
      <c r="K1092" s="189">
        <f t="shared" si="38"/>
        <v>5948.05</v>
      </c>
      <c r="L1092" s="196">
        <v>6224.2</v>
      </c>
      <c r="M1092" s="93"/>
      <c r="N1092" s="16"/>
    </row>
    <row r="1093" spans="1:14" hidden="1" x14ac:dyDescent="0.2">
      <c r="A1093" s="60" t="s">
        <v>23</v>
      </c>
      <c r="B1093" s="77">
        <v>38546</v>
      </c>
      <c r="C1093" s="123">
        <v>1</v>
      </c>
      <c r="D1093" s="123">
        <v>2</v>
      </c>
      <c r="E1093" s="123">
        <v>2</v>
      </c>
      <c r="F1093" s="123">
        <v>2</v>
      </c>
      <c r="G1093" s="9">
        <v>3.4</v>
      </c>
      <c r="H1093" s="11"/>
      <c r="I1093" s="12">
        <v>13.33</v>
      </c>
      <c r="J1093" s="9"/>
      <c r="K1093" s="189">
        <f t="shared" si="38"/>
        <v>5947.87</v>
      </c>
      <c r="L1093" s="196">
        <v>6225.2</v>
      </c>
      <c r="M1093" s="88"/>
    </row>
    <row r="1094" spans="1:14" hidden="1" x14ac:dyDescent="0.2">
      <c r="A1094" s="60" t="s">
        <v>23</v>
      </c>
      <c r="B1094" s="77">
        <v>38574</v>
      </c>
      <c r="C1094" s="123">
        <v>1</v>
      </c>
      <c r="D1094" s="123">
        <v>2</v>
      </c>
      <c r="E1094" s="123">
        <v>2</v>
      </c>
      <c r="F1094" s="123">
        <v>2</v>
      </c>
      <c r="G1094" s="9">
        <v>3.6</v>
      </c>
      <c r="H1094" s="11"/>
      <c r="I1094" s="12">
        <v>15.14</v>
      </c>
      <c r="J1094" s="9"/>
      <c r="K1094" s="189">
        <f t="shared" si="38"/>
        <v>5946.0599999999995</v>
      </c>
      <c r="L1094" s="196">
        <v>6226.2</v>
      </c>
      <c r="M1094" s="88"/>
    </row>
    <row r="1095" spans="1:14" hidden="1" x14ac:dyDescent="0.2">
      <c r="A1095" s="60" t="s">
        <v>23</v>
      </c>
      <c r="B1095" s="77">
        <v>38607</v>
      </c>
      <c r="C1095" s="123">
        <v>1</v>
      </c>
      <c r="D1095" s="123">
        <v>2</v>
      </c>
      <c r="E1095" s="123">
        <v>2</v>
      </c>
      <c r="F1095" s="123">
        <v>2</v>
      </c>
      <c r="G1095" s="9">
        <v>4.4000000000000004</v>
      </c>
      <c r="H1095" s="11"/>
      <c r="I1095" s="12">
        <v>16.93</v>
      </c>
      <c r="J1095" s="9"/>
      <c r="K1095" s="189">
        <f t="shared" si="38"/>
        <v>5944.2699999999995</v>
      </c>
      <c r="L1095" s="196">
        <v>6227.2</v>
      </c>
      <c r="M1095" s="88"/>
    </row>
    <row r="1096" spans="1:14" hidden="1" x14ac:dyDescent="0.2">
      <c r="A1096" s="60" t="s">
        <v>23</v>
      </c>
      <c r="B1096" s="77">
        <v>38636</v>
      </c>
      <c r="C1096" s="123">
        <v>1</v>
      </c>
      <c r="D1096" s="123">
        <v>2</v>
      </c>
      <c r="E1096" s="123">
        <v>2</v>
      </c>
      <c r="F1096" s="123">
        <v>2</v>
      </c>
      <c r="G1096" s="9">
        <v>3.3</v>
      </c>
      <c r="H1096" s="11"/>
      <c r="I1096" s="18"/>
      <c r="J1096" s="10"/>
      <c r="K1096" s="189">
        <f t="shared" si="38"/>
        <v>5961.2</v>
      </c>
      <c r="L1096" s="196">
        <v>6228.2</v>
      </c>
      <c r="M1096" s="88"/>
    </row>
    <row r="1097" spans="1:14" hidden="1" x14ac:dyDescent="0.2">
      <c r="A1097" s="60" t="s">
        <v>23</v>
      </c>
      <c r="B1097" s="77">
        <v>38665</v>
      </c>
      <c r="C1097" s="123">
        <v>1</v>
      </c>
      <c r="D1097" s="123">
        <v>2</v>
      </c>
      <c r="E1097" s="123">
        <v>2</v>
      </c>
      <c r="F1097" s="123">
        <v>2</v>
      </c>
      <c r="G1097" s="9">
        <v>3.5</v>
      </c>
      <c r="H1097" s="11"/>
      <c r="I1097" s="18"/>
      <c r="J1097" s="10"/>
      <c r="K1097" s="189">
        <f t="shared" si="38"/>
        <v>5961.2</v>
      </c>
      <c r="L1097" s="196">
        <v>6229.2</v>
      </c>
      <c r="M1097" s="88"/>
    </row>
    <row r="1098" spans="1:14" hidden="1" x14ac:dyDescent="0.2">
      <c r="A1098" s="60" t="s">
        <v>23</v>
      </c>
      <c r="B1098" s="77">
        <v>38694</v>
      </c>
      <c r="C1098" s="123">
        <v>1</v>
      </c>
      <c r="D1098" s="123">
        <v>2</v>
      </c>
      <c r="E1098" s="123">
        <v>2</v>
      </c>
      <c r="F1098" s="123">
        <v>2</v>
      </c>
      <c r="G1098" s="9">
        <v>3.2</v>
      </c>
      <c r="H1098" s="11"/>
      <c r="I1098" s="12">
        <v>16.079999999999998</v>
      </c>
      <c r="J1098" s="9"/>
      <c r="K1098" s="189">
        <f t="shared" si="38"/>
        <v>5945.12</v>
      </c>
      <c r="L1098" s="196">
        <v>6230.2</v>
      </c>
      <c r="M1098" s="88"/>
    </row>
    <row r="1099" spans="1:14" hidden="1" x14ac:dyDescent="0.2">
      <c r="A1099" s="60" t="s">
        <v>23</v>
      </c>
      <c r="B1099" s="77">
        <v>38729</v>
      </c>
      <c r="C1099" s="123">
        <v>1</v>
      </c>
      <c r="D1099" s="123">
        <v>2</v>
      </c>
      <c r="E1099" s="123">
        <v>2</v>
      </c>
      <c r="F1099" s="123">
        <v>2</v>
      </c>
      <c r="G1099" s="9">
        <v>3</v>
      </c>
      <c r="H1099" s="11"/>
      <c r="I1099" s="12">
        <v>16.16</v>
      </c>
      <c r="J1099" s="9"/>
      <c r="K1099" s="189">
        <f t="shared" si="38"/>
        <v>5945.04</v>
      </c>
      <c r="L1099" s="196">
        <v>6231.2</v>
      </c>
      <c r="M1099" s="88"/>
    </row>
    <row r="1100" spans="1:14" hidden="1" x14ac:dyDescent="0.2">
      <c r="A1100" s="60" t="s">
        <v>23</v>
      </c>
      <c r="B1100" s="77">
        <v>38763</v>
      </c>
      <c r="C1100" s="123">
        <v>1</v>
      </c>
      <c r="D1100" s="123">
        <v>2</v>
      </c>
      <c r="E1100" s="123">
        <v>2</v>
      </c>
      <c r="F1100" s="123">
        <v>2</v>
      </c>
      <c r="G1100" s="9">
        <v>5.5</v>
      </c>
      <c r="H1100" s="11"/>
      <c r="I1100" s="12">
        <v>16.03</v>
      </c>
      <c r="J1100" s="9"/>
      <c r="K1100" s="189">
        <f t="shared" si="38"/>
        <v>5945.17</v>
      </c>
      <c r="L1100" s="196">
        <v>6232.2</v>
      </c>
      <c r="M1100" s="88"/>
    </row>
    <row r="1101" spans="1:14" hidden="1" x14ac:dyDescent="0.2">
      <c r="A1101" s="60" t="s">
        <v>23</v>
      </c>
      <c r="B1101" s="77">
        <v>38792</v>
      </c>
      <c r="C1101" s="123">
        <v>1</v>
      </c>
      <c r="D1101" s="123">
        <v>2</v>
      </c>
      <c r="E1101" s="123">
        <v>2</v>
      </c>
      <c r="F1101" s="123">
        <v>2</v>
      </c>
      <c r="G1101" s="9">
        <v>7.3</v>
      </c>
      <c r="H1101" s="11"/>
      <c r="I1101" s="12">
        <v>16.149999999999999</v>
      </c>
      <c r="J1101" s="9"/>
      <c r="K1101" s="189">
        <f t="shared" si="38"/>
        <v>5945.05</v>
      </c>
      <c r="L1101" s="196">
        <v>6233.2</v>
      </c>
      <c r="M1101" s="88"/>
    </row>
    <row r="1102" spans="1:14" hidden="1" x14ac:dyDescent="0.2">
      <c r="A1102" s="60" t="s">
        <v>23</v>
      </c>
      <c r="B1102" s="77">
        <v>38818</v>
      </c>
      <c r="C1102" s="123">
        <v>1</v>
      </c>
      <c r="D1102" s="123">
        <v>2</v>
      </c>
      <c r="E1102" s="123">
        <v>2</v>
      </c>
      <c r="F1102" s="123">
        <v>2</v>
      </c>
      <c r="G1102" s="9">
        <v>5.3</v>
      </c>
      <c r="H1102" s="11"/>
      <c r="I1102" s="12">
        <v>14.8</v>
      </c>
      <c r="J1102" s="9"/>
      <c r="K1102" s="189">
        <f t="shared" si="38"/>
        <v>5946.4</v>
      </c>
      <c r="L1102" s="196">
        <v>6234.2</v>
      </c>
      <c r="M1102" s="88"/>
    </row>
    <row r="1103" spans="1:14" hidden="1" x14ac:dyDescent="0.2">
      <c r="A1103" s="60" t="s">
        <v>23</v>
      </c>
      <c r="B1103" s="77">
        <v>38848</v>
      </c>
      <c r="C1103" s="123">
        <v>1</v>
      </c>
      <c r="D1103" s="123">
        <v>2</v>
      </c>
      <c r="E1103" s="123">
        <v>2</v>
      </c>
      <c r="F1103" s="123">
        <v>2</v>
      </c>
      <c r="G1103" s="9">
        <v>4.5999999999999996</v>
      </c>
      <c r="H1103" s="11"/>
      <c r="I1103" s="12">
        <v>13.15</v>
      </c>
      <c r="J1103" s="9"/>
      <c r="K1103" s="189">
        <f t="shared" si="38"/>
        <v>5948.05</v>
      </c>
      <c r="L1103" s="196">
        <v>6235.2</v>
      </c>
      <c r="M1103" s="88"/>
    </row>
    <row r="1104" spans="1:14" hidden="1" x14ac:dyDescent="0.2">
      <c r="A1104" s="60" t="s">
        <v>23</v>
      </c>
      <c r="B1104" s="77">
        <v>38881</v>
      </c>
      <c r="C1104" s="123">
        <v>1</v>
      </c>
      <c r="D1104" s="123">
        <v>2</v>
      </c>
      <c r="E1104" s="123">
        <v>2</v>
      </c>
      <c r="F1104" s="123">
        <v>2</v>
      </c>
      <c r="G1104" s="9">
        <v>0.92</v>
      </c>
      <c r="H1104" s="11"/>
      <c r="I1104" s="18"/>
      <c r="J1104" s="10"/>
      <c r="K1104" s="189">
        <f t="shared" si="38"/>
        <v>5961.2</v>
      </c>
      <c r="L1104" s="196">
        <v>6236.2</v>
      </c>
      <c r="M1104" s="88"/>
    </row>
    <row r="1105" spans="1:13" hidden="1" x14ac:dyDescent="0.2">
      <c r="A1105" s="60" t="s">
        <v>23</v>
      </c>
      <c r="B1105" s="77">
        <v>38919</v>
      </c>
      <c r="C1105" s="123">
        <v>1</v>
      </c>
      <c r="D1105" s="123">
        <v>2</v>
      </c>
      <c r="E1105" s="123">
        <v>2</v>
      </c>
      <c r="F1105" s="123">
        <v>2</v>
      </c>
      <c r="G1105" s="9">
        <v>2.4</v>
      </c>
      <c r="H1105" s="19"/>
      <c r="I1105" s="18"/>
      <c r="J1105" s="10"/>
      <c r="K1105" s="189">
        <f t="shared" si="38"/>
        <v>5961.2</v>
      </c>
      <c r="L1105" s="196">
        <v>6237.2</v>
      </c>
      <c r="M1105" s="88"/>
    </row>
    <row r="1106" spans="1:13" hidden="1" x14ac:dyDescent="0.2">
      <c r="A1106" s="60" t="s">
        <v>23</v>
      </c>
      <c r="B1106" s="77">
        <v>38926</v>
      </c>
      <c r="C1106" s="123">
        <v>1</v>
      </c>
      <c r="D1106" s="123">
        <v>2</v>
      </c>
      <c r="E1106" s="123">
        <v>2</v>
      </c>
      <c r="F1106" s="123">
        <v>2</v>
      </c>
      <c r="G1106" s="9">
        <v>3.6</v>
      </c>
      <c r="H1106" s="19"/>
      <c r="I1106" s="18"/>
      <c r="J1106" s="10"/>
      <c r="K1106" s="189">
        <f t="shared" si="38"/>
        <v>5961.2</v>
      </c>
      <c r="L1106" s="196">
        <v>6238.2</v>
      </c>
      <c r="M1106" s="88"/>
    </row>
    <row r="1107" spans="1:13" hidden="1" x14ac:dyDescent="0.2">
      <c r="A1107" s="60" t="s">
        <v>23</v>
      </c>
      <c r="B1107" s="77">
        <v>38933</v>
      </c>
      <c r="C1107" s="123">
        <v>1</v>
      </c>
      <c r="D1107" s="123">
        <v>2</v>
      </c>
      <c r="E1107" s="123">
        <v>2</v>
      </c>
      <c r="F1107" s="123">
        <v>2</v>
      </c>
      <c r="G1107" s="9">
        <v>4.2</v>
      </c>
      <c r="H1107" s="19"/>
      <c r="I1107" s="18"/>
      <c r="J1107" s="10"/>
      <c r="K1107" s="189">
        <f t="shared" si="38"/>
        <v>5961.2</v>
      </c>
      <c r="L1107" s="196">
        <v>6239.2</v>
      </c>
      <c r="M1107" s="88"/>
    </row>
    <row r="1108" spans="1:13" hidden="1" x14ac:dyDescent="0.2">
      <c r="A1108" s="60" t="s">
        <v>23</v>
      </c>
      <c r="B1108" s="77">
        <v>38940</v>
      </c>
      <c r="C1108" s="123">
        <v>1</v>
      </c>
      <c r="D1108" s="123">
        <v>2</v>
      </c>
      <c r="E1108" s="123">
        <v>2</v>
      </c>
      <c r="F1108" s="123">
        <v>2</v>
      </c>
      <c r="G1108" s="9">
        <v>4</v>
      </c>
      <c r="H1108" s="19"/>
      <c r="I1108" s="18"/>
      <c r="J1108" s="10"/>
      <c r="K1108" s="189">
        <f t="shared" si="38"/>
        <v>5961.2</v>
      </c>
      <c r="L1108" s="196">
        <v>6240.2</v>
      </c>
      <c r="M1108" s="88"/>
    </row>
    <row r="1109" spans="1:13" hidden="1" x14ac:dyDescent="0.2">
      <c r="A1109" s="60" t="s">
        <v>23</v>
      </c>
      <c r="B1109" s="77">
        <v>38945</v>
      </c>
      <c r="C1109" s="123">
        <v>1</v>
      </c>
      <c r="D1109" s="123">
        <v>2</v>
      </c>
      <c r="E1109" s="123">
        <v>2</v>
      </c>
      <c r="F1109" s="123">
        <v>2</v>
      </c>
      <c r="G1109" s="9">
        <v>3.3</v>
      </c>
      <c r="H1109" s="19"/>
      <c r="I1109" s="18"/>
      <c r="J1109" s="10"/>
      <c r="K1109" s="189">
        <f t="shared" si="38"/>
        <v>5961.2</v>
      </c>
      <c r="L1109" s="196">
        <v>6241.2</v>
      </c>
      <c r="M1109" s="88"/>
    </row>
    <row r="1110" spans="1:13" hidden="1" x14ac:dyDescent="0.2">
      <c r="A1110" s="60" t="s">
        <v>23</v>
      </c>
      <c r="B1110" s="77">
        <v>38953</v>
      </c>
      <c r="C1110" s="123">
        <v>1</v>
      </c>
      <c r="D1110" s="123">
        <v>2</v>
      </c>
      <c r="E1110" s="123">
        <v>2</v>
      </c>
      <c r="F1110" s="123">
        <v>2</v>
      </c>
      <c r="G1110" s="9">
        <v>5.4</v>
      </c>
      <c r="H1110" s="19"/>
      <c r="I1110" s="18"/>
      <c r="J1110" s="10"/>
      <c r="K1110" s="189">
        <f t="shared" si="38"/>
        <v>5961.2</v>
      </c>
      <c r="L1110" s="196">
        <v>6242.2</v>
      </c>
      <c r="M1110" s="88"/>
    </row>
    <row r="1111" spans="1:13" hidden="1" x14ac:dyDescent="0.2">
      <c r="A1111" s="60" t="s">
        <v>23</v>
      </c>
      <c r="B1111" s="77">
        <v>38960</v>
      </c>
      <c r="C1111" s="123">
        <v>1</v>
      </c>
      <c r="D1111" s="123">
        <v>2</v>
      </c>
      <c r="E1111" s="123">
        <v>2</v>
      </c>
      <c r="F1111" s="123">
        <v>2</v>
      </c>
      <c r="G1111" s="9">
        <v>5</v>
      </c>
      <c r="H1111" s="19"/>
      <c r="I1111" s="12">
        <v>17.39</v>
      </c>
      <c r="J1111" s="9"/>
      <c r="K1111" s="189">
        <f t="shared" si="38"/>
        <v>5943.8099999999995</v>
      </c>
      <c r="L1111" s="196">
        <v>6243.2</v>
      </c>
      <c r="M1111" s="88"/>
    </row>
    <row r="1112" spans="1:13" hidden="1" x14ac:dyDescent="0.2">
      <c r="A1112" s="60" t="s">
        <v>23</v>
      </c>
      <c r="B1112" s="77">
        <v>38966</v>
      </c>
      <c r="C1112" s="123">
        <v>1</v>
      </c>
      <c r="D1112" s="123">
        <v>2</v>
      </c>
      <c r="E1112" s="123">
        <v>2</v>
      </c>
      <c r="F1112" s="123">
        <v>2</v>
      </c>
      <c r="G1112" s="9">
        <v>2.9</v>
      </c>
      <c r="H1112" s="19"/>
      <c r="I1112" s="12">
        <v>17.29</v>
      </c>
      <c r="J1112" s="9"/>
      <c r="K1112" s="189">
        <f t="shared" si="38"/>
        <v>5943.91</v>
      </c>
      <c r="L1112" s="196">
        <v>6244.2</v>
      </c>
      <c r="M1112" s="88"/>
    </row>
    <row r="1113" spans="1:13" hidden="1" x14ac:dyDescent="0.2">
      <c r="A1113" s="60" t="s">
        <v>23</v>
      </c>
      <c r="B1113" s="77">
        <v>38973</v>
      </c>
      <c r="C1113" s="123">
        <v>1</v>
      </c>
      <c r="D1113" s="123">
        <v>2</v>
      </c>
      <c r="E1113" s="123">
        <v>2</v>
      </c>
      <c r="F1113" s="123">
        <v>2</v>
      </c>
      <c r="G1113" s="9">
        <v>5.5</v>
      </c>
      <c r="H1113" s="19"/>
      <c r="I1113" s="12">
        <v>17.36</v>
      </c>
      <c r="J1113" s="9"/>
      <c r="K1113" s="189">
        <f t="shared" si="38"/>
        <v>5943.84</v>
      </c>
      <c r="L1113" s="196">
        <v>6245.2</v>
      </c>
      <c r="M1113" s="88"/>
    </row>
    <row r="1114" spans="1:13" hidden="1" x14ac:dyDescent="0.2">
      <c r="A1114" s="60" t="s">
        <v>23</v>
      </c>
      <c r="B1114" s="77">
        <v>38981</v>
      </c>
      <c r="C1114" s="123">
        <v>1</v>
      </c>
      <c r="D1114" s="123">
        <v>2</v>
      </c>
      <c r="E1114" s="123">
        <v>2</v>
      </c>
      <c r="F1114" s="123">
        <v>2</v>
      </c>
      <c r="G1114" s="9">
        <v>4.8</v>
      </c>
      <c r="H1114" s="19"/>
      <c r="I1114" s="12">
        <v>17.45</v>
      </c>
      <c r="J1114" s="9"/>
      <c r="K1114" s="189">
        <f t="shared" si="38"/>
        <v>5943.75</v>
      </c>
      <c r="L1114" s="196">
        <v>6246.2</v>
      </c>
      <c r="M1114" s="88"/>
    </row>
    <row r="1115" spans="1:13" hidden="1" x14ac:dyDescent="0.2">
      <c r="A1115" s="60" t="s">
        <v>23</v>
      </c>
      <c r="B1115" s="77">
        <v>38987</v>
      </c>
      <c r="C1115" s="123">
        <v>1</v>
      </c>
      <c r="D1115" s="123">
        <v>2</v>
      </c>
      <c r="E1115" s="123">
        <v>2</v>
      </c>
      <c r="F1115" s="123">
        <v>2</v>
      </c>
      <c r="G1115" s="9">
        <v>4</v>
      </c>
      <c r="H1115" s="19"/>
      <c r="I1115" s="12">
        <v>17.22</v>
      </c>
      <c r="J1115" s="9"/>
      <c r="K1115" s="189">
        <f t="shared" si="38"/>
        <v>5943.98</v>
      </c>
      <c r="L1115" s="196">
        <v>6247.2</v>
      </c>
      <c r="M1115" s="88"/>
    </row>
    <row r="1116" spans="1:13" hidden="1" x14ac:dyDescent="0.2">
      <c r="A1116" s="60" t="s">
        <v>23</v>
      </c>
      <c r="B1116" s="77">
        <v>38996</v>
      </c>
      <c r="C1116" s="123">
        <v>1</v>
      </c>
      <c r="D1116" s="123">
        <v>2</v>
      </c>
      <c r="E1116" s="123">
        <v>2</v>
      </c>
      <c r="F1116" s="123">
        <v>2</v>
      </c>
      <c r="G1116" s="9">
        <v>4.5999999999999996</v>
      </c>
      <c r="H1116" s="19"/>
      <c r="I1116" s="12">
        <v>17.18</v>
      </c>
      <c r="J1116" s="9"/>
      <c r="K1116" s="189">
        <f t="shared" si="38"/>
        <v>5944.0199999999995</v>
      </c>
      <c r="L1116" s="196">
        <v>6248.2</v>
      </c>
      <c r="M1116" s="88"/>
    </row>
    <row r="1117" spans="1:13" hidden="1" x14ac:dyDescent="0.2">
      <c r="A1117" s="60" t="s">
        <v>23</v>
      </c>
      <c r="B1117" s="77">
        <v>39002</v>
      </c>
      <c r="C1117" s="123">
        <v>1</v>
      </c>
      <c r="D1117" s="123">
        <v>2</v>
      </c>
      <c r="E1117" s="123">
        <v>2</v>
      </c>
      <c r="F1117" s="123">
        <v>2</v>
      </c>
      <c r="G1117" s="9">
        <v>5.7</v>
      </c>
      <c r="H1117" s="19"/>
      <c r="I1117" s="12">
        <v>17.21</v>
      </c>
      <c r="J1117" s="9"/>
      <c r="K1117" s="189">
        <f t="shared" si="38"/>
        <v>5943.99</v>
      </c>
      <c r="L1117" s="196">
        <v>6249.2</v>
      </c>
      <c r="M1117" s="88"/>
    </row>
    <row r="1118" spans="1:13" hidden="1" x14ac:dyDescent="0.2">
      <c r="A1118" s="60" t="s">
        <v>23</v>
      </c>
      <c r="B1118" s="77">
        <v>39009</v>
      </c>
      <c r="C1118" s="123">
        <v>1</v>
      </c>
      <c r="D1118" s="123">
        <v>2</v>
      </c>
      <c r="E1118" s="123">
        <v>2</v>
      </c>
      <c r="F1118" s="123">
        <v>2</v>
      </c>
      <c r="G1118" s="9">
        <v>4.2</v>
      </c>
      <c r="H1118" s="19"/>
      <c r="I1118" s="12">
        <v>16.64</v>
      </c>
      <c r="J1118" s="9"/>
      <c r="K1118" s="189">
        <f t="shared" si="38"/>
        <v>5944.5599999999995</v>
      </c>
      <c r="L1118" s="196">
        <v>6250.2</v>
      </c>
      <c r="M1118" s="88"/>
    </row>
    <row r="1119" spans="1:13" hidden="1" x14ac:dyDescent="0.2">
      <c r="A1119" s="60" t="s">
        <v>23</v>
      </c>
      <c r="B1119" s="77">
        <v>39015</v>
      </c>
      <c r="C1119" s="123">
        <v>1</v>
      </c>
      <c r="D1119" s="123">
        <v>2</v>
      </c>
      <c r="E1119" s="123">
        <v>2</v>
      </c>
      <c r="F1119" s="123">
        <v>2</v>
      </c>
      <c r="G1119" s="9">
        <v>3.9</v>
      </c>
      <c r="H1119" s="19"/>
      <c r="I1119" s="12">
        <v>16.89</v>
      </c>
      <c r="J1119" s="9"/>
      <c r="K1119" s="189">
        <f t="shared" si="38"/>
        <v>5944.3099999999995</v>
      </c>
      <c r="L1119" s="196">
        <v>6251.2</v>
      </c>
      <c r="M1119" s="88"/>
    </row>
    <row r="1120" spans="1:13" hidden="1" x14ac:dyDescent="0.2">
      <c r="A1120" s="60" t="s">
        <v>23</v>
      </c>
      <c r="B1120" s="77">
        <v>39022</v>
      </c>
      <c r="C1120" s="123">
        <v>1</v>
      </c>
      <c r="D1120" s="123">
        <v>2</v>
      </c>
      <c r="E1120" s="123">
        <v>2</v>
      </c>
      <c r="F1120" s="123">
        <v>2</v>
      </c>
      <c r="G1120" s="9">
        <v>3.1</v>
      </c>
      <c r="H1120" s="19"/>
      <c r="I1120" s="12">
        <v>16.309999999999999</v>
      </c>
      <c r="J1120" s="9"/>
      <c r="K1120" s="189">
        <f t="shared" si="38"/>
        <v>5944.8899999999994</v>
      </c>
      <c r="L1120" s="196">
        <v>6252.2</v>
      </c>
      <c r="M1120" s="88"/>
    </row>
    <row r="1121" spans="1:13" hidden="1" x14ac:dyDescent="0.2">
      <c r="A1121" s="60" t="s">
        <v>23</v>
      </c>
      <c r="B1121" s="77">
        <v>39038</v>
      </c>
      <c r="C1121" s="123">
        <v>1</v>
      </c>
      <c r="D1121" s="123">
        <v>2</v>
      </c>
      <c r="E1121" s="123">
        <v>2</v>
      </c>
      <c r="F1121" s="123">
        <v>2</v>
      </c>
      <c r="G1121" s="9">
        <v>1.6</v>
      </c>
      <c r="H1121" s="19"/>
      <c r="I1121" s="12">
        <v>16.25</v>
      </c>
      <c r="J1121" s="9"/>
      <c r="K1121" s="189">
        <f t="shared" si="38"/>
        <v>5944.95</v>
      </c>
      <c r="L1121" s="196">
        <v>6253.2</v>
      </c>
      <c r="M1121" s="88"/>
    </row>
    <row r="1122" spans="1:13" hidden="1" x14ac:dyDescent="0.2">
      <c r="A1122" s="60" t="s">
        <v>23</v>
      </c>
      <c r="B1122" s="77">
        <v>39057</v>
      </c>
      <c r="C1122" s="123">
        <v>1</v>
      </c>
      <c r="D1122" s="123">
        <v>2</v>
      </c>
      <c r="E1122" s="123">
        <v>2</v>
      </c>
      <c r="F1122" s="123">
        <v>2</v>
      </c>
      <c r="G1122" s="9">
        <v>1.2</v>
      </c>
      <c r="H1122" s="13">
        <v>4.8000000000000001E-2</v>
      </c>
      <c r="I1122" s="12">
        <v>16.32</v>
      </c>
      <c r="J1122" s="9"/>
      <c r="K1122" s="189">
        <f t="shared" si="38"/>
        <v>5944.88</v>
      </c>
      <c r="L1122" s="196">
        <v>6254.2</v>
      </c>
      <c r="M1122" s="88"/>
    </row>
    <row r="1123" spans="1:13" hidden="1" x14ac:dyDescent="0.2">
      <c r="A1123" s="60" t="s">
        <v>23</v>
      </c>
      <c r="B1123" s="77">
        <v>39085</v>
      </c>
      <c r="C1123" s="123">
        <v>1</v>
      </c>
      <c r="D1123" s="123">
        <v>2</v>
      </c>
      <c r="E1123" s="123">
        <v>2</v>
      </c>
      <c r="F1123" s="123">
        <v>2</v>
      </c>
      <c r="G1123" s="9">
        <v>2.2999999999999998</v>
      </c>
      <c r="H1123" s="19"/>
      <c r="I1123" s="18"/>
      <c r="J1123" s="10"/>
      <c r="K1123" s="189">
        <f t="shared" si="38"/>
        <v>5961.2</v>
      </c>
      <c r="L1123" s="196">
        <v>6255.2</v>
      </c>
      <c r="M1123" s="88"/>
    </row>
    <row r="1124" spans="1:13" hidden="1" x14ac:dyDescent="0.2">
      <c r="A1124" s="60" t="s">
        <v>23</v>
      </c>
      <c r="B1124" s="77">
        <v>39099</v>
      </c>
      <c r="C1124" s="123">
        <v>1</v>
      </c>
      <c r="D1124" s="123">
        <v>2</v>
      </c>
      <c r="E1124" s="123">
        <v>2</v>
      </c>
      <c r="F1124" s="123">
        <v>2</v>
      </c>
      <c r="G1124" s="9">
        <v>1.7</v>
      </c>
      <c r="H1124" s="19"/>
      <c r="I1124" s="12"/>
      <c r="J1124" s="9"/>
      <c r="K1124" s="189">
        <f t="shared" si="38"/>
        <v>5961.2</v>
      </c>
      <c r="L1124" s="196">
        <v>6256.2</v>
      </c>
      <c r="M1124" s="88"/>
    </row>
    <row r="1125" spans="1:13" hidden="1" x14ac:dyDescent="0.2">
      <c r="A1125" s="60" t="s">
        <v>23</v>
      </c>
      <c r="B1125" s="77">
        <v>39118</v>
      </c>
      <c r="C1125" s="123">
        <v>1</v>
      </c>
      <c r="D1125" s="123">
        <v>2</v>
      </c>
      <c r="E1125" s="123">
        <v>2</v>
      </c>
      <c r="F1125" s="123">
        <v>2</v>
      </c>
      <c r="G1125" s="9">
        <v>2.2000000000000002</v>
      </c>
      <c r="H1125" s="19"/>
      <c r="I1125" s="12"/>
      <c r="J1125" s="9"/>
      <c r="K1125" s="189">
        <f t="shared" si="38"/>
        <v>5961.2</v>
      </c>
      <c r="L1125" s="196">
        <v>6257.2</v>
      </c>
      <c r="M1125" s="88"/>
    </row>
    <row r="1126" spans="1:13" hidden="1" x14ac:dyDescent="0.2">
      <c r="A1126" s="60" t="s">
        <v>23</v>
      </c>
      <c r="B1126" s="77">
        <v>39135</v>
      </c>
      <c r="C1126" s="123">
        <v>1</v>
      </c>
      <c r="D1126" s="123">
        <v>2</v>
      </c>
      <c r="E1126" s="123">
        <v>2</v>
      </c>
      <c r="F1126" s="123">
        <v>2</v>
      </c>
      <c r="G1126" s="9">
        <v>4</v>
      </c>
      <c r="H1126" s="19"/>
      <c r="I1126" s="12">
        <v>15.68</v>
      </c>
      <c r="J1126" s="9"/>
      <c r="K1126" s="189">
        <f t="shared" si="38"/>
        <v>5945.5199999999995</v>
      </c>
      <c r="L1126" s="196">
        <v>6258.2</v>
      </c>
      <c r="M1126" s="88"/>
    </row>
    <row r="1127" spans="1:13" hidden="1" x14ac:dyDescent="0.2">
      <c r="A1127" s="60" t="s">
        <v>23</v>
      </c>
      <c r="B1127" s="77">
        <v>39148</v>
      </c>
      <c r="C1127" s="123">
        <v>1</v>
      </c>
      <c r="D1127" s="123">
        <v>2</v>
      </c>
      <c r="E1127" s="123">
        <v>2</v>
      </c>
      <c r="F1127" s="123">
        <v>2</v>
      </c>
      <c r="G1127" s="9">
        <v>3.4</v>
      </c>
      <c r="H1127" s="19"/>
      <c r="I1127" s="12">
        <v>15.34</v>
      </c>
      <c r="J1127" s="9"/>
      <c r="K1127" s="189">
        <f t="shared" si="38"/>
        <v>5945.86</v>
      </c>
      <c r="L1127" s="196">
        <v>6259.2</v>
      </c>
      <c r="M1127" s="88"/>
    </row>
    <row r="1128" spans="1:13" hidden="1" x14ac:dyDescent="0.2">
      <c r="A1128" s="60" t="s">
        <v>23</v>
      </c>
      <c r="B1128" s="77">
        <v>39154</v>
      </c>
      <c r="C1128" s="123">
        <v>1</v>
      </c>
      <c r="D1128" s="123">
        <v>2</v>
      </c>
      <c r="E1128" s="123">
        <v>2</v>
      </c>
      <c r="F1128" s="123">
        <v>2</v>
      </c>
      <c r="G1128" s="9">
        <v>3.4</v>
      </c>
      <c r="H1128" s="13">
        <v>0.1594631643616698</v>
      </c>
      <c r="I1128" s="12">
        <v>15.3</v>
      </c>
      <c r="J1128" s="9"/>
      <c r="K1128" s="189">
        <f t="shared" si="38"/>
        <v>5945.9</v>
      </c>
      <c r="L1128" s="196">
        <v>6260.2</v>
      </c>
      <c r="M1128" s="88"/>
    </row>
    <row r="1129" spans="1:13" hidden="1" x14ac:dyDescent="0.2">
      <c r="A1129" s="60" t="s">
        <v>23</v>
      </c>
      <c r="B1129" s="77">
        <v>39167</v>
      </c>
      <c r="C1129" s="123">
        <v>1</v>
      </c>
      <c r="D1129" s="123">
        <v>2</v>
      </c>
      <c r="E1129" s="123">
        <v>2</v>
      </c>
      <c r="F1129" s="123">
        <v>2</v>
      </c>
      <c r="G1129" s="9">
        <v>3.6</v>
      </c>
      <c r="H1129" s="19"/>
      <c r="I1129" s="18"/>
      <c r="J1129" s="10"/>
      <c r="K1129" s="189">
        <f t="shared" si="38"/>
        <v>5961.2</v>
      </c>
      <c r="L1129" s="196">
        <v>6261.2</v>
      </c>
      <c r="M1129" s="88"/>
    </row>
    <row r="1130" spans="1:13" hidden="1" x14ac:dyDescent="0.2">
      <c r="A1130" s="60" t="s">
        <v>23</v>
      </c>
      <c r="B1130" s="77">
        <v>39183</v>
      </c>
      <c r="C1130" s="123">
        <v>1</v>
      </c>
      <c r="D1130" s="123">
        <v>2</v>
      </c>
      <c r="E1130" s="123">
        <v>2</v>
      </c>
      <c r="F1130" s="123">
        <v>2</v>
      </c>
      <c r="G1130" s="9">
        <v>2.2000000000000002</v>
      </c>
      <c r="H1130" s="19"/>
      <c r="I1130" s="18"/>
      <c r="J1130" s="10"/>
      <c r="K1130" s="189">
        <f t="shared" si="38"/>
        <v>5961.2</v>
      </c>
      <c r="L1130" s="196">
        <v>6262.2</v>
      </c>
      <c r="M1130" s="88"/>
    </row>
    <row r="1131" spans="1:13" hidden="1" x14ac:dyDescent="0.2">
      <c r="A1131" s="60" t="s">
        <v>23</v>
      </c>
      <c r="B1131" s="77">
        <v>39197</v>
      </c>
      <c r="C1131" s="123">
        <v>0.5</v>
      </c>
      <c r="D1131" s="123">
        <v>5</v>
      </c>
      <c r="E1131" s="123">
        <v>2</v>
      </c>
      <c r="F1131" s="123">
        <v>2</v>
      </c>
      <c r="G1131" s="9">
        <v>3.2</v>
      </c>
      <c r="H1131" s="19"/>
      <c r="I1131" s="12"/>
      <c r="J1131" s="9"/>
      <c r="K1131" s="189">
        <f t="shared" si="38"/>
        <v>5961.2</v>
      </c>
      <c r="L1131" s="196">
        <v>6263.2</v>
      </c>
      <c r="M1131" s="88"/>
    </row>
    <row r="1132" spans="1:13" hidden="1" x14ac:dyDescent="0.2">
      <c r="A1132" s="60" t="s">
        <v>23</v>
      </c>
      <c r="B1132" s="77">
        <v>39210</v>
      </c>
      <c r="C1132" s="123">
        <v>0.5</v>
      </c>
      <c r="D1132" s="123">
        <v>5</v>
      </c>
      <c r="E1132" s="123">
        <v>2</v>
      </c>
      <c r="F1132" s="123">
        <v>2</v>
      </c>
      <c r="G1132" s="9">
        <v>2.1</v>
      </c>
      <c r="H1132" s="19"/>
      <c r="I1132" s="12"/>
      <c r="J1132" s="9"/>
      <c r="K1132" s="189">
        <f t="shared" si="38"/>
        <v>5961.2</v>
      </c>
      <c r="L1132" s="196">
        <v>6264.2</v>
      </c>
      <c r="M1132" s="88"/>
    </row>
    <row r="1133" spans="1:13" hidden="1" x14ac:dyDescent="0.2">
      <c r="A1133" s="60" t="s">
        <v>23</v>
      </c>
      <c r="B1133" s="77">
        <v>39255</v>
      </c>
      <c r="C1133" s="123">
        <v>1</v>
      </c>
      <c r="D1133" s="123">
        <v>2</v>
      </c>
      <c r="E1133" s="123">
        <v>2</v>
      </c>
      <c r="F1133" s="123">
        <v>2</v>
      </c>
      <c r="G1133" s="9">
        <v>2.2999999999999998</v>
      </c>
      <c r="H1133" s="19"/>
      <c r="I1133" s="12"/>
      <c r="J1133" s="9"/>
      <c r="K1133" s="189">
        <f t="shared" si="38"/>
        <v>5961.2</v>
      </c>
      <c r="L1133" s="196">
        <v>6265.2</v>
      </c>
      <c r="M1133" s="88"/>
    </row>
    <row r="1134" spans="1:13" hidden="1" x14ac:dyDescent="0.2">
      <c r="A1134" s="60" t="s">
        <v>23</v>
      </c>
      <c r="B1134" s="77">
        <v>39335</v>
      </c>
      <c r="C1134" s="123">
        <v>1</v>
      </c>
      <c r="D1134" s="123">
        <v>2</v>
      </c>
      <c r="E1134" s="123">
        <v>2</v>
      </c>
      <c r="F1134" s="123">
        <v>2</v>
      </c>
      <c r="G1134" s="9">
        <v>3.6</v>
      </c>
      <c r="H1134" s="19"/>
      <c r="I1134" s="12">
        <v>17.29</v>
      </c>
      <c r="J1134" s="9"/>
      <c r="K1134" s="189">
        <f t="shared" si="38"/>
        <v>5943.91</v>
      </c>
      <c r="L1134" s="196">
        <v>6266.2</v>
      </c>
      <c r="M1134" s="88"/>
    </row>
    <row r="1135" spans="1:13" hidden="1" x14ac:dyDescent="0.2">
      <c r="A1135" s="60" t="s">
        <v>23</v>
      </c>
      <c r="B1135" s="77">
        <v>39434</v>
      </c>
      <c r="C1135" s="123">
        <v>1</v>
      </c>
      <c r="D1135" s="123">
        <v>2</v>
      </c>
      <c r="E1135" s="123">
        <v>2</v>
      </c>
      <c r="F1135" s="123">
        <v>2</v>
      </c>
      <c r="G1135" s="9">
        <v>4.5</v>
      </c>
      <c r="H1135" s="19"/>
      <c r="I1135" s="12">
        <v>16.649999999999999</v>
      </c>
      <c r="J1135" s="9"/>
      <c r="K1135" s="189">
        <f t="shared" si="38"/>
        <v>5944.55</v>
      </c>
      <c r="L1135" s="196">
        <v>6267.2</v>
      </c>
      <c r="M1135" s="88"/>
    </row>
    <row r="1136" spans="1:13" hidden="1" x14ac:dyDescent="0.2">
      <c r="A1136" s="60" t="s">
        <v>23</v>
      </c>
      <c r="B1136" s="77">
        <v>39511</v>
      </c>
      <c r="C1136" s="123">
        <v>1</v>
      </c>
      <c r="D1136" s="123">
        <v>2</v>
      </c>
      <c r="E1136" s="123">
        <v>2</v>
      </c>
      <c r="F1136" s="123">
        <v>2</v>
      </c>
      <c r="G1136" s="9">
        <v>1.3</v>
      </c>
      <c r="H1136" s="127">
        <v>8.0000000000000004E-4</v>
      </c>
      <c r="I1136" s="12">
        <v>16.170000000000002</v>
      </c>
      <c r="J1136" s="9"/>
      <c r="K1136" s="189">
        <f t="shared" si="38"/>
        <v>5945.03</v>
      </c>
      <c r="L1136" s="196">
        <v>6268.2</v>
      </c>
      <c r="M1136" s="88"/>
    </row>
    <row r="1137" spans="1:13" hidden="1" x14ac:dyDescent="0.2">
      <c r="A1137" s="60" t="s">
        <v>23</v>
      </c>
      <c r="B1137" s="77">
        <v>39616</v>
      </c>
      <c r="C1137" s="123">
        <v>1</v>
      </c>
      <c r="D1137" s="123">
        <v>2</v>
      </c>
      <c r="E1137" s="123">
        <v>2</v>
      </c>
      <c r="F1137" s="123">
        <v>2</v>
      </c>
      <c r="G1137" s="9">
        <v>1.1999999999999999E-3</v>
      </c>
      <c r="H1137" s="19"/>
      <c r="I1137" s="12">
        <v>12.16</v>
      </c>
      <c r="J1137" s="9"/>
      <c r="K1137" s="189">
        <f t="shared" si="38"/>
        <v>5949.04</v>
      </c>
      <c r="L1137" s="196">
        <v>6269.2</v>
      </c>
      <c r="M1137" s="88"/>
    </row>
    <row r="1138" spans="1:13" hidden="1" x14ac:dyDescent="0.2">
      <c r="A1138" s="60" t="s">
        <v>23</v>
      </c>
      <c r="B1138" s="77">
        <v>39720</v>
      </c>
      <c r="C1138" s="123">
        <v>1</v>
      </c>
      <c r="D1138" s="123">
        <v>2</v>
      </c>
      <c r="E1138" s="123">
        <v>2</v>
      </c>
      <c r="F1138" s="123">
        <v>2</v>
      </c>
      <c r="G1138" s="9">
        <v>0.72</v>
      </c>
      <c r="H1138" s="19"/>
      <c r="I1138" s="12">
        <v>17.100000000000001</v>
      </c>
      <c r="J1138" s="9"/>
      <c r="K1138" s="189">
        <f t="shared" si="38"/>
        <v>5944.0999999999995</v>
      </c>
      <c r="L1138" s="196">
        <v>6270.2</v>
      </c>
      <c r="M1138" s="88"/>
    </row>
    <row r="1139" spans="1:13" hidden="1" x14ac:dyDescent="0.2">
      <c r="A1139" s="60" t="s">
        <v>23</v>
      </c>
      <c r="B1139" s="77">
        <v>39790</v>
      </c>
      <c r="C1139" s="123">
        <v>1</v>
      </c>
      <c r="D1139" s="123">
        <v>2</v>
      </c>
      <c r="E1139" s="123">
        <v>2</v>
      </c>
      <c r="F1139" s="123">
        <v>2</v>
      </c>
      <c r="G1139" s="9">
        <v>0.45</v>
      </c>
      <c r="H1139" s="19"/>
      <c r="I1139" s="12">
        <v>14.77</v>
      </c>
      <c r="J1139" s="9"/>
      <c r="K1139" s="189">
        <f t="shared" si="38"/>
        <v>5946.4299999999994</v>
      </c>
      <c r="L1139" s="196">
        <v>6271.2</v>
      </c>
      <c r="M1139" s="88"/>
    </row>
    <row r="1140" spans="1:13" hidden="1" x14ac:dyDescent="0.2">
      <c r="A1140" s="60" t="s">
        <v>23</v>
      </c>
      <c r="B1140" s="77">
        <v>39888</v>
      </c>
      <c r="C1140" s="123">
        <v>1</v>
      </c>
      <c r="D1140" s="123">
        <v>2</v>
      </c>
      <c r="E1140" s="123">
        <v>2</v>
      </c>
      <c r="F1140" s="123">
        <v>2</v>
      </c>
      <c r="G1140" s="9">
        <v>0.37</v>
      </c>
      <c r="H1140" s="19"/>
      <c r="I1140" s="12">
        <v>15.52</v>
      </c>
      <c r="J1140" s="9"/>
      <c r="K1140" s="189">
        <f t="shared" si="38"/>
        <v>5945.6799999999994</v>
      </c>
      <c r="L1140" s="196">
        <v>6272.2</v>
      </c>
      <c r="M1140" s="88"/>
    </row>
    <row r="1141" spans="1:13" hidden="1" x14ac:dyDescent="0.2">
      <c r="A1141" s="60" t="s">
        <v>23</v>
      </c>
      <c r="B1141" s="77">
        <v>39979</v>
      </c>
      <c r="C1141" s="123">
        <v>1</v>
      </c>
      <c r="D1141" s="123">
        <v>2</v>
      </c>
      <c r="E1141" s="123">
        <v>2</v>
      </c>
      <c r="F1141" s="123">
        <v>2</v>
      </c>
      <c r="G1141" s="132">
        <v>8.0000000000000004E-4</v>
      </c>
      <c r="H1141" s="132">
        <v>8.0000000000000004E-4</v>
      </c>
      <c r="I1141" s="12">
        <v>11.62</v>
      </c>
      <c r="J1141" s="9"/>
      <c r="K1141" s="189">
        <f t="shared" si="38"/>
        <v>5949.58</v>
      </c>
      <c r="L1141" s="196">
        <v>6273.2</v>
      </c>
      <c r="M1141" s="88"/>
    </row>
    <row r="1142" spans="1:13" hidden="1" x14ac:dyDescent="0.2">
      <c r="A1142" s="60" t="s">
        <v>23</v>
      </c>
      <c r="B1142" s="77">
        <v>40072</v>
      </c>
      <c r="C1142" s="123">
        <v>1</v>
      </c>
      <c r="D1142" s="123">
        <v>2</v>
      </c>
      <c r="E1142" s="123">
        <v>2</v>
      </c>
      <c r="F1142" s="123">
        <v>2</v>
      </c>
      <c r="G1142" s="132">
        <v>8.0000000000000004E-4</v>
      </c>
      <c r="H1142" s="132">
        <v>8.0000000000000004E-4</v>
      </c>
      <c r="I1142" s="12">
        <v>17</v>
      </c>
      <c r="J1142" s="9"/>
      <c r="K1142" s="189">
        <f t="shared" si="38"/>
        <v>5944.2</v>
      </c>
      <c r="L1142" s="196">
        <v>6274.2</v>
      </c>
      <c r="M1142" s="88"/>
    </row>
    <row r="1143" spans="1:13" hidden="1" x14ac:dyDescent="0.2">
      <c r="A1143" s="60" t="s">
        <v>23</v>
      </c>
      <c r="B1143" s="77">
        <v>40072</v>
      </c>
      <c r="C1143" s="123">
        <v>1</v>
      </c>
      <c r="D1143" s="123">
        <v>2</v>
      </c>
      <c r="E1143" s="123">
        <v>2</v>
      </c>
      <c r="F1143" s="123">
        <v>2</v>
      </c>
      <c r="G1143" s="9">
        <v>1.1000000000000001E-3</v>
      </c>
      <c r="H1143" s="19"/>
      <c r="I1143" s="12">
        <v>17</v>
      </c>
      <c r="J1143" s="9"/>
      <c r="K1143" s="189">
        <f t="shared" si="38"/>
        <v>5944.2</v>
      </c>
      <c r="L1143" s="196">
        <v>6275.2</v>
      </c>
      <c r="M1143" s="88"/>
    </row>
    <row r="1144" spans="1:13" hidden="1" x14ac:dyDescent="0.2">
      <c r="A1144" s="60" t="s">
        <v>23</v>
      </c>
      <c r="B1144" s="77">
        <v>40163</v>
      </c>
      <c r="C1144" s="123">
        <v>1</v>
      </c>
      <c r="D1144" s="123">
        <v>2</v>
      </c>
      <c r="E1144" s="123">
        <v>2</v>
      </c>
      <c r="F1144" s="123">
        <v>2</v>
      </c>
      <c r="G1144" s="9">
        <v>0.37</v>
      </c>
      <c r="H1144" s="19"/>
      <c r="I1144" s="12">
        <v>16.12</v>
      </c>
      <c r="J1144" s="9"/>
      <c r="K1144" s="189">
        <f t="shared" si="38"/>
        <v>5945.08</v>
      </c>
      <c r="L1144" s="196">
        <v>6276.2</v>
      </c>
      <c r="M1144" s="88"/>
    </row>
    <row r="1145" spans="1:13" hidden="1" x14ac:dyDescent="0.2">
      <c r="A1145" s="60" t="s">
        <v>23</v>
      </c>
      <c r="B1145" s="77">
        <v>40267</v>
      </c>
      <c r="C1145" s="123">
        <v>1</v>
      </c>
      <c r="D1145" s="123">
        <v>2</v>
      </c>
      <c r="E1145" s="123">
        <v>2</v>
      </c>
      <c r="F1145" s="123">
        <v>2</v>
      </c>
      <c r="G1145" s="9">
        <v>7.2400000000000006E-2</v>
      </c>
      <c r="H1145" s="19"/>
      <c r="I1145" s="12">
        <v>15.69</v>
      </c>
      <c r="J1145" s="9"/>
      <c r="K1145" s="189">
        <f t="shared" si="38"/>
        <v>5945.51</v>
      </c>
      <c r="L1145" s="196">
        <v>6277.2</v>
      </c>
      <c r="M1145" s="88"/>
    </row>
    <row r="1146" spans="1:13" hidden="1" x14ac:dyDescent="0.2">
      <c r="A1146" s="60" t="s">
        <v>23</v>
      </c>
      <c r="B1146" s="77">
        <v>40267</v>
      </c>
      <c r="C1146" s="123">
        <v>1</v>
      </c>
      <c r="D1146" s="123">
        <v>2</v>
      </c>
      <c r="E1146" s="123">
        <v>2</v>
      </c>
      <c r="F1146" s="123">
        <v>2</v>
      </c>
      <c r="G1146" s="9">
        <v>9.64E-2</v>
      </c>
      <c r="H1146" s="19"/>
      <c r="I1146" s="12">
        <v>15.69</v>
      </c>
      <c r="J1146" s="9"/>
      <c r="K1146" s="189">
        <f t="shared" si="38"/>
        <v>5945.51</v>
      </c>
      <c r="L1146" s="196">
        <v>6278.2</v>
      </c>
      <c r="M1146" s="88"/>
    </row>
    <row r="1147" spans="1:13" hidden="1" x14ac:dyDescent="0.2">
      <c r="A1147" s="60" t="s">
        <v>23</v>
      </c>
      <c r="B1147" s="77">
        <v>40357</v>
      </c>
      <c r="C1147" s="123">
        <v>1</v>
      </c>
      <c r="D1147" s="123">
        <v>2</v>
      </c>
      <c r="E1147" s="123">
        <v>2</v>
      </c>
      <c r="F1147" s="123">
        <v>2</v>
      </c>
      <c r="G1147" s="132">
        <v>8.0000000000000004E-4</v>
      </c>
      <c r="H1147" s="19"/>
      <c r="I1147" s="12">
        <v>11.46</v>
      </c>
      <c r="J1147" s="9"/>
      <c r="K1147" s="189">
        <f t="shared" si="38"/>
        <v>5949.74</v>
      </c>
      <c r="L1147" s="196">
        <v>6279.2</v>
      </c>
      <c r="M1147" s="88"/>
    </row>
    <row r="1148" spans="1:13" hidden="1" x14ac:dyDescent="0.2">
      <c r="A1148" s="60" t="s">
        <v>23</v>
      </c>
      <c r="B1148" s="77">
        <v>40357</v>
      </c>
      <c r="C1148" s="123">
        <v>1</v>
      </c>
      <c r="D1148" s="123">
        <v>2</v>
      </c>
      <c r="E1148" s="123">
        <v>2</v>
      </c>
      <c r="F1148" s="123">
        <v>2</v>
      </c>
      <c r="G1148" s="132">
        <v>8.0000000000000004E-4</v>
      </c>
      <c r="H1148" s="19"/>
      <c r="I1148" s="12">
        <v>11.86</v>
      </c>
      <c r="J1148" s="9"/>
      <c r="K1148" s="189">
        <f t="shared" si="38"/>
        <v>5949.34</v>
      </c>
      <c r="L1148" s="196">
        <v>6280.2</v>
      </c>
      <c r="M1148" s="88"/>
    </row>
    <row r="1149" spans="1:13" hidden="1" x14ac:dyDescent="0.2">
      <c r="A1149" s="60" t="s">
        <v>23</v>
      </c>
      <c r="B1149" s="77">
        <v>40448</v>
      </c>
      <c r="C1149" s="9"/>
      <c r="D1149" s="9"/>
      <c r="E1149" s="9"/>
      <c r="F1149" s="9"/>
      <c r="G1149" s="9"/>
      <c r="H1149" s="19"/>
      <c r="I1149" s="12"/>
      <c r="J1149" s="9"/>
      <c r="K1149" s="189">
        <f t="shared" si="38"/>
        <v>5961.2</v>
      </c>
      <c r="L1149" s="196">
        <v>6281.2</v>
      </c>
      <c r="M1149" s="88"/>
    </row>
    <row r="1150" spans="1:13" hidden="1" x14ac:dyDescent="0.2">
      <c r="A1150" s="60" t="s">
        <v>23</v>
      </c>
      <c r="B1150" s="77">
        <v>40528</v>
      </c>
      <c r="C1150" s="123">
        <v>1</v>
      </c>
      <c r="D1150" s="123">
        <v>2</v>
      </c>
      <c r="E1150" s="123">
        <v>2</v>
      </c>
      <c r="F1150" s="123">
        <v>2</v>
      </c>
      <c r="G1150" s="132">
        <v>8.0000000000000004E-4</v>
      </c>
      <c r="H1150" s="19"/>
      <c r="I1150" s="12">
        <v>16.37</v>
      </c>
      <c r="J1150" s="9"/>
      <c r="K1150" s="189">
        <f t="shared" ref="K1150:K1213" si="39">$L$786-I1150</f>
        <v>5944.83</v>
      </c>
      <c r="L1150" s="196">
        <v>6282.2</v>
      </c>
      <c r="M1150" s="88"/>
    </row>
    <row r="1151" spans="1:13" hidden="1" x14ac:dyDescent="0.2">
      <c r="A1151" s="60" t="s">
        <v>23</v>
      </c>
      <c r="B1151" s="77">
        <v>40528</v>
      </c>
      <c r="C1151" s="123">
        <v>1</v>
      </c>
      <c r="D1151" s="123">
        <v>2</v>
      </c>
      <c r="E1151" s="123">
        <v>2</v>
      </c>
      <c r="F1151" s="123">
        <v>2</v>
      </c>
      <c r="G1151" s="132">
        <v>8.0000000000000004E-4</v>
      </c>
      <c r="H1151" s="19"/>
      <c r="I1151" s="12">
        <v>16.37</v>
      </c>
      <c r="J1151" s="9"/>
      <c r="K1151" s="189">
        <f t="shared" si="39"/>
        <v>5944.83</v>
      </c>
      <c r="L1151" s="196">
        <v>6283.2</v>
      </c>
      <c r="M1151" s="88"/>
    </row>
    <row r="1152" spans="1:13" hidden="1" x14ac:dyDescent="0.2">
      <c r="A1152" s="60" t="s">
        <v>23</v>
      </c>
      <c r="B1152" s="78">
        <v>40630</v>
      </c>
      <c r="C1152" s="124">
        <v>0.5</v>
      </c>
      <c r="D1152" s="123">
        <v>2</v>
      </c>
      <c r="E1152" s="123">
        <v>2</v>
      </c>
      <c r="F1152" s="123">
        <v>2</v>
      </c>
      <c r="G1152" s="24">
        <v>1.2E-2</v>
      </c>
      <c r="H1152" s="19"/>
      <c r="I1152" s="12">
        <v>15.3</v>
      </c>
      <c r="J1152" s="9"/>
      <c r="K1152" s="189">
        <f t="shared" si="39"/>
        <v>5945.9</v>
      </c>
      <c r="L1152" s="196">
        <v>6284.2</v>
      </c>
      <c r="M1152" s="88"/>
    </row>
    <row r="1153" spans="1:13" hidden="1" x14ac:dyDescent="0.2">
      <c r="A1153" s="60" t="s">
        <v>48</v>
      </c>
      <c r="B1153" s="78">
        <v>40630</v>
      </c>
      <c r="C1153" s="124">
        <v>0.5</v>
      </c>
      <c r="D1153" s="123">
        <v>2</v>
      </c>
      <c r="E1153" s="123">
        <v>2</v>
      </c>
      <c r="F1153" s="123">
        <v>2</v>
      </c>
      <c r="G1153" s="29">
        <v>9.3799999999999994E-3</v>
      </c>
      <c r="H1153" s="19"/>
      <c r="I1153" s="12">
        <v>15.3</v>
      </c>
      <c r="J1153" s="9"/>
      <c r="K1153" s="189">
        <f t="shared" si="39"/>
        <v>5945.9</v>
      </c>
      <c r="L1153" s="196">
        <v>6285.2</v>
      </c>
      <c r="M1153" s="88"/>
    </row>
    <row r="1154" spans="1:13" hidden="1" x14ac:dyDescent="0.2">
      <c r="A1154" s="60" t="s">
        <v>23</v>
      </c>
      <c r="B1154" s="78">
        <v>40714</v>
      </c>
      <c r="C1154" s="123">
        <v>0.2</v>
      </c>
      <c r="D1154" s="123">
        <v>1</v>
      </c>
      <c r="E1154" s="123">
        <v>1</v>
      </c>
      <c r="F1154" s="123">
        <v>2</v>
      </c>
      <c r="G1154" s="132">
        <v>6.6000000000000003E-2</v>
      </c>
      <c r="H1154" s="19"/>
      <c r="I1154" s="12">
        <v>11.08</v>
      </c>
      <c r="J1154" s="9"/>
      <c r="K1154" s="189">
        <f t="shared" si="39"/>
        <v>5950.12</v>
      </c>
      <c r="L1154" s="196">
        <v>6286.2</v>
      </c>
      <c r="M1154" s="88"/>
    </row>
    <row r="1155" spans="1:13" hidden="1" x14ac:dyDescent="0.2">
      <c r="A1155" s="60"/>
      <c r="B1155" s="77"/>
      <c r="C1155" s="9"/>
      <c r="D1155" s="9"/>
      <c r="E1155" s="9"/>
      <c r="F1155" s="9"/>
      <c r="G1155" s="9"/>
      <c r="H1155" s="19"/>
      <c r="I1155" s="12"/>
      <c r="J1155" s="9"/>
      <c r="K1155" s="189">
        <f t="shared" si="39"/>
        <v>5961.2</v>
      </c>
      <c r="L1155" s="196">
        <v>6287.2</v>
      </c>
      <c r="M1155" s="88"/>
    </row>
    <row r="1156" spans="1:13" hidden="1" x14ac:dyDescent="0.2">
      <c r="A1156" s="60" t="s">
        <v>24</v>
      </c>
      <c r="B1156" s="77">
        <v>38251</v>
      </c>
      <c r="C1156" s="123">
        <v>1</v>
      </c>
      <c r="D1156" s="123">
        <v>2</v>
      </c>
      <c r="E1156" s="123">
        <v>2</v>
      </c>
      <c r="F1156" s="123">
        <v>2</v>
      </c>
      <c r="G1156" s="132">
        <v>8.0000000000000004E-4</v>
      </c>
      <c r="H1156" s="11"/>
      <c r="I1156" s="18"/>
      <c r="J1156" s="30">
        <v>5954.91</v>
      </c>
      <c r="K1156" s="189">
        <f t="shared" si="39"/>
        <v>5961.2</v>
      </c>
      <c r="L1156" s="196">
        <v>6288.2</v>
      </c>
      <c r="M1156" s="88"/>
    </row>
    <row r="1157" spans="1:13" hidden="1" x14ac:dyDescent="0.2">
      <c r="A1157" s="60" t="s">
        <v>24</v>
      </c>
      <c r="B1157" s="77">
        <v>38274</v>
      </c>
      <c r="C1157" s="123">
        <v>1</v>
      </c>
      <c r="D1157" s="123">
        <v>2</v>
      </c>
      <c r="E1157" s="123">
        <v>2</v>
      </c>
      <c r="F1157" s="123">
        <v>2</v>
      </c>
      <c r="G1157" s="9">
        <v>8.1999999999999998E-4</v>
      </c>
      <c r="H1157" s="11">
        <v>1E-3</v>
      </c>
      <c r="I1157" s="12">
        <v>5.25</v>
      </c>
      <c r="J1157" s="9"/>
      <c r="K1157" s="189">
        <f t="shared" si="39"/>
        <v>5955.95</v>
      </c>
      <c r="L1157" s="196">
        <v>6289.2</v>
      </c>
      <c r="M1157" s="88"/>
    </row>
    <row r="1158" spans="1:13" hidden="1" x14ac:dyDescent="0.2">
      <c r="A1158" s="60" t="s">
        <v>24</v>
      </c>
      <c r="B1158" s="77">
        <v>38301</v>
      </c>
      <c r="C1158" s="123">
        <v>1</v>
      </c>
      <c r="D1158" s="123">
        <v>2</v>
      </c>
      <c r="E1158" s="123">
        <v>2</v>
      </c>
      <c r="F1158" s="123">
        <v>2</v>
      </c>
      <c r="G1158" s="132">
        <v>8.0000000000000004E-4</v>
      </c>
      <c r="H1158" s="11"/>
      <c r="I1158" s="12">
        <v>6</v>
      </c>
      <c r="J1158" s="9"/>
      <c r="K1158" s="189">
        <f t="shared" si="39"/>
        <v>5955.2</v>
      </c>
      <c r="L1158" s="196">
        <v>6290.2</v>
      </c>
      <c r="M1158" s="88"/>
    </row>
    <row r="1159" spans="1:13" hidden="1" x14ac:dyDescent="0.2">
      <c r="A1159" s="60" t="s">
        <v>24</v>
      </c>
      <c r="B1159" s="77">
        <v>38335</v>
      </c>
      <c r="C1159" s="123">
        <v>1</v>
      </c>
      <c r="D1159" s="123">
        <v>2</v>
      </c>
      <c r="E1159" s="123">
        <v>2</v>
      </c>
      <c r="F1159" s="123">
        <v>2</v>
      </c>
      <c r="G1159" s="132">
        <v>8.0000000000000004E-4</v>
      </c>
      <c r="H1159" s="11"/>
      <c r="I1159" s="12">
        <v>6.54</v>
      </c>
      <c r="J1159" s="9"/>
      <c r="K1159" s="189">
        <f t="shared" si="39"/>
        <v>5954.66</v>
      </c>
      <c r="L1159" s="196">
        <v>6291.2</v>
      </c>
      <c r="M1159" s="88"/>
    </row>
    <row r="1160" spans="1:13" hidden="1" x14ac:dyDescent="0.2">
      <c r="A1160" s="60" t="s">
        <v>24</v>
      </c>
      <c r="B1160" s="77">
        <v>38365</v>
      </c>
      <c r="C1160" s="123">
        <v>1</v>
      </c>
      <c r="D1160" s="123">
        <v>2</v>
      </c>
      <c r="E1160" s="123">
        <v>2</v>
      </c>
      <c r="F1160" s="123">
        <v>2</v>
      </c>
      <c r="G1160" s="132">
        <v>8.0000000000000004E-4</v>
      </c>
      <c r="H1160" s="11"/>
      <c r="I1160" s="18"/>
      <c r="J1160" s="10"/>
      <c r="K1160" s="189">
        <f t="shared" si="39"/>
        <v>5961.2</v>
      </c>
      <c r="L1160" s="196">
        <v>6292.2</v>
      </c>
      <c r="M1160" s="88"/>
    </row>
    <row r="1161" spans="1:13" hidden="1" x14ac:dyDescent="0.2">
      <c r="A1161" s="60" t="s">
        <v>24</v>
      </c>
      <c r="B1161" s="77">
        <v>38393</v>
      </c>
      <c r="C1161" s="123">
        <v>1</v>
      </c>
      <c r="D1161" s="123">
        <v>2</v>
      </c>
      <c r="E1161" s="123">
        <v>2</v>
      </c>
      <c r="F1161" s="123">
        <v>2</v>
      </c>
      <c r="G1161" s="132">
        <v>8.0000000000000004E-4</v>
      </c>
      <c r="H1161" s="11"/>
      <c r="I1161" s="18"/>
      <c r="J1161" s="10"/>
      <c r="K1161" s="189">
        <f t="shared" si="39"/>
        <v>5961.2</v>
      </c>
      <c r="L1161" s="196">
        <v>6293.2</v>
      </c>
      <c r="M1161" s="88"/>
    </row>
    <row r="1162" spans="1:13" hidden="1" x14ac:dyDescent="0.2">
      <c r="A1162" s="60" t="s">
        <v>24</v>
      </c>
      <c r="B1162" s="77">
        <v>38420</v>
      </c>
      <c r="C1162" s="123">
        <v>1</v>
      </c>
      <c r="D1162" s="123">
        <v>2</v>
      </c>
      <c r="E1162" s="123">
        <v>2</v>
      </c>
      <c r="F1162" s="123">
        <v>2</v>
      </c>
      <c r="G1162" s="132">
        <v>8.0000000000000004E-4</v>
      </c>
      <c r="H1162" s="11"/>
      <c r="I1162" s="12">
        <v>6.95</v>
      </c>
      <c r="J1162" s="9"/>
      <c r="K1162" s="189">
        <f t="shared" si="39"/>
        <v>5954.25</v>
      </c>
      <c r="L1162" s="196">
        <v>6294.2</v>
      </c>
      <c r="M1162" s="88"/>
    </row>
    <row r="1163" spans="1:13" hidden="1" x14ac:dyDescent="0.2">
      <c r="A1163" s="60" t="s">
        <v>24</v>
      </c>
      <c r="B1163" s="77">
        <v>38455</v>
      </c>
      <c r="C1163" s="123">
        <v>1</v>
      </c>
      <c r="D1163" s="123">
        <v>2</v>
      </c>
      <c r="E1163" s="123">
        <v>2</v>
      </c>
      <c r="F1163" s="123">
        <v>2</v>
      </c>
      <c r="G1163" s="132">
        <v>8.0000000000000004E-4</v>
      </c>
      <c r="H1163" s="11"/>
      <c r="I1163" s="12">
        <v>7.28</v>
      </c>
      <c r="J1163" s="9"/>
      <c r="K1163" s="189">
        <f t="shared" si="39"/>
        <v>5953.92</v>
      </c>
      <c r="L1163" s="196">
        <v>6295.2</v>
      </c>
      <c r="M1163" s="88"/>
    </row>
    <row r="1164" spans="1:13" hidden="1" x14ac:dyDescent="0.2">
      <c r="A1164" s="60" t="s">
        <v>24</v>
      </c>
      <c r="B1164" s="77">
        <v>38483</v>
      </c>
      <c r="C1164" s="123">
        <v>1</v>
      </c>
      <c r="D1164" s="123">
        <v>2</v>
      </c>
      <c r="E1164" s="123">
        <v>2</v>
      </c>
      <c r="F1164" s="123">
        <v>2</v>
      </c>
      <c r="G1164" s="132">
        <v>8.0000000000000004E-4</v>
      </c>
      <c r="H1164" s="11"/>
      <c r="I1164" s="12">
        <v>2.64</v>
      </c>
      <c r="J1164" s="9"/>
      <c r="K1164" s="189">
        <f t="shared" si="39"/>
        <v>5958.5599999999995</v>
      </c>
      <c r="L1164" s="196">
        <v>6296.2</v>
      </c>
      <c r="M1164" s="88"/>
    </row>
    <row r="1165" spans="1:13" hidden="1" x14ac:dyDescent="0.2">
      <c r="A1165" s="60" t="s">
        <v>24</v>
      </c>
      <c r="B1165" s="77">
        <v>38512</v>
      </c>
      <c r="C1165" s="123">
        <v>1</v>
      </c>
      <c r="D1165" s="123">
        <v>2</v>
      </c>
      <c r="E1165" s="123">
        <v>2</v>
      </c>
      <c r="F1165" s="123">
        <v>2</v>
      </c>
      <c r="G1165" s="132">
        <v>8.0000000000000004E-4</v>
      </c>
      <c r="H1165" s="127">
        <v>0.01</v>
      </c>
      <c r="I1165" s="12">
        <v>7.08</v>
      </c>
      <c r="J1165" s="9"/>
      <c r="K1165" s="189">
        <f t="shared" si="39"/>
        <v>5954.12</v>
      </c>
      <c r="L1165" s="196">
        <v>6297.2</v>
      </c>
      <c r="M1165" s="88"/>
    </row>
    <row r="1166" spans="1:13" hidden="1" x14ac:dyDescent="0.2">
      <c r="A1166" s="60" t="s">
        <v>24</v>
      </c>
      <c r="B1166" s="77">
        <v>38546</v>
      </c>
      <c r="C1166" s="123">
        <v>1</v>
      </c>
      <c r="D1166" s="123">
        <v>2</v>
      </c>
      <c r="E1166" s="123">
        <v>2</v>
      </c>
      <c r="F1166" s="123">
        <v>2</v>
      </c>
      <c r="G1166" s="132">
        <v>8.0000000000000004E-4</v>
      </c>
      <c r="H1166" s="11"/>
      <c r="I1166" s="18"/>
      <c r="J1166" s="10"/>
      <c r="K1166" s="189">
        <f t="shared" si="39"/>
        <v>5961.2</v>
      </c>
      <c r="L1166" s="196">
        <v>6298.2</v>
      </c>
      <c r="M1166" s="88"/>
    </row>
    <row r="1167" spans="1:13" hidden="1" x14ac:dyDescent="0.2">
      <c r="A1167" s="60" t="s">
        <v>24</v>
      </c>
      <c r="B1167" s="77">
        <v>38574</v>
      </c>
      <c r="C1167" s="123">
        <v>1</v>
      </c>
      <c r="D1167" s="123">
        <v>2</v>
      </c>
      <c r="E1167" s="123">
        <v>2</v>
      </c>
      <c r="F1167" s="123">
        <v>2</v>
      </c>
      <c r="G1167" s="132">
        <v>8.0000000000000004E-4</v>
      </c>
      <c r="H1167" s="11"/>
      <c r="I1167" s="12">
        <v>5.0199999999999996</v>
      </c>
      <c r="J1167" s="9"/>
      <c r="K1167" s="189">
        <f t="shared" si="39"/>
        <v>5956.1799999999994</v>
      </c>
      <c r="L1167" s="196">
        <v>6299.2</v>
      </c>
      <c r="M1167" s="88"/>
    </row>
    <row r="1168" spans="1:13" hidden="1" x14ac:dyDescent="0.2">
      <c r="A1168" s="60" t="s">
        <v>24</v>
      </c>
      <c r="B1168" s="77">
        <v>38574</v>
      </c>
      <c r="C1168" s="123">
        <v>1</v>
      </c>
      <c r="D1168" s="123">
        <v>2</v>
      </c>
      <c r="E1168" s="123">
        <v>2</v>
      </c>
      <c r="F1168" s="123">
        <v>2</v>
      </c>
      <c r="G1168" s="132">
        <v>8.0000000000000004E-4</v>
      </c>
      <c r="H1168" s="11"/>
      <c r="I1168" s="12">
        <v>5.0199999999999996</v>
      </c>
      <c r="J1168" s="9"/>
      <c r="K1168" s="189">
        <f t="shared" si="39"/>
        <v>5956.1799999999994</v>
      </c>
      <c r="L1168" s="196">
        <v>6300.2</v>
      </c>
      <c r="M1168" s="88"/>
    </row>
    <row r="1169" spans="1:13" hidden="1" x14ac:dyDescent="0.2">
      <c r="A1169" s="60" t="s">
        <v>24</v>
      </c>
      <c r="B1169" s="77">
        <v>38574</v>
      </c>
      <c r="C1169" s="124">
        <v>0.5</v>
      </c>
      <c r="D1169" s="123">
        <v>5</v>
      </c>
      <c r="E1169" s="124">
        <v>0.5</v>
      </c>
      <c r="F1169" s="9">
        <v>1.9</v>
      </c>
      <c r="G1169" s="123">
        <v>0.01</v>
      </c>
      <c r="H1169" s="11"/>
      <c r="I1169" s="12">
        <v>5.0199999999999996</v>
      </c>
      <c r="J1169" s="9"/>
      <c r="K1169" s="189">
        <f t="shared" si="39"/>
        <v>5956.1799999999994</v>
      </c>
      <c r="L1169" s="196">
        <v>6301.2</v>
      </c>
      <c r="M1169" s="88"/>
    </row>
    <row r="1170" spans="1:13" hidden="1" x14ac:dyDescent="0.2">
      <c r="A1170" s="60" t="s">
        <v>24</v>
      </c>
      <c r="B1170" s="77">
        <v>38607</v>
      </c>
      <c r="C1170" s="123">
        <v>1</v>
      </c>
      <c r="D1170" s="123">
        <v>2</v>
      </c>
      <c r="E1170" s="123">
        <v>2</v>
      </c>
      <c r="F1170" s="123">
        <v>2</v>
      </c>
      <c r="G1170" s="132">
        <v>8.0000000000000004E-4</v>
      </c>
      <c r="H1170" s="11"/>
      <c r="I1170" s="12">
        <v>5.35</v>
      </c>
      <c r="J1170" s="9"/>
      <c r="K1170" s="189">
        <f t="shared" si="39"/>
        <v>5955.8499999999995</v>
      </c>
      <c r="L1170" s="196">
        <v>6302.2</v>
      </c>
      <c r="M1170" s="88"/>
    </row>
    <row r="1171" spans="1:13" hidden="1" x14ac:dyDescent="0.2">
      <c r="A1171" s="60" t="s">
        <v>24</v>
      </c>
      <c r="B1171" s="77">
        <v>38637</v>
      </c>
      <c r="C1171" s="123">
        <v>1</v>
      </c>
      <c r="D1171" s="123">
        <v>2</v>
      </c>
      <c r="E1171" s="123">
        <v>2</v>
      </c>
      <c r="F1171" s="123">
        <v>2</v>
      </c>
      <c r="G1171" s="132">
        <v>8.0000000000000004E-4</v>
      </c>
      <c r="H1171" s="11"/>
      <c r="I1171" s="12">
        <v>5.83</v>
      </c>
      <c r="J1171" s="9"/>
      <c r="K1171" s="189">
        <f t="shared" si="39"/>
        <v>5955.37</v>
      </c>
      <c r="L1171" s="196">
        <v>6303.2</v>
      </c>
      <c r="M1171" s="88"/>
    </row>
    <row r="1172" spans="1:13" hidden="1" x14ac:dyDescent="0.2">
      <c r="A1172" s="60" t="s">
        <v>24</v>
      </c>
      <c r="B1172" s="77">
        <v>38665</v>
      </c>
      <c r="C1172" s="123">
        <v>1</v>
      </c>
      <c r="D1172" s="123">
        <v>2</v>
      </c>
      <c r="E1172" s="123">
        <v>2</v>
      </c>
      <c r="F1172" s="123">
        <v>2</v>
      </c>
      <c r="G1172" s="132">
        <v>8.0000000000000004E-4</v>
      </c>
      <c r="H1172" s="11"/>
      <c r="I1172" s="18"/>
      <c r="J1172" s="10"/>
      <c r="K1172" s="189">
        <f t="shared" si="39"/>
        <v>5961.2</v>
      </c>
      <c r="L1172" s="196">
        <v>6304.2</v>
      </c>
      <c r="M1172" s="88"/>
    </row>
    <row r="1173" spans="1:13" hidden="1" x14ac:dyDescent="0.2">
      <c r="A1173" s="60" t="s">
        <v>24</v>
      </c>
      <c r="B1173" s="77">
        <v>38665</v>
      </c>
      <c r="C1173" s="124">
        <v>0.5</v>
      </c>
      <c r="D1173" s="123">
        <v>5</v>
      </c>
      <c r="E1173" s="124">
        <v>0.5</v>
      </c>
      <c r="F1173" s="9"/>
      <c r="G1173" s="123">
        <v>0.01</v>
      </c>
      <c r="H1173" s="11"/>
      <c r="I1173" s="18"/>
      <c r="J1173" s="10"/>
      <c r="K1173" s="189">
        <f t="shared" si="39"/>
        <v>5961.2</v>
      </c>
      <c r="L1173" s="196">
        <v>6305.2</v>
      </c>
      <c r="M1173" s="88"/>
    </row>
    <row r="1174" spans="1:13" hidden="1" x14ac:dyDescent="0.2">
      <c r="A1174" s="60" t="s">
        <v>24</v>
      </c>
      <c r="B1174" s="77">
        <v>38665</v>
      </c>
      <c r="C1174" s="123">
        <v>1</v>
      </c>
      <c r="D1174" s="123">
        <v>2</v>
      </c>
      <c r="E1174" s="123">
        <v>2</v>
      </c>
      <c r="F1174" s="123">
        <v>2</v>
      </c>
      <c r="G1174" s="132">
        <v>8.0000000000000004E-4</v>
      </c>
      <c r="H1174" s="11"/>
      <c r="I1174" s="18"/>
      <c r="J1174" s="10"/>
      <c r="K1174" s="189">
        <f t="shared" si="39"/>
        <v>5961.2</v>
      </c>
      <c r="L1174" s="196">
        <v>6306.2</v>
      </c>
      <c r="M1174" s="88"/>
    </row>
    <row r="1175" spans="1:13" hidden="1" x14ac:dyDescent="0.2">
      <c r="A1175" s="60" t="s">
        <v>24</v>
      </c>
      <c r="B1175" s="77">
        <v>38694</v>
      </c>
      <c r="C1175" s="123">
        <v>1</v>
      </c>
      <c r="D1175" s="123">
        <v>2</v>
      </c>
      <c r="E1175" s="123">
        <v>2</v>
      </c>
      <c r="F1175" s="123">
        <v>2</v>
      </c>
      <c r="G1175" s="132">
        <v>8.0000000000000004E-4</v>
      </c>
      <c r="H1175" s="11"/>
      <c r="I1175" s="12">
        <v>5.82</v>
      </c>
      <c r="J1175" s="9"/>
      <c r="K1175" s="189">
        <f t="shared" si="39"/>
        <v>5955.38</v>
      </c>
      <c r="L1175" s="196">
        <v>6307.2</v>
      </c>
      <c r="M1175" s="88"/>
    </row>
    <row r="1176" spans="1:13" hidden="1" x14ac:dyDescent="0.2">
      <c r="A1176" s="60" t="s">
        <v>24</v>
      </c>
      <c r="B1176" s="77">
        <v>38727</v>
      </c>
      <c r="C1176" s="123">
        <v>1</v>
      </c>
      <c r="D1176" s="123">
        <v>2</v>
      </c>
      <c r="E1176" s="123">
        <v>2</v>
      </c>
      <c r="F1176" s="123">
        <v>2</v>
      </c>
      <c r="G1176" s="132">
        <v>8.0000000000000004E-4</v>
      </c>
      <c r="H1176" s="11"/>
      <c r="I1176" s="12">
        <v>5.88</v>
      </c>
      <c r="J1176" s="9"/>
      <c r="K1176" s="189">
        <f t="shared" si="39"/>
        <v>5955.32</v>
      </c>
      <c r="L1176" s="196">
        <v>6308.2</v>
      </c>
      <c r="M1176" s="88"/>
    </row>
    <row r="1177" spans="1:13" hidden="1" x14ac:dyDescent="0.2">
      <c r="A1177" s="60" t="s">
        <v>24</v>
      </c>
      <c r="B1177" s="77">
        <v>38763</v>
      </c>
      <c r="C1177" s="123">
        <v>1</v>
      </c>
      <c r="D1177" s="123">
        <v>2</v>
      </c>
      <c r="E1177" s="123">
        <v>2</v>
      </c>
      <c r="F1177" s="123">
        <v>2</v>
      </c>
      <c r="G1177" s="132">
        <v>8.0000000000000004E-4</v>
      </c>
      <c r="H1177" s="11"/>
      <c r="I1177" s="12">
        <v>6.18</v>
      </c>
      <c r="J1177" s="9"/>
      <c r="K1177" s="189">
        <f t="shared" si="39"/>
        <v>5955.0199999999995</v>
      </c>
      <c r="L1177" s="196">
        <v>6309.2</v>
      </c>
      <c r="M1177" s="88"/>
    </row>
    <row r="1178" spans="1:13" hidden="1" x14ac:dyDescent="0.2">
      <c r="A1178" s="60" t="s">
        <v>24</v>
      </c>
      <c r="B1178" s="77">
        <v>38763</v>
      </c>
      <c r="C1178" s="123">
        <v>1</v>
      </c>
      <c r="D1178" s="123">
        <v>2</v>
      </c>
      <c r="E1178" s="123">
        <v>2</v>
      </c>
      <c r="F1178" s="123">
        <v>2</v>
      </c>
      <c r="G1178" s="132">
        <v>8.0000000000000004E-4</v>
      </c>
      <c r="H1178" s="11"/>
      <c r="I1178" s="12">
        <v>6.18</v>
      </c>
      <c r="J1178" s="9"/>
      <c r="K1178" s="189">
        <f t="shared" si="39"/>
        <v>5955.0199999999995</v>
      </c>
      <c r="L1178" s="196">
        <v>6310.2</v>
      </c>
      <c r="M1178" s="88"/>
    </row>
    <row r="1179" spans="1:13" hidden="1" x14ac:dyDescent="0.2">
      <c r="A1179" s="60" t="s">
        <v>24</v>
      </c>
      <c r="B1179" s="77">
        <v>38763</v>
      </c>
      <c r="C1179" s="124">
        <v>0.5</v>
      </c>
      <c r="D1179" s="124">
        <v>0.5</v>
      </c>
      <c r="E1179" s="124">
        <v>0.5</v>
      </c>
      <c r="F1179" s="124">
        <v>0.5</v>
      </c>
      <c r="G1179" s="123">
        <v>3.3999999999999998E-3</v>
      </c>
      <c r="H1179" s="11"/>
      <c r="I1179" s="12">
        <v>6.18</v>
      </c>
      <c r="J1179" s="9"/>
      <c r="K1179" s="189">
        <f t="shared" si="39"/>
        <v>5955.0199999999995</v>
      </c>
      <c r="L1179" s="196">
        <v>6311.2</v>
      </c>
      <c r="M1179" s="88"/>
    </row>
    <row r="1180" spans="1:13" hidden="1" x14ac:dyDescent="0.2">
      <c r="A1180" s="60" t="s">
        <v>24</v>
      </c>
      <c r="B1180" s="77">
        <v>38792</v>
      </c>
      <c r="C1180" s="123">
        <v>1</v>
      </c>
      <c r="D1180" s="123">
        <v>2</v>
      </c>
      <c r="E1180" s="123">
        <v>2</v>
      </c>
      <c r="F1180" s="123">
        <v>2</v>
      </c>
      <c r="G1180" s="9">
        <v>2E-3</v>
      </c>
      <c r="H1180" s="11"/>
      <c r="I1180" s="12">
        <v>6.45</v>
      </c>
      <c r="J1180" s="9"/>
      <c r="K1180" s="189">
        <f t="shared" si="39"/>
        <v>5954.75</v>
      </c>
      <c r="L1180" s="196">
        <v>6312.2</v>
      </c>
      <c r="M1180" s="88"/>
    </row>
    <row r="1181" spans="1:13" hidden="1" x14ac:dyDescent="0.2">
      <c r="A1181" s="60" t="s">
        <v>24</v>
      </c>
      <c r="B1181" s="77">
        <v>38820</v>
      </c>
      <c r="C1181" s="123">
        <v>1</v>
      </c>
      <c r="D1181" s="123">
        <v>2</v>
      </c>
      <c r="E1181" s="123">
        <v>2</v>
      </c>
      <c r="F1181" s="123">
        <v>2</v>
      </c>
      <c r="G1181" s="132">
        <v>8.0000000000000004E-4</v>
      </c>
      <c r="H1181" s="11"/>
      <c r="I1181" s="12">
        <v>6.13</v>
      </c>
      <c r="J1181" s="9"/>
      <c r="K1181" s="189">
        <f t="shared" si="39"/>
        <v>5955.07</v>
      </c>
      <c r="L1181" s="196">
        <v>6313.2</v>
      </c>
      <c r="M1181" s="88"/>
    </row>
    <row r="1182" spans="1:13" hidden="1" x14ac:dyDescent="0.2">
      <c r="A1182" s="60" t="s">
        <v>24</v>
      </c>
      <c r="B1182" s="77">
        <v>38848</v>
      </c>
      <c r="C1182" s="123">
        <v>1</v>
      </c>
      <c r="D1182" s="123">
        <v>2</v>
      </c>
      <c r="E1182" s="123">
        <v>2</v>
      </c>
      <c r="F1182" s="123">
        <v>2</v>
      </c>
      <c r="G1182" s="132">
        <v>8.0000000000000004E-4</v>
      </c>
      <c r="H1182" s="11"/>
      <c r="I1182" s="12">
        <v>6.78</v>
      </c>
      <c r="J1182" s="9"/>
      <c r="K1182" s="189">
        <f t="shared" si="39"/>
        <v>5954.42</v>
      </c>
      <c r="L1182" s="196">
        <v>6314.2</v>
      </c>
      <c r="M1182" s="88"/>
    </row>
    <row r="1183" spans="1:13" hidden="1" x14ac:dyDescent="0.2">
      <c r="A1183" s="60" t="s">
        <v>24</v>
      </c>
      <c r="B1183" s="77">
        <v>38881</v>
      </c>
      <c r="C1183" s="123">
        <v>1</v>
      </c>
      <c r="D1183" s="123">
        <v>2</v>
      </c>
      <c r="E1183" s="123">
        <v>2</v>
      </c>
      <c r="F1183" s="123">
        <v>2</v>
      </c>
      <c r="G1183" s="132">
        <v>8.0000000000000004E-4</v>
      </c>
      <c r="H1183" s="11"/>
      <c r="I1183" s="18"/>
      <c r="J1183" s="10"/>
      <c r="K1183" s="189">
        <f t="shared" si="39"/>
        <v>5961.2</v>
      </c>
      <c r="L1183" s="196">
        <v>6315.2</v>
      </c>
      <c r="M1183" s="88"/>
    </row>
    <row r="1184" spans="1:13" hidden="1" x14ac:dyDescent="0.2">
      <c r="A1184" s="60" t="s">
        <v>24</v>
      </c>
      <c r="B1184" s="77">
        <v>38966</v>
      </c>
      <c r="C1184" s="123">
        <v>1</v>
      </c>
      <c r="D1184" s="123">
        <v>2</v>
      </c>
      <c r="E1184" s="123">
        <v>2</v>
      </c>
      <c r="F1184" s="123">
        <v>2</v>
      </c>
      <c r="G1184" s="132">
        <v>8.0000000000000004E-4</v>
      </c>
      <c r="H1184" s="19"/>
      <c r="I1184" s="12">
        <v>5.23</v>
      </c>
      <c r="J1184" s="9"/>
      <c r="K1184" s="189">
        <f t="shared" si="39"/>
        <v>5955.97</v>
      </c>
      <c r="L1184" s="196">
        <v>6316.2</v>
      </c>
      <c r="M1184" s="88"/>
    </row>
    <row r="1185" spans="1:13" hidden="1" x14ac:dyDescent="0.2">
      <c r="A1185" s="60" t="s">
        <v>24</v>
      </c>
      <c r="B1185" s="77">
        <v>39057</v>
      </c>
      <c r="C1185" s="123">
        <v>1</v>
      </c>
      <c r="D1185" s="123">
        <v>2</v>
      </c>
      <c r="E1185" s="123">
        <v>2</v>
      </c>
      <c r="F1185" s="123">
        <v>2</v>
      </c>
      <c r="G1185" s="132">
        <v>8.0000000000000004E-4</v>
      </c>
      <c r="H1185" s="19"/>
      <c r="I1185" s="12">
        <v>5.36</v>
      </c>
      <c r="J1185" s="9"/>
      <c r="K1185" s="189">
        <f t="shared" si="39"/>
        <v>5955.84</v>
      </c>
      <c r="L1185" s="196">
        <v>6317.2</v>
      </c>
      <c r="M1185" s="88"/>
    </row>
    <row r="1186" spans="1:13" hidden="1" x14ac:dyDescent="0.2">
      <c r="A1186" s="60" t="s">
        <v>24</v>
      </c>
      <c r="B1186" s="77">
        <v>39057</v>
      </c>
      <c r="C1186" s="123">
        <v>0.25</v>
      </c>
      <c r="D1186" s="123">
        <v>0.25</v>
      </c>
      <c r="E1186" s="123">
        <v>0.25</v>
      </c>
      <c r="F1186" s="123">
        <v>0.25</v>
      </c>
      <c r="G1186" s="9">
        <v>2.7999999999999998E-4</v>
      </c>
      <c r="H1186" s="19"/>
      <c r="I1186" s="12">
        <v>5.36</v>
      </c>
      <c r="J1186" s="9"/>
      <c r="K1186" s="189">
        <f t="shared" si="39"/>
        <v>5955.84</v>
      </c>
      <c r="L1186" s="196">
        <v>6318.2</v>
      </c>
      <c r="M1186" s="88"/>
    </row>
    <row r="1187" spans="1:13" hidden="1" x14ac:dyDescent="0.2">
      <c r="A1187" s="60" t="s">
        <v>24</v>
      </c>
      <c r="B1187" s="77">
        <v>39153</v>
      </c>
      <c r="C1187" s="123">
        <v>1</v>
      </c>
      <c r="D1187" s="123">
        <v>2</v>
      </c>
      <c r="E1187" s="123">
        <v>2</v>
      </c>
      <c r="F1187" s="123">
        <v>2</v>
      </c>
      <c r="G1187" s="132">
        <v>8.0000000000000004E-4</v>
      </c>
      <c r="H1187" s="19"/>
      <c r="I1187" s="12">
        <v>5.8</v>
      </c>
      <c r="J1187" s="9"/>
      <c r="K1187" s="189">
        <f t="shared" si="39"/>
        <v>5955.4</v>
      </c>
      <c r="L1187" s="196">
        <v>6319.2</v>
      </c>
      <c r="M1187" s="88"/>
    </row>
    <row r="1188" spans="1:13" hidden="1" x14ac:dyDescent="0.2">
      <c r="A1188" s="60" t="s">
        <v>24</v>
      </c>
      <c r="B1188" s="77">
        <v>39255</v>
      </c>
      <c r="C1188" s="123">
        <v>1</v>
      </c>
      <c r="D1188" s="123">
        <v>2</v>
      </c>
      <c r="E1188" s="123">
        <v>2</v>
      </c>
      <c r="F1188" s="123">
        <v>2</v>
      </c>
      <c r="G1188" s="132">
        <v>8.0000000000000004E-4</v>
      </c>
      <c r="H1188" s="19"/>
      <c r="I1188" s="12"/>
      <c r="J1188" s="9"/>
      <c r="K1188" s="189">
        <f t="shared" si="39"/>
        <v>5961.2</v>
      </c>
      <c r="L1188" s="196">
        <v>6320.2</v>
      </c>
      <c r="M1188" s="88"/>
    </row>
    <row r="1189" spans="1:13" hidden="1" x14ac:dyDescent="0.2">
      <c r="A1189" s="60" t="s">
        <v>24</v>
      </c>
      <c r="B1189" s="77">
        <v>39335</v>
      </c>
      <c r="C1189" s="123">
        <v>1</v>
      </c>
      <c r="D1189" s="123">
        <v>2</v>
      </c>
      <c r="E1189" s="123">
        <v>2</v>
      </c>
      <c r="F1189" s="123">
        <v>2</v>
      </c>
      <c r="G1189" s="9">
        <v>2.1000000000000001E-2</v>
      </c>
      <c r="H1189" s="19"/>
      <c r="I1189" s="12">
        <v>5.15</v>
      </c>
      <c r="J1189" s="9"/>
      <c r="K1189" s="189">
        <f t="shared" si="39"/>
        <v>5956.05</v>
      </c>
      <c r="L1189" s="196">
        <v>6321.2</v>
      </c>
      <c r="M1189" s="88"/>
    </row>
    <row r="1190" spans="1:13" hidden="1" x14ac:dyDescent="0.2">
      <c r="A1190" s="60" t="s">
        <v>24</v>
      </c>
      <c r="B1190" s="77">
        <v>39434</v>
      </c>
      <c r="C1190" s="123">
        <v>1</v>
      </c>
      <c r="D1190" s="123">
        <v>2</v>
      </c>
      <c r="E1190" s="123">
        <v>2</v>
      </c>
      <c r="F1190" s="123">
        <v>2</v>
      </c>
      <c r="G1190" s="132">
        <v>8.0000000000000004E-4</v>
      </c>
      <c r="H1190" s="19"/>
      <c r="I1190" s="12">
        <v>5.41</v>
      </c>
      <c r="J1190" s="9"/>
      <c r="K1190" s="189">
        <f t="shared" si="39"/>
        <v>5955.79</v>
      </c>
      <c r="L1190" s="196">
        <v>6322.2</v>
      </c>
      <c r="M1190" s="88"/>
    </row>
    <row r="1191" spans="1:13" hidden="1" x14ac:dyDescent="0.2">
      <c r="A1191" s="60" t="s">
        <v>24</v>
      </c>
      <c r="B1191" s="77">
        <v>39512</v>
      </c>
      <c r="C1191" s="123">
        <v>1</v>
      </c>
      <c r="D1191" s="123">
        <v>2</v>
      </c>
      <c r="E1191" s="123">
        <v>2</v>
      </c>
      <c r="F1191" s="123">
        <v>2</v>
      </c>
      <c r="G1191" s="132">
        <v>8.0000000000000004E-4</v>
      </c>
      <c r="H1191" s="19"/>
      <c r="I1191" s="12">
        <v>5.01</v>
      </c>
      <c r="J1191" s="9"/>
      <c r="K1191" s="189">
        <f t="shared" si="39"/>
        <v>5956.19</v>
      </c>
      <c r="L1191" s="196">
        <v>6323.2</v>
      </c>
      <c r="M1191" s="88"/>
    </row>
    <row r="1192" spans="1:13" hidden="1" x14ac:dyDescent="0.2">
      <c r="A1192" s="60" t="s">
        <v>24</v>
      </c>
      <c r="B1192" s="77">
        <v>39616</v>
      </c>
      <c r="C1192" s="123">
        <v>1</v>
      </c>
      <c r="D1192" s="123">
        <v>2</v>
      </c>
      <c r="E1192" s="123">
        <v>2</v>
      </c>
      <c r="F1192" s="123">
        <v>2</v>
      </c>
      <c r="G1192" s="132">
        <v>8.0000000000000004E-4</v>
      </c>
      <c r="H1192" s="19"/>
      <c r="I1192" s="12">
        <v>6.15</v>
      </c>
      <c r="J1192" s="9"/>
      <c r="K1192" s="189">
        <f t="shared" si="39"/>
        <v>5955.05</v>
      </c>
      <c r="L1192" s="196">
        <v>6324.2</v>
      </c>
      <c r="M1192" s="88"/>
    </row>
    <row r="1193" spans="1:13" hidden="1" x14ac:dyDescent="0.2">
      <c r="A1193" s="60" t="s">
        <v>24</v>
      </c>
      <c r="B1193" s="77">
        <v>39722</v>
      </c>
      <c r="C1193" s="123">
        <v>1</v>
      </c>
      <c r="D1193" s="123">
        <v>2</v>
      </c>
      <c r="E1193" s="123">
        <v>2</v>
      </c>
      <c r="F1193" s="123">
        <v>2</v>
      </c>
      <c r="G1193" s="9">
        <v>4.0000000000000001E-3</v>
      </c>
      <c r="H1193" s="19"/>
      <c r="I1193" s="12">
        <v>4.8499999999999996</v>
      </c>
      <c r="J1193" s="9"/>
      <c r="K1193" s="189">
        <f t="shared" si="39"/>
        <v>5956.3499999999995</v>
      </c>
      <c r="L1193" s="196">
        <v>6325.2</v>
      </c>
      <c r="M1193" s="88"/>
    </row>
    <row r="1194" spans="1:13" hidden="1" x14ac:dyDescent="0.2">
      <c r="A1194" s="60" t="s">
        <v>24</v>
      </c>
      <c r="B1194" s="77">
        <v>39792</v>
      </c>
      <c r="C1194" s="123">
        <v>1</v>
      </c>
      <c r="D1194" s="123">
        <v>2</v>
      </c>
      <c r="E1194" s="123">
        <v>2</v>
      </c>
      <c r="F1194" s="123">
        <v>2</v>
      </c>
      <c r="G1194" s="132">
        <v>8.0000000000000004E-4</v>
      </c>
      <c r="H1194" s="19"/>
      <c r="I1194" s="12">
        <v>4.58</v>
      </c>
      <c r="J1194" s="9"/>
      <c r="K1194" s="189">
        <f t="shared" si="39"/>
        <v>5956.62</v>
      </c>
      <c r="L1194" s="196">
        <v>6326.2</v>
      </c>
      <c r="M1194" s="88"/>
    </row>
    <row r="1195" spans="1:13" hidden="1" x14ac:dyDescent="0.2">
      <c r="A1195" s="60" t="s">
        <v>24</v>
      </c>
      <c r="B1195" s="77">
        <v>39792</v>
      </c>
      <c r="C1195" s="123">
        <v>1</v>
      </c>
      <c r="D1195" s="123">
        <v>2</v>
      </c>
      <c r="E1195" s="123">
        <v>2</v>
      </c>
      <c r="F1195" s="123">
        <v>2</v>
      </c>
      <c r="G1195" s="132">
        <v>8.0000000000000004E-4</v>
      </c>
      <c r="H1195" s="19"/>
      <c r="I1195" s="12">
        <v>4.58</v>
      </c>
      <c r="J1195" s="9"/>
      <c r="K1195" s="189">
        <f t="shared" si="39"/>
        <v>5956.62</v>
      </c>
      <c r="L1195" s="196">
        <v>6327.2</v>
      </c>
      <c r="M1195" s="88"/>
    </row>
    <row r="1196" spans="1:13" hidden="1" x14ac:dyDescent="0.2">
      <c r="A1196" s="60" t="s">
        <v>24</v>
      </c>
      <c r="B1196" s="77">
        <v>39792</v>
      </c>
      <c r="C1196" s="123">
        <v>1</v>
      </c>
      <c r="D1196" s="123">
        <v>1</v>
      </c>
      <c r="E1196" s="123">
        <v>1</v>
      </c>
      <c r="F1196" s="123">
        <v>1</v>
      </c>
      <c r="G1196" s="123">
        <v>1E-3</v>
      </c>
      <c r="H1196" s="19"/>
      <c r="I1196" s="12">
        <v>4.58</v>
      </c>
      <c r="J1196" s="9"/>
      <c r="K1196" s="189">
        <f t="shared" si="39"/>
        <v>5956.62</v>
      </c>
      <c r="L1196" s="196">
        <v>6328.2</v>
      </c>
      <c r="M1196" s="88"/>
    </row>
    <row r="1197" spans="1:13" hidden="1" x14ac:dyDescent="0.2">
      <c r="A1197" s="60" t="s">
        <v>24</v>
      </c>
      <c r="B1197" s="77">
        <v>39889</v>
      </c>
      <c r="C1197" s="123">
        <v>1</v>
      </c>
      <c r="D1197" s="123">
        <v>2</v>
      </c>
      <c r="E1197" s="123">
        <v>2</v>
      </c>
      <c r="F1197" s="123">
        <v>2</v>
      </c>
      <c r="G1197" s="132">
        <v>8.0000000000000004E-4</v>
      </c>
      <c r="H1197" s="19"/>
      <c r="I1197" s="12">
        <v>5.45</v>
      </c>
      <c r="J1197" s="9"/>
      <c r="K1197" s="189">
        <f t="shared" si="39"/>
        <v>5955.75</v>
      </c>
      <c r="L1197" s="196">
        <v>6329.2</v>
      </c>
      <c r="M1197" s="88"/>
    </row>
    <row r="1198" spans="1:13" hidden="1" x14ac:dyDescent="0.2">
      <c r="A1198" s="60" t="s">
        <v>24</v>
      </c>
      <c r="B1198" s="77">
        <v>39980</v>
      </c>
      <c r="C1198" s="123">
        <v>1</v>
      </c>
      <c r="D1198" s="123">
        <v>2</v>
      </c>
      <c r="E1198" s="123">
        <v>2</v>
      </c>
      <c r="F1198" s="123">
        <v>2</v>
      </c>
      <c r="G1198" s="9">
        <v>1.4E-2</v>
      </c>
      <c r="H1198" s="19"/>
      <c r="I1198" s="12">
        <v>3.89</v>
      </c>
      <c r="J1198" s="9"/>
      <c r="K1198" s="189">
        <f t="shared" si="39"/>
        <v>5957.3099999999995</v>
      </c>
      <c r="L1198" s="196">
        <v>6330.2</v>
      </c>
      <c r="M1198" s="88"/>
    </row>
    <row r="1199" spans="1:13" hidden="1" x14ac:dyDescent="0.2">
      <c r="A1199" s="60" t="s">
        <v>24</v>
      </c>
      <c r="B1199" s="77">
        <v>40073</v>
      </c>
      <c r="C1199" s="123">
        <v>1</v>
      </c>
      <c r="D1199" s="123">
        <v>2</v>
      </c>
      <c r="E1199" s="123">
        <v>2</v>
      </c>
      <c r="F1199" s="123">
        <v>2</v>
      </c>
      <c r="G1199" s="9">
        <v>0.6</v>
      </c>
      <c r="H1199" s="19"/>
      <c r="I1199" s="12">
        <v>4.38</v>
      </c>
      <c r="J1199" s="9"/>
      <c r="K1199" s="189">
        <f t="shared" si="39"/>
        <v>5956.82</v>
      </c>
      <c r="L1199" s="196">
        <v>6331.2</v>
      </c>
      <c r="M1199" s="88"/>
    </row>
    <row r="1200" spans="1:13" hidden="1" x14ac:dyDescent="0.2">
      <c r="A1200" s="60" t="s">
        <v>24</v>
      </c>
      <c r="B1200" s="77">
        <v>40163</v>
      </c>
      <c r="C1200" s="123">
        <v>1</v>
      </c>
      <c r="D1200" s="123">
        <v>2</v>
      </c>
      <c r="E1200" s="123">
        <v>2</v>
      </c>
      <c r="F1200" s="123">
        <v>2</v>
      </c>
      <c r="G1200" s="132">
        <v>8.0000000000000004E-4</v>
      </c>
      <c r="H1200" s="19"/>
      <c r="I1200" s="12">
        <v>5.52</v>
      </c>
      <c r="J1200" s="9"/>
      <c r="K1200" s="189">
        <f t="shared" si="39"/>
        <v>5955.6799999999994</v>
      </c>
      <c r="L1200" s="196">
        <v>6332.2</v>
      </c>
      <c r="M1200" s="88"/>
    </row>
    <row r="1201" spans="1:13" hidden="1" x14ac:dyDescent="0.2">
      <c r="A1201" s="60" t="s">
        <v>24</v>
      </c>
      <c r="B1201" s="77">
        <v>40268</v>
      </c>
      <c r="C1201" s="123">
        <v>1</v>
      </c>
      <c r="D1201" s="123">
        <v>2</v>
      </c>
      <c r="E1201" s="123">
        <v>2</v>
      </c>
      <c r="F1201" s="123">
        <v>2</v>
      </c>
      <c r="G1201" s="132">
        <v>8.0000000000000004E-4</v>
      </c>
      <c r="H1201" s="19"/>
      <c r="I1201" s="12">
        <v>5.41</v>
      </c>
      <c r="J1201" s="9"/>
      <c r="K1201" s="189">
        <f t="shared" si="39"/>
        <v>5955.79</v>
      </c>
      <c r="L1201" s="196">
        <v>6333.2</v>
      </c>
      <c r="M1201" s="88"/>
    </row>
    <row r="1202" spans="1:13" hidden="1" x14ac:dyDescent="0.2">
      <c r="A1202" s="60" t="s">
        <v>24</v>
      </c>
      <c r="B1202" s="77">
        <v>40358</v>
      </c>
      <c r="C1202" s="123">
        <v>1</v>
      </c>
      <c r="D1202" s="123">
        <v>2</v>
      </c>
      <c r="E1202" s="123">
        <v>2</v>
      </c>
      <c r="F1202" s="123">
        <v>2</v>
      </c>
      <c r="G1202" s="9">
        <v>1.7799999999999999E-3</v>
      </c>
      <c r="H1202" s="19"/>
      <c r="I1202" s="12">
        <v>4.8499999999999996</v>
      </c>
      <c r="J1202" s="9"/>
      <c r="K1202" s="189">
        <f t="shared" si="39"/>
        <v>5956.3499999999995</v>
      </c>
      <c r="L1202" s="196">
        <v>6334.2</v>
      </c>
      <c r="M1202" s="88"/>
    </row>
    <row r="1203" spans="1:13" hidden="1" x14ac:dyDescent="0.2">
      <c r="A1203" s="60" t="s">
        <v>24</v>
      </c>
      <c r="B1203" s="77">
        <v>40448</v>
      </c>
      <c r="C1203" s="123">
        <v>1</v>
      </c>
      <c r="D1203" s="123">
        <v>2</v>
      </c>
      <c r="E1203" s="123">
        <v>2</v>
      </c>
      <c r="F1203" s="123">
        <v>2</v>
      </c>
      <c r="G1203" s="9">
        <v>4.1799999999999997E-3</v>
      </c>
      <c r="H1203" s="19"/>
      <c r="I1203" s="12">
        <v>4.68</v>
      </c>
      <c r="J1203" s="9"/>
      <c r="K1203" s="189">
        <f t="shared" si="39"/>
        <v>5956.5199999999995</v>
      </c>
      <c r="L1203" s="196">
        <v>6335.2</v>
      </c>
      <c r="M1203" s="88"/>
    </row>
    <row r="1204" spans="1:13" hidden="1" x14ac:dyDescent="0.2">
      <c r="A1204" s="60" t="s">
        <v>24</v>
      </c>
      <c r="B1204" s="77">
        <v>40528</v>
      </c>
      <c r="C1204" s="123">
        <v>1</v>
      </c>
      <c r="D1204" s="123">
        <v>2</v>
      </c>
      <c r="E1204" s="123">
        <v>2</v>
      </c>
      <c r="F1204" s="123">
        <v>2</v>
      </c>
      <c r="G1204" s="132">
        <v>8.0000000000000004E-4</v>
      </c>
      <c r="H1204" s="19"/>
      <c r="I1204" s="12">
        <v>4.92</v>
      </c>
      <c r="J1204" s="9"/>
      <c r="K1204" s="189">
        <f t="shared" si="39"/>
        <v>5956.28</v>
      </c>
      <c r="L1204" s="196">
        <v>6336.2</v>
      </c>
      <c r="M1204" s="88"/>
    </row>
    <row r="1205" spans="1:13" hidden="1" x14ac:dyDescent="0.2">
      <c r="A1205" s="60" t="s">
        <v>24</v>
      </c>
      <c r="B1205" s="78">
        <v>40631</v>
      </c>
      <c r="C1205" s="130">
        <v>0.5</v>
      </c>
      <c r="D1205" s="123">
        <v>2</v>
      </c>
      <c r="E1205" s="123">
        <v>2</v>
      </c>
      <c r="F1205" s="123">
        <v>2</v>
      </c>
      <c r="G1205" s="132">
        <v>8.0000000000000004E-4</v>
      </c>
      <c r="H1205" s="19"/>
      <c r="I1205" s="12">
        <v>5.26</v>
      </c>
      <c r="J1205" s="9"/>
      <c r="K1205" s="189">
        <f t="shared" si="39"/>
        <v>5955.94</v>
      </c>
      <c r="L1205" s="196">
        <v>6337.2</v>
      </c>
      <c r="M1205" s="88"/>
    </row>
    <row r="1206" spans="1:13" hidden="1" x14ac:dyDescent="0.2">
      <c r="A1206" s="60" t="s">
        <v>24</v>
      </c>
      <c r="B1206" s="78">
        <v>40715</v>
      </c>
      <c r="C1206" s="123">
        <v>0.2</v>
      </c>
      <c r="D1206" s="123">
        <v>1</v>
      </c>
      <c r="E1206" s="123">
        <v>1</v>
      </c>
      <c r="F1206" s="123">
        <v>2</v>
      </c>
      <c r="G1206" s="132">
        <v>6.6000000000000003E-2</v>
      </c>
      <c r="H1206" s="19"/>
      <c r="I1206" s="12">
        <v>5.3</v>
      </c>
      <c r="J1206" s="9"/>
      <c r="K1206" s="189">
        <f t="shared" si="39"/>
        <v>5955.9</v>
      </c>
      <c r="L1206" s="196">
        <v>6338.2</v>
      </c>
      <c r="M1206" s="88"/>
    </row>
    <row r="1207" spans="1:13" hidden="1" x14ac:dyDescent="0.2">
      <c r="A1207" s="60"/>
      <c r="B1207" s="77"/>
      <c r="C1207" s="9"/>
      <c r="D1207" s="9"/>
      <c r="E1207" s="9"/>
      <c r="F1207" s="9"/>
      <c r="G1207" s="9"/>
      <c r="H1207" s="19"/>
      <c r="I1207" s="12"/>
      <c r="J1207" s="9"/>
      <c r="K1207" s="189">
        <f t="shared" si="39"/>
        <v>5961.2</v>
      </c>
      <c r="L1207" s="196">
        <v>6339.2</v>
      </c>
      <c r="M1207" s="88"/>
    </row>
    <row r="1208" spans="1:13" hidden="1" x14ac:dyDescent="0.2">
      <c r="A1208" s="60" t="s">
        <v>21</v>
      </c>
      <c r="B1208" s="77">
        <v>38251</v>
      </c>
      <c r="C1208" s="123">
        <v>1</v>
      </c>
      <c r="D1208" s="123">
        <v>2</v>
      </c>
      <c r="E1208" s="123">
        <v>2</v>
      </c>
      <c r="F1208" s="123">
        <v>2</v>
      </c>
      <c r="G1208" s="9">
        <v>9.2999999999999999E-2</v>
      </c>
      <c r="H1208" s="11"/>
      <c r="I1208" s="18"/>
      <c r="J1208" s="30">
        <v>5971.79</v>
      </c>
      <c r="K1208" s="189">
        <f t="shared" si="39"/>
        <v>5961.2</v>
      </c>
      <c r="L1208" s="196">
        <v>6340.2</v>
      </c>
      <c r="M1208" s="88"/>
    </row>
    <row r="1209" spans="1:13" hidden="1" x14ac:dyDescent="0.2">
      <c r="A1209" s="60" t="s">
        <v>21</v>
      </c>
      <c r="B1209" s="77">
        <v>38273</v>
      </c>
      <c r="C1209" s="123">
        <v>1</v>
      </c>
      <c r="D1209" s="123">
        <v>2</v>
      </c>
      <c r="E1209" s="123">
        <v>2</v>
      </c>
      <c r="F1209" s="123">
        <v>2</v>
      </c>
      <c r="G1209" s="9">
        <v>2.9000000000000001E-2</v>
      </c>
      <c r="H1209" s="11"/>
      <c r="I1209" s="12">
        <v>2.57</v>
      </c>
      <c r="J1209" s="9"/>
      <c r="K1209" s="189">
        <f t="shared" si="39"/>
        <v>5958.63</v>
      </c>
      <c r="L1209" s="196">
        <v>6341.2</v>
      </c>
      <c r="M1209" s="88"/>
    </row>
    <row r="1210" spans="1:13" hidden="1" x14ac:dyDescent="0.2">
      <c r="A1210" s="60" t="s">
        <v>21</v>
      </c>
      <c r="B1210" s="77">
        <v>38300</v>
      </c>
      <c r="C1210" s="123">
        <v>1</v>
      </c>
      <c r="D1210" s="123">
        <v>2</v>
      </c>
      <c r="E1210" s="123">
        <v>2</v>
      </c>
      <c r="F1210" s="123">
        <v>2</v>
      </c>
      <c r="G1210" s="9">
        <v>0.06</v>
      </c>
      <c r="H1210" s="11"/>
      <c r="I1210" s="12">
        <v>3.3</v>
      </c>
      <c r="J1210" s="9"/>
      <c r="K1210" s="189">
        <f t="shared" si="39"/>
        <v>5957.9</v>
      </c>
      <c r="L1210" s="196">
        <v>6342.2</v>
      </c>
      <c r="M1210" s="88"/>
    </row>
    <row r="1211" spans="1:13" hidden="1" x14ac:dyDescent="0.2">
      <c r="A1211" s="60" t="s">
        <v>21</v>
      </c>
      <c r="B1211" s="77">
        <v>38334</v>
      </c>
      <c r="C1211" s="123">
        <v>1</v>
      </c>
      <c r="D1211" s="123">
        <v>2</v>
      </c>
      <c r="E1211" s="123">
        <v>2</v>
      </c>
      <c r="F1211" s="123">
        <v>2</v>
      </c>
      <c r="G1211" s="9">
        <v>8.6999999999999994E-2</v>
      </c>
      <c r="H1211" s="11"/>
      <c r="I1211" s="12">
        <v>2.54</v>
      </c>
      <c r="J1211" s="9"/>
      <c r="K1211" s="189">
        <f t="shared" si="39"/>
        <v>5958.66</v>
      </c>
      <c r="L1211" s="196">
        <v>6343.2</v>
      </c>
      <c r="M1211" s="88"/>
    </row>
    <row r="1212" spans="1:13" hidden="1" x14ac:dyDescent="0.2">
      <c r="A1212" s="60" t="s">
        <v>21</v>
      </c>
      <c r="B1212" s="77">
        <v>38419</v>
      </c>
      <c r="C1212" s="123">
        <v>1</v>
      </c>
      <c r="D1212" s="123">
        <v>2</v>
      </c>
      <c r="E1212" s="123">
        <v>2</v>
      </c>
      <c r="F1212" s="123">
        <v>2</v>
      </c>
      <c r="G1212" s="9">
        <v>0.17</v>
      </c>
      <c r="H1212" s="11">
        <v>0</v>
      </c>
      <c r="I1212" s="12">
        <v>4.0199999999999996</v>
      </c>
      <c r="J1212" s="9"/>
      <c r="K1212" s="189">
        <f t="shared" si="39"/>
        <v>5957.1799999999994</v>
      </c>
      <c r="L1212" s="196">
        <v>6344.2</v>
      </c>
      <c r="M1212" s="88"/>
    </row>
    <row r="1213" spans="1:13" hidden="1" x14ac:dyDescent="0.2">
      <c r="A1213" s="60" t="s">
        <v>21</v>
      </c>
      <c r="B1213" s="77">
        <v>38454</v>
      </c>
      <c r="C1213" s="123">
        <v>1</v>
      </c>
      <c r="D1213" s="123">
        <v>2</v>
      </c>
      <c r="E1213" s="123">
        <v>2</v>
      </c>
      <c r="F1213" s="123">
        <v>2</v>
      </c>
      <c r="G1213" s="9">
        <v>6.5000000000000002E-2</v>
      </c>
      <c r="H1213" s="11">
        <v>2E-3</v>
      </c>
      <c r="I1213" s="12">
        <v>4.74</v>
      </c>
      <c r="J1213" s="9"/>
      <c r="K1213" s="189">
        <f t="shared" si="39"/>
        <v>5956.46</v>
      </c>
      <c r="L1213" s="196">
        <v>6345.2</v>
      </c>
      <c r="M1213" s="88"/>
    </row>
    <row r="1214" spans="1:13" hidden="1" x14ac:dyDescent="0.2">
      <c r="A1214" s="60" t="s">
        <v>21</v>
      </c>
      <c r="B1214" s="77">
        <v>38481</v>
      </c>
      <c r="C1214" s="123">
        <v>1</v>
      </c>
      <c r="D1214" s="123">
        <v>2</v>
      </c>
      <c r="E1214" s="123">
        <v>2</v>
      </c>
      <c r="F1214" s="123">
        <v>2</v>
      </c>
      <c r="G1214" s="9">
        <v>0.08</v>
      </c>
      <c r="H1214" s="11">
        <v>0</v>
      </c>
      <c r="I1214" s="12">
        <v>2.89</v>
      </c>
      <c r="J1214" s="9"/>
      <c r="K1214" s="189">
        <f t="shared" ref="K1214:K1277" si="40">$L$786-I1214</f>
        <v>5958.3099999999995</v>
      </c>
      <c r="L1214" s="196">
        <v>6346.2</v>
      </c>
      <c r="M1214" s="88"/>
    </row>
    <row r="1215" spans="1:13" hidden="1" x14ac:dyDescent="0.2">
      <c r="A1215" s="60" t="s">
        <v>21</v>
      </c>
      <c r="B1215" s="77">
        <v>38511</v>
      </c>
      <c r="C1215" s="123">
        <v>1</v>
      </c>
      <c r="D1215" s="123">
        <v>2</v>
      </c>
      <c r="E1215" s="123">
        <v>2</v>
      </c>
      <c r="F1215" s="123">
        <v>2</v>
      </c>
      <c r="G1215" s="9">
        <v>6.7000000000000004E-2</v>
      </c>
      <c r="H1215" s="127">
        <v>0.01</v>
      </c>
      <c r="I1215" s="12">
        <v>2.08</v>
      </c>
      <c r="J1215" s="9"/>
      <c r="K1215" s="189">
        <f t="shared" si="40"/>
        <v>5959.12</v>
      </c>
      <c r="L1215" s="196">
        <v>6347.2</v>
      </c>
      <c r="M1215" s="88"/>
    </row>
    <row r="1216" spans="1:13" hidden="1" x14ac:dyDescent="0.2">
      <c r="A1216" s="60" t="s">
        <v>21</v>
      </c>
      <c r="B1216" s="77">
        <v>38544</v>
      </c>
      <c r="C1216" s="123">
        <v>1</v>
      </c>
      <c r="D1216" s="123">
        <v>2</v>
      </c>
      <c r="E1216" s="123">
        <v>2</v>
      </c>
      <c r="F1216" s="123">
        <v>2</v>
      </c>
      <c r="G1216" s="9">
        <v>4.1000000000000002E-2</v>
      </c>
      <c r="H1216" s="11"/>
      <c r="I1216" s="18"/>
      <c r="J1216" s="10"/>
      <c r="K1216" s="189">
        <f t="shared" si="40"/>
        <v>5961.2</v>
      </c>
      <c r="L1216" s="196">
        <v>6348.2</v>
      </c>
      <c r="M1216" s="88"/>
    </row>
    <row r="1217" spans="1:13" hidden="1" x14ac:dyDescent="0.2">
      <c r="A1217" s="60" t="s">
        <v>21</v>
      </c>
      <c r="B1217" s="77">
        <v>38572</v>
      </c>
      <c r="C1217" s="123">
        <v>1</v>
      </c>
      <c r="D1217" s="123">
        <v>2</v>
      </c>
      <c r="E1217" s="123">
        <v>2</v>
      </c>
      <c r="F1217" s="123">
        <v>2</v>
      </c>
      <c r="G1217" s="9">
        <v>0.06</v>
      </c>
      <c r="H1217" s="11"/>
      <c r="I1217" s="12">
        <v>2.5099999999999998</v>
      </c>
      <c r="J1217" s="9"/>
      <c r="K1217" s="189">
        <f t="shared" si="40"/>
        <v>5958.69</v>
      </c>
      <c r="L1217" s="196">
        <v>6349.2</v>
      </c>
      <c r="M1217" s="88"/>
    </row>
    <row r="1218" spans="1:13" hidden="1" x14ac:dyDescent="0.2">
      <c r="A1218" s="60" t="s">
        <v>21</v>
      </c>
      <c r="B1218" s="77">
        <v>38607</v>
      </c>
      <c r="C1218" s="123">
        <v>1</v>
      </c>
      <c r="D1218" s="123">
        <v>2</v>
      </c>
      <c r="E1218" s="123">
        <v>2</v>
      </c>
      <c r="F1218" s="123">
        <v>2</v>
      </c>
      <c r="G1218" s="9">
        <v>0.4</v>
      </c>
      <c r="H1218" s="11"/>
      <c r="I1218" s="12">
        <v>2.68</v>
      </c>
      <c r="J1218" s="9"/>
      <c r="K1218" s="189">
        <f t="shared" si="40"/>
        <v>5958.5199999999995</v>
      </c>
      <c r="L1218" s="196">
        <v>6350.2</v>
      </c>
      <c r="M1218" s="88"/>
    </row>
    <row r="1219" spans="1:13" hidden="1" x14ac:dyDescent="0.2">
      <c r="A1219" s="60" t="s">
        <v>21</v>
      </c>
      <c r="B1219" s="77">
        <v>38636</v>
      </c>
      <c r="C1219" s="123">
        <v>1</v>
      </c>
      <c r="D1219" s="123">
        <v>2</v>
      </c>
      <c r="E1219" s="123">
        <v>2</v>
      </c>
      <c r="F1219" s="123">
        <v>2</v>
      </c>
      <c r="G1219" s="9">
        <v>7.9000000000000008E-3</v>
      </c>
      <c r="H1219" s="11"/>
      <c r="I1219" s="12">
        <v>2.5099999999999998</v>
      </c>
      <c r="J1219" s="9"/>
      <c r="K1219" s="189">
        <f t="shared" si="40"/>
        <v>5958.69</v>
      </c>
      <c r="L1219" s="196">
        <v>6351.2</v>
      </c>
      <c r="M1219" s="88"/>
    </row>
    <row r="1220" spans="1:13" hidden="1" x14ac:dyDescent="0.2">
      <c r="A1220" s="60" t="s">
        <v>21</v>
      </c>
      <c r="B1220" s="77">
        <v>38663</v>
      </c>
      <c r="C1220" s="123">
        <v>1</v>
      </c>
      <c r="D1220" s="123">
        <v>2</v>
      </c>
      <c r="E1220" s="123">
        <v>2</v>
      </c>
      <c r="F1220" s="123">
        <v>2</v>
      </c>
      <c r="G1220" s="9">
        <v>3.4000000000000002E-2</v>
      </c>
      <c r="H1220" s="11"/>
      <c r="I1220" s="18"/>
      <c r="J1220" s="10"/>
      <c r="K1220" s="189">
        <f t="shared" si="40"/>
        <v>5961.2</v>
      </c>
      <c r="L1220" s="196">
        <v>6352.2</v>
      </c>
      <c r="M1220" s="88"/>
    </row>
    <row r="1221" spans="1:13" hidden="1" x14ac:dyDescent="0.2">
      <c r="A1221" s="60" t="s">
        <v>21</v>
      </c>
      <c r="B1221" s="77">
        <v>38818</v>
      </c>
      <c r="C1221" s="123">
        <v>1</v>
      </c>
      <c r="D1221" s="123">
        <v>2</v>
      </c>
      <c r="E1221" s="123">
        <v>2</v>
      </c>
      <c r="F1221" s="123">
        <v>2</v>
      </c>
      <c r="G1221" s="9">
        <v>0.13</v>
      </c>
      <c r="H1221" s="11"/>
      <c r="I1221" s="12">
        <v>2.75</v>
      </c>
      <c r="J1221" s="9"/>
      <c r="K1221" s="189">
        <f t="shared" si="40"/>
        <v>5958.45</v>
      </c>
      <c r="L1221" s="196">
        <v>6353.2</v>
      </c>
      <c r="M1221" s="88"/>
    </row>
    <row r="1222" spans="1:13" hidden="1" x14ac:dyDescent="0.2">
      <c r="A1222" s="60" t="s">
        <v>21</v>
      </c>
      <c r="B1222" s="77">
        <v>38847</v>
      </c>
      <c r="C1222" s="123">
        <v>1</v>
      </c>
      <c r="D1222" s="123">
        <v>2</v>
      </c>
      <c r="E1222" s="123">
        <v>2</v>
      </c>
      <c r="F1222" s="123">
        <v>2</v>
      </c>
      <c r="G1222" s="9">
        <v>0.14000000000000001</v>
      </c>
      <c r="H1222" s="11"/>
      <c r="I1222" s="12">
        <v>2.65</v>
      </c>
      <c r="J1222" s="9"/>
      <c r="K1222" s="189">
        <f t="shared" si="40"/>
        <v>5958.55</v>
      </c>
      <c r="L1222" s="196">
        <v>6354.2</v>
      </c>
      <c r="M1222" s="88"/>
    </row>
    <row r="1223" spans="1:13" hidden="1" x14ac:dyDescent="0.2">
      <c r="A1223" s="60" t="s">
        <v>21</v>
      </c>
      <c r="B1223" s="77">
        <v>38880</v>
      </c>
      <c r="C1223" s="123">
        <v>1</v>
      </c>
      <c r="D1223" s="123">
        <v>2</v>
      </c>
      <c r="E1223" s="123">
        <v>2</v>
      </c>
      <c r="F1223" s="123">
        <v>2</v>
      </c>
      <c r="G1223" s="9">
        <v>0.06</v>
      </c>
      <c r="H1223" s="11"/>
      <c r="I1223" s="18"/>
      <c r="J1223" s="10"/>
      <c r="K1223" s="189">
        <f t="shared" si="40"/>
        <v>5961.2</v>
      </c>
      <c r="L1223" s="196">
        <v>6355.2</v>
      </c>
      <c r="M1223" s="88"/>
    </row>
    <row r="1224" spans="1:13" hidden="1" x14ac:dyDescent="0.2">
      <c r="A1224" s="60" t="s">
        <v>21</v>
      </c>
      <c r="B1224" s="77">
        <v>38966</v>
      </c>
      <c r="C1224" s="123">
        <v>1</v>
      </c>
      <c r="D1224" s="123">
        <v>2</v>
      </c>
      <c r="E1224" s="123">
        <v>2</v>
      </c>
      <c r="F1224" s="123">
        <v>2</v>
      </c>
      <c r="G1224" s="9">
        <v>6.8000000000000005E-2</v>
      </c>
      <c r="H1224" s="19"/>
      <c r="I1224" s="12">
        <v>2.42</v>
      </c>
      <c r="J1224" s="9"/>
      <c r="K1224" s="189">
        <f t="shared" si="40"/>
        <v>5958.78</v>
      </c>
      <c r="L1224" s="196">
        <v>6356.2</v>
      </c>
      <c r="M1224" s="88"/>
    </row>
    <row r="1225" spans="1:13" hidden="1" x14ac:dyDescent="0.2">
      <c r="A1225" s="60" t="s">
        <v>21</v>
      </c>
      <c r="B1225" s="77">
        <v>39154</v>
      </c>
      <c r="C1225" s="123">
        <v>1</v>
      </c>
      <c r="D1225" s="123">
        <v>2</v>
      </c>
      <c r="E1225" s="123">
        <v>2</v>
      </c>
      <c r="F1225" s="123">
        <v>2</v>
      </c>
      <c r="G1225" s="9">
        <v>7.5999999999999998E-2</v>
      </c>
      <c r="H1225" s="19"/>
      <c r="I1225" s="18"/>
      <c r="J1225" s="10"/>
      <c r="K1225" s="189">
        <f t="shared" si="40"/>
        <v>5961.2</v>
      </c>
      <c r="L1225" s="196">
        <v>6357.2</v>
      </c>
      <c r="M1225" s="88"/>
    </row>
    <row r="1226" spans="1:13" hidden="1" x14ac:dyDescent="0.2">
      <c r="A1226" s="60" t="s">
        <v>21</v>
      </c>
      <c r="B1226" s="77">
        <v>39254</v>
      </c>
      <c r="C1226" s="123">
        <v>1</v>
      </c>
      <c r="D1226" s="123">
        <v>2</v>
      </c>
      <c r="E1226" s="123">
        <v>2</v>
      </c>
      <c r="F1226" s="123">
        <v>2</v>
      </c>
      <c r="G1226" s="9">
        <v>0.2</v>
      </c>
      <c r="H1226" s="19"/>
      <c r="I1226" s="12"/>
      <c r="J1226" s="9"/>
      <c r="K1226" s="189">
        <f t="shared" si="40"/>
        <v>5961.2</v>
      </c>
      <c r="L1226" s="196">
        <v>6358.2</v>
      </c>
      <c r="M1226" s="88"/>
    </row>
    <row r="1227" spans="1:13" hidden="1" x14ac:dyDescent="0.2">
      <c r="A1227" s="60" t="s">
        <v>21</v>
      </c>
      <c r="B1227" s="77">
        <v>39337</v>
      </c>
      <c r="C1227" s="123">
        <v>1</v>
      </c>
      <c r="D1227" s="123">
        <v>2</v>
      </c>
      <c r="E1227" s="123">
        <v>2</v>
      </c>
      <c r="F1227" s="123">
        <v>2</v>
      </c>
      <c r="G1227" s="9">
        <v>2.3E-3</v>
      </c>
      <c r="H1227" s="19"/>
      <c r="I1227" s="12">
        <v>2.71</v>
      </c>
      <c r="J1227" s="9"/>
      <c r="K1227" s="189">
        <f t="shared" si="40"/>
        <v>5958.49</v>
      </c>
      <c r="L1227" s="196">
        <v>6359.2</v>
      </c>
      <c r="M1227" s="88"/>
    </row>
    <row r="1228" spans="1:13" hidden="1" x14ac:dyDescent="0.2">
      <c r="A1228" s="60" t="s">
        <v>21</v>
      </c>
      <c r="B1228" s="77">
        <v>39616</v>
      </c>
      <c r="C1228" s="123">
        <v>1</v>
      </c>
      <c r="D1228" s="123">
        <v>2</v>
      </c>
      <c r="E1228" s="123">
        <v>2</v>
      </c>
      <c r="F1228" s="123">
        <v>2</v>
      </c>
      <c r="G1228" s="9">
        <v>2.5000000000000001E-3</v>
      </c>
      <c r="H1228" s="19"/>
      <c r="I1228" s="12">
        <v>2.5099999999999998</v>
      </c>
      <c r="J1228" s="9"/>
      <c r="K1228" s="189">
        <f t="shared" si="40"/>
        <v>5958.69</v>
      </c>
      <c r="L1228" s="196">
        <v>6360.2</v>
      </c>
      <c r="M1228" s="88"/>
    </row>
    <row r="1229" spans="1:13" hidden="1" x14ac:dyDescent="0.2">
      <c r="A1229" s="60" t="s">
        <v>21</v>
      </c>
      <c r="B1229" s="77">
        <v>39720</v>
      </c>
      <c r="C1229" s="9"/>
      <c r="D1229" s="9"/>
      <c r="E1229" s="9"/>
      <c r="F1229" s="9"/>
      <c r="G1229" s="9"/>
      <c r="H1229" s="19"/>
      <c r="I1229" s="12"/>
      <c r="J1229" s="9"/>
      <c r="K1229" s="189">
        <f t="shared" si="40"/>
        <v>5961.2</v>
      </c>
      <c r="L1229" s="196">
        <v>6361.2</v>
      </c>
      <c r="M1229" s="88" t="s">
        <v>45</v>
      </c>
    </row>
    <row r="1230" spans="1:13" hidden="1" x14ac:dyDescent="0.2">
      <c r="A1230" s="60" t="s">
        <v>21</v>
      </c>
      <c r="B1230" s="77">
        <v>39790</v>
      </c>
      <c r="C1230" s="9"/>
      <c r="D1230" s="9"/>
      <c r="E1230" s="9"/>
      <c r="F1230" s="9"/>
      <c r="G1230" s="9"/>
      <c r="H1230" s="19"/>
      <c r="I1230" s="12"/>
      <c r="J1230" s="9"/>
      <c r="K1230" s="189">
        <f t="shared" si="40"/>
        <v>5961.2</v>
      </c>
      <c r="L1230" s="196">
        <v>6362.2</v>
      </c>
      <c r="M1230" s="88" t="s">
        <v>41</v>
      </c>
    </row>
    <row r="1231" spans="1:13" hidden="1" x14ac:dyDescent="0.2">
      <c r="A1231" s="60" t="s">
        <v>21</v>
      </c>
      <c r="B1231" s="77">
        <v>39889</v>
      </c>
      <c r="C1231" s="123">
        <v>1</v>
      </c>
      <c r="D1231" s="123">
        <v>2</v>
      </c>
      <c r="E1231" s="123">
        <v>2</v>
      </c>
      <c r="F1231" s="123">
        <v>2</v>
      </c>
      <c r="G1231" s="132">
        <v>8.0000000000000004E-4</v>
      </c>
      <c r="H1231" s="19"/>
      <c r="I1231" s="12">
        <v>3.3</v>
      </c>
      <c r="J1231" s="9"/>
      <c r="K1231" s="189">
        <f t="shared" si="40"/>
        <v>5957.9</v>
      </c>
      <c r="L1231" s="196">
        <v>6363.2</v>
      </c>
      <c r="M1231" s="88"/>
    </row>
    <row r="1232" spans="1:13" hidden="1" x14ac:dyDescent="0.2">
      <c r="A1232" s="60" t="s">
        <v>21</v>
      </c>
      <c r="B1232" s="77">
        <v>39979</v>
      </c>
      <c r="C1232" s="123">
        <v>1</v>
      </c>
      <c r="D1232" s="123">
        <v>2</v>
      </c>
      <c r="E1232" s="123">
        <v>2</v>
      </c>
      <c r="F1232" s="123">
        <v>2</v>
      </c>
      <c r="G1232" s="9">
        <v>1.0999999999999999E-2</v>
      </c>
      <c r="H1232" s="19"/>
      <c r="I1232" s="12">
        <v>4.03</v>
      </c>
      <c r="J1232" s="9"/>
      <c r="K1232" s="189">
        <f t="shared" si="40"/>
        <v>5957.17</v>
      </c>
      <c r="L1232" s="196">
        <v>6364.2</v>
      </c>
      <c r="M1232" s="88"/>
    </row>
    <row r="1233" spans="1:13" hidden="1" x14ac:dyDescent="0.2">
      <c r="A1233" s="60" t="s">
        <v>21</v>
      </c>
      <c r="B1233" s="77">
        <v>40073</v>
      </c>
      <c r="C1233" s="123">
        <v>1</v>
      </c>
      <c r="D1233" s="123">
        <v>2</v>
      </c>
      <c r="E1233" s="123">
        <v>2</v>
      </c>
      <c r="F1233" s="123">
        <v>2</v>
      </c>
      <c r="G1233" s="9">
        <v>0.11</v>
      </c>
      <c r="H1233" s="19"/>
      <c r="I1233" s="12">
        <v>3.73</v>
      </c>
      <c r="J1233" s="9"/>
      <c r="K1233" s="189">
        <f t="shared" si="40"/>
        <v>5957.47</v>
      </c>
      <c r="L1233" s="196">
        <v>6365.2</v>
      </c>
      <c r="M1233" s="88"/>
    </row>
    <row r="1234" spans="1:13" hidden="1" x14ac:dyDescent="0.2">
      <c r="A1234" s="60" t="s">
        <v>21</v>
      </c>
      <c r="B1234" s="79">
        <v>40162</v>
      </c>
      <c r="C1234" s="9"/>
      <c r="D1234" s="9"/>
      <c r="E1234" s="9"/>
      <c r="F1234" s="9"/>
      <c r="G1234" s="9"/>
      <c r="H1234" s="19"/>
      <c r="I1234" s="12"/>
      <c r="J1234" s="9"/>
      <c r="K1234" s="189">
        <f t="shared" si="40"/>
        <v>5961.2</v>
      </c>
      <c r="L1234" s="196">
        <v>6366.2</v>
      </c>
      <c r="M1234" s="88" t="s">
        <v>41</v>
      </c>
    </row>
    <row r="1235" spans="1:13" hidden="1" x14ac:dyDescent="0.2">
      <c r="A1235" s="60" t="s">
        <v>21</v>
      </c>
      <c r="B1235" s="78">
        <v>40266</v>
      </c>
      <c r="C1235" s="123">
        <v>1</v>
      </c>
      <c r="D1235" s="123">
        <v>2</v>
      </c>
      <c r="E1235" s="123">
        <v>2</v>
      </c>
      <c r="F1235" s="123">
        <v>2</v>
      </c>
      <c r="G1235" s="9">
        <v>4.0000000000000001E-3</v>
      </c>
      <c r="H1235" s="19"/>
      <c r="I1235" s="12">
        <v>4.04</v>
      </c>
      <c r="J1235" s="9"/>
      <c r="K1235" s="189">
        <f t="shared" si="40"/>
        <v>5957.16</v>
      </c>
      <c r="L1235" s="196">
        <v>6367.2</v>
      </c>
      <c r="M1235" s="88"/>
    </row>
    <row r="1236" spans="1:13" hidden="1" x14ac:dyDescent="0.2">
      <c r="A1236" s="60" t="s">
        <v>21</v>
      </c>
      <c r="B1236" s="78">
        <v>40357</v>
      </c>
      <c r="C1236" s="123">
        <v>1</v>
      </c>
      <c r="D1236" s="123">
        <v>2</v>
      </c>
      <c r="E1236" s="123">
        <v>2</v>
      </c>
      <c r="F1236" s="123">
        <v>2</v>
      </c>
      <c r="G1236" s="9">
        <v>1.03E-2</v>
      </c>
      <c r="H1236" s="19"/>
      <c r="I1236" s="12">
        <v>3.4</v>
      </c>
      <c r="J1236" s="9"/>
      <c r="K1236" s="189">
        <f t="shared" si="40"/>
        <v>5957.8</v>
      </c>
      <c r="L1236" s="196">
        <v>6368.2</v>
      </c>
      <c r="M1236" s="88"/>
    </row>
    <row r="1237" spans="1:13" ht="16.5" hidden="1" x14ac:dyDescent="0.2">
      <c r="A1237" s="60" t="s">
        <v>49</v>
      </c>
      <c r="B1237" s="78">
        <v>40380</v>
      </c>
      <c r="C1237" s="123">
        <v>1</v>
      </c>
      <c r="D1237" s="123">
        <v>2</v>
      </c>
      <c r="E1237" s="123">
        <v>2</v>
      </c>
      <c r="F1237" s="123">
        <v>2</v>
      </c>
      <c r="G1237" s="9"/>
      <c r="H1237" s="19"/>
      <c r="I1237" s="12"/>
      <c r="J1237" s="9"/>
      <c r="K1237" s="189">
        <f t="shared" si="40"/>
        <v>5961.2</v>
      </c>
      <c r="L1237" s="196">
        <v>6369.2</v>
      </c>
      <c r="M1237" s="88"/>
    </row>
    <row r="1238" spans="1:13" hidden="1" x14ac:dyDescent="0.2">
      <c r="A1238" s="60" t="s">
        <v>21</v>
      </c>
      <c r="B1238" s="78">
        <v>40448</v>
      </c>
      <c r="C1238" s="123">
        <v>1</v>
      </c>
      <c r="D1238" s="123">
        <v>2</v>
      </c>
      <c r="E1238" s="123">
        <v>2</v>
      </c>
      <c r="F1238" s="123">
        <v>2</v>
      </c>
      <c r="G1238" s="9">
        <v>5.1900000000000002E-2</v>
      </c>
      <c r="H1238" s="19"/>
      <c r="I1238" s="12">
        <v>3.74</v>
      </c>
      <c r="J1238" s="27"/>
      <c r="K1238" s="189">
        <f t="shared" si="40"/>
        <v>5957.46</v>
      </c>
      <c r="L1238" s="196">
        <v>6370.2</v>
      </c>
      <c r="M1238" s="88"/>
    </row>
    <row r="1239" spans="1:13" hidden="1" x14ac:dyDescent="0.2">
      <c r="A1239" s="60" t="s">
        <v>21</v>
      </c>
      <c r="B1239" s="78">
        <v>40525</v>
      </c>
      <c r="C1239" s="9"/>
      <c r="D1239" s="9"/>
      <c r="E1239" s="9"/>
      <c r="F1239" s="9"/>
      <c r="G1239" s="9"/>
      <c r="H1239" s="19"/>
      <c r="I1239" s="12"/>
      <c r="J1239" s="9"/>
      <c r="K1239" s="189">
        <f t="shared" si="40"/>
        <v>5961.2</v>
      </c>
      <c r="L1239" s="196">
        <v>6371.2</v>
      </c>
      <c r="M1239" s="88" t="s">
        <v>41</v>
      </c>
    </row>
    <row r="1240" spans="1:13" hidden="1" x14ac:dyDescent="0.2">
      <c r="A1240" s="60" t="s">
        <v>21</v>
      </c>
      <c r="B1240" s="78">
        <v>40714</v>
      </c>
      <c r="C1240" s="123">
        <v>0.2</v>
      </c>
      <c r="D1240" s="123">
        <v>1</v>
      </c>
      <c r="E1240" s="123">
        <v>1</v>
      </c>
      <c r="F1240" s="123">
        <v>2</v>
      </c>
      <c r="G1240" s="132">
        <v>6.6000000000000003E-2</v>
      </c>
      <c r="H1240" s="19"/>
      <c r="I1240" s="12">
        <v>2.67</v>
      </c>
      <c r="J1240" s="9"/>
      <c r="K1240" s="189">
        <f t="shared" si="40"/>
        <v>5958.53</v>
      </c>
      <c r="L1240" s="196">
        <v>6372.2</v>
      </c>
      <c r="M1240" s="88"/>
    </row>
    <row r="1241" spans="1:13" hidden="1" x14ac:dyDescent="0.2">
      <c r="A1241" s="60"/>
      <c r="B1241" s="77"/>
      <c r="C1241" s="9"/>
      <c r="D1241" s="9"/>
      <c r="E1241" s="9"/>
      <c r="F1241" s="9"/>
      <c r="G1241" s="9"/>
      <c r="H1241" s="19"/>
      <c r="I1241" s="12"/>
      <c r="J1241" s="9"/>
      <c r="K1241" s="189">
        <f t="shared" si="40"/>
        <v>5961.2</v>
      </c>
      <c r="L1241" s="196">
        <v>6373.2</v>
      </c>
      <c r="M1241" s="88"/>
    </row>
    <row r="1242" spans="1:13" hidden="1" x14ac:dyDescent="0.2">
      <c r="A1242" s="60" t="s">
        <v>22</v>
      </c>
      <c r="B1242" s="77">
        <v>38251</v>
      </c>
      <c r="C1242" s="123">
        <v>1</v>
      </c>
      <c r="D1242" s="123">
        <v>2</v>
      </c>
      <c r="E1242" s="123">
        <v>2</v>
      </c>
      <c r="F1242" s="123">
        <v>2</v>
      </c>
      <c r="G1242" s="9">
        <v>0.82</v>
      </c>
      <c r="H1242" s="11"/>
      <c r="I1242" s="18"/>
      <c r="J1242" s="30">
        <v>5954.65</v>
      </c>
      <c r="K1242" s="189">
        <f t="shared" si="40"/>
        <v>5961.2</v>
      </c>
      <c r="L1242" s="196">
        <v>6374.2</v>
      </c>
      <c r="M1242" s="88"/>
    </row>
    <row r="1243" spans="1:13" hidden="1" x14ac:dyDescent="0.2">
      <c r="A1243" s="60" t="s">
        <v>22</v>
      </c>
      <c r="B1243" s="77">
        <v>38274</v>
      </c>
      <c r="C1243" s="123">
        <v>1</v>
      </c>
      <c r="D1243" s="123">
        <v>2</v>
      </c>
      <c r="E1243" s="123">
        <v>2</v>
      </c>
      <c r="F1243" s="123">
        <v>2</v>
      </c>
      <c r="G1243" s="9">
        <v>1.4</v>
      </c>
      <c r="H1243" s="11">
        <v>0.93600000000000005</v>
      </c>
      <c r="I1243" s="12">
        <v>4.1500000000000004</v>
      </c>
      <c r="J1243" s="9"/>
      <c r="K1243" s="189">
        <f t="shared" si="40"/>
        <v>5957.05</v>
      </c>
      <c r="L1243" s="196">
        <v>6375.2</v>
      </c>
      <c r="M1243" s="88"/>
    </row>
    <row r="1244" spans="1:13" hidden="1" x14ac:dyDescent="0.2">
      <c r="A1244" s="60" t="s">
        <v>22</v>
      </c>
      <c r="B1244" s="77">
        <v>38301</v>
      </c>
      <c r="C1244" s="123">
        <v>1</v>
      </c>
      <c r="D1244" s="123">
        <v>2</v>
      </c>
      <c r="E1244" s="123">
        <v>2</v>
      </c>
      <c r="F1244" s="123">
        <v>2</v>
      </c>
      <c r="G1244" s="9">
        <v>4</v>
      </c>
      <c r="H1244" s="11">
        <v>2.0880000000000001</v>
      </c>
      <c r="I1244" s="12">
        <v>4.9000000000000004</v>
      </c>
      <c r="J1244" s="9"/>
      <c r="K1244" s="189">
        <f t="shared" si="40"/>
        <v>5956.3</v>
      </c>
      <c r="L1244" s="196">
        <v>6376.2</v>
      </c>
      <c r="M1244" s="88"/>
    </row>
    <row r="1245" spans="1:13" hidden="1" x14ac:dyDescent="0.2">
      <c r="A1245" s="60" t="s">
        <v>22</v>
      </c>
      <c r="B1245" s="77">
        <v>38335</v>
      </c>
      <c r="C1245" s="123">
        <v>1</v>
      </c>
      <c r="D1245" s="123">
        <v>2</v>
      </c>
      <c r="E1245" s="123">
        <v>2</v>
      </c>
      <c r="F1245" s="123">
        <v>2</v>
      </c>
      <c r="G1245" s="9">
        <v>2.4</v>
      </c>
      <c r="H1245" s="11">
        <v>1.3069999999999999</v>
      </c>
      <c r="I1245" s="12">
        <v>4.8099999999999996</v>
      </c>
      <c r="J1245" s="9"/>
      <c r="K1245" s="189">
        <f t="shared" si="40"/>
        <v>5956.3899999999994</v>
      </c>
      <c r="L1245" s="196">
        <v>6377.2</v>
      </c>
      <c r="M1245" s="88"/>
    </row>
    <row r="1246" spans="1:13" hidden="1" x14ac:dyDescent="0.2">
      <c r="A1246" s="60" t="s">
        <v>22</v>
      </c>
      <c r="B1246" s="77">
        <v>38365</v>
      </c>
      <c r="C1246" s="123">
        <v>0.5</v>
      </c>
      <c r="D1246" s="123">
        <v>5</v>
      </c>
      <c r="E1246" s="123">
        <v>0.5</v>
      </c>
      <c r="F1246" s="9"/>
      <c r="G1246" s="9">
        <v>0.5</v>
      </c>
      <c r="H1246" s="11"/>
      <c r="I1246" s="12">
        <v>5.79</v>
      </c>
      <c r="J1246" s="9"/>
      <c r="K1246" s="189">
        <f t="shared" si="40"/>
        <v>5955.41</v>
      </c>
      <c r="L1246" s="196">
        <v>6378.2</v>
      </c>
      <c r="M1246" s="88"/>
    </row>
    <row r="1247" spans="1:13" hidden="1" x14ac:dyDescent="0.2">
      <c r="A1247" s="60" t="s">
        <v>22</v>
      </c>
      <c r="B1247" s="77">
        <v>38365</v>
      </c>
      <c r="C1247" s="123">
        <v>1</v>
      </c>
      <c r="D1247" s="123">
        <v>2</v>
      </c>
      <c r="E1247" s="123">
        <v>2</v>
      </c>
      <c r="F1247" s="123">
        <v>2</v>
      </c>
      <c r="G1247" s="9">
        <v>2.4</v>
      </c>
      <c r="H1247" s="11">
        <v>1.145</v>
      </c>
      <c r="I1247" s="12">
        <v>5.79</v>
      </c>
      <c r="J1247" s="9"/>
      <c r="K1247" s="189">
        <f t="shared" si="40"/>
        <v>5955.41</v>
      </c>
      <c r="L1247" s="196">
        <v>6379.2</v>
      </c>
      <c r="M1247" s="88"/>
    </row>
    <row r="1248" spans="1:13" hidden="1" x14ac:dyDescent="0.2">
      <c r="A1248" s="60" t="s">
        <v>22</v>
      </c>
      <c r="B1248" s="77">
        <v>38365</v>
      </c>
      <c r="C1248" s="123">
        <v>1</v>
      </c>
      <c r="D1248" s="123">
        <v>2</v>
      </c>
      <c r="E1248" s="123">
        <v>2</v>
      </c>
      <c r="F1248" s="123">
        <v>2</v>
      </c>
      <c r="G1248" s="9">
        <v>2.1</v>
      </c>
      <c r="H1248" s="11"/>
      <c r="I1248" s="12">
        <v>5.79</v>
      </c>
      <c r="J1248" s="9"/>
      <c r="K1248" s="189">
        <f t="shared" si="40"/>
        <v>5955.41</v>
      </c>
      <c r="L1248" s="196">
        <v>6380.2</v>
      </c>
      <c r="M1248" s="88"/>
    </row>
    <row r="1249" spans="1:13" hidden="1" x14ac:dyDescent="0.2">
      <c r="A1249" s="60" t="s">
        <v>22</v>
      </c>
      <c r="B1249" s="77">
        <v>38393</v>
      </c>
      <c r="C1249" s="123">
        <v>0.5</v>
      </c>
      <c r="D1249" s="123">
        <v>5</v>
      </c>
      <c r="E1249" s="123">
        <v>0.5</v>
      </c>
      <c r="F1249" s="9"/>
      <c r="G1249" s="9">
        <v>2.9</v>
      </c>
      <c r="H1249" s="11">
        <v>1.149</v>
      </c>
      <c r="I1249" s="18"/>
      <c r="J1249" s="10"/>
      <c r="K1249" s="189">
        <f t="shared" si="40"/>
        <v>5961.2</v>
      </c>
      <c r="L1249" s="196">
        <v>6381.2</v>
      </c>
      <c r="M1249" s="88"/>
    </row>
    <row r="1250" spans="1:13" hidden="1" x14ac:dyDescent="0.2">
      <c r="A1250" s="60" t="s">
        <v>22</v>
      </c>
      <c r="B1250" s="77">
        <v>38393</v>
      </c>
      <c r="C1250" s="123">
        <v>1</v>
      </c>
      <c r="D1250" s="123">
        <v>2</v>
      </c>
      <c r="E1250" s="123">
        <v>2</v>
      </c>
      <c r="F1250" s="123">
        <v>2</v>
      </c>
      <c r="G1250" s="9">
        <v>3.2</v>
      </c>
      <c r="H1250" s="11">
        <v>1.149</v>
      </c>
      <c r="I1250" s="18"/>
      <c r="J1250" s="10"/>
      <c r="K1250" s="189">
        <f t="shared" si="40"/>
        <v>5961.2</v>
      </c>
      <c r="L1250" s="196">
        <v>6382.2</v>
      </c>
      <c r="M1250" s="88"/>
    </row>
    <row r="1251" spans="1:13" hidden="1" x14ac:dyDescent="0.2">
      <c r="A1251" s="60" t="s">
        <v>22</v>
      </c>
      <c r="B1251" s="77">
        <v>38393</v>
      </c>
      <c r="C1251" s="123">
        <v>1</v>
      </c>
      <c r="D1251" s="123">
        <v>2</v>
      </c>
      <c r="E1251" s="123">
        <v>2</v>
      </c>
      <c r="F1251" s="123">
        <v>2</v>
      </c>
      <c r="G1251" s="9">
        <v>2.9</v>
      </c>
      <c r="H1251" s="11"/>
      <c r="I1251" s="18"/>
      <c r="J1251" s="10"/>
      <c r="K1251" s="189">
        <f t="shared" si="40"/>
        <v>5961.2</v>
      </c>
      <c r="L1251" s="196">
        <v>6383.2</v>
      </c>
      <c r="M1251" s="88"/>
    </row>
    <row r="1252" spans="1:13" hidden="1" x14ac:dyDescent="0.2">
      <c r="A1252" s="60" t="s">
        <v>22</v>
      </c>
      <c r="B1252" s="77">
        <v>38420</v>
      </c>
      <c r="C1252" s="123">
        <v>1</v>
      </c>
      <c r="D1252" s="123">
        <v>2</v>
      </c>
      <c r="E1252" s="123">
        <v>2</v>
      </c>
      <c r="F1252" s="123">
        <v>2</v>
      </c>
      <c r="G1252" s="9">
        <v>3.4</v>
      </c>
      <c r="H1252" s="11">
        <v>1.548</v>
      </c>
      <c r="I1252" s="12">
        <v>4.25</v>
      </c>
      <c r="J1252" s="9"/>
      <c r="K1252" s="189">
        <f t="shared" si="40"/>
        <v>5956.95</v>
      </c>
      <c r="L1252" s="196">
        <v>6384.2</v>
      </c>
      <c r="M1252" s="88"/>
    </row>
    <row r="1253" spans="1:13" hidden="1" x14ac:dyDescent="0.2">
      <c r="A1253" s="60" t="s">
        <v>22</v>
      </c>
      <c r="B1253" s="77">
        <v>38455</v>
      </c>
      <c r="C1253" s="123">
        <v>1</v>
      </c>
      <c r="D1253" s="123">
        <v>2</v>
      </c>
      <c r="E1253" s="123">
        <v>2</v>
      </c>
      <c r="F1253" s="123">
        <v>2</v>
      </c>
      <c r="G1253" s="9">
        <v>3.3</v>
      </c>
      <c r="H1253" s="11">
        <v>1.347</v>
      </c>
      <c r="I1253" s="12">
        <v>4.1500000000000004</v>
      </c>
      <c r="J1253" s="9"/>
      <c r="K1253" s="189">
        <f t="shared" si="40"/>
        <v>5957.05</v>
      </c>
      <c r="L1253" s="196">
        <v>6385.2</v>
      </c>
      <c r="M1253" s="88"/>
    </row>
    <row r="1254" spans="1:13" hidden="1" x14ac:dyDescent="0.2">
      <c r="A1254" s="60" t="s">
        <v>22</v>
      </c>
      <c r="B1254" s="77">
        <v>38455</v>
      </c>
      <c r="C1254" s="123">
        <v>1</v>
      </c>
      <c r="D1254" s="123">
        <v>2</v>
      </c>
      <c r="E1254" s="123">
        <v>2</v>
      </c>
      <c r="F1254" s="123">
        <v>2</v>
      </c>
      <c r="G1254" s="9">
        <v>3.3</v>
      </c>
      <c r="H1254" s="11"/>
      <c r="I1254" s="12">
        <v>4.1500000000000004</v>
      </c>
      <c r="J1254" s="9"/>
      <c r="K1254" s="189">
        <f t="shared" si="40"/>
        <v>5957.05</v>
      </c>
      <c r="L1254" s="196">
        <v>6386.2</v>
      </c>
      <c r="M1254" s="88"/>
    </row>
    <row r="1255" spans="1:13" hidden="1" x14ac:dyDescent="0.2">
      <c r="A1255" s="60" t="s">
        <v>22</v>
      </c>
      <c r="B1255" s="77">
        <v>38455</v>
      </c>
      <c r="C1255" s="123">
        <v>0.5</v>
      </c>
      <c r="D1255" s="123">
        <v>2</v>
      </c>
      <c r="E1255" s="123">
        <v>0.5</v>
      </c>
      <c r="F1255" s="9"/>
      <c r="G1255" s="9">
        <v>3.7</v>
      </c>
      <c r="H1255" s="11"/>
      <c r="I1255" s="12">
        <v>4.1500000000000004</v>
      </c>
      <c r="J1255" s="9"/>
      <c r="K1255" s="189">
        <f t="shared" si="40"/>
        <v>5957.05</v>
      </c>
      <c r="L1255" s="196">
        <v>6387.2</v>
      </c>
      <c r="M1255" s="88"/>
    </row>
    <row r="1256" spans="1:13" hidden="1" x14ac:dyDescent="0.2">
      <c r="A1256" s="60" t="s">
        <v>22</v>
      </c>
      <c r="B1256" s="77">
        <v>38483</v>
      </c>
      <c r="C1256" s="123">
        <v>1</v>
      </c>
      <c r="D1256" s="123">
        <v>2</v>
      </c>
      <c r="E1256" s="123">
        <v>2</v>
      </c>
      <c r="F1256" s="123">
        <v>2</v>
      </c>
      <c r="G1256" s="9">
        <v>2.1</v>
      </c>
      <c r="H1256" s="11"/>
      <c r="I1256" s="12">
        <v>1.77</v>
      </c>
      <c r="J1256" s="9"/>
      <c r="K1256" s="189">
        <f t="shared" si="40"/>
        <v>5959.4299999999994</v>
      </c>
      <c r="L1256" s="196">
        <v>6388.2</v>
      </c>
      <c r="M1256" s="88"/>
    </row>
    <row r="1257" spans="1:13" hidden="1" x14ac:dyDescent="0.2">
      <c r="A1257" s="60" t="s">
        <v>22</v>
      </c>
      <c r="B1257" s="77">
        <v>38483</v>
      </c>
      <c r="C1257" s="123">
        <v>0.5</v>
      </c>
      <c r="D1257" s="123">
        <v>5</v>
      </c>
      <c r="E1257" s="123">
        <v>0.5</v>
      </c>
      <c r="F1257" s="9"/>
      <c r="G1257" s="9">
        <v>0.38</v>
      </c>
      <c r="H1257" s="11"/>
      <c r="I1257" s="12">
        <v>1.77</v>
      </c>
      <c r="J1257" s="9"/>
      <c r="K1257" s="189">
        <f t="shared" si="40"/>
        <v>5959.4299999999994</v>
      </c>
      <c r="L1257" s="196">
        <v>6389.2</v>
      </c>
      <c r="M1257" s="88"/>
    </row>
    <row r="1258" spans="1:13" hidden="1" x14ac:dyDescent="0.2">
      <c r="A1258" s="60" t="s">
        <v>22</v>
      </c>
      <c r="B1258" s="77">
        <v>38483</v>
      </c>
      <c r="C1258" s="123">
        <v>1</v>
      </c>
      <c r="D1258" s="123">
        <v>2</v>
      </c>
      <c r="E1258" s="123">
        <v>2</v>
      </c>
      <c r="F1258" s="123">
        <v>2</v>
      </c>
      <c r="G1258" s="9">
        <v>2.2999999999999998</v>
      </c>
      <c r="H1258" s="11">
        <v>0.94499999999999995</v>
      </c>
      <c r="I1258" s="12">
        <v>1.77</v>
      </c>
      <c r="J1258" s="9"/>
      <c r="K1258" s="189">
        <f t="shared" si="40"/>
        <v>5959.4299999999994</v>
      </c>
      <c r="L1258" s="196">
        <v>6390.2</v>
      </c>
      <c r="M1258" s="88"/>
    </row>
    <row r="1259" spans="1:13" hidden="1" x14ac:dyDescent="0.2">
      <c r="A1259" s="60" t="s">
        <v>22</v>
      </c>
      <c r="B1259" s="77">
        <v>38511</v>
      </c>
      <c r="C1259" s="123">
        <v>1</v>
      </c>
      <c r="D1259" s="123">
        <v>2</v>
      </c>
      <c r="E1259" s="123">
        <v>2</v>
      </c>
      <c r="F1259" s="123">
        <v>2</v>
      </c>
      <c r="G1259" s="9">
        <v>2.8</v>
      </c>
      <c r="H1259" s="11">
        <v>1.05</v>
      </c>
      <c r="I1259" s="12">
        <v>1.79</v>
      </c>
      <c r="J1259" s="9"/>
      <c r="K1259" s="189">
        <f t="shared" si="40"/>
        <v>5959.41</v>
      </c>
      <c r="L1259" s="196">
        <v>6391.2</v>
      </c>
      <c r="M1259" s="88"/>
    </row>
    <row r="1260" spans="1:13" hidden="1" x14ac:dyDescent="0.2">
      <c r="A1260" s="60" t="s">
        <v>22</v>
      </c>
      <c r="B1260" s="77">
        <v>38545</v>
      </c>
      <c r="C1260" s="123">
        <v>1</v>
      </c>
      <c r="D1260" s="123">
        <v>2</v>
      </c>
      <c r="E1260" s="123">
        <v>2</v>
      </c>
      <c r="F1260" s="123">
        <v>2</v>
      </c>
      <c r="G1260" s="9">
        <v>1.5</v>
      </c>
      <c r="H1260" s="11"/>
      <c r="I1260" s="12">
        <v>1.79</v>
      </c>
      <c r="J1260" s="9"/>
      <c r="K1260" s="189">
        <f t="shared" si="40"/>
        <v>5959.41</v>
      </c>
      <c r="L1260" s="196">
        <v>6392.2</v>
      </c>
      <c r="M1260" s="88"/>
    </row>
    <row r="1261" spans="1:13" hidden="1" x14ac:dyDescent="0.2">
      <c r="A1261" s="60" t="s">
        <v>22</v>
      </c>
      <c r="B1261" s="77">
        <v>38573</v>
      </c>
      <c r="C1261" s="123">
        <v>1</v>
      </c>
      <c r="D1261" s="123">
        <v>2</v>
      </c>
      <c r="E1261" s="123">
        <v>2</v>
      </c>
      <c r="F1261" s="123">
        <v>2</v>
      </c>
      <c r="G1261" s="9">
        <v>1</v>
      </c>
      <c r="H1261" s="11"/>
      <c r="I1261" s="12">
        <v>1.48</v>
      </c>
      <c r="J1261" s="9"/>
      <c r="K1261" s="189">
        <f t="shared" si="40"/>
        <v>5959.72</v>
      </c>
      <c r="L1261" s="196">
        <v>6393.2</v>
      </c>
      <c r="M1261" s="88"/>
    </row>
    <row r="1262" spans="1:13" hidden="1" x14ac:dyDescent="0.2">
      <c r="A1262" s="60" t="s">
        <v>22</v>
      </c>
      <c r="B1262" s="77">
        <v>38608</v>
      </c>
      <c r="C1262" s="123">
        <v>1</v>
      </c>
      <c r="D1262" s="123">
        <v>2</v>
      </c>
      <c r="E1262" s="123">
        <v>2</v>
      </c>
      <c r="F1262" s="123">
        <v>2</v>
      </c>
      <c r="G1262" s="9">
        <v>0.97</v>
      </c>
      <c r="H1262" s="11"/>
      <c r="I1262" s="12">
        <v>1.32</v>
      </c>
      <c r="J1262" s="9"/>
      <c r="K1262" s="189">
        <f t="shared" si="40"/>
        <v>5959.88</v>
      </c>
      <c r="L1262" s="196">
        <v>6394.2</v>
      </c>
      <c r="M1262" s="88"/>
    </row>
    <row r="1263" spans="1:13" hidden="1" x14ac:dyDescent="0.2">
      <c r="A1263" s="60" t="s">
        <v>22</v>
      </c>
      <c r="B1263" s="77">
        <v>38608</v>
      </c>
      <c r="C1263" s="123">
        <v>1</v>
      </c>
      <c r="D1263" s="123">
        <v>2</v>
      </c>
      <c r="E1263" s="123">
        <v>2</v>
      </c>
      <c r="F1263" s="123">
        <v>2</v>
      </c>
      <c r="G1263" s="9">
        <v>0.99</v>
      </c>
      <c r="H1263" s="11"/>
      <c r="I1263" s="12">
        <v>1.32</v>
      </c>
      <c r="J1263" s="9"/>
      <c r="K1263" s="189">
        <f t="shared" si="40"/>
        <v>5959.88</v>
      </c>
      <c r="L1263" s="196">
        <v>6395.2</v>
      </c>
      <c r="M1263" s="88"/>
    </row>
    <row r="1264" spans="1:13" hidden="1" x14ac:dyDescent="0.2">
      <c r="A1264" s="60" t="s">
        <v>22</v>
      </c>
      <c r="B1264" s="77">
        <v>38608</v>
      </c>
      <c r="C1264" s="123">
        <v>0.5</v>
      </c>
      <c r="D1264" s="123">
        <v>5</v>
      </c>
      <c r="E1264" s="123">
        <v>0.5</v>
      </c>
      <c r="F1264" s="9"/>
      <c r="G1264" s="9">
        <v>1.5</v>
      </c>
      <c r="H1264" s="11"/>
      <c r="I1264" s="12">
        <v>1.32</v>
      </c>
      <c r="J1264" s="9"/>
      <c r="K1264" s="189">
        <f t="shared" si="40"/>
        <v>5959.88</v>
      </c>
      <c r="L1264" s="196">
        <v>6396.2</v>
      </c>
      <c r="M1264" s="88"/>
    </row>
    <row r="1265" spans="1:13" hidden="1" x14ac:dyDescent="0.2">
      <c r="A1265" s="60" t="s">
        <v>22</v>
      </c>
      <c r="B1265" s="77">
        <v>38636</v>
      </c>
      <c r="C1265" s="123">
        <v>1</v>
      </c>
      <c r="D1265" s="123">
        <v>2</v>
      </c>
      <c r="E1265" s="123">
        <v>2</v>
      </c>
      <c r="F1265" s="123">
        <v>2</v>
      </c>
      <c r="G1265" s="9">
        <v>0.48</v>
      </c>
      <c r="H1265" s="11"/>
      <c r="I1265" s="12">
        <v>1.45</v>
      </c>
      <c r="J1265" s="9"/>
      <c r="K1265" s="189">
        <f t="shared" si="40"/>
        <v>5959.75</v>
      </c>
      <c r="L1265" s="196">
        <v>6397.2</v>
      </c>
      <c r="M1265" s="88"/>
    </row>
    <row r="1266" spans="1:13" hidden="1" x14ac:dyDescent="0.2">
      <c r="A1266" s="60" t="s">
        <v>22</v>
      </c>
      <c r="B1266" s="77">
        <v>38665</v>
      </c>
      <c r="C1266" s="123">
        <v>1</v>
      </c>
      <c r="D1266" s="123">
        <v>2</v>
      </c>
      <c r="E1266" s="123">
        <v>2</v>
      </c>
      <c r="F1266" s="123">
        <v>2</v>
      </c>
      <c r="G1266" s="9">
        <v>1.4</v>
      </c>
      <c r="H1266" s="11"/>
      <c r="I1266" s="12">
        <v>1.79</v>
      </c>
      <c r="J1266" s="9"/>
      <c r="K1266" s="189">
        <f t="shared" si="40"/>
        <v>5959.41</v>
      </c>
      <c r="L1266" s="196">
        <v>6398.2</v>
      </c>
      <c r="M1266" s="88"/>
    </row>
    <row r="1267" spans="1:13" hidden="1" x14ac:dyDescent="0.2">
      <c r="A1267" s="60" t="s">
        <v>22</v>
      </c>
      <c r="B1267" s="77">
        <v>38694</v>
      </c>
      <c r="C1267" s="123">
        <v>1</v>
      </c>
      <c r="D1267" s="123">
        <v>2</v>
      </c>
      <c r="E1267" s="123">
        <v>2</v>
      </c>
      <c r="F1267" s="123">
        <v>2</v>
      </c>
      <c r="G1267" s="9">
        <v>0.86</v>
      </c>
      <c r="H1267" s="11"/>
      <c r="I1267" s="12">
        <v>1.75</v>
      </c>
      <c r="J1267" s="9"/>
      <c r="K1267" s="189">
        <f t="shared" si="40"/>
        <v>5959.45</v>
      </c>
      <c r="L1267" s="196">
        <v>6399.2</v>
      </c>
      <c r="M1267" s="88"/>
    </row>
    <row r="1268" spans="1:13" hidden="1" x14ac:dyDescent="0.2">
      <c r="A1268" s="60" t="s">
        <v>22</v>
      </c>
      <c r="B1268" s="77">
        <v>38729</v>
      </c>
      <c r="C1268" s="123">
        <v>1</v>
      </c>
      <c r="D1268" s="123">
        <v>2</v>
      </c>
      <c r="E1268" s="123">
        <v>2</v>
      </c>
      <c r="F1268" s="123">
        <v>2</v>
      </c>
      <c r="G1268" s="9">
        <v>1.2</v>
      </c>
      <c r="H1268" s="11"/>
      <c r="I1268" s="12">
        <v>1.65</v>
      </c>
      <c r="J1268" s="9"/>
      <c r="K1268" s="189">
        <f t="shared" si="40"/>
        <v>5959.55</v>
      </c>
      <c r="L1268" s="196">
        <v>6400.2</v>
      </c>
      <c r="M1268" s="88"/>
    </row>
    <row r="1269" spans="1:13" hidden="1" x14ac:dyDescent="0.2">
      <c r="A1269" s="60" t="s">
        <v>22</v>
      </c>
      <c r="B1269" s="77">
        <v>38763</v>
      </c>
      <c r="C1269" s="123">
        <v>1</v>
      </c>
      <c r="D1269" s="123">
        <v>2</v>
      </c>
      <c r="E1269" s="123">
        <v>2</v>
      </c>
      <c r="F1269" s="123">
        <v>2</v>
      </c>
      <c r="G1269" s="9">
        <v>1</v>
      </c>
      <c r="H1269" s="11"/>
      <c r="I1269" s="12">
        <v>1.64</v>
      </c>
      <c r="J1269" s="9"/>
      <c r="K1269" s="189">
        <f t="shared" si="40"/>
        <v>5959.5599999999995</v>
      </c>
      <c r="L1269" s="196">
        <v>6401.2</v>
      </c>
      <c r="M1269" s="88"/>
    </row>
    <row r="1270" spans="1:13" hidden="1" x14ac:dyDescent="0.2">
      <c r="A1270" s="60" t="s">
        <v>22</v>
      </c>
      <c r="B1270" s="77">
        <v>38792</v>
      </c>
      <c r="C1270" s="123">
        <v>1</v>
      </c>
      <c r="D1270" s="123">
        <v>2</v>
      </c>
      <c r="E1270" s="123">
        <v>2</v>
      </c>
      <c r="F1270" s="123">
        <v>2</v>
      </c>
      <c r="G1270" s="9">
        <v>0.83</v>
      </c>
      <c r="H1270" s="11"/>
      <c r="I1270" s="12">
        <v>1.48</v>
      </c>
      <c r="J1270" s="9"/>
      <c r="K1270" s="189">
        <f t="shared" si="40"/>
        <v>5959.72</v>
      </c>
      <c r="L1270" s="196">
        <v>6402.2</v>
      </c>
      <c r="M1270" s="88"/>
    </row>
    <row r="1271" spans="1:13" hidden="1" x14ac:dyDescent="0.2">
      <c r="A1271" s="60" t="s">
        <v>22</v>
      </c>
      <c r="B1271" s="77">
        <v>38792</v>
      </c>
      <c r="C1271" s="123">
        <v>0.25</v>
      </c>
      <c r="D1271" s="123">
        <v>0.25</v>
      </c>
      <c r="E1271" s="123">
        <v>0.25</v>
      </c>
      <c r="F1271" s="123">
        <v>0.25</v>
      </c>
      <c r="G1271" s="9">
        <v>3.77E-4</v>
      </c>
      <c r="H1271" s="11"/>
      <c r="I1271" s="12">
        <v>1.48</v>
      </c>
      <c r="J1271" s="9"/>
      <c r="K1271" s="189">
        <f t="shared" si="40"/>
        <v>5959.72</v>
      </c>
      <c r="L1271" s="196">
        <v>6403.2</v>
      </c>
      <c r="M1271" s="88"/>
    </row>
    <row r="1272" spans="1:13" hidden="1" x14ac:dyDescent="0.2">
      <c r="A1272" s="60" t="s">
        <v>22</v>
      </c>
      <c r="B1272" s="77">
        <v>38819</v>
      </c>
      <c r="C1272" s="123">
        <v>1</v>
      </c>
      <c r="D1272" s="123">
        <v>2</v>
      </c>
      <c r="E1272" s="123">
        <v>2</v>
      </c>
      <c r="F1272" s="123">
        <v>2</v>
      </c>
      <c r="G1272" s="9">
        <v>0.45</v>
      </c>
      <c r="H1272" s="11"/>
      <c r="I1272" s="12">
        <v>1.1299999999999999</v>
      </c>
      <c r="J1272" s="9"/>
      <c r="K1272" s="189">
        <f t="shared" si="40"/>
        <v>5960.07</v>
      </c>
      <c r="L1272" s="196">
        <v>6404.2</v>
      </c>
      <c r="M1272" s="88"/>
    </row>
    <row r="1273" spans="1:13" hidden="1" x14ac:dyDescent="0.2">
      <c r="A1273" s="60" t="s">
        <v>22</v>
      </c>
      <c r="B1273" s="77">
        <v>38819</v>
      </c>
      <c r="C1273" s="123">
        <v>0.25</v>
      </c>
      <c r="D1273" s="123">
        <v>0.25</v>
      </c>
      <c r="E1273" s="123">
        <v>0.25</v>
      </c>
      <c r="F1273" s="123">
        <v>0.25</v>
      </c>
      <c r="G1273" s="9">
        <v>0.85799999999999998</v>
      </c>
      <c r="H1273" s="11"/>
      <c r="I1273" s="12">
        <v>1.1299999999999999</v>
      </c>
      <c r="J1273" s="9"/>
      <c r="K1273" s="189">
        <f t="shared" si="40"/>
        <v>5960.07</v>
      </c>
      <c r="L1273" s="196">
        <v>6405.2</v>
      </c>
      <c r="M1273" s="88"/>
    </row>
    <row r="1274" spans="1:13" hidden="1" x14ac:dyDescent="0.2">
      <c r="A1274" s="60" t="s">
        <v>22</v>
      </c>
      <c r="B1274" s="77">
        <v>38848</v>
      </c>
      <c r="C1274" s="123">
        <v>1</v>
      </c>
      <c r="D1274" s="123">
        <v>2</v>
      </c>
      <c r="E1274" s="123">
        <v>2</v>
      </c>
      <c r="F1274" s="123">
        <v>2</v>
      </c>
      <c r="G1274" s="9">
        <v>0.75</v>
      </c>
      <c r="H1274" s="11"/>
      <c r="I1274" s="12">
        <v>1.55</v>
      </c>
      <c r="J1274" s="9"/>
      <c r="K1274" s="189">
        <f t="shared" si="40"/>
        <v>5959.65</v>
      </c>
      <c r="L1274" s="196">
        <v>6406.2</v>
      </c>
      <c r="M1274" s="88"/>
    </row>
    <row r="1275" spans="1:13" hidden="1" x14ac:dyDescent="0.2">
      <c r="A1275" s="60" t="s">
        <v>22</v>
      </c>
      <c r="B1275" s="77">
        <v>38848</v>
      </c>
      <c r="C1275" s="123">
        <v>0.5</v>
      </c>
      <c r="D1275" s="123">
        <v>0.5</v>
      </c>
      <c r="E1275" s="123">
        <v>0.5</v>
      </c>
      <c r="F1275" s="123">
        <v>0.5</v>
      </c>
      <c r="G1275" s="9">
        <v>0.877</v>
      </c>
      <c r="H1275" s="11"/>
      <c r="I1275" s="12">
        <v>1.55</v>
      </c>
      <c r="J1275" s="9"/>
      <c r="K1275" s="189">
        <f t="shared" si="40"/>
        <v>5959.65</v>
      </c>
      <c r="L1275" s="196">
        <v>6407.2</v>
      </c>
      <c r="M1275" s="88"/>
    </row>
    <row r="1276" spans="1:13" hidden="1" x14ac:dyDescent="0.2">
      <c r="A1276" s="60" t="s">
        <v>22</v>
      </c>
      <c r="B1276" s="77">
        <v>38881</v>
      </c>
      <c r="C1276" s="123">
        <v>1</v>
      </c>
      <c r="D1276" s="123">
        <v>2</v>
      </c>
      <c r="E1276" s="123">
        <v>2</v>
      </c>
      <c r="F1276" s="123">
        <v>2</v>
      </c>
      <c r="G1276" s="9">
        <v>0.63</v>
      </c>
      <c r="H1276" s="11"/>
      <c r="I1276" s="18"/>
      <c r="J1276" s="10"/>
      <c r="K1276" s="189">
        <f t="shared" si="40"/>
        <v>5961.2</v>
      </c>
      <c r="L1276" s="196">
        <v>6408.2</v>
      </c>
      <c r="M1276" s="88"/>
    </row>
    <row r="1277" spans="1:13" hidden="1" x14ac:dyDescent="0.2">
      <c r="A1277" s="60" t="s">
        <v>22</v>
      </c>
      <c r="B1277" s="77">
        <v>38881</v>
      </c>
      <c r="C1277" s="123">
        <v>0.5</v>
      </c>
      <c r="D1277" s="123">
        <v>0.5</v>
      </c>
      <c r="E1277" s="123">
        <v>0.5</v>
      </c>
      <c r="F1277" s="123">
        <v>0.5</v>
      </c>
      <c r="G1277" s="9">
        <v>0.76700000000000002</v>
      </c>
      <c r="H1277" s="11"/>
      <c r="I1277" s="18"/>
      <c r="J1277" s="10"/>
      <c r="K1277" s="189">
        <f t="shared" si="40"/>
        <v>5961.2</v>
      </c>
      <c r="L1277" s="196">
        <v>6409.2</v>
      </c>
      <c r="M1277" s="88"/>
    </row>
    <row r="1278" spans="1:13" hidden="1" x14ac:dyDescent="0.2">
      <c r="A1278" s="60" t="s">
        <v>22</v>
      </c>
      <c r="B1278" s="77">
        <v>38967</v>
      </c>
      <c r="C1278" s="123">
        <v>1</v>
      </c>
      <c r="D1278" s="123">
        <v>5</v>
      </c>
      <c r="E1278" s="123">
        <v>2</v>
      </c>
      <c r="F1278" s="123">
        <v>2</v>
      </c>
      <c r="G1278" s="9">
        <v>1.5</v>
      </c>
      <c r="H1278" s="19"/>
      <c r="I1278" s="12">
        <v>1.2</v>
      </c>
      <c r="J1278" s="9"/>
      <c r="K1278" s="189">
        <f t="shared" ref="K1278:K1341" si="41">$L$786-I1278</f>
        <v>5960</v>
      </c>
      <c r="L1278" s="196">
        <v>6410.2</v>
      </c>
      <c r="M1278" s="88"/>
    </row>
    <row r="1279" spans="1:13" hidden="1" x14ac:dyDescent="0.2">
      <c r="A1279" s="60" t="s">
        <v>22</v>
      </c>
      <c r="B1279" s="77">
        <v>39057</v>
      </c>
      <c r="C1279" s="123">
        <v>0.25</v>
      </c>
      <c r="D1279" s="123">
        <v>0.25</v>
      </c>
      <c r="E1279" s="123">
        <v>0.25</v>
      </c>
      <c r="F1279" s="123">
        <v>0.25</v>
      </c>
      <c r="G1279" s="9">
        <v>0.35499999999999998</v>
      </c>
      <c r="H1279" s="19"/>
      <c r="I1279" s="12">
        <v>0.98</v>
      </c>
      <c r="J1279" s="9"/>
      <c r="K1279" s="189">
        <f t="shared" si="41"/>
        <v>5960.22</v>
      </c>
      <c r="L1279" s="196">
        <v>6411.2</v>
      </c>
      <c r="M1279" s="88"/>
    </row>
    <row r="1280" spans="1:13" hidden="1" x14ac:dyDescent="0.2">
      <c r="A1280" s="60" t="s">
        <v>22</v>
      </c>
      <c r="B1280" s="77">
        <v>39057</v>
      </c>
      <c r="C1280" s="123">
        <v>1</v>
      </c>
      <c r="D1280" s="123">
        <v>2</v>
      </c>
      <c r="E1280" s="123">
        <v>2</v>
      </c>
      <c r="F1280" s="123">
        <v>2</v>
      </c>
      <c r="G1280" s="9">
        <v>1.1000000000000001</v>
      </c>
      <c r="H1280" s="19"/>
      <c r="I1280" s="12">
        <v>0.98</v>
      </c>
      <c r="J1280" s="9"/>
      <c r="K1280" s="189">
        <f t="shared" si="41"/>
        <v>5960.22</v>
      </c>
      <c r="L1280" s="196">
        <v>6412.2</v>
      </c>
      <c r="M1280" s="88"/>
    </row>
    <row r="1281" spans="1:13" hidden="1" x14ac:dyDescent="0.2">
      <c r="A1281" s="60" t="s">
        <v>22</v>
      </c>
      <c r="B1281" s="77">
        <v>39057</v>
      </c>
      <c r="C1281" s="123">
        <v>1</v>
      </c>
      <c r="D1281" s="123">
        <v>2</v>
      </c>
      <c r="E1281" s="123">
        <v>2</v>
      </c>
      <c r="F1281" s="123">
        <v>2</v>
      </c>
      <c r="G1281" s="9">
        <v>0.76</v>
      </c>
      <c r="H1281" s="19"/>
      <c r="I1281" s="12">
        <v>0.98</v>
      </c>
      <c r="J1281" s="9"/>
      <c r="K1281" s="189">
        <f t="shared" si="41"/>
        <v>5960.22</v>
      </c>
      <c r="L1281" s="196">
        <v>6413.2</v>
      </c>
      <c r="M1281" s="88"/>
    </row>
    <row r="1282" spans="1:13" hidden="1" x14ac:dyDescent="0.2">
      <c r="A1282" s="60" t="s">
        <v>22</v>
      </c>
      <c r="B1282" s="77">
        <v>39153</v>
      </c>
      <c r="C1282" s="123">
        <v>1</v>
      </c>
      <c r="D1282" s="123">
        <v>2</v>
      </c>
      <c r="E1282" s="123">
        <v>2</v>
      </c>
      <c r="F1282" s="123">
        <v>2</v>
      </c>
      <c r="G1282" s="9">
        <v>0.56000000000000005</v>
      </c>
      <c r="H1282" s="19"/>
      <c r="I1282" s="12">
        <v>0.7</v>
      </c>
      <c r="J1282" s="9"/>
      <c r="K1282" s="189">
        <f t="shared" si="41"/>
        <v>5960.5</v>
      </c>
      <c r="L1282" s="196">
        <v>6414.2</v>
      </c>
      <c r="M1282" s="88"/>
    </row>
    <row r="1283" spans="1:13" hidden="1" x14ac:dyDescent="0.2">
      <c r="A1283" s="60" t="s">
        <v>22</v>
      </c>
      <c r="B1283" s="77">
        <v>39254</v>
      </c>
      <c r="C1283" s="123">
        <v>1</v>
      </c>
      <c r="D1283" s="123">
        <v>2</v>
      </c>
      <c r="E1283" s="123">
        <v>2</v>
      </c>
      <c r="F1283" s="123">
        <v>2</v>
      </c>
      <c r="G1283" s="9">
        <v>0.62</v>
      </c>
      <c r="H1283" s="19"/>
      <c r="I1283" s="12"/>
      <c r="J1283" s="9"/>
      <c r="K1283" s="189">
        <f t="shared" si="41"/>
        <v>5961.2</v>
      </c>
      <c r="L1283" s="196">
        <v>6415.2</v>
      </c>
      <c r="M1283" s="88"/>
    </row>
    <row r="1284" spans="1:13" hidden="1" x14ac:dyDescent="0.2">
      <c r="A1284" s="60" t="s">
        <v>22</v>
      </c>
      <c r="B1284" s="77">
        <v>39336</v>
      </c>
      <c r="C1284" s="123">
        <v>1</v>
      </c>
      <c r="D1284" s="123">
        <v>2</v>
      </c>
      <c r="E1284" s="123">
        <v>2</v>
      </c>
      <c r="F1284" s="123">
        <v>2</v>
      </c>
      <c r="G1284" s="9">
        <v>1.4</v>
      </c>
      <c r="H1284" s="19"/>
      <c r="I1284" s="12">
        <v>1</v>
      </c>
      <c r="J1284" s="9"/>
      <c r="K1284" s="189">
        <f t="shared" si="41"/>
        <v>5960.2</v>
      </c>
      <c r="L1284" s="196">
        <v>6416.2</v>
      </c>
      <c r="M1284" s="88"/>
    </row>
    <row r="1285" spans="1:13" hidden="1" x14ac:dyDescent="0.2">
      <c r="A1285" s="60" t="s">
        <v>22</v>
      </c>
      <c r="B1285" s="77">
        <v>39434</v>
      </c>
      <c r="C1285" s="123">
        <v>1</v>
      </c>
      <c r="D1285" s="123">
        <v>2</v>
      </c>
      <c r="E1285" s="123">
        <v>2</v>
      </c>
      <c r="F1285" s="123">
        <v>2</v>
      </c>
      <c r="G1285" s="9">
        <v>3.5999999999999997E-2</v>
      </c>
      <c r="H1285" s="19"/>
      <c r="I1285" s="12">
        <v>1.73</v>
      </c>
      <c r="J1285" s="9"/>
      <c r="K1285" s="189">
        <f t="shared" si="41"/>
        <v>5959.47</v>
      </c>
      <c r="L1285" s="196">
        <v>6417.2</v>
      </c>
      <c r="M1285" s="88"/>
    </row>
    <row r="1286" spans="1:13" hidden="1" x14ac:dyDescent="0.2">
      <c r="A1286" s="60" t="s">
        <v>22</v>
      </c>
      <c r="B1286" s="77">
        <v>39511</v>
      </c>
      <c r="C1286" s="123">
        <v>1</v>
      </c>
      <c r="D1286" s="123">
        <v>2</v>
      </c>
      <c r="E1286" s="123">
        <v>2</v>
      </c>
      <c r="F1286" s="123">
        <v>2</v>
      </c>
      <c r="G1286" s="9">
        <v>0.35</v>
      </c>
      <c r="H1286" s="127">
        <v>8.0000000000000004E-4</v>
      </c>
      <c r="I1286" s="12">
        <v>0.6</v>
      </c>
      <c r="J1286" s="9"/>
      <c r="K1286" s="189">
        <f t="shared" si="41"/>
        <v>5960.5999999999995</v>
      </c>
      <c r="L1286" s="196">
        <v>6418.2</v>
      </c>
      <c r="M1286" s="88"/>
    </row>
    <row r="1287" spans="1:13" hidden="1" x14ac:dyDescent="0.2">
      <c r="A1287" s="60" t="s">
        <v>22</v>
      </c>
      <c r="B1287" s="77">
        <v>39616</v>
      </c>
      <c r="C1287" s="123">
        <v>1</v>
      </c>
      <c r="D1287" s="123">
        <v>2</v>
      </c>
      <c r="E1287" s="123">
        <v>2</v>
      </c>
      <c r="F1287" s="123">
        <v>2</v>
      </c>
      <c r="G1287" s="9">
        <v>0.55000000000000004</v>
      </c>
      <c r="H1287" s="19"/>
      <c r="I1287" s="12">
        <v>1.3</v>
      </c>
      <c r="J1287" s="9"/>
      <c r="K1287" s="189">
        <f t="shared" si="41"/>
        <v>5959.9</v>
      </c>
      <c r="L1287" s="196">
        <v>6419.2</v>
      </c>
      <c r="M1287" s="88"/>
    </row>
    <row r="1288" spans="1:13" hidden="1" x14ac:dyDescent="0.2">
      <c r="A1288" s="60" t="s">
        <v>22</v>
      </c>
      <c r="B1288" s="77">
        <v>39616</v>
      </c>
      <c r="C1288" s="123">
        <v>1</v>
      </c>
      <c r="D1288" s="123">
        <v>1</v>
      </c>
      <c r="E1288" s="123">
        <v>1</v>
      </c>
      <c r="F1288" s="123">
        <v>2</v>
      </c>
      <c r="G1288" s="9"/>
      <c r="H1288" s="19"/>
      <c r="I1288" s="12">
        <v>1.3</v>
      </c>
      <c r="J1288" s="9"/>
      <c r="K1288" s="189">
        <f t="shared" si="41"/>
        <v>5959.9</v>
      </c>
      <c r="L1288" s="196">
        <v>6420.2</v>
      </c>
      <c r="M1288" s="88"/>
    </row>
    <row r="1289" spans="1:13" hidden="1" x14ac:dyDescent="0.2">
      <c r="A1289" s="60" t="s">
        <v>22</v>
      </c>
      <c r="B1289" s="77">
        <v>39722</v>
      </c>
      <c r="C1289" s="123">
        <v>1</v>
      </c>
      <c r="D1289" s="123">
        <v>2</v>
      </c>
      <c r="E1289" s="123">
        <v>2</v>
      </c>
      <c r="F1289" s="123">
        <v>2</v>
      </c>
      <c r="G1289" s="9">
        <v>1</v>
      </c>
      <c r="H1289" s="19"/>
      <c r="I1289" s="12">
        <v>1.6</v>
      </c>
      <c r="J1289" s="9"/>
      <c r="K1289" s="189">
        <f t="shared" si="41"/>
        <v>5959.5999999999995</v>
      </c>
      <c r="L1289" s="196">
        <v>6421.2</v>
      </c>
      <c r="M1289" s="88"/>
    </row>
    <row r="1290" spans="1:13" hidden="1" x14ac:dyDescent="0.2">
      <c r="A1290" s="60" t="s">
        <v>22</v>
      </c>
      <c r="B1290" s="77">
        <v>39791</v>
      </c>
      <c r="C1290" s="123">
        <v>1</v>
      </c>
      <c r="D1290" s="123">
        <v>2</v>
      </c>
      <c r="E1290" s="123">
        <v>2</v>
      </c>
      <c r="F1290" s="123">
        <v>2</v>
      </c>
      <c r="G1290" s="9">
        <v>0.73</v>
      </c>
      <c r="H1290" s="19"/>
      <c r="I1290" s="12">
        <v>1.25</v>
      </c>
      <c r="J1290" s="9"/>
      <c r="K1290" s="189">
        <f t="shared" si="41"/>
        <v>5959.95</v>
      </c>
      <c r="L1290" s="196">
        <v>6422.2</v>
      </c>
      <c r="M1290" s="88"/>
    </row>
    <row r="1291" spans="1:13" hidden="1" x14ac:dyDescent="0.2">
      <c r="A1291" s="60" t="s">
        <v>22</v>
      </c>
      <c r="B1291" s="77">
        <v>39791</v>
      </c>
      <c r="C1291" s="123">
        <v>1</v>
      </c>
      <c r="D1291" s="123">
        <v>2</v>
      </c>
      <c r="E1291" s="123">
        <v>2</v>
      </c>
      <c r="F1291" s="123">
        <v>2</v>
      </c>
      <c r="G1291" s="9">
        <v>0.79</v>
      </c>
      <c r="H1291" s="19"/>
      <c r="I1291" s="12">
        <v>1.25</v>
      </c>
      <c r="J1291" s="9"/>
      <c r="K1291" s="189">
        <f t="shared" si="41"/>
        <v>5959.95</v>
      </c>
      <c r="L1291" s="196">
        <v>6423.2</v>
      </c>
      <c r="M1291" s="88"/>
    </row>
    <row r="1292" spans="1:13" hidden="1" x14ac:dyDescent="0.2">
      <c r="A1292" s="60" t="s">
        <v>22</v>
      </c>
      <c r="B1292" s="77">
        <v>39791</v>
      </c>
      <c r="C1292" s="123">
        <v>1</v>
      </c>
      <c r="D1292" s="123">
        <v>1</v>
      </c>
      <c r="E1292" s="123">
        <v>1</v>
      </c>
      <c r="F1292" s="123">
        <v>1</v>
      </c>
      <c r="G1292" s="9">
        <v>0.14499999999999999</v>
      </c>
      <c r="H1292" s="19"/>
      <c r="I1292" s="12">
        <v>1.25</v>
      </c>
      <c r="J1292" s="9"/>
      <c r="K1292" s="189">
        <f t="shared" si="41"/>
        <v>5959.95</v>
      </c>
      <c r="L1292" s="196">
        <v>6424.2</v>
      </c>
      <c r="M1292" s="88"/>
    </row>
    <row r="1293" spans="1:13" hidden="1" x14ac:dyDescent="0.2">
      <c r="A1293" s="60" t="s">
        <v>22</v>
      </c>
      <c r="B1293" s="77">
        <v>39889</v>
      </c>
      <c r="C1293" s="123">
        <v>1</v>
      </c>
      <c r="D1293" s="123">
        <v>2</v>
      </c>
      <c r="E1293" s="123">
        <v>2</v>
      </c>
      <c r="F1293" s="123">
        <v>2</v>
      </c>
      <c r="G1293" s="9">
        <v>0.14000000000000001</v>
      </c>
      <c r="H1293" s="19"/>
      <c r="I1293" s="12">
        <v>1.59</v>
      </c>
      <c r="J1293" s="9"/>
      <c r="K1293" s="189">
        <f t="shared" si="41"/>
        <v>5959.61</v>
      </c>
      <c r="L1293" s="196">
        <v>6425.2</v>
      </c>
      <c r="M1293" s="88"/>
    </row>
    <row r="1294" spans="1:13" hidden="1" x14ac:dyDescent="0.2">
      <c r="A1294" s="60" t="s">
        <v>22</v>
      </c>
      <c r="B1294" s="77">
        <v>39980</v>
      </c>
      <c r="C1294" s="123">
        <v>1</v>
      </c>
      <c r="D1294" s="123">
        <v>2</v>
      </c>
      <c r="E1294" s="123">
        <v>2</v>
      </c>
      <c r="F1294" s="123">
        <v>2</v>
      </c>
      <c r="G1294" s="9">
        <v>0.33</v>
      </c>
      <c r="H1294" s="19"/>
      <c r="I1294" s="12">
        <v>1</v>
      </c>
      <c r="J1294" s="9"/>
      <c r="K1294" s="189">
        <f t="shared" si="41"/>
        <v>5960.2</v>
      </c>
      <c r="L1294" s="196">
        <v>6426.2</v>
      </c>
      <c r="M1294" s="88"/>
    </row>
    <row r="1295" spans="1:13" hidden="1" x14ac:dyDescent="0.2">
      <c r="A1295" s="60" t="s">
        <v>22</v>
      </c>
      <c r="B1295" s="77">
        <v>40073</v>
      </c>
      <c r="C1295" s="123">
        <v>1</v>
      </c>
      <c r="D1295" s="123">
        <v>2</v>
      </c>
      <c r="E1295" s="123">
        <v>2</v>
      </c>
      <c r="F1295" s="123">
        <v>2</v>
      </c>
      <c r="G1295" s="9">
        <v>4.9000000000000002E-2</v>
      </c>
      <c r="H1295" s="19"/>
      <c r="I1295" s="12">
        <v>1.6</v>
      </c>
      <c r="J1295" s="9"/>
      <c r="K1295" s="189">
        <f t="shared" si="41"/>
        <v>5959.5999999999995</v>
      </c>
      <c r="L1295" s="196">
        <v>6427.2</v>
      </c>
      <c r="M1295" s="88"/>
    </row>
    <row r="1296" spans="1:13" hidden="1" x14ac:dyDescent="0.2">
      <c r="A1296" s="60" t="s">
        <v>22</v>
      </c>
      <c r="B1296" s="77">
        <v>40163</v>
      </c>
      <c r="C1296" s="123">
        <v>1</v>
      </c>
      <c r="D1296" s="123">
        <v>2</v>
      </c>
      <c r="E1296" s="123">
        <v>2</v>
      </c>
      <c r="F1296" s="123">
        <v>2</v>
      </c>
      <c r="G1296" s="9">
        <v>0.27</v>
      </c>
      <c r="H1296" s="19"/>
      <c r="I1296" s="12">
        <v>1.6</v>
      </c>
      <c r="J1296" s="9"/>
      <c r="K1296" s="189">
        <f t="shared" si="41"/>
        <v>5959.5999999999995</v>
      </c>
      <c r="L1296" s="196">
        <v>6428.2</v>
      </c>
      <c r="M1296" s="88"/>
    </row>
    <row r="1297" spans="1:13" hidden="1" x14ac:dyDescent="0.2">
      <c r="A1297" s="60" t="s">
        <v>22</v>
      </c>
      <c r="B1297" s="77">
        <v>40163</v>
      </c>
      <c r="C1297" s="123">
        <v>1</v>
      </c>
      <c r="D1297" s="123">
        <v>2</v>
      </c>
      <c r="E1297" s="123">
        <v>2</v>
      </c>
      <c r="F1297" s="123">
        <v>2</v>
      </c>
      <c r="G1297" s="9">
        <v>0.33</v>
      </c>
      <c r="H1297" s="19"/>
      <c r="I1297" s="12">
        <v>1.6</v>
      </c>
      <c r="J1297" s="9"/>
      <c r="K1297" s="189">
        <f t="shared" si="41"/>
        <v>5959.5999999999995</v>
      </c>
      <c r="L1297" s="196">
        <v>6429.2</v>
      </c>
      <c r="M1297" s="88"/>
    </row>
    <row r="1298" spans="1:13" hidden="1" x14ac:dyDescent="0.2">
      <c r="A1298" s="60" t="s">
        <v>22</v>
      </c>
      <c r="B1298" s="77">
        <v>40268</v>
      </c>
      <c r="C1298" s="123">
        <v>1</v>
      </c>
      <c r="D1298" s="123">
        <v>2</v>
      </c>
      <c r="E1298" s="123">
        <v>2</v>
      </c>
      <c r="F1298" s="123">
        <v>2</v>
      </c>
      <c r="G1298" s="9">
        <v>1.25</v>
      </c>
      <c r="H1298" s="19"/>
      <c r="I1298" s="12">
        <v>1.24</v>
      </c>
      <c r="J1298" s="9"/>
      <c r="K1298" s="189">
        <f t="shared" si="41"/>
        <v>5959.96</v>
      </c>
      <c r="L1298" s="196">
        <v>6430.2</v>
      </c>
      <c r="M1298" s="88"/>
    </row>
    <row r="1299" spans="1:13" hidden="1" x14ac:dyDescent="0.2">
      <c r="A1299" s="60" t="s">
        <v>22</v>
      </c>
      <c r="B1299" s="77">
        <v>40357</v>
      </c>
      <c r="C1299" s="123">
        <v>1</v>
      </c>
      <c r="D1299" s="123">
        <v>2</v>
      </c>
      <c r="E1299" s="123">
        <v>2</v>
      </c>
      <c r="F1299" s="123">
        <v>2</v>
      </c>
      <c r="G1299" s="9">
        <v>0.77800000000000002</v>
      </c>
      <c r="H1299" s="19"/>
      <c r="I1299" s="12">
        <v>1.0900000000000001</v>
      </c>
      <c r="J1299" s="9"/>
      <c r="K1299" s="189">
        <f t="shared" si="41"/>
        <v>5960.11</v>
      </c>
      <c r="L1299" s="196">
        <v>6431.2</v>
      </c>
      <c r="M1299" s="88"/>
    </row>
    <row r="1300" spans="1:13" hidden="1" x14ac:dyDescent="0.2">
      <c r="A1300" s="60" t="s">
        <v>22</v>
      </c>
      <c r="B1300" s="77">
        <v>40448</v>
      </c>
      <c r="C1300" s="123">
        <v>1</v>
      </c>
      <c r="D1300" s="123">
        <v>2</v>
      </c>
      <c r="E1300" s="123">
        <v>2</v>
      </c>
      <c r="F1300" s="123">
        <v>2</v>
      </c>
      <c r="G1300" s="9">
        <v>0.51200000000000001</v>
      </c>
      <c r="H1300" s="19"/>
      <c r="I1300" s="12">
        <v>1.18</v>
      </c>
      <c r="J1300" s="9"/>
      <c r="K1300" s="189">
        <f t="shared" si="41"/>
        <v>5960.0199999999995</v>
      </c>
      <c r="L1300" s="196">
        <v>6432.2</v>
      </c>
      <c r="M1300" s="88"/>
    </row>
    <row r="1301" spans="1:13" hidden="1" x14ac:dyDescent="0.2">
      <c r="A1301" s="60" t="s">
        <v>22</v>
      </c>
      <c r="B1301" s="77">
        <v>40448</v>
      </c>
      <c r="C1301" s="123">
        <v>1</v>
      </c>
      <c r="D1301" s="123">
        <v>2</v>
      </c>
      <c r="E1301" s="123">
        <v>2</v>
      </c>
      <c r="F1301" s="123">
        <v>2</v>
      </c>
      <c r="G1301" s="9">
        <v>0.56899999999999995</v>
      </c>
      <c r="H1301" s="19"/>
      <c r="I1301" s="12">
        <v>1.18</v>
      </c>
      <c r="J1301" s="9"/>
      <c r="K1301" s="189">
        <f t="shared" si="41"/>
        <v>5960.0199999999995</v>
      </c>
      <c r="L1301" s="196">
        <v>6433.2</v>
      </c>
      <c r="M1301" s="88"/>
    </row>
    <row r="1302" spans="1:13" hidden="1" x14ac:dyDescent="0.2">
      <c r="A1302" s="60" t="s">
        <v>22</v>
      </c>
      <c r="B1302" s="77">
        <v>40525</v>
      </c>
      <c r="C1302" s="123">
        <v>1</v>
      </c>
      <c r="D1302" s="123">
        <v>2</v>
      </c>
      <c r="E1302" s="123">
        <v>2</v>
      </c>
      <c r="F1302" s="123">
        <v>2</v>
      </c>
      <c r="G1302" s="9">
        <v>0.47299999999999998</v>
      </c>
      <c r="H1302" s="19"/>
      <c r="I1302" s="12">
        <v>1.04</v>
      </c>
      <c r="J1302" s="9"/>
      <c r="K1302" s="189">
        <f t="shared" si="41"/>
        <v>5960.16</v>
      </c>
      <c r="L1302" s="196">
        <v>6434.2</v>
      </c>
      <c r="M1302" s="88"/>
    </row>
    <row r="1303" spans="1:13" hidden="1" x14ac:dyDescent="0.2">
      <c r="A1303" s="60" t="s">
        <v>22</v>
      </c>
      <c r="B1303" s="77">
        <v>40525</v>
      </c>
      <c r="C1303" s="123">
        <v>1</v>
      </c>
      <c r="D1303" s="123">
        <v>2</v>
      </c>
      <c r="E1303" s="123">
        <v>2</v>
      </c>
      <c r="F1303" s="123">
        <v>2</v>
      </c>
      <c r="G1303" s="9">
        <v>0.45400000000000001</v>
      </c>
      <c r="H1303" s="19"/>
      <c r="I1303" s="12">
        <v>1.04</v>
      </c>
      <c r="J1303" s="9"/>
      <c r="K1303" s="189">
        <f t="shared" si="41"/>
        <v>5960.16</v>
      </c>
      <c r="L1303" s="196">
        <v>6435.2</v>
      </c>
      <c r="M1303" s="88"/>
    </row>
    <row r="1304" spans="1:13" hidden="1" x14ac:dyDescent="0.2">
      <c r="A1304" s="60" t="s">
        <v>22</v>
      </c>
      <c r="B1304" s="99">
        <v>40631</v>
      </c>
      <c r="C1304" s="123">
        <v>0.5</v>
      </c>
      <c r="D1304" s="123">
        <v>2</v>
      </c>
      <c r="E1304" s="123">
        <v>2</v>
      </c>
      <c r="F1304" s="123">
        <v>2</v>
      </c>
      <c r="G1304" s="29">
        <v>0.72199999999999998</v>
      </c>
      <c r="H1304" s="19"/>
      <c r="I1304" s="12">
        <v>0.7</v>
      </c>
      <c r="J1304" s="9"/>
      <c r="K1304" s="189">
        <f t="shared" si="41"/>
        <v>5960.5</v>
      </c>
      <c r="L1304" s="196">
        <v>6436.2</v>
      </c>
      <c r="M1304" s="88"/>
    </row>
    <row r="1305" spans="1:13" hidden="1" x14ac:dyDescent="0.2">
      <c r="A1305" s="60" t="s">
        <v>22</v>
      </c>
      <c r="B1305" s="99">
        <v>40714</v>
      </c>
      <c r="C1305" s="123">
        <v>0.2</v>
      </c>
      <c r="D1305" s="123">
        <v>1</v>
      </c>
      <c r="E1305" s="123">
        <v>1</v>
      </c>
      <c r="F1305" s="123">
        <v>2</v>
      </c>
      <c r="G1305" s="150">
        <v>0.72199999999999998</v>
      </c>
      <c r="H1305" s="19"/>
      <c r="I1305" s="12">
        <v>0</v>
      </c>
      <c r="J1305" s="9"/>
      <c r="K1305" s="189">
        <f t="shared" si="41"/>
        <v>5961.2</v>
      </c>
      <c r="L1305" s="196">
        <v>6437.2</v>
      </c>
      <c r="M1305" s="88"/>
    </row>
    <row r="1306" spans="1:13" hidden="1" x14ac:dyDescent="0.2">
      <c r="A1306" s="60"/>
      <c r="B1306" s="77"/>
      <c r="C1306" s="9"/>
      <c r="D1306" s="9"/>
      <c r="E1306" s="9"/>
      <c r="F1306" s="9"/>
      <c r="G1306" s="9"/>
      <c r="H1306" s="19"/>
      <c r="I1306" s="12"/>
      <c r="J1306" s="9"/>
      <c r="K1306" s="189">
        <f t="shared" si="41"/>
        <v>5961.2</v>
      </c>
      <c r="L1306" s="196">
        <v>6438.2</v>
      </c>
      <c r="M1306" s="88"/>
    </row>
    <row r="1307" spans="1:13" hidden="1" x14ac:dyDescent="0.2">
      <c r="A1307" s="60" t="s">
        <v>25</v>
      </c>
      <c r="B1307" s="77">
        <v>38253</v>
      </c>
      <c r="C1307" s="123">
        <v>1</v>
      </c>
      <c r="D1307" s="123">
        <v>2</v>
      </c>
      <c r="E1307" s="123">
        <v>2</v>
      </c>
      <c r="F1307" s="123">
        <v>2</v>
      </c>
      <c r="G1307" s="9">
        <v>9.5E-4</v>
      </c>
      <c r="H1307" s="11"/>
      <c r="I1307" s="18"/>
      <c r="J1307" s="30">
        <v>5956.22</v>
      </c>
      <c r="K1307" s="189">
        <f t="shared" si="41"/>
        <v>5961.2</v>
      </c>
      <c r="L1307" s="196">
        <v>6439.2</v>
      </c>
      <c r="M1307" s="88"/>
    </row>
    <row r="1308" spans="1:13" hidden="1" x14ac:dyDescent="0.2">
      <c r="A1308" s="60" t="s">
        <v>25</v>
      </c>
      <c r="B1308" s="77">
        <v>38274</v>
      </c>
      <c r="C1308" s="123">
        <v>1</v>
      </c>
      <c r="D1308" s="123">
        <v>2</v>
      </c>
      <c r="E1308" s="123">
        <v>2</v>
      </c>
      <c r="F1308" s="123">
        <v>2</v>
      </c>
      <c r="G1308" s="123">
        <v>8.0000000000000004E-4</v>
      </c>
      <c r="H1308" s="11"/>
      <c r="I1308" s="12">
        <v>9.7200000000000006</v>
      </c>
      <c r="J1308" s="9"/>
      <c r="K1308" s="189">
        <f t="shared" si="41"/>
        <v>5951.48</v>
      </c>
      <c r="L1308" s="196">
        <v>6440.2</v>
      </c>
      <c r="M1308" s="88"/>
    </row>
    <row r="1309" spans="1:13" hidden="1" x14ac:dyDescent="0.2">
      <c r="A1309" s="60" t="s">
        <v>25</v>
      </c>
      <c r="B1309" s="77">
        <v>38301</v>
      </c>
      <c r="C1309" s="123">
        <v>1</v>
      </c>
      <c r="D1309" s="123">
        <v>2</v>
      </c>
      <c r="E1309" s="123">
        <v>2</v>
      </c>
      <c r="F1309" s="123">
        <v>2</v>
      </c>
      <c r="G1309" s="9">
        <v>1.1000000000000001E-3</v>
      </c>
      <c r="H1309" s="11"/>
      <c r="I1309" s="12">
        <v>7.3</v>
      </c>
      <c r="J1309" s="9"/>
      <c r="K1309" s="189">
        <f t="shared" si="41"/>
        <v>5953.9</v>
      </c>
      <c r="L1309" s="196">
        <v>6441.2</v>
      </c>
      <c r="M1309" s="88"/>
    </row>
    <row r="1310" spans="1:13" hidden="1" x14ac:dyDescent="0.2">
      <c r="A1310" s="60" t="s">
        <v>25</v>
      </c>
      <c r="B1310" s="77">
        <v>38335</v>
      </c>
      <c r="C1310" s="123">
        <v>1</v>
      </c>
      <c r="D1310" s="123">
        <v>2</v>
      </c>
      <c r="E1310" s="123">
        <v>2</v>
      </c>
      <c r="F1310" s="123">
        <v>2</v>
      </c>
      <c r="G1310" s="9">
        <v>9.1E-4</v>
      </c>
      <c r="H1310" s="11"/>
      <c r="I1310" s="12">
        <v>6.74</v>
      </c>
      <c r="J1310" s="9"/>
      <c r="K1310" s="189">
        <f t="shared" si="41"/>
        <v>5954.46</v>
      </c>
      <c r="L1310" s="196">
        <v>6442.2</v>
      </c>
      <c r="M1310" s="88"/>
    </row>
    <row r="1311" spans="1:13" hidden="1" x14ac:dyDescent="0.2">
      <c r="A1311" s="60" t="s">
        <v>25</v>
      </c>
      <c r="B1311" s="77">
        <v>38365</v>
      </c>
      <c r="C1311" s="123">
        <v>1</v>
      </c>
      <c r="D1311" s="123">
        <v>2</v>
      </c>
      <c r="E1311" s="123">
        <v>2</v>
      </c>
      <c r="F1311" s="123">
        <v>2</v>
      </c>
      <c r="G1311" s="123">
        <v>8.9999999999999998E-4</v>
      </c>
      <c r="H1311" s="11"/>
      <c r="I1311" s="12">
        <v>7.39</v>
      </c>
      <c r="J1311" s="9"/>
      <c r="K1311" s="189">
        <f t="shared" si="41"/>
        <v>5953.8099999999995</v>
      </c>
      <c r="L1311" s="196">
        <v>6443.2</v>
      </c>
      <c r="M1311" s="88"/>
    </row>
    <row r="1312" spans="1:13" hidden="1" x14ac:dyDescent="0.2">
      <c r="A1312" s="60" t="s">
        <v>25</v>
      </c>
      <c r="B1312" s="77">
        <v>38393</v>
      </c>
      <c r="C1312" s="123">
        <v>1</v>
      </c>
      <c r="D1312" s="123">
        <v>2</v>
      </c>
      <c r="E1312" s="123">
        <v>2</v>
      </c>
      <c r="F1312" s="123">
        <v>2</v>
      </c>
      <c r="G1312" s="123">
        <v>8.0000000000000004E-4</v>
      </c>
      <c r="H1312" s="11"/>
      <c r="I1312" s="18"/>
      <c r="J1312" s="10"/>
      <c r="K1312" s="189">
        <f t="shared" si="41"/>
        <v>5961.2</v>
      </c>
      <c r="L1312" s="196">
        <v>6444.2</v>
      </c>
      <c r="M1312" s="88"/>
    </row>
    <row r="1313" spans="1:13" hidden="1" x14ac:dyDescent="0.2">
      <c r="A1313" s="60" t="s">
        <v>25</v>
      </c>
      <c r="B1313" s="77">
        <v>38420</v>
      </c>
      <c r="C1313" s="123">
        <v>1</v>
      </c>
      <c r="D1313" s="123">
        <v>2</v>
      </c>
      <c r="E1313" s="123">
        <v>2</v>
      </c>
      <c r="F1313" s="123">
        <v>2</v>
      </c>
      <c r="G1313" s="123">
        <v>8.0000000000000004E-4</v>
      </c>
      <c r="H1313" s="11"/>
      <c r="I1313" s="12">
        <v>9.2899999999999991</v>
      </c>
      <c r="J1313" s="9"/>
      <c r="K1313" s="189">
        <f t="shared" si="41"/>
        <v>5951.91</v>
      </c>
      <c r="L1313" s="196">
        <v>6445.2</v>
      </c>
      <c r="M1313" s="88"/>
    </row>
    <row r="1314" spans="1:13" hidden="1" x14ac:dyDescent="0.2">
      <c r="A1314" s="60" t="s">
        <v>25</v>
      </c>
      <c r="B1314" s="77">
        <v>38455</v>
      </c>
      <c r="C1314" s="123">
        <v>1</v>
      </c>
      <c r="D1314" s="123">
        <v>2</v>
      </c>
      <c r="E1314" s="123">
        <v>2</v>
      </c>
      <c r="F1314" s="123">
        <v>2</v>
      </c>
      <c r="G1314" s="123">
        <v>8.0000000000000004E-4</v>
      </c>
      <c r="H1314" s="11"/>
      <c r="I1314" s="12">
        <v>8.02</v>
      </c>
      <c r="J1314" s="9"/>
      <c r="K1314" s="189">
        <f t="shared" si="41"/>
        <v>5953.1799999999994</v>
      </c>
      <c r="L1314" s="196">
        <v>6446.2</v>
      </c>
      <c r="M1314" s="88"/>
    </row>
    <row r="1315" spans="1:13" hidden="1" x14ac:dyDescent="0.2">
      <c r="A1315" s="60" t="s">
        <v>25</v>
      </c>
      <c r="B1315" s="77">
        <v>38483</v>
      </c>
      <c r="C1315" s="123">
        <v>1</v>
      </c>
      <c r="D1315" s="123">
        <v>2</v>
      </c>
      <c r="E1315" s="123">
        <v>2</v>
      </c>
      <c r="F1315" s="123">
        <v>2</v>
      </c>
      <c r="G1315" s="123">
        <v>8.0000000000000004E-4</v>
      </c>
      <c r="H1315" s="11"/>
      <c r="I1315" s="12">
        <v>5.56</v>
      </c>
      <c r="J1315" s="9"/>
      <c r="K1315" s="189">
        <f t="shared" si="41"/>
        <v>5955.6399999999994</v>
      </c>
      <c r="L1315" s="196">
        <v>6447.2</v>
      </c>
      <c r="M1315" s="88"/>
    </row>
    <row r="1316" spans="1:13" hidden="1" x14ac:dyDescent="0.2">
      <c r="A1316" s="60" t="s">
        <v>25</v>
      </c>
      <c r="B1316" s="77">
        <v>38512</v>
      </c>
      <c r="C1316" s="123">
        <v>1</v>
      </c>
      <c r="D1316" s="123">
        <v>2</v>
      </c>
      <c r="E1316" s="123">
        <v>2</v>
      </c>
      <c r="F1316" s="123">
        <v>2</v>
      </c>
      <c r="G1316" s="123">
        <v>8.0000000000000004E-4</v>
      </c>
      <c r="H1316" s="127">
        <v>0.01</v>
      </c>
      <c r="I1316" s="12">
        <v>4.67</v>
      </c>
      <c r="J1316" s="9"/>
      <c r="K1316" s="189">
        <f t="shared" si="41"/>
        <v>5956.53</v>
      </c>
      <c r="L1316" s="196">
        <v>6448.2</v>
      </c>
      <c r="M1316" s="88"/>
    </row>
    <row r="1317" spans="1:13" hidden="1" x14ac:dyDescent="0.2">
      <c r="A1317" s="60" t="s">
        <v>25</v>
      </c>
      <c r="B1317" s="77">
        <v>38546</v>
      </c>
      <c r="C1317" s="123">
        <v>1</v>
      </c>
      <c r="D1317" s="123">
        <v>2</v>
      </c>
      <c r="E1317" s="123">
        <v>2</v>
      </c>
      <c r="F1317" s="123">
        <v>2</v>
      </c>
      <c r="G1317" s="123">
        <v>8.0000000000000004E-4</v>
      </c>
      <c r="H1317" s="11"/>
      <c r="I1317" s="12">
        <v>13.33</v>
      </c>
      <c r="J1317" s="9"/>
      <c r="K1317" s="189">
        <f t="shared" si="41"/>
        <v>5947.87</v>
      </c>
      <c r="L1317" s="196">
        <v>6449.2</v>
      </c>
      <c r="M1317" s="88"/>
    </row>
    <row r="1318" spans="1:13" hidden="1" x14ac:dyDescent="0.2">
      <c r="A1318" s="60" t="s">
        <v>25</v>
      </c>
      <c r="B1318" s="77">
        <v>38574</v>
      </c>
      <c r="C1318" s="123">
        <v>1</v>
      </c>
      <c r="D1318" s="123">
        <v>2</v>
      </c>
      <c r="E1318" s="123">
        <v>2</v>
      </c>
      <c r="F1318" s="123">
        <v>2</v>
      </c>
      <c r="G1318" s="123">
        <v>8.0000000000000004E-4</v>
      </c>
      <c r="H1318" s="11"/>
      <c r="I1318" s="12">
        <v>8.39</v>
      </c>
      <c r="J1318" s="9"/>
      <c r="K1318" s="189">
        <f t="shared" si="41"/>
        <v>5952.8099999999995</v>
      </c>
      <c r="L1318" s="196">
        <v>6450.2</v>
      </c>
      <c r="M1318" s="88"/>
    </row>
    <row r="1319" spans="1:13" hidden="1" x14ac:dyDescent="0.2">
      <c r="A1319" s="60" t="s">
        <v>25</v>
      </c>
      <c r="B1319" s="77">
        <v>38607</v>
      </c>
      <c r="C1319" s="123">
        <v>1</v>
      </c>
      <c r="D1319" s="123">
        <v>2</v>
      </c>
      <c r="E1319" s="123">
        <v>2</v>
      </c>
      <c r="F1319" s="123">
        <v>2</v>
      </c>
      <c r="G1319" s="123">
        <v>8.0000000000000004E-4</v>
      </c>
      <c r="H1319" s="11"/>
      <c r="I1319" s="12">
        <v>9.8699999999999992</v>
      </c>
      <c r="J1319" s="9"/>
      <c r="K1319" s="189">
        <f t="shared" si="41"/>
        <v>5951.33</v>
      </c>
      <c r="L1319" s="196">
        <v>6451.2</v>
      </c>
      <c r="M1319" s="88"/>
    </row>
    <row r="1320" spans="1:13" hidden="1" x14ac:dyDescent="0.2">
      <c r="A1320" s="60" t="s">
        <v>25</v>
      </c>
      <c r="B1320" s="77">
        <v>38636</v>
      </c>
      <c r="C1320" s="123">
        <v>1</v>
      </c>
      <c r="D1320" s="123">
        <v>2</v>
      </c>
      <c r="E1320" s="123">
        <v>2</v>
      </c>
      <c r="F1320" s="123">
        <v>2</v>
      </c>
      <c r="G1320" s="123">
        <v>8.0000000000000004E-4</v>
      </c>
      <c r="H1320" s="11"/>
      <c r="I1320" s="18"/>
      <c r="J1320" s="10"/>
      <c r="K1320" s="189">
        <f t="shared" si="41"/>
        <v>5961.2</v>
      </c>
      <c r="L1320" s="196">
        <v>6452.2</v>
      </c>
      <c r="M1320" s="88"/>
    </row>
    <row r="1321" spans="1:13" hidden="1" x14ac:dyDescent="0.2">
      <c r="A1321" s="60" t="s">
        <v>25</v>
      </c>
      <c r="B1321" s="77">
        <v>38665</v>
      </c>
      <c r="C1321" s="123">
        <v>1</v>
      </c>
      <c r="D1321" s="123">
        <v>2</v>
      </c>
      <c r="E1321" s="123">
        <v>2</v>
      </c>
      <c r="F1321" s="123">
        <v>2</v>
      </c>
      <c r="G1321" s="9">
        <v>8.5999999999999998E-4</v>
      </c>
      <c r="H1321" s="11"/>
      <c r="I1321" s="18"/>
      <c r="J1321" s="10"/>
      <c r="K1321" s="189">
        <f t="shared" si="41"/>
        <v>5961.2</v>
      </c>
      <c r="L1321" s="196">
        <v>6453.2</v>
      </c>
      <c r="M1321" s="88"/>
    </row>
    <row r="1322" spans="1:13" hidden="1" x14ac:dyDescent="0.2">
      <c r="A1322" s="60" t="s">
        <v>25</v>
      </c>
      <c r="B1322" s="77">
        <v>38694</v>
      </c>
      <c r="C1322" s="123">
        <v>1</v>
      </c>
      <c r="D1322" s="123">
        <v>2</v>
      </c>
      <c r="E1322" s="123">
        <v>2</v>
      </c>
      <c r="F1322" s="123">
        <v>2</v>
      </c>
      <c r="G1322" s="123">
        <v>8.0000000000000004E-4</v>
      </c>
      <c r="H1322" s="11"/>
      <c r="I1322" s="12">
        <v>8.23</v>
      </c>
      <c r="J1322" s="9"/>
      <c r="K1322" s="189">
        <f t="shared" si="41"/>
        <v>5952.97</v>
      </c>
      <c r="L1322" s="196">
        <v>6454.2</v>
      </c>
      <c r="M1322" s="88"/>
    </row>
    <row r="1323" spans="1:13" hidden="1" x14ac:dyDescent="0.2">
      <c r="A1323" s="60" t="s">
        <v>25</v>
      </c>
      <c r="B1323" s="77">
        <v>38729</v>
      </c>
      <c r="C1323" s="123">
        <v>1</v>
      </c>
      <c r="D1323" s="123">
        <v>2</v>
      </c>
      <c r="E1323" s="123">
        <v>2</v>
      </c>
      <c r="F1323" s="123">
        <v>2</v>
      </c>
      <c r="G1323" s="123">
        <v>8.0000000000000004E-4</v>
      </c>
      <c r="H1323" s="11"/>
      <c r="I1323" s="12">
        <v>9.06</v>
      </c>
      <c r="J1323" s="9"/>
      <c r="K1323" s="189">
        <f t="shared" si="41"/>
        <v>5952.1399999999994</v>
      </c>
      <c r="L1323" s="196">
        <v>6455.2</v>
      </c>
      <c r="M1323" s="88"/>
    </row>
    <row r="1324" spans="1:13" hidden="1" x14ac:dyDescent="0.2">
      <c r="A1324" s="60" t="s">
        <v>25</v>
      </c>
      <c r="B1324" s="77">
        <v>38763</v>
      </c>
      <c r="C1324" s="123">
        <v>1</v>
      </c>
      <c r="D1324" s="123">
        <v>2</v>
      </c>
      <c r="E1324" s="123">
        <v>2</v>
      </c>
      <c r="F1324" s="123">
        <v>2</v>
      </c>
      <c r="G1324" s="123">
        <v>8.0000000000000004E-4</v>
      </c>
      <c r="H1324" s="11"/>
      <c r="I1324" s="12">
        <v>9.57</v>
      </c>
      <c r="J1324" s="9"/>
      <c r="K1324" s="189">
        <f t="shared" si="41"/>
        <v>5951.63</v>
      </c>
      <c r="L1324" s="196">
        <v>6456.2</v>
      </c>
      <c r="M1324" s="88"/>
    </row>
    <row r="1325" spans="1:13" hidden="1" x14ac:dyDescent="0.2">
      <c r="A1325" s="60" t="s">
        <v>25</v>
      </c>
      <c r="B1325" s="77">
        <v>38792</v>
      </c>
      <c r="C1325" s="123">
        <v>1</v>
      </c>
      <c r="D1325" s="123">
        <v>2</v>
      </c>
      <c r="E1325" s="123">
        <v>2</v>
      </c>
      <c r="F1325" s="123">
        <v>2</v>
      </c>
      <c r="G1325" s="123">
        <v>8.0000000000000004E-4</v>
      </c>
      <c r="H1325" s="11"/>
      <c r="I1325" s="12">
        <v>7.91</v>
      </c>
      <c r="J1325" s="9"/>
      <c r="K1325" s="189">
        <f t="shared" si="41"/>
        <v>5953.29</v>
      </c>
      <c r="L1325" s="196">
        <v>6457.2</v>
      </c>
      <c r="M1325" s="88"/>
    </row>
    <row r="1326" spans="1:13" hidden="1" x14ac:dyDescent="0.2">
      <c r="A1326" s="60" t="s">
        <v>25</v>
      </c>
      <c r="B1326" s="77">
        <v>38818</v>
      </c>
      <c r="C1326" s="123">
        <v>1</v>
      </c>
      <c r="D1326" s="123">
        <v>2</v>
      </c>
      <c r="E1326" s="123">
        <v>2</v>
      </c>
      <c r="F1326" s="123">
        <v>2</v>
      </c>
      <c r="G1326" s="9">
        <v>8.3000000000000001E-4</v>
      </c>
      <c r="H1326" s="11"/>
      <c r="I1326" s="12">
        <v>6.45</v>
      </c>
      <c r="J1326" s="9"/>
      <c r="K1326" s="189">
        <f t="shared" si="41"/>
        <v>5954.75</v>
      </c>
      <c r="L1326" s="196">
        <v>6458.2</v>
      </c>
      <c r="M1326" s="88"/>
    </row>
    <row r="1327" spans="1:13" hidden="1" x14ac:dyDescent="0.2">
      <c r="A1327" s="60" t="s">
        <v>25</v>
      </c>
      <c r="B1327" s="77">
        <v>38848</v>
      </c>
      <c r="C1327" s="123">
        <v>1</v>
      </c>
      <c r="D1327" s="123">
        <v>2</v>
      </c>
      <c r="E1327" s="123">
        <v>2</v>
      </c>
      <c r="F1327" s="123">
        <v>2</v>
      </c>
      <c r="G1327" s="123">
        <v>8.0000000000000004E-4</v>
      </c>
      <c r="H1327" s="11"/>
      <c r="I1327" s="12">
        <v>4.1500000000000004</v>
      </c>
      <c r="J1327" s="9"/>
      <c r="K1327" s="189">
        <f t="shared" si="41"/>
        <v>5957.05</v>
      </c>
      <c r="L1327" s="196">
        <v>6459.2</v>
      </c>
      <c r="M1327" s="88"/>
    </row>
    <row r="1328" spans="1:13" hidden="1" x14ac:dyDescent="0.2">
      <c r="A1328" s="60" t="s">
        <v>25</v>
      </c>
      <c r="B1328" s="77">
        <v>38881</v>
      </c>
      <c r="C1328" s="123">
        <v>1</v>
      </c>
      <c r="D1328" s="123">
        <v>2</v>
      </c>
      <c r="E1328" s="123">
        <v>2</v>
      </c>
      <c r="F1328" s="123">
        <v>2</v>
      </c>
      <c r="G1328" s="123">
        <v>8.0000000000000004E-4</v>
      </c>
      <c r="H1328" s="11"/>
      <c r="I1328" s="18"/>
      <c r="J1328" s="10"/>
      <c r="K1328" s="189">
        <f t="shared" si="41"/>
        <v>5961.2</v>
      </c>
      <c r="L1328" s="196">
        <v>6460.2</v>
      </c>
      <c r="M1328" s="88"/>
    </row>
    <row r="1329" spans="1:13" hidden="1" x14ac:dyDescent="0.2">
      <c r="A1329" s="60" t="s">
        <v>25</v>
      </c>
      <c r="B1329" s="77">
        <v>38966</v>
      </c>
      <c r="C1329" s="123">
        <v>1</v>
      </c>
      <c r="D1329" s="123">
        <v>2</v>
      </c>
      <c r="E1329" s="123">
        <v>2</v>
      </c>
      <c r="F1329" s="123">
        <v>2</v>
      </c>
      <c r="G1329" s="123">
        <v>8.0000000000000004E-4</v>
      </c>
      <c r="H1329" s="19"/>
      <c r="I1329" s="12">
        <v>11.04</v>
      </c>
      <c r="J1329" s="9"/>
      <c r="K1329" s="189">
        <f t="shared" si="41"/>
        <v>5950.16</v>
      </c>
      <c r="L1329" s="196">
        <v>6461.2</v>
      </c>
      <c r="M1329" s="88"/>
    </row>
    <row r="1330" spans="1:13" hidden="1" x14ac:dyDescent="0.2">
      <c r="A1330" s="60" t="s">
        <v>25</v>
      </c>
      <c r="B1330" s="77">
        <v>39057</v>
      </c>
      <c r="C1330" s="123">
        <v>1</v>
      </c>
      <c r="D1330" s="123">
        <v>2</v>
      </c>
      <c r="E1330" s="123">
        <v>2</v>
      </c>
      <c r="F1330" s="123">
        <v>2</v>
      </c>
      <c r="G1330" s="123">
        <v>8.0000000000000004E-4</v>
      </c>
      <c r="H1330" s="19"/>
      <c r="I1330" s="12">
        <v>8.82</v>
      </c>
      <c r="J1330" s="9"/>
      <c r="K1330" s="189">
        <f t="shared" si="41"/>
        <v>5952.38</v>
      </c>
      <c r="L1330" s="196">
        <v>6462.2</v>
      </c>
      <c r="M1330" s="88"/>
    </row>
    <row r="1331" spans="1:13" hidden="1" x14ac:dyDescent="0.2">
      <c r="A1331" s="60" t="s">
        <v>25</v>
      </c>
      <c r="B1331" s="77">
        <v>39154</v>
      </c>
      <c r="C1331" s="123">
        <v>1</v>
      </c>
      <c r="D1331" s="123">
        <v>2</v>
      </c>
      <c r="E1331" s="123">
        <v>2</v>
      </c>
      <c r="F1331" s="123">
        <v>2</v>
      </c>
      <c r="G1331" s="123">
        <v>8.0000000000000004E-4</v>
      </c>
      <c r="H1331" s="19"/>
      <c r="I1331" s="12">
        <v>5.9</v>
      </c>
      <c r="J1331" s="9"/>
      <c r="K1331" s="189">
        <f t="shared" si="41"/>
        <v>5955.3</v>
      </c>
      <c r="L1331" s="196">
        <v>6463.2</v>
      </c>
      <c r="M1331" s="88"/>
    </row>
    <row r="1332" spans="1:13" hidden="1" x14ac:dyDescent="0.2">
      <c r="A1332" s="60" t="s">
        <v>25</v>
      </c>
      <c r="B1332" s="77">
        <v>39255</v>
      </c>
      <c r="C1332" s="123">
        <v>1</v>
      </c>
      <c r="D1332" s="123">
        <v>2</v>
      </c>
      <c r="E1332" s="123">
        <v>2</v>
      </c>
      <c r="F1332" s="123">
        <v>2</v>
      </c>
      <c r="G1332" s="123">
        <v>8.0000000000000004E-4</v>
      </c>
      <c r="H1332" s="19"/>
      <c r="I1332" s="12"/>
      <c r="J1332" s="9"/>
      <c r="K1332" s="189">
        <f t="shared" si="41"/>
        <v>5961.2</v>
      </c>
      <c r="L1332" s="196">
        <v>6464.2</v>
      </c>
      <c r="M1332" s="88"/>
    </row>
    <row r="1333" spans="1:13" hidden="1" x14ac:dyDescent="0.2">
      <c r="A1333" s="60" t="s">
        <v>25</v>
      </c>
      <c r="B1333" s="77">
        <v>39335</v>
      </c>
      <c r="C1333" s="123">
        <v>1</v>
      </c>
      <c r="D1333" s="123">
        <v>2</v>
      </c>
      <c r="E1333" s="123">
        <v>2</v>
      </c>
      <c r="F1333" s="123">
        <v>2</v>
      </c>
      <c r="G1333" s="123">
        <v>8.0000000000000004E-4</v>
      </c>
      <c r="H1333" s="19"/>
      <c r="I1333" s="12">
        <v>11.21</v>
      </c>
      <c r="J1333" s="9"/>
      <c r="K1333" s="189">
        <f t="shared" si="41"/>
        <v>5949.99</v>
      </c>
      <c r="L1333" s="196">
        <v>6465.2</v>
      </c>
      <c r="M1333" s="88"/>
    </row>
    <row r="1334" spans="1:13" hidden="1" x14ac:dyDescent="0.2">
      <c r="A1334" s="60" t="s">
        <v>25</v>
      </c>
      <c r="B1334" s="77">
        <v>39434</v>
      </c>
      <c r="C1334" s="123">
        <v>1</v>
      </c>
      <c r="D1334" s="123">
        <v>2</v>
      </c>
      <c r="E1334" s="123">
        <v>2</v>
      </c>
      <c r="F1334" s="123">
        <v>2</v>
      </c>
      <c r="G1334" s="123">
        <v>8.0000000000000004E-4</v>
      </c>
      <c r="H1334" s="19"/>
      <c r="I1334" s="12">
        <v>10.95</v>
      </c>
      <c r="J1334" s="9"/>
      <c r="K1334" s="189">
        <f t="shared" si="41"/>
        <v>5950.25</v>
      </c>
      <c r="L1334" s="196">
        <v>6466.2</v>
      </c>
      <c r="M1334" s="88"/>
    </row>
    <row r="1335" spans="1:13" hidden="1" x14ac:dyDescent="0.2">
      <c r="A1335" s="60" t="s">
        <v>25</v>
      </c>
      <c r="B1335" s="77">
        <v>39511</v>
      </c>
      <c r="C1335" s="123">
        <v>1</v>
      </c>
      <c r="D1335" s="123">
        <v>2</v>
      </c>
      <c r="E1335" s="123">
        <v>2</v>
      </c>
      <c r="F1335" s="123">
        <v>2</v>
      </c>
      <c r="G1335" s="123">
        <v>8.0000000000000004E-4</v>
      </c>
      <c r="H1335" s="127">
        <v>8.0000000000000004E-4</v>
      </c>
      <c r="I1335" s="12">
        <v>9.75</v>
      </c>
      <c r="J1335" s="9"/>
      <c r="K1335" s="189">
        <f t="shared" si="41"/>
        <v>5951.45</v>
      </c>
      <c r="L1335" s="196">
        <v>6467.2</v>
      </c>
      <c r="M1335" s="88"/>
    </row>
    <row r="1336" spans="1:13" hidden="1" x14ac:dyDescent="0.2">
      <c r="A1336" s="60" t="s">
        <v>25</v>
      </c>
      <c r="B1336" s="77">
        <v>39616</v>
      </c>
      <c r="C1336" s="123">
        <v>1</v>
      </c>
      <c r="D1336" s="123">
        <v>2</v>
      </c>
      <c r="E1336" s="123">
        <v>2</v>
      </c>
      <c r="F1336" s="123">
        <v>2</v>
      </c>
      <c r="G1336" s="123">
        <v>8.0000000000000004E-4</v>
      </c>
      <c r="H1336" s="19"/>
      <c r="I1336" s="12">
        <v>5.47</v>
      </c>
      <c r="J1336" s="9"/>
      <c r="K1336" s="189">
        <f t="shared" si="41"/>
        <v>5955.73</v>
      </c>
      <c r="L1336" s="196">
        <v>6468.2</v>
      </c>
      <c r="M1336" s="88"/>
    </row>
    <row r="1337" spans="1:13" hidden="1" x14ac:dyDescent="0.2">
      <c r="A1337" s="60" t="s">
        <v>25</v>
      </c>
      <c r="B1337" s="77">
        <v>39720</v>
      </c>
      <c r="C1337" s="123">
        <v>1</v>
      </c>
      <c r="D1337" s="123">
        <v>2</v>
      </c>
      <c r="E1337" s="123">
        <v>2</v>
      </c>
      <c r="F1337" s="123">
        <v>2</v>
      </c>
      <c r="G1337" s="123">
        <v>8.0000000000000004E-4</v>
      </c>
      <c r="H1337" s="127">
        <v>8.0000000000000004E-4</v>
      </c>
      <c r="I1337" s="12">
        <v>11.35</v>
      </c>
      <c r="J1337" s="9"/>
      <c r="K1337" s="189">
        <f t="shared" si="41"/>
        <v>5949.8499999999995</v>
      </c>
      <c r="L1337" s="196">
        <v>6469.2</v>
      </c>
      <c r="M1337" s="88"/>
    </row>
    <row r="1338" spans="1:13" hidden="1" x14ac:dyDescent="0.2">
      <c r="A1338" s="60" t="s">
        <v>25</v>
      </c>
      <c r="B1338" s="77">
        <v>39791</v>
      </c>
      <c r="C1338" s="123">
        <v>1</v>
      </c>
      <c r="D1338" s="123">
        <v>2</v>
      </c>
      <c r="E1338" s="123">
        <v>2</v>
      </c>
      <c r="F1338" s="123">
        <v>2</v>
      </c>
      <c r="G1338" s="123">
        <v>8.0000000000000004E-4</v>
      </c>
      <c r="H1338" s="127">
        <v>8.0000000000000004E-4</v>
      </c>
      <c r="I1338" s="12">
        <v>5.75</v>
      </c>
      <c r="J1338" s="9"/>
      <c r="K1338" s="189">
        <f t="shared" si="41"/>
        <v>5955.45</v>
      </c>
      <c r="L1338" s="196">
        <v>6470.2</v>
      </c>
      <c r="M1338" s="88"/>
    </row>
    <row r="1339" spans="1:13" hidden="1" x14ac:dyDescent="0.2">
      <c r="A1339" s="60" t="s">
        <v>25</v>
      </c>
      <c r="B1339" s="77">
        <v>39888</v>
      </c>
      <c r="C1339" s="123">
        <v>1</v>
      </c>
      <c r="D1339" s="123">
        <v>2</v>
      </c>
      <c r="E1339" s="123">
        <v>2</v>
      </c>
      <c r="F1339" s="123">
        <v>2</v>
      </c>
      <c r="G1339" s="123">
        <v>8.0000000000000004E-4</v>
      </c>
      <c r="H1339" s="19"/>
      <c r="I1339" s="12">
        <v>8.2100000000000009</v>
      </c>
      <c r="J1339" s="9"/>
      <c r="K1339" s="189">
        <f t="shared" si="41"/>
        <v>5952.99</v>
      </c>
      <c r="L1339" s="196">
        <v>6471.2</v>
      </c>
      <c r="M1339" s="88"/>
    </row>
    <row r="1340" spans="1:13" hidden="1" x14ac:dyDescent="0.2">
      <c r="A1340" s="60" t="s">
        <v>25</v>
      </c>
      <c r="B1340" s="77">
        <v>39979</v>
      </c>
      <c r="C1340" s="123">
        <v>1</v>
      </c>
      <c r="D1340" s="123">
        <v>2</v>
      </c>
      <c r="E1340" s="123">
        <v>2</v>
      </c>
      <c r="F1340" s="123">
        <v>2</v>
      </c>
      <c r="G1340" s="123">
        <v>8.0000000000000004E-4</v>
      </c>
      <c r="H1340" s="19"/>
      <c r="I1340" s="12">
        <v>3.85</v>
      </c>
      <c r="J1340" s="9"/>
      <c r="K1340" s="189">
        <f t="shared" si="41"/>
        <v>5957.3499999999995</v>
      </c>
      <c r="L1340" s="196">
        <v>6472.2</v>
      </c>
      <c r="M1340" s="88"/>
    </row>
    <row r="1341" spans="1:13" hidden="1" x14ac:dyDescent="0.2">
      <c r="A1341" s="60" t="s">
        <v>25</v>
      </c>
      <c r="B1341" s="77">
        <v>40072</v>
      </c>
      <c r="C1341" s="123">
        <v>1</v>
      </c>
      <c r="D1341" s="123">
        <v>2</v>
      </c>
      <c r="E1341" s="123">
        <v>2</v>
      </c>
      <c r="F1341" s="123">
        <v>2</v>
      </c>
      <c r="G1341" s="9">
        <v>1.5E-3</v>
      </c>
      <c r="H1341" s="19"/>
      <c r="I1341" s="12">
        <v>11.42</v>
      </c>
      <c r="J1341" s="9"/>
      <c r="K1341" s="189">
        <f t="shared" si="41"/>
        <v>5949.78</v>
      </c>
      <c r="L1341" s="196">
        <v>6473.2</v>
      </c>
      <c r="M1341" s="88"/>
    </row>
    <row r="1342" spans="1:13" hidden="1" x14ac:dyDescent="0.2">
      <c r="A1342" s="60" t="s">
        <v>25</v>
      </c>
      <c r="B1342" s="77">
        <v>40163</v>
      </c>
      <c r="C1342" s="123">
        <v>1</v>
      </c>
      <c r="D1342" s="123">
        <v>2</v>
      </c>
      <c r="E1342" s="123">
        <v>2</v>
      </c>
      <c r="F1342" s="123">
        <v>2</v>
      </c>
      <c r="G1342" s="123">
        <v>8.0000000000000004E-4</v>
      </c>
      <c r="H1342" s="19"/>
      <c r="I1342" s="12">
        <v>8.9</v>
      </c>
      <c r="J1342" s="9"/>
      <c r="K1342" s="189">
        <f t="shared" ref="K1342:K1405" si="42">$L$786-I1342</f>
        <v>5952.3</v>
      </c>
      <c r="L1342" s="196">
        <v>6474.2</v>
      </c>
      <c r="M1342" s="88"/>
    </row>
    <row r="1343" spans="1:13" hidden="1" x14ac:dyDescent="0.2">
      <c r="A1343" s="60" t="s">
        <v>25</v>
      </c>
      <c r="B1343" s="77">
        <v>40267</v>
      </c>
      <c r="C1343" s="123">
        <v>1</v>
      </c>
      <c r="D1343" s="123">
        <v>2</v>
      </c>
      <c r="E1343" s="123">
        <v>2</v>
      </c>
      <c r="F1343" s="123">
        <v>2</v>
      </c>
      <c r="G1343" s="123">
        <v>8.0000000000000004E-4</v>
      </c>
      <c r="H1343" s="19"/>
      <c r="I1343" s="12">
        <v>6.78</v>
      </c>
      <c r="J1343" s="9"/>
      <c r="K1343" s="189">
        <f t="shared" si="42"/>
        <v>5954.42</v>
      </c>
      <c r="L1343" s="196">
        <v>6475.2</v>
      </c>
      <c r="M1343" s="88"/>
    </row>
    <row r="1344" spans="1:13" hidden="1" x14ac:dyDescent="0.2">
      <c r="A1344" s="60" t="s">
        <v>25</v>
      </c>
      <c r="B1344" s="77">
        <v>40357</v>
      </c>
      <c r="C1344" s="123">
        <v>1</v>
      </c>
      <c r="D1344" s="9">
        <v>2.1</v>
      </c>
      <c r="E1344" s="123">
        <v>2</v>
      </c>
      <c r="F1344" s="123">
        <v>2</v>
      </c>
      <c r="G1344" s="123">
        <v>8.0000000000000004E-4</v>
      </c>
      <c r="H1344" s="19"/>
      <c r="I1344" s="12">
        <v>6.31</v>
      </c>
      <c r="J1344" s="9"/>
      <c r="K1344" s="189">
        <f t="shared" si="42"/>
        <v>5954.8899999999994</v>
      </c>
      <c r="L1344" s="196">
        <v>6476.2</v>
      </c>
      <c r="M1344" s="88"/>
    </row>
    <row r="1345" spans="1:13" ht="16.5" hidden="1" x14ac:dyDescent="0.2">
      <c r="A1345" s="60" t="s">
        <v>50</v>
      </c>
      <c r="B1345" s="77">
        <v>44033</v>
      </c>
      <c r="C1345" s="123">
        <v>1</v>
      </c>
      <c r="D1345" s="123">
        <v>2</v>
      </c>
      <c r="E1345" s="123">
        <v>2</v>
      </c>
      <c r="F1345" s="123">
        <v>2</v>
      </c>
      <c r="G1345" s="9"/>
      <c r="H1345" s="19"/>
      <c r="I1345" s="12"/>
      <c r="J1345" s="9"/>
      <c r="K1345" s="189">
        <f t="shared" si="42"/>
        <v>5961.2</v>
      </c>
      <c r="L1345" s="196">
        <v>6477.2</v>
      </c>
      <c r="M1345" s="88"/>
    </row>
    <row r="1346" spans="1:13" hidden="1" x14ac:dyDescent="0.2">
      <c r="A1346" s="60" t="s">
        <v>25</v>
      </c>
      <c r="B1346" s="77">
        <v>40448</v>
      </c>
      <c r="C1346" s="9"/>
      <c r="D1346" s="9"/>
      <c r="E1346" s="9"/>
      <c r="F1346" s="9"/>
      <c r="G1346" s="9"/>
      <c r="H1346" s="19"/>
      <c r="I1346" s="12"/>
      <c r="J1346" s="9"/>
      <c r="K1346" s="189">
        <f t="shared" si="42"/>
        <v>5961.2</v>
      </c>
      <c r="L1346" s="196">
        <v>6478.2</v>
      </c>
      <c r="M1346" s="88"/>
    </row>
    <row r="1347" spans="1:13" hidden="1" x14ac:dyDescent="0.2">
      <c r="A1347" s="60" t="s">
        <v>25</v>
      </c>
      <c r="B1347" s="77">
        <v>40528</v>
      </c>
      <c r="C1347" s="123">
        <v>1</v>
      </c>
      <c r="D1347" s="123">
        <v>2</v>
      </c>
      <c r="E1347" s="123">
        <v>2</v>
      </c>
      <c r="F1347" s="123">
        <v>2</v>
      </c>
      <c r="G1347" s="123">
        <v>8.0000000000000004E-4</v>
      </c>
      <c r="H1347" s="19"/>
      <c r="I1347" s="12">
        <v>9.58</v>
      </c>
      <c r="J1347" s="9"/>
      <c r="K1347" s="189">
        <f t="shared" si="42"/>
        <v>5951.62</v>
      </c>
      <c r="L1347" s="196">
        <v>6479.2</v>
      </c>
      <c r="M1347" s="88"/>
    </row>
    <row r="1348" spans="1:13" hidden="1" x14ac:dyDescent="0.2">
      <c r="A1348" s="60" t="s">
        <v>25</v>
      </c>
      <c r="B1348" s="78">
        <v>40630</v>
      </c>
      <c r="C1348" s="123">
        <v>0.5</v>
      </c>
      <c r="D1348" s="123">
        <v>2</v>
      </c>
      <c r="E1348" s="123">
        <v>2</v>
      </c>
      <c r="F1348" s="123">
        <v>2</v>
      </c>
      <c r="G1348" s="123">
        <v>8.0000000000000004E-4</v>
      </c>
      <c r="H1348" s="19"/>
      <c r="I1348" s="12">
        <v>5.84</v>
      </c>
      <c r="J1348" s="9"/>
      <c r="K1348" s="189">
        <f t="shared" si="42"/>
        <v>5955.36</v>
      </c>
      <c r="L1348" s="196">
        <v>6480.2</v>
      </c>
      <c r="M1348" s="88"/>
    </row>
    <row r="1349" spans="1:13" hidden="1" x14ac:dyDescent="0.2">
      <c r="A1349" s="60" t="s">
        <v>25</v>
      </c>
      <c r="B1349" s="78">
        <v>40714</v>
      </c>
      <c r="C1349" s="123">
        <v>0.2</v>
      </c>
      <c r="D1349" s="123">
        <v>1</v>
      </c>
      <c r="E1349" s="123">
        <v>1</v>
      </c>
      <c r="F1349" s="123">
        <v>2</v>
      </c>
      <c r="G1349" s="123">
        <v>8.0000000000000004E-4</v>
      </c>
      <c r="H1349" s="19"/>
      <c r="I1349" s="12">
        <v>3.68</v>
      </c>
      <c r="J1349" s="9"/>
      <c r="K1349" s="189">
        <f t="shared" si="42"/>
        <v>5957.5199999999995</v>
      </c>
      <c r="L1349" s="196">
        <v>6481.2</v>
      </c>
      <c r="M1349" s="88"/>
    </row>
    <row r="1350" spans="1:13" hidden="1" x14ac:dyDescent="0.2">
      <c r="A1350" s="60"/>
      <c r="B1350" s="77"/>
      <c r="C1350" s="9"/>
      <c r="D1350" s="9"/>
      <c r="E1350" s="9"/>
      <c r="F1350" s="9"/>
      <c r="G1350" s="9"/>
      <c r="H1350" s="19"/>
      <c r="I1350" s="12"/>
      <c r="J1350" s="9"/>
      <c r="K1350" s="189">
        <f t="shared" si="42"/>
        <v>5961.2</v>
      </c>
      <c r="L1350" s="196">
        <v>6482.2</v>
      </c>
      <c r="M1350" s="88"/>
    </row>
    <row r="1351" spans="1:13" hidden="1" x14ac:dyDescent="0.2">
      <c r="A1351" s="60" t="s">
        <v>51</v>
      </c>
      <c r="B1351" s="77">
        <v>38085</v>
      </c>
      <c r="C1351" s="123">
        <v>1</v>
      </c>
      <c r="D1351" s="123">
        <v>2</v>
      </c>
      <c r="E1351" s="123">
        <v>2</v>
      </c>
      <c r="F1351" s="123">
        <v>2</v>
      </c>
      <c r="G1351" s="9">
        <v>1.4999999999999999E-2</v>
      </c>
      <c r="H1351" s="19"/>
      <c r="I1351" s="12"/>
      <c r="J1351" s="9"/>
      <c r="K1351" s="189">
        <f t="shared" si="42"/>
        <v>5961.2</v>
      </c>
      <c r="L1351" s="196">
        <v>6483.2</v>
      </c>
      <c r="M1351" s="88"/>
    </row>
    <row r="1352" spans="1:13" hidden="1" x14ac:dyDescent="0.2">
      <c r="A1352" s="60" t="s">
        <v>52</v>
      </c>
      <c r="B1352" s="77">
        <v>38246</v>
      </c>
      <c r="C1352" s="123">
        <v>1</v>
      </c>
      <c r="D1352" s="123">
        <v>2</v>
      </c>
      <c r="E1352" s="123">
        <v>2</v>
      </c>
      <c r="F1352" s="123">
        <v>2</v>
      </c>
      <c r="G1352" s="9">
        <v>0.16</v>
      </c>
      <c r="H1352" s="19"/>
      <c r="I1352" s="12"/>
      <c r="J1352" s="9"/>
      <c r="K1352" s="189">
        <f t="shared" si="42"/>
        <v>5961.2</v>
      </c>
      <c r="L1352" s="196">
        <v>6484.2</v>
      </c>
      <c r="M1352" s="88"/>
    </row>
    <row r="1353" spans="1:13" hidden="1" x14ac:dyDescent="0.2">
      <c r="A1353" s="60" t="s">
        <v>52</v>
      </c>
      <c r="B1353" s="77">
        <v>38462</v>
      </c>
      <c r="C1353" s="123">
        <v>1</v>
      </c>
      <c r="D1353" s="123">
        <v>2</v>
      </c>
      <c r="E1353" s="123">
        <v>2</v>
      </c>
      <c r="F1353" s="123">
        <v>2</v>
      </c>
      <c r="G1353" s="9">
        <v>1.5E-3</v>
      </c>
      <c r="H1353" s="19"/>
      <c r="I1353" s="12"/>
      <c r="J1353" s="9"/>
      <c r="K1353" s="189">
        <f t="shared" si="42"/>
        <v>5961.2</v>
      </c>
      <c r="L1353" s="196">
        <v>6485.2</v>
      </c>
      <c r="M1353" s="88"/>
    </row>
    <row r="1354" spans="1:13" hidden="1" x14ac:dyDescent="0.2">
      <c r="A1354" s="60" t="s">
        <v>52</v>
      </c>
      <c r="B1354" s="77">
        <v>38490</v>
      </c>
      <c r="C1354" s="123">
        <v>1</v>
      </c>
      <c r="D1354" s="123">
        <v>2</v>
      </c>
      <c r="E1354" s="123">
        <v>2</v>
      </c>
      <c r="F1354" s="123">
        <v>2</v>
      </c>
      <c r="G1354" s="9">
        <v>3.5000000000000001E-3</v>
      </c>
      <c r="H1354" s="19"/>
      <c r="I1354" s="12"/>
      <c r="J1354" s="9"/>
      <c r="K1354" s="189">
        <f t="shared" si="42"/>
        <v>5961.2</v>
      </c>
      <c r="L1354" s="196">
        <v>6486.2</v>
      </c>
      <c r="M1354" s="88"/>
    </row>
    <row r="1355" spans="1:13" hidden="1" x14ac:dyDescent="0.2">
      <c r="A1355" s="60" t="s">
        <v>52</v>
      </c>
      <c r="B1355" s="77">
        <v>38512</v>
      </c>
      <c r="C1355" s="123">
        <v>1</v>
      </c>
      <c r="D1355" s="123">
        <v>2</v>
      </c>
      <c r="E1355" s="123">
        <v>2</v>
      </c>
      <c r="F1355" s="123">
        <v>2</v>
      </c>
      <c r="G1355" s="9">
        <v>0.43</v>
      </c>
      <c r="H1355" s="19"/>
      <c r="I1355" s="12"/>
      <c r="J1355" s="9"/>
      <c r="K1355" s="189">
        <f t="shared" si="42"/>
        <v>5961.2</v>
      </c>
      <c r="L1355" s="196">
        <v>6487.2</v>
      </c>
      <c r="M1355" s="88"/>
    </row>
    <row r="1356" spans="1:13" hidden="1" x14ac:dyDescent="0.2">
      <c r="A1356" s="60" t="s">
        <v>53</v>
      </c>
      <c r="B1356" s="77">
        <v>38512</v>
      </c>
      <c r="C1356" s="123">
        <v>1</v>
      </c>
      <c r="D1356" s="123">
        <v>2</v>
      </c>
      <c r="E1356" s="123">
        <v>2</v>
      </c>
      <c r="F1356" s="123">
        <v>2</v>
      </c>
      <c r="G1356" s="9">
        <v>0.51</v>
      </c>
      <c r="H1356" s="19"/>
      <c r="I1356" s="12"/>
      <c r="J1356" s="9"/>
      <c r="K1356" s="189">
        <f t="shared" si="42"/>
        <v>5961.2</v>
      </c>
      <c r="L1356" s="196">
        <v>6488.2</v>
      </c>
      <c r="M1356" s="88"/>
    </row>
    <row r="1357" spans="1:13" hidden="1" x14ac:dyDescent="0.2">
      <c r="A1357" s="60" t="s">
        <v>54</v>
      </c>
      <c r="B1357" s="77">
        <v>38512</v>
      </c>
      <c r="C1357" s="123">
        <v>0.5</v>
      </c>
      <c r="D1357" s="123">
        <v>5</v>
      </c>
      <c r="E1357" s="123">
        <v>0.5</v>
      </c>
      <c r="F1357" s="123">
        <v>1.5</v>
      </c>
      <c r="G1357" s="9">
        <v>0.13</v>
      </c>
      <c r="H1357" s="19"/>
      <c r="I1357" s="12"/>
      <c r="J1357" s="9"/>
      <c r="K1357" s="189">
        <f t="shared" si="42"/>
        <v>5961.2</v>
      </c>
      <c r="L1357" s="196">
        <v>6489.2</v>
      </c>
      <c r="M1357" s="88"/>
    </row>
    <row r="1358" spans="1:13" hidden="1" x14ac:dyDescent="0.2">
      <c r="A1358" s="60" t="s">
        <v>52</v>
      </c>
      <c r="B1358" s="77">
        <v>38546</v>
      </c>
      <c r="C1358" s="123">
        <v>1</v>
      </c>
      <c r="D1358" s="123">
        <v>2</v>
      </c>
      <c r="E1358" s="123">
        <v>2</v>
      </c>
      <c r="F1358" s="123">
        <v>2</v>
      </c>
      <c r="G1358" s="9">
        <v>0.41</v>
      </c>
      <c r="H1358" s="19"/>
      <c r="I1358" s="12"/>
      <c r="J1358" s="9"/>
      <c r="K1358" s="189">
        <f t="shared" si="42"/>
        <v>5961.2</v>
      </c>
      <c r="L1358" s="196">
        <v>6490.2</v>
      </c>
      <c r="M1358" s="88"/>
    </row>
    <row r="1359" spans="1:13" hidden="1" x14ac:dyDescent="0.2">
      <c r="A1359" s="60" t="s">
        <v>52</v>
      </c>
      <c r="B1359" s="77">
        <v>38574</v>
      </c>
      <c r="C1359" s="123">
        <v>1</v>
      </c>
      <c r="D1359" s="123">
        <v>2</v>
      </c>
      <c r="E1359" s="123">
        <v>2</v>
      </c>
      <c r="F1359" s="123">
        <v>2</v>
      </c>
      <c r="G1359" s="9">
        <v>0.23</v>
      </c>
      <c r="H1359" s="19"/>
      <c r="I1359" s="12"/>
      <c r="J1359" s="9"/>
      <c r="K1359" s="189">
        <f t="shared" si="42"/>
        <v>5961.2</v>
      </c>
      <c r="L1359" s="196">
        <v>6491.2</v>
      </c>
      <c r="M1359" s="88"/>
    </row>
    <row r="1360" spans="1:13" hidden="1" x14ac:dyDescent="0.2">
      <c r="A1360" s="60" t="s">
        <v>52</v>
      </c>
      <c r="B1360" s="77">
        <v>38603</v>
      </c>
      <c r="C1360" s="123">
        <v>1</v>
      </c>
      <c r="D1360" s="123">
        <v>2</v>
      </c>
      <c r="E1360" s="123">
        <v>2</v>
      </c>
      <c r="F1360" s="123">
        <v>2</v>
      </c>
      <c r="G1360" s="9">
        <v>0.11</v>
      </c>
      <c r="H1360" s="19"/>
      <c r="I1360" s="12"/>
      <c r="J1360" s="9"/>
      <c r="K1360" s="189">
        <f t="shared" si="42"/>
        <v>5961.2</v>
      </c>
      <c r="L1360" s="196">
        <v>6492.2</v>
      </c>
      <c r="M1360" s="88"/>
    </row>
    <row r="1361" spans="1:13" hidden="1" x14ac:dyDescent="0.2">
      <c r="A1361" s="60" t="s">
        <v>52</v>
      </c>
      <c r="B1361" s="77">
        <v>38631</v>
      </c>
      <c r="C1361" s="123">
        <v>1</v>
      </c>
      <c r="D1361" s="123">
        <v>2</v>
      </c>
      <c r="E1361" s="123">
        <v>2</v>
      </c>
      <c r="F1361" s="123">
        <v>2</v>
      </c>
      <c r="G1361" s="9">
        <v>0.12</v>
      </c>
      <c r="H1361" s="19"/>
      <c r="I1361" s="12"/>
      <c r="J1361" s="9"/>
      <c r="K1361" s="189">
        <f t="shared" si="42"/>
        <v>5961.2</v>
      </c>
      <c r="L1361" s="196">
        <v>6493.2</v>
      </c>
      <c r="M1361" s="88"/>
    </row>
    <row r="1362" spans="1:13" hidden="1" x14ac:dyDescent="0.2">
      <c r="A1362" s="60" t="s">
        <v>52</v>
      </c>
      <c r="B1362" s="77">
        <v>38659</v>
      </c>
      <c r="C1362" s="123">
        <v>1</v>
      </c>
      <c r="D1362" s="123">
        <v>2</v>
      </c>
      <c r="E1362" s="123">
        <v>2</v>
      </c>
      <c r="F1362" s="123">
        <v>2</v>
      </c>
      <c r="G1362" s="9">
        <v>9.5000000000000001E-2</v>
      </c>
      <c r="H1362" s="19"/>
      <c r="I1362" s="12"/>
      <c r="J1362" s="9"/>
      <c r="K1362" s="189">
        <f t="shared" si="42"/>
        <v>5961.2</v>
      </c>
      <c r="L1362" s="196">
        <v>6494.2</v>
      </c>
      <c r="M1362" s="88"/>
    </row>
    <row r="1363" spans="1:13" hidden="1" x14ac:dyDescent="0.2">
      <c r="A1363" s="60" t="s">
        <v>52</v>
      </c>
      <c r="B1363" s="77">
        <v>38698</v>
      </c>
      <c r="C1363" s="123">
        <v>1</v>
      </c>
      <c r="D1363" s="123">
        <v>2</v>
      </c>
      <c r="E1363" s="123">
        <v>2</v>
      </c>
      <c r="F1363" s="123">
        <v>2</v>
      </c>
      <c r="G1363" s="9">
        <v>1.1999999999999999E-3</v>
      </c>
      <c r="H1363" s="19"/>
      <c r="I1363" s="12"/>
      <c r="J1363" s="9"/>
      <c r="K1363" s="189">
        <f t="shared" si="42"/>
        <v>5961.2</v>
      </c>
      <c r="L1363" s="196">
        <v>6495.2</v>
      </c>
      <c r="M1363" s="88"/>
    </row>
    <row r="1364" spans="1:13" hidden="1" x14ac:dyDescent="0.2">
      <c r="A1364" s="60" t="s">
        <v>52</v>
      </c>
      <c r="B1364" s="77">
        <v>38727</v>
      </c>
      <c r="C1364" s="123">
        <v>1</v>
      </c>
      <c r="D1364" s="123">
        <v>2</v>
      </c>
      <c r="E1364" s="123">
        <v>2</v>
      </c>
      <c r="F1364" s="123">
        <v>2</v>
      </c>
      <c r="G1364" s="9">
        <v>3.6999999999999998E-2</v>
      </c>
      <c r="H1364" s="19"/>
      <c r="I1364" s="12"/>
      <c r="J1364" s="9"/>
      <c r="K1364" s="189">
        <f t="shared" si="42"/>
        <v>5961.2</v>
      </c>
      <c r="L1364" s="196">
        <v>6496.2</v>
      </c>
      <c r="M1364" s="88"/>
    </row>
    <row r="1365" spans="1:13" hidden="1" x14ac:dyDescent="0.2">
      <c r="A1365" s="60" t="s">
        <v>52</v>
      </c>
      <c r="B1365" s="77">
        <v>38763</v>
      </c>
      <c r="C1365" s="123">
        <v>1</v>
      </c>
      <c r="D1365" s="123">
        <v>2</v>
      </c>
      <c r="E1365" s="123">
        <v>2</v>
      </c>
      <c r="F1365" s="123">
        <v>2</v>
      </c>
      <c r="G1365" s="9">
        <v>2.7E-2</v>
      </c>
      <c r="H1365" s="19"/>
      <c r="I1365" s="12"/>
      <c r="J1365" s="9"/>
      <c r="K1365" s="189">
        <f t="shared" si="42"/>
        <v>5961.2</v>
      </c>
      <c r="L1365" s="196">
        <v>6497.2</v>
      </c>
      <c r="M1365" s="88"/>
    </row>
    <row r="1366" spans="1:13" hidden="1" x14ac:dyDescent="0.2">
      <c r="A1366" s="60" t="s">
        <v>52</v>
      </c>
      <c r="B1366" s="77">
        <v>38792</v>
      </c>
      <c r="C1366" s="123">
        <v>1</v>
      </c>
      <c r="D1366" s="123">
        <v>2</v>
      </c>
      <c r="E1366" s="123">
        <v>2</v>
      </c>
      <c r="F1366" s="123">
        <v>2</v>
      </c>
      <c r="G1366" s="9">
        <v>0.13</v>
      </c>
      <c r="H1366" s="19"/>
      <c r="I1366" s="12"/>
      <c r="J1366" s="9"/>
      <c r="K1366" s="189">
        <f t="shared" si="42"/>
        <v>5961.2</v>
      </c>
      <c r="L1366" s="196">
        <v>6498.2</v>
      </c>
      <c r="M1366" s="88"/>
    </row>
    <row r="1367" spans="1:13" hidden="1" x14ac:dyDescent="0.2">
      <c r="A1367" s="60" t="s">
        <v>52</v>
      </c>
      <c r="B1367" s="77">
        <v>38818</v>
      </c>
      <c r="C1367" s="123">
        <v>1</v>
      </c>
      <c r="D1367" s="123">
        <v>2</v>
      </c>
      <c r="E1367" s="123">
        <v>2</v>
      </c>
      <c r="F1367" s="123">
        <v>2</v>
      </c>
      <c r="G1367" s="9">
        <v>0.16</v>
      </c>
      <c r="H1367" s="19"/>
      <c r="I1367" s="12"/>
      <c r="J1367" s="9"/>
      <c r="K1367" s="189">
        <f t="shared" si="42"/>
        <v>5961.2</v>
      </c>
      <c r="L1367" s="196">
        <v>6499.2</v>
      </c>
      <c r="M1367" s="88"/>
    </row>
    <row r="1368" spans="1:13" hidden="1" x14ac:dyDescent="0.2">
      <c r="A1368" s="60" t="s">
        <v>52</v>
      </c>
      <c r="B1368" s="77">
        <v>38840</v>
      </c>
      <c r="C1368" s="123">
        <v>1</v>
      </c>
      <c r="D1368" s="123">
        <v>2</v>
      </c>
      <c r="E1368" s="123">
        <v>2</v>
      </c>
      <c r="F1368" s="123">
        <v>2</v>
      </c>
      <c r="G1368" s="9">
        <v>0.14000000000000001</v>
      </c>
      <c r="H1368" s="19"/>
      <c r="I1368" s="12"/>
      <c r="J1368" s="9"/>
      <c r="K1368" s="189">
        <f t="shared" si="42"/>
        <v>5961.2</v>
      </c>
      <c r="L1368" s="196">
        <v>6500.2</v>
      </c>
      <c r="M1368" s="88"/>
    </row>
    <row r="1369" spans="1:13" hidden="1" x14ac:dyDescent="0.2">
      <c r="A1369" s="60" t="s">
        <v>52</v>
      </c>
      <c r="B1369" s="77">
        <v>38874</v>
      </c>
      <c r="C1369" s="123">
        <v>1</v>
      </c>
      <c r="D1369" s="123">
        <v>2</v>
      </c>
      <c r="E1369" s="123">
        <v>2</v>
      </c>
      <c r="F1369" s="123">
        <v>2</v>
      </c>
      <c r="G1369" s="9">
        <v>5.8999999999999997E-2</v>
      </c>
      <c r="H1369" s="19"/>
      <c r="I1369" s="12"/>
      <c r="J1369" s="9"/>
      <c r="K1369" s="189">
        <f t="shared" si="42"/>
        <v>5961.2</v>
      </c>
      <c r="L1369" s="196">
        <v>6501.2</v>
      </c>
      <c r="M1369" s="88"/>
    </row>
    <row r="1370" spans="1:13" hidden="1" x14ac:dyDescent="0.2">
      <c r="A1370" s="60" t="s">
        <v>52</v>
      </c>
      <c r="B1370" s="77">
        <v>38919</v>
      </c>
      <c r="C1370" s="123">
        <v>1</v>
      </c>
      <c r="D1370" s="123">
        <v>2</v>
      </c>
      <c r="E1370" s="123">
        <v>2</v>
      </c>
      <c r="F1370" s="123">
        <v>2</v>
      </c>
      <c r="G1370" s="9">
        <v>0.16</v>
      </c>
      <c r="H1370" s="19"/>
      <c r="I1370" s="12"/>
      <c r="J1370" s="9"/>
      <c r="K1370" s="189">
        <f t="shared" si="42"/>
        <v>5961.2</v>
      </c>
      <c r="L1370" s="196">
        <v>6502.2</v>
      </c>
      <c r="M1370" s="88"/>
    </row>
    <row r="1371" spans="1:13" hidden="1" x14ac:dyDescent="0.2">
      <c r="A1371" s="60" t="s">
        <v>52</v>
      </c>
      <c r="B1371" s="77">
        <v>38926</v>
      </c>
      <c r="C1371" s="123">
        <v>1</v>
      </c>
      <c r="D1371" s="123">
        <v>2</v>
      </c>
      <c r="E1371" s="123">
        <v>2</v>
      </c>
      <c r="F1371" s="123">
        <v>2</v>
      </c>
      <c r="G1371" s="9">
        <v>6.8000000000000005E-2</v>
      </c>
      <c r="H1371" s="19"/>
      <c r="I1371" s="12"/>
      <c r="J1371" s="9"/>
      <c r="K1371" s="189">
        <f t="shared" si="42"/>
        <v>5961.2</v>
      </c>
      <c r="L1371" s="196">
        <v>6503.2</v>
      </c>
      <c r="M1371" s="88"/>
    </row>
    <row r="1372" spans="1:13" hidden="1" x14ac:dyDescent="0.2">
      <c r="A1372" s="60" t="s">
        <v>52</v>
      </c>
      <c r="B1372" s="77">
        <v>38933</v>
      </c>
      <c r="C1372" s="123">
        <v>1</v>
      </c>
      <c r="D1372" s="123">
        <v>2</v>
      </c>
      <c r="E1372" s="123">
        <v>2</v>
      </c>
      <c r="F1372" s="123">
        <v>2</v>
      </c>
      <c r="G1372" s="9">
        <v>8.5000000000000006E-2</v>
      </c>
      <c r="H1372" s="19"/>
      <c r="I1372" s="12"/>
      <c r="J1372" s="9"/>
      <c r="K1372" s="189">
        <f t="shared" si="42"/>
        <v>5961.2</v>
      </c>
      <c r="L1372" s="196">
        <v>6504.2</v>
      </c>
      <c r="M1372" s="88"/>
    </row>
    <row r="1373" spans="1:13" hidden="1" x14ac:dyDescent="0.2">
      <c r="A1373" s="60" t="s">
        <v>52</v>
      </c>
      <c r="B1373" s="77">
        <v>38940</v>
      </c>
      <c r="C1373" s="123">
        <v>1</v>
      </c>
      <c r="D1373" s="123">
        <v>2</v>
      </c>
      <c r="E1373" s="123">
        <v>2</v>
      </c>
      <c r="F1373" s="123">
        <v>2</v>
      </c>
      <c r="G1373" s="9">
        <v>5.0999999999999997E-2</v>
      </c>
      <c r="H1373" s="19"/>
      <c r="I1373" s="12"/>
      <c r="J1373" s="9"/>
      <c r="K1373" s="189">
        <f t="shared" si="42"/>
        <v>5961.2</v>
      </c>
      <c r="L1373" s="196">
        <v>6505.2</v>
      </c>
      <c r="M1373" s="88"/>
    </row>
    <row r="1374" spans="1:13" hidden="1" x14ac:dyDescent="0.2">
      <c r="A1374" s="60" t="s">
        <v>52</v>
      </c>
      <c r="B1374" s="77">
        <v>38945</v>
      </c>
      <c r="C1374" s="123">
        <v>1</v>
      </c>
      <c r="D1374" s="123">
        <v>2</v>
      </c>
      <c r="E1374" s="123">
        <v>2</v>
      </c>
      <c r="F1374" s="123">
        <v>2</v>
      </c>
      <c r="G1374" s="9">
        <v>6.4000000000000001E-2</v>
      </c>
      <c r="H1374" s="19"/>
      <c r="I1374" s="12"/>
      <c r="J1374" s="9"/>
      <c r="K1374" s="189">
        <f t="shared" si="42"/>
        <v>5961.2</v>
      </c>
      <c r="L1374" s="196">
        <v>6506.2</v>
      </c>
      <c r="M1374" s="88"/>
    </row>
    <row r="1375" spans="1:13" hidden="1" x14ac:dyDescent="0.2">
      <c r="A1375" s="60" t="s">
        <v>52</v>
      </c>
      <c r="B1375" s="77">
        <v>38953</v>
      </c>
      <c r="C1375" s="123">
        <v>1</v>
      </c>
      <c r="D1375" s="123">
        <v>2</v>
      </c>
      <c r="E1375" s="123">
        <v>2</v>
      </c>
      <c r="F1375" s="123">
        <v>2</v>
      </c>
      <c r="G1375" s="9">
        <v>0.05</v>
      </c>
      <c r="H1375" s="19"/>
      <c r="I1375" s="12"/>
      <c r="J1375" s="9"/>
      <c r="K1375" s="189">
        <f t="shared" si="42"/>
        <v>5961.2</v>
      </c>
      <c r="L1375" s="196">
        <v>6507.2</v>
      </c>
      <c r="M1375" s="88"/>
    </row>
    <row r="1376" spans="1:13" hidden="1" x14ac:dyDescent="0.2">
      <c r="A1376" s="60" t="s">
        <v>52</v>
      </c>
      <c r="B1376" s="77">
        <v>38960</v>
      </c>
      <c r="C1376" s="123">
        <v>1</v>
      </c>
      <c r="D1376" s="123">
        <v>2</v>
      </c>
      <c r="E1376" s="123">
        <v>2</v>
      </c>
      <c r="F1376" s="123">
        <v>2</v>
      </c>
      <c r="G1376" s="9">
        <v>4.1000000000000002E-2</v>
      </c>
      <c r="H1376" s="19"/>
      <c r="I1376" s="12"/>
      <c r="J1376" s="9"/>
      <c r="K1376" s="189">
        <f t="shared" si="42"/>
        <v>5961.2</v>
      </c>
      <c r="L1376" s="196">
        <v>6508.2</v>
      </c>
      <c r="M1376" s="88"/>
    </row>
    <row r="1377" spans="1:13" hidden="1" x14ac:dyDescent="0.2">
      <c r="A1377" s="60" t="s">
        <v>52</v>
      </c>
      <c r="B1377" s="77">
        <v>38966</v>
      </c>
      <c r="C1377" s="123">
        <v>1</v>
      </c>
      <c r="D1377" s="123">
        <v>2</v>
      </c>
      <c r="E1377" s="123">
        <v>2</v>
      </c>
      <c r="F1377" s="123">
        <v>2</v>
      </c>
      <c r="G1377" s="9">
        <v>3.7999999999999999E-2</v>
      </c>
      <c r="H1377" s="19"/>
      <c r="I1377" s="12"/>
      <c r="J1377" s="9"/>
      <c r="K1377" s="189">
        <f t="shared" si="42"/>
        <v>5961.2</v>
      </c>
      <c r="L1377" s="196">
        <v>6509.2</v>
      </c>
      <c r="M1377" s="88"/>
    </row>
    <row r="1378" spans="1:13" hidden="1" x14ac:dyDescent="0.2">
      <c r="A1378" s="60" t="s">
        <v>52</v>
      </c>
      <c r="B1378" s="77">
        <v>38973</v>
      </c>
      <c r="C1378" s="123">
        <v>1</v>
      </c>
      <c r="D1378" s="123">
        <v>2</v>
      </c>
      <c r="E1378" s="123">
        <v>2</v>
      </c>
      <c r="F1378" s="123">
        <v>2</v>
      </c>
      <c r="G1378" s="9">
        <v>0.03</v>
      </c>
      <c r="H1378" s="19"/>
      <c r="I1378" s="12"/>
      <c r="J1378" s="9"/>
      <c r="K1378" s="189">
        <f t="shared" si="42"/>
        <v>5961.2</v>
      </c>
      <c r="L1378" s="196">
        <v>6510.2</v>
      </c>
      <c r="M1378" s="88"/>
    </row>
    <row r="1379" spans="1:13" hidden="1" x14ac:dyDescent="0.2">
      <c r="A1379" s="60" t="s">
        <v>52</v>
      </c>
      <c r="B1379" s="77">
        <v>38981</v>
      </c>
      <c r="C1379" s="123">
        <v>1</v>
      </c>
      <c r="D1379" s="123">
        <v>2</v>
      </c>
      <c r="E1379" s="123">
        <v>2</v>
      </c>
      <c r="F1379" s="123">
        <v>2</v>
      </c>
      <c r="G1379" s="9">
        <v>5.1999999999999998E-2</v>
      </c>
      <c r="H1379" s="19"/>
      <c r="I1379" s="12"/>
      <c r="J1379" s="9"/>
      <c r="K1379" s="189">
        <f t="shared" si="42"/>
        <v>5961.2</v>
      </c>
      <c r="L1379" s="196">
        <v>6511.2</v>
      </c>
      <c r="M1379" s="88"/>
    </row>
    <row r="1380" spans="1:13" hidden="1" x14ac:dyDescent="0.2">
      <c r="A1380" s="60" t="s">
        <v>52</v>
      </c>
      <c r="B1380" s="77">
        <v>38987</v>
      </c>
      <c r="C1380" s="123">
        <v>1</v>
      </c>
      <c r="D1380" s="123">
        <v>2</v>
      </c>
      <c r="E1380" s="123">
        <v>2</v>
      </c>
      <c r="F1380" s="123">
        <v>2</v>
      </c>
      <c r="G1380" s="9">
        <v>1.7999999999999999E-2</v>
      </c>
      <c r="H1380" s="19"/>
      <c r="I1380" s="12"/>
      <c r="J1380" s="9"/>
      <c r="K1380" s="189">
        <f t="shared" si="42"/>
        <v>5961.2</v>
      </c>
      <c r="L1380" s="196">
        <v>6512.2</v>
      </c>
      <c r="M1380" s="88"/>
    </row>
    <row r="1381" spans="1:13" hidden="1" x14ac:dyDescent="0.2">
      <c r="A1381" s="60" t="s">
        <v>52</v>
      </c>
      <c r="B1381" s="77">
        <v>38996</v>
      </c>
      <c r="C1381" s="123">
        <v>1</v>
      </c>
      <c r="D1381" s="123">
        <v>2</v>
      </c>
      <c r="E1381" s="123">
        <v>2</v>
      </c>
      <c r="F1381" s="123">
        <v>2</v>
      </c>
      <c r="G1381" s="9">
        <v>1.2999999999999999E-2</v>
      </c>
      <c r="H1381" s="19"/>
      <c r="I1381" s="12"/>
      <c r="J1381" s="9"/>
      <c r="K1381" s="189">
        <f t="shared" si="42"/>
        <v>5961.2</v>
      </c>
      <c r="L1381" s="196">
        <v>6513.2</v>
      </c>
      <c r="M1381" s="88"/>
    </row>
    <row r="1382" spans="1:13" hidden="1" x14ac:dyDescent="0.2">
      <c r="A1382" s="60" t="s">
        <v>52</v>
      </c>
      <c r="B1382" s="77">
        <v>39002</v>
      </c>
      <c r="C1382" s="123">
        <v>1</v>
      </c>
      <c r="D1382" s="123">
        <v>2</v>
      </c>
      <c r="E1382" s="123">
        <v>2</v>
      </c>
      <c r="F1382" s="123">
        <v>2</v>
      </c>
      <c r="G1382" s="9">
        <v>2.8000000000000001E-2</v>
      </c>
      <c r="H1382" s="19"/>
      <c r="I1382" s="12"/>
      <c r="J1382" s="9"/>
      <c r="K1382" s="189">
        <f t="shared" si="42"/>
        <v>5961.2</v>
      </c>
      <c r="L1382" s="196">
        <v>6514.2</v>
      </c>
      <c r="M1382" s="88"/>
    </row>
    <row r="1383" spans="1:13" hidden="1" x14ac:dyDescent="0.2">
      <c r="A1383" s="60" t="s">
        <v>52</v>
      </c>
      <c r="B1383" s="77">
        <v>39009</v>
      </c>
      <c r="C1383" s="123">
        <v>1</v>
      </c>
      <c r="D1383" s="123">
        <v>2</v>
      </c>
      <c r="E1383" s="123">
        <v>2</v>
      </c>
      <c r="F1383" s="123">
        <v>2</v>
      </c>
      <c r="G1383" s="9">
        <v>1.6E-2</v>
      </c>
      <c r="H1383" s="19"/>
      <c r="I1383" s="12"/>
      <c r="J1383" s="9"/>
      <c r="K1383" s="189">
        <f t="shared" si="42"/>
        <v>5961.2</v>
      </c>
      <c r="L1383" s="196">
        <v>6515.2</v>
      </c>
      <c r="M1383" s="88"/>
    </row>
    <row r="1384" spans="1:13" hidden="1" x14ac:dyDescent="0.2">
      <c r="A1384" s="60" t="s">
        <v>52</v>
      </c>
      <c r="B1384" s="77">
        <v>39015</v>
      </c>
      <c r="C1384" s="123">
        <v>1</v>
      </c>
      <c r="D1384" s="123">
        <v>2</v>
      </c>
      <c r="E1384" s="123">
        <v>2</v>
      </c>
      <c r="F1384" s="123">
        <v>2</v>
      </c>
      <c r="G1384" s="9">
        <v>6.1000000000000004E-3</v>
      </c>
      <c r="H1384" s="19"/>
      <c r="I1384" s="12"/>
      <c r="J1384" s="9"/>
      <c r="K1384" s="189">
        <f t="shared" si="42"/>
        <v>5961.2</v>
      </c>
      <c r="L1384" s="196">
        <v>6516.2</v>
      </c>
      <c r="M1384" s="88"/>
    </row>
    <row r="1385" spans="1:13" hidden="1" x14ac:dyDescent="0.2">
      <c r="A1385" s="60" t="s">
        <v>53</v>
      </c>
      <c r="B1385" s="77">
        <v>39015</v>
      </c>
      <c r="C1385" s="123">
        <v>1</v>
      </c>
      <c r="D1385" s="123">
        <v>2</v>
      </c>
      <c r="E1385" s="123">
        <v>2</v>
      </c>
      <c r="F1385" s="123">
        <v>2</v>
      </c>
      <c r="G1385" s="9">
        <v>9.7999999999999997E-3</v>
      </c>
      <c r="H1385" s="19"/>
      <c r="I1385" s="12"/>
      <c r="J1385" s="9"/>
      <c r="K1385" s="189">
        <f t="shared" si="42"/>
        <v>5961.2</v>
      </c>
      <c r="L1385" s="196">
        <v>6517.2</v>
      </c>
      <c r="M1385" s="88"/>
    </row>
    <row r="1386" spans="1:13" hidden="1" x14ac:dyDescent="0.2">
      <c r="A1386" s="60" t="s">
        <v>54</v>
      </c>
      <c r="B1386" s="77">
        <v>39015</v>
      </c>
      <c r="C1386" s="123">
        <v>0.25</v>
      </c>
      <c r="D1386" s="123">
        <v>0.25</v>
      </c>
      <c r="E1386" s="123">
        <v>0.25</v>
      </c>
      <c r="F1386" s="123">
        <v>0.5</v>
      </c>
      <c r="G1386" s="9">
        <v>2.7399999999999998E-3</v>
      </c>
      <c r="H1386" s="19"/>
      <c r="I1386" s="12"/>
      <c r="J1386" s="9"/>
      <c r="K1386" s="189">
        <f t="shared" si="42"/>
        <v>5961.2</v>
      </c>
      <c r="L1386" s="196">
        <v>6518.2</v>
      </c>
      <c r="M1386" s="88"/>
    </row>
    <row r="1387" spans="1:13" hidden="1" x14ac:dyDescent="0.2">
      <c r="A1387" s="60" t="s">
        <v>52</v>
      </c>
      <c r="B1387" s="77">
        <v>39022</v>
      </c>
      <c r="C1387" s="123">
        <v>1</v>
      </c>
      <c r="D1387" s="123">
        <v>2</v>
      </c>
      <c r="E1387" s="123">
        <v>2</v>
      </c>
      <c r="F1387" s="123">
        <v>2</v>
      </c>
      <c r="G1387" s="9">
        <v>7.6E-3</v>
      </c>
      <c r="H1387" s="19"/>
      <c r="I1387" s="12"/>
      <c r="J1387" s="9"/>
      <c r="K1387" s="189">
        <f t="shared" si="42"/>
        <v>5961.2</v>
      </c>
      <c r="L1387" s="196">
        <v>6519.2</v>
      </c>
      <c r="M1387" s="88"/>
    </row>
    <row r="1388" spans="1:13" hidden="1" x14ac:dyDescent="0.2">
      <c r="A1388" s="60" t="s">
        <v>52</v>
      </c>
      <c r="B1388" s="77">
        <v>39038</v>
      </c>
      <c r="C1388" s="123">
        <v>1</v>
      </c>
      <c r="D1388" s="123">
        <v>2</v>
      </c>
      <c r="E1388" s="123">
        <v>2</v>
      </c>
      <c r="F1388" s="123">
        <v>2</v>
      </c>
      <c r="G1388" s="9">
        <v>2.5000000000000001E-3</v>
      </c>
      <c r="H1388" s="19"/>
      <c r="I1388" s="12"/>
      <c r="J1388" s="9"/>
      <c r="K1388" s="189">
        <f t="shared" si="42"/>
        <v>5961.2</v>
      </c>
      <c r="L1388" s="196">
        <v>6520.2</v>
      </c>
      <c r="M1388" s="88"/>
    </row>
    <row r="1389" spans="1:13" hidden="1" x14ac:dyDescent="0.2">
      <c r="A1389" s="60" t="s">
        <v>52</v>
      </c>
      <c r="B1389" s="77">
        <v>39057</v>
      </c>
      <c r="C1389" s="123">
        <v>1</v>
      </c>
      <c r="D1389" s="123">
        <v>2</v>
      </c>
      <c r="E1389" s="123">
        <v>2</v>
      </c>
      <c r="F1389" s="123">
        <v>2</v>
      </c>
      <c r="G1389" s="9">
        <v>6.7000000000000002E-3</v>
      </c>
      <c r="H1389" s="19"/>
      <c r="I1389" s="12"/>
      <c r="J1389" s="9"/>
      <c r="K1389" s="189">
        <f t="shared" si="42"/>
        <v>5961.2</v>
      </c>
      <c r="L1389" s="196">
        <v>6521.2</v>
      </c>
      <c r="M1389" s="88"/>
    </row>
    <row r="1390" spans="1:13" hidden="1" x14ac:dyDescent="0.2">
      <c r="A1390" s="60" t="s">
        <v>52</v>
      </c>
      <c r="B1390" s="77">
        <v>39085</v>
      </c>
      <c r="C1390" s="123">
        <v>1</v>
      </c>
      <c r="D1390" s="123">
        <v>2</v>
      </c>
      <c r="E1390" s="123">
        <v>2</v>
      </c>
      <c r="F1390" s="123">
        <v>2</v>
      </c>
      <c r="G1390" s="9">
        <v>7.4999999999999997E-3</v>
      </c>
      <c r="H1390" s="19"/>
      <c r="I1390" s="12"/>
      <c r="J1390" s="9"/>
      <c r="K1390" s="189">
        <f t="shared" si="42"/>
        <v>5961.2</v>
      </c>
      <c r="L1390" s="196">
        <v>6522.2</v>
      </c>
      <c r="M1390" s="88"/>
    </row>
    <row r="1391" spans="1:13" hidden="1" x14ac:dyDescent="0.2">
      <c r="A1391" s="60" t="s">
        <v>52</v>
      </c>
      <c r="B1391" s="77">
        <v>39099</v>
      </c>
      <c r="C1391" s="123">
        <v>1</v>
      </c>
      <c r="D1391" s="123">
        <v>2</v>
      </c>
      <c r="E1391" s="123">
        <v>2</v>
      </c>
      <c r="F1391" s="123">
        <v>2</v>
      </c>
      <c r="G1391" s="9">
        <v>9.4999999999999998E-3</v>
      </c>
      <c r="H1391" s="19"/>
      <c r="I1391" s="12"/>
      <c r="J1391" s="9"/>
      <c r="K1391" s="189">
        <f t="shared" si="42"/>
        <v>5961.2</v>
      </c>
      <c r="L1391" s="196">
        <v>6523.2</v>
      </c>
      <c r="M1391" s="88"/>
    </row>
    <row r="1392" spans="1:13" hidden="1" x14ac:dyDescent="0.2">
      <c r="A1392" s="60" t="s">
        <v>52</v>
      </c>
      <c r="B1392" s="77">
        <v>39118</v>
      </c>
      <c r="C1392" s="123">
        <v>1</v>
      </c>
      <c r="D1392" s="123">
        <v>2</v>
      </c>
      <c r="E1392" s="123">
        <v>2</v>
      </c>
      <c r="F1392" s="123">
        <v>2</v>
      </c>
      <c r="G1392" s="9">
        <v>1.0999999999999999E-2</v>
      </c>
      <c r="H1392" s="19"/>
      <c r="I1392" s="12"/>
      <c r="J1392" s="9"/>
      <c r="K1392" s="189">
        <f t="shared" si="42"/>
        <v>5961.2</v>
      </c>
      <c r="L1392" s="196">
        <v>6524.2</v>
      </c>
      <c r="M1392" s="88"/>
    </row>
    <row r="1393" spans="1:13" hidden="1" x14ac:dyDescent="0.2">
      <c r="A1393" s="60" t="s">
        <v>52</v>
      </c>
      <c r="B1393" s="77">
        <v>39135</v>
      </c>
      <c r="C1393" s="123">
        <v>1</v>
      </c>
      <c r="D1393" s="123">
        <v>2</v>
      </c>
      <c r="E1393" s="123">
        <v>2</v>
      </c>
      <c r="F1393" s="123">
        <v>2</v>
      </c>
      <c r="G1393" s="9">
        <v>2.4E-2</v>
      </c>
      <c r="H1393" s="19"/>
      <c r="I1393" s="12"/>
      <c r="J1393" s="9"/>
      <c r="K1393" s="189">
        <f t="shared" si="42"/>
        <v>5961.2</v>
      </c>
      <c r="L1393" s="196">
        <v>6525.2</v>
      </c>
      <c r="M1393" s="88"/>
    </row>
    <row r="1394" spans="1:13" hidden="1" x14ac:dyDescent="0.2">
      <c r="A1394" s="60" t="s">
        <v>52</v>
      </c>
      <c r="B1394" s="77">
        <v>39148</v>
      </c>
      <c r="C1394" s="123">
        <v>1</v>
      </c>
      <c r="D1394" s="123">
        <v>2</v>
      </c>
      <c r="E1394" s="123">
        <v>2</v>
      </c>
      <c r="F1394" s="123">
        <v>2</v>
      </c>
      <c r="G1394" s="9">
        <v>0.02</v>
      </c>
      <c r="H1394" s="19"/>
      <c r="I1394" s="12"/>
      <c r="J1394" s="9"/>
      <c r="K1394" s="189">
        <f t="shared" si="42"/>
        <v>5961.2</v>
      </c>
      <c r="L1394" s="196">
        <v>6526.2</v>
      </c>
      <c r="M1394" s="88"/>
    </row>
    <row r="1395" spans="1:13" hidden="1" x14ac:dyDescent="0.2">
      <c r="A1395" s="60" t="s">
        <v>52</v>
      </c>
      <c r="B1395" s="77">
        <v>39154</v>
      </c>
      <c r="C1395" s="123">
        <v>1</v>
      </c>
      <c r="D1395" s="123">
        <v>2</v>
      </c>
      <c r="E1395" s="123">
        <v>2</v>
      </c>
      <c r="F1395" s="123">
        <v>2</v>
      </c>
      <c r="G1395" s="9">
        <v>1.7999999999999999E-2</v>
      </c>
      <c r="H1395" s="19"/>
      <c r="I1395" s="12"/>
      <c r="J1395" s="9"/>
      <c r="K1395" s="189">
        <f t="shared" si="42"/>
        <v>5961.2</v>
      </c>
      <c r="L1395" s="196">
        <v>6527.2</v>
      </c>
      <c r="M1395" s="88"/>
    </row>
    <row r="1396" spans="1:13" hidden="1" x14ac:dyDescent="0.2">
      <c r="A1396" s="60" t="s">
        <v>52</v>
      </c>
      <c r="B1396" s="77">
        <v>39167</v>
      </c>
      <c r="C1396" s="123">
        <v>1</v>
      </c>
      <c r="D1396" s="123">
        <v>2</v>
      </c>
      <c r="E1396" s="123">
        <v>2</v>
      </c>
      <c r="F1396" s="123">
        <v>2</v>
      </c>
      <c r="G1396" s="9">
        <v>3.2000000000000001E-2</v>
      </c>
      <c r="H1396" s="19"/>
      <c r="I1396" s="12"/>
      <c r="J1396" s="9"/>
      <c r="K1396" s="189">
        <f t="shared" si="42"/>
        <v>5961.2</v>
      </c>
      <c r="L1396" s="196">
        <v>6528.2</v>
      </c>
      <c r="M1396" s="88"/>
    </row>
    <row r="1397" spans="1:13" hidden="1" x14ac:dyDescent="0.2">
      <c r="A1397" s="60" t="s">
        <v>52</v>
      </c>
      <c r="B1397" s="77">
        <v>39183</v>
      </c>
      <c r="C1397" s="123">
        <v>1</v>
      </c>
      <c r="D1397" s="123">
        <v>2</v>
      </c>
      <c r="E1397" s="123">
        <v>2</v>
      </c>
      <c r="F1397" s="123">
        <v>2</v>
      </c>
      <c r="G1397" s="9">
        <v>4.9000000000000002E-2</v>
      </c>
      <c r="H1397" s="19"/>
      <c r="I1397" s="12"/>
      <c r="J1397" s="9"/>
      <c r="K1397" s="189">
        <f t="shared" si="42"/>
        <v>5961.2</v>
      </c>
      <c r="L1397" s="196">
        <v>6529.2</v>
      </c>
      <c r="M1397" s="88"/>
    </row>
    <row r="1398" spans="1:13" hidden="1" x14ac:dyDescent="0.2">
      <c r="A1398" s="60" t="s">
        <v>52</v>
      </c>
      <c r="B1398" s="77">
        <v>39197</v>
      </c>
      <c r="C1398" s="123">
        <v>0.5</v>
      </c>
      <c r="D1398" s="123">
        <v>5</v>
      </c>
      <c r="E1398" s="123">
        <v>0.5</v>
      </c>
      <c r="F1398" s="9"/>
      <c r="G1398" s="9">
        <v>5.5E-2</v>
      </c>
      <c r="H1398" s="19"/>
      <c r="I1398" s="12"/>
      <c r="J1398" s="9"/>
      <c r="K1398" s="189">
        <f t="shared" si="42"/>
        <v>5961.2</v>
      </c>
      <c r="L1398" s="196">
        <v>6530.2</v>
      </c>
      <c r="M1398" s="88"/>
    </row>
    <row r="1399" spans="1:13" hidden="1" x14ac:dyDescent="0.2">
      <c r="A1399" s="60" t="s">
        <v>52</v>
      </c>
      <c r="B1399" s="77">
        <v>39210</v>
      </c>
      <c r="C1399" s="123">
        <v>0.5</v>
      </c>
      <c r="D1399" s="123">
        <v>5</v>
      </c>
      <c r="E1399" s="123">
        <v>0.5</v>
      </c>
      <c r="F1399" s="9"/>
      <c r="G1399" s="9">
        <v>5.3999999999999999E-2</v>
      </c>
      <c r="H1399" s="19"/>
      <c r="I1399" s="12"/>
      <c r="J1399" s="9"/>
      <c r="K1399" s="189">
        <f t="shared" si="42"/>
        <v>5961.2</v>
      </c>
      <c r="L1399" s="196">
        <v>6531.2</v>
      </c>
      <c r="M1399" s="88"/>
    </row>
    <row r="1400" spans="1:13" hidden="1" x14ac:dyDescent="0.2">
      <c r="A1400" s="60" t="s">
        <v>52</v>
      </c>
      <c r="B1400" s="77">
        <v>39232</v>
      </c>
      <c r="C1400" s="123">
        <v>1</v>
      </c>
      <c r="D1400" s="123">
        <v>2</v>
      </c>
      <c r="E1400" s="123">
        <v>2</v>
      </c>
      <c r="F1400" s="123">
        <v>2</v>
      </c>
      <c r="G1400" s="9">
        <v>1.2E-2</v>
      </c>
      <c r="H1400" s="19"/>
      <c r="I1400" s="12"/>
      <c r="J1400" s="9"/>
      <c r="K1400" s="189">
        <f t="shared" si="42"/>
        <v>5961.2</v>
      </c>
      <c r="L1400" s="196">
        <v>6532.2</v>
      </c>
      <c r="M1400" s="88"/>
    </row>
    <row r="1401" spans="1:13" hidden="1" x14ac:dyDescent="0.2">
      <c r="A1401" s="60" t="s">
        <v>52</v>
      </c>
      <c r="B1401" s="77">
        <v>39246</v>
      </c>
      <c r="C1401" s="123">
        <v>1</v>
      </c>
      <c r="D1401" s="123">
        <v>2</v>
      </c>
      <c r="E1401" s="123">
        <v>2</v>
      </c>
      <c r="F1401" s="123">
        <v>2</v>
      </c>
      <c r="G1401" s="9">
        <v>9.4999999999999998E-3</v>
      </c>
      <c r="H1401" s="19"/>
      <c r="I1401" s="12"/>
      <c r="J1401" s="9"/>
      <c r="K1401" s="189">
        <f t="shared" si="42"/>
        <v>5961.2</v>
      </c>
      <c r="L1401" s="196">
        <v>6533.2</v>
      </c>
      <c r="M1401" s="88"/>
    </row>
    <row r="1402" spans="1:13" hidden="1" x14ac:dyDescent="0.2">
      <c r="A1402" s="60" t="s">
        <v>52</v>
      </c>
      <c r="B1402" s="77">
        <v>39255</v>
      </c>
      <c r="C1402" s="123">
        <v>1</v>
      </c>
      <c r="D1402" s="123">
        <v>2</v>
      </c>
      <c r="E1402" s="123">
        <v>2</v>
      </c>
      <c r="F1402" s="123">
        <v>2</v>
      </c>
      <c r="G1402" s="9">
        <v>9.5999999999999992E-3</v>
      </c>
      <c r="H1402" s="19"/>
      <c r="I1402" s="12"/>
      <c r="J1402" s="9"/>
      <c r="K1402" s="189">
        <f t="shared" si="42"/>
        <v>5961.2</v>
      </c>
      <c r="L1402" s="196">
        <v>6534.2</v>
      </c>
      <c r="M1402" s="88"/>
    </row>
    <row r="1403" spans="1:13" hidden="1" x14ac:dyDescent="0.2">
      <c r="A1403" s="60" t="s">
        <v>52</v>
      </c>
      <c r="B1403" s="77">
        <v>39268</v>
      </c>
      <c r="C1403" s="123">
        <v>1</v>
      </c>
      <c r="D1403" s="123">
        <v>2</v>
      </c>
      <c r="E1403" s="123">
        <v>2</v>
      </c>
      <c r="F1403" s="123">
        <v>2</v>
      </c>
      <c r="G1403" s="9">
        <v>1.7000000000000001E-2</v>
      </c>
      <c r="H1403" s="19"/>
      <c r="I1403" s="12"/>
      <c r="J1403" s="9"/>
      <c r="K1403" s="189">
        <f t="shared" si="42"/>
        <v>5961.2</v>
      </c>
      <c r="L1403" s="196">
        <v>6535.2</v>
      </c>
      <c r="M1403" s="88"/>
    </row>
    <row r="1404" spans="1:13" hidden="1" x14ac:dyDescent="0.2">
      <c r="A1404" s="60" t="s">
        <v>52</v>
      </c>
      <c r="B1404" s="77">
        <v>39283</v>
      </c>
      <c r="C1404" s="123">
        <v>1</v>
      </c>
      <c r="D1404" s="123">
        <v>2</v>
      </c>
      <c r="E1404" s="123">
        <v>2</v>
      </c>
      <c r="F1404" s="123">
        <v>2</v>
      </c>
      <c r="G1404" s="9">
        <v>4.7E-2</v>
      </c>
      <c r="H1404" s="19"/>
      <c r="I1404" s="12"/>
      <c r="J1404" s="9"/>
      <c r="K1404" s="189">
        <f t="shared" si="42"/>
        <v>5961.2</v>
      </c>
      <c r="L1404" s="196">
        <v>6536.2</v>
      </c>
      <c r="M1404" s="88"/>
    </row>
    <row r="1405" spans="1:13" hidden="1" x14ac:dyDescent="0.2">
      <c r="A1405" s="60" t="s">
        <v>52</v>
      </c>
      <c r="B1405" s="77">
        <v>39296</v>
      </c>
      <c r="C1405" s="123">
        <v>1</v>
      </c>
      <c r="D1405" s="123">
        <v>2</v>
      </c>
      <c r="E1405" s="123">
        <v>2</v>
      </c>
      <c r="F1405" s="123">
        <v>2</v>
      </c>
      <c r="G1405" s="9">
        <v>8.2000000000000003E-2</v>
      </c>
      <c r="H1405" s="19"/>
      <c r="I1405" s="12"/>
      <c r="J1405" s="9"/>
      <c r="K1405" s="189">
        <f t="shared" si="42"/>
        <v>5961.2</v>
      </c>
      <c r="L1405" s="196">
        <v>6537.2</v>
      </c>
      <c r="M1405" s="88"/>
    </row>
    <row r="1406" spans="1:13" hidden="1" x14ac:dyDescent="0.2">
      <c r="A1406" s="60" t="s">
        <v>52</v>
      </c>
      <c r="B1406" s="77">
        <v>39309</v>
      </c>
      <c r="C1406" s="123">
        <v>1</v>
      </c>
      <c r="D1406" s="123">
        <v>2</v>
      </c>
      <c r="E1406" s="123">
        <v>2</v>
      </c>
      <c r="F1406" s="123">
        <v>2</v>
      </c>
      <c r="G1406" s="9">
        <v>0.1</v>
      </c>
      <c r="H1406" s="19"/>
      <c r="I1406" s="12"/>
      <c r="J1406" s="9"/>
      <c r="K1406" s="189">
        <f t="shared" ref="K1406:K1454" si="43">$L$786-I1406</f>
        <v>5961.2</v>
      </c>
      <c r="L1406" s="196">
        <v>6538.2</v>
      </c>
      <c r="M1406" s="88"/>
    </row>
    <row r="1407" spans="1:13" hidden="1" x14ac:dyDescent="0.2">
      <c r="A1407" s="60" t="s">
        <v>52</v>
      </c>
      <c r="B1407" s="77">
        <v>39335</v>
      </c>
      <c r="C1407" s="123">
        <v>1</v>
      </c>
      <c r="D1407" s="123">
        <v>2</v>
      </c>
      <c r="E1407" s="123">
        <v>2</v>
      </c>
      <c r="F1407" s="123">
        <v>2</v>
      </c>
      <c r="G1407" s="9">
        <v>4.2999999999999997E-2</v>
      </c>
      <c r="H1407" s="19"/>
      <c r="I1407" s="12"/>
      <c r="J1407" s="9"/>
      <c r="K1407" s="189">
        <f t="shared" si="43"/>
        <v>5961.2</v>
      </c>
      <c r="L1407" s="196">
        <v>6539.2</v>
      </c>
      <c r="M1407" s="88"/>
    </row>
    <row r="1408" spans="1:13" hidden="1" x14ac:dyDescent="0.2">
      <c r="A1408" s="60" t="s">
        <v>52</v>
      </c>
      <c r="B1408" s="77">
        <v>39349</v>
      </c>
      <c r="C1408" s="123">
        <v>1</v>
      </c>
      <c r="D1408" s="123">
        <v>2</v>
      </c>
      <c r="E1408" s="123">
        <v>2</v>
      </c>
      <c r="F1408" s="123">
        <v>2</v>
      </c>
      <c r="G1408" s="9">
        <v>0.11</v>
      </c>
      <c r="H1408" s="19"/>
      <c r="I1408" s="12"/>
      <c r="J1408" s="9"/>
      <c r="K1408" s="189">
        <f t="shared" si="43"/>
        <v>5961.2</v>
      </c>
      <c r="L1408" s="196">
        <v>6540.2</v>
      </c>
      <c r="M1408" s="88"/>
    </row>
    <row r="1409" spans="1:13" hidden="1" x14ac:dyDescent="0.2">
      <c r="A1409" s="60" t="s">
        <v>52</v>
      </c>
      <c r="B1409" s="77">
        <v>39364</v>
      </c>
      <c r="C1409" s="123">
        <v>1</v>
      </c>
      <c r="D1409" s="123">
        <v>2</v>
      </c>
      <c r="E1409" s="123">
        <v>2</v>
      </c>
      <c r="F1409" s="123">
        <v>2</v>
      </c>
      <c r="G1409" s="123">
        <v>8.0000000000000004E-4</v>
      </c>
      <c r="H1409" s="19"/>
      <c r="I1409" s="12"/>
      <c r="J1409" s="9"/>
      <c r="K1409" s="189">
        <f t="shared" si="43"/>
        <v>5961.2</v>
      </c>
      <c r="L1409" s="196">
        <v>6541.2</v>
      </c>
      <c r="M1409" s="88"/>
    </row>
    <row r="1410" spans="1:13" hidden="1" x14ac:dyDescent="0.2">
      <c r="A1410" s="60" t="s">
        <v>52</v>
      </c>
      <c r="B1410" s="77">
        <v>39379</v>
      </c>
      <c r="C1410" s="123">
        <v>0.5</v>
      </c>
      <c r="D1410" s="123">
        <v>5</v>
      </c>
      <c r="E1410" s="123">
        <v>0.5</v>
      </c>
      <c r="F1410" s="123">
        <v>2</v>
      </c>
      <c r="G1410" s="123">
        <v>8.0000000000000004E-4</v>
      </c>
      <c r="H1410" s="19"/>
      <c r="I1410" s="12"/>
      <c r="J1410" s="9"/>
      <c r="K1410" s="189">
        <f t="shared" si="43"/>
        <v>5961.2</v>
      </c>
      <c r="L1410" s="196">
        <v>6542.2</v>
      </c>
      <c r="M1410" s="88"/>
    </row>
    <row r="1411" spans="1:13" hidden="1" x14ac:dyDescent="0.2">
      <c r="A1411" s="60" t="s">
        <v>55</v>
      </c>
      <c r="B1411" s="77">
        <v>39388</v>
      </c>
      <c r="C1411" s="123">
        <v>1</v>
      </c>
      <c r="D1411" s="123">
        <v>2</v>
      </c>
      <c r="E1411" s="123">
        <v>2</v>
      </c>
      <c r="F1411" s="123">
        <v>2</v>
      </c>
      <c r="G1411" s="9">
        <v>4.1000000000000003E-3</v>
      </c>
      <c r="H1411" s="19"/>
      <c r="I1411" s="12"/>
      <c r="J1411" s="9"/>
      <c r="K1411" s="189">
        <f t="shared" si="43"/>
        <v>5961.2</v>
      </c>
      <c r="L1411" s="196">
        <v>6543.2</v>
      </c>
      <c r="M1411" s="88"/>
    </row>
    <row r="1412" spans="1:13" hidden="1" x14ac:dyDescent="0.2">
      <c r="A1412" s="60" t="s">
        <v>56</v>
      </c>
      <c r="B1412" s="77">
        <v>39388</v>
      </c>
      <c r="C1412" s="123">
        <v>0.5</v>
      </c>
      <c r="D1412" s="123">
        <v>5</v>
      </c>
      <c r="E1412" s="123">
        <v>0.5</v>
      </c>
      <c r="F1412" s="123"/>
      <c r="G1412" s="9">
        <v>8.8999999999999999E-3</v>
      </c>
      <c r="H1412" s="19"/>
      <c r="I1412" s="12"/>
      <c r="J1412" s="9"/>
      <c r="K1412" s="189">
        <f t="shared" si="43"/>
        <v>5961.2</v>
      </c>
      <c r="L1412" s="196">
        <v>6544.2</v>
      </c>
      <c r="M1412" s="88"/>
    </row>
    <row r="1413" spans="1:13" hidden="1" x14ac:dyDescent="0.2">
      <c r="A1413" s="60" t="s">
        <v>52</v>
      </c>
      <c r="B1413" s="77">
        <v>39393</v>
      </c>
      <c r="C1413" s="123">
        <v>0.5</v>
      </c>
      <c r="D1413" s="123">
        <v>5</v>
      </c>
      <c r="E1413" s="123">
        <v>0.5</v>
      </c>
      <c r="F1413" s="123">
        <v>2</v>
      </c>
      <c r="G1413" s="123">
        <v>8.0000000000000004E-4</v>
      </c>
      <c r="H1413" s="19"/>
      <c r="I1413" s="12"/>
      <c r="J1413" s="9"/>
      <c r="K1413" s="189">
        <f t="shared" si="43"/>
        <v>5961.2</v>
      </c>
      <c r="L1413" s="196">
        <v>6545.2</v>
      </c>
      <c r="M1413" s="88"/>
    </row>
    <row r="1414" spans="1:13" hidden="1" x14ac:dyDescent="0.2">
      <c r="A1414" s="60" t="s">
        <v>52</v>
      </c>
      <c r="B1414" s="77">
        <v>39406</v>
      </c>
      <c r="C1414" s="123">
        <v>1</v>
      </c>
      <c r="D1414" s="123">
        <v>2</v>
      </c>
      <c r="E1414" s="123">
        <v>2</v>
      </c>
      <c r="F1414" s="123">
        <v>2</v>
      </c>
      <c r="G1414" s="123">
        <v>8.0000000000000004E-4</v>
      </c>
      <c r="H1414" s="19"/>
      <c r="I1414" s="12"/>
      <c r="J1414" s="9"/>
      <c r="K1414" s="189">
        <f t="shared" si="43"/>
        <v>5961.2</v>
      </c>
      <c r="L1414" s="196">
        <v>6546.2</v>
      </c>
      <c r="M1414" s="88"/>
    </row>
    <row r="1415" spans="1:13" hidden="1" x14ac:dyDescent="0.2">
      <c r="A1415" s="60" t="s">
        <v>52</v>
      </c>
      <c r="B1415" s="77">
        <v>39420</v>
      </c>
      <c r="C1415" s="123">
        <v>1</v>
      </c>
      <c r="D1415" s="123">
        <v>2</v>
      </c>
      <c r="E1415" s="123">
        <v>2</v>
      </c>
      <c r="F1415" s="123">
        <v>2</v>
      </c>
      <c r="G1415" s="123">
        <v>8.0000000000000004E-4</v>
      </c>
      <c r="H1415" s="19"/>
      <c r="I1415" s="12"/>
      <c r="J1415" s="9"/>
      <c r="K1415" s="189">
        <f t="shared" si="43"/>
        <v>5961.2</v>
      </c>
      <c r="L1415" s="196">
        <v>6547.2</v>
      </c>
      <c r="M1415" s="88"/>
    </row>
    <row r="1416" spans="1:13" hidden="1" x14ac:dyDescent="0.2">
      <c r="A1416" s="60" t="s">
        <v>52</v>
      </c>
      <c r="B1416" s="77">
        <v>39434</v>
      </c>
      <c r="C1416" s="123">
        <v>1</v>
      </c>
      <c r="D1416" s="123">
        <v>2</v>
      </c>
      <c r="E1416" s="123">
        <v>2</v>
      </c>
      <c r="F1416" s="123">
        <v>2</v>
      </c>
      <c r="G1416" s="123">
        <v>8.0000000000000004E-4</v>
      </c>
      <c r="H1416" s="19"/>
      <c r="I1416" s="12"/>
      <c r="J1416" s="9"/>
      <c r="K1416" s="189">
        <f t="shared" si="43"/>
        <v>5961.2</v>
      </c>
      <c r="L1416" s="196">
        <v>6548.2</v>
      </c>
      <c r="M1416" s="88"/>
    </row>
    <row r="1417" spans="1:13" hidden="1" x14ac:dyDescent="0.2">
      <c r="A1417" s="60" t="s">
        <v>52</v>
      </c>
      <c r="B1417" s="77">
        <v>39450</v>
      </c>
      <c r="C1417" s="123">
        <v>1</v>
      </c>
      <c r="D1417" s="123">
        <v>2</v>
      </c>
      <c r="E1417" s="123">
        <v>2</v>
      </c>
      <c r="F1417" s="123">
        <v>2</v>
      </c>
      <c r="G1417" s="9">
        <v>1.2E-2</v>
      </c>
      <c r="H1417" s="19"/>
      <c r="I1417" s="12"/>
      <c r="J1417" s="9"/>
      <c r="K1417" s="189">
        <f t="shared" si="43"/>
        <v>5961.2</v>
      </c>
      <c r="L1417" s="196">
        <v>6549.2</v>
      </c>
      <c r="M1417" s="88"/>
    </row>
    <row r="1418" spans="1:13" hidden="1" x14ac:dyDescent="0.2">
      <c r="A1418" s="60" t="s">
        <v>52</v>
      </c>
      <c r="B1418" s="77">
        <v>39511</v>
      </c>
      <c r="C1418" s="123">
        <v>1</v>
      </c>
      <c r="D1418" s="123">
        <v>2</v>
      </c>
      <c r="E1418" s="123">
        <v>2</v>
      </c>
      <c r="F1418" s="123">
        <v>2</v>
      </c>
      <c r="G1418" s="9">
        <v>9.4999999999999998E-3</v>
      </c>
      <c r="H1418" s="19"/>
      <c r="I1418" s="12"/>
      <c r="J1418" s="9"/>
      <c r="K1418" s="189">
        <f t="shared" si="43"/>
        <v>5961.2</v>
      </c>
      <c r="L1418" s="196">
        <v>6550.2</v>
      </c>
      <c r="M1418" s="88"/>
    </row>
    <row r="1419" spans="1:13" hidden="1" x14ac:dyDescent="0.2">
      <c r="A1419" s="60" t="s">
        <v>57</v>
      </c>
      <c r="B1419" s="77">
        <v>39589</v>
      </c>
      <c r="C1419" s="123">
        <v>0.5</v>
      </c>
      <c r="D1419" s="123">
        <v>5</v>
      </c>
      <c r="E1419" s="123">
        <v>0.5</v>
      </c>
      <c r="F1419" s="123">
        <v>1.5</v>
      </c>
      <c r="G1419" s="123">
        <v>0.01</v>
      </c>
      <c r="H1419" s="19"/>
      <c r="I1419" s="12"/>
      <c r="J1419" s="9"/>
      <c r="K1419" s="189">
        <f t="shared" si="43"/>
        <v>5961.2</v>
      </c>
      <c r="L1419" s="196">
        <v>6551.2</v>
      </c>
      <c r="M1419" s="88"/>
    </row>
    <row r="1420" spans="1:13" hidden="1" x14ac:dyDescent="0.2">
      <c r="A1420" s="60" t="s">
        <v>58</v>
      </c>
      <c r="B1420" s="77">
        <v>39720</v>
      </c>
      <c r="C1420" s="123">
        <v>1</v>
      </c>
      <c r="D1420" s="123">
        <v>2</v>
      </c>
      <c r="E1420" s="123">
        <v>2</v>
      </c>
      <c r="F1420" s="123">
        <v>2</v>
      </c>
      <c r="G1420" s="123">
        <v>8.0000000000000004E-4</v>
      </c>
      <c r="H1420" s="19"/>
      <c r="I1420" s="12"/>
      <c r="J1420" s="9"/>
      <c r="K1420" s="189">
        <f t="shared" si="43"/>
        <v>5961.2</v>
      </c>
      <c r="L1420" s="196">
        <v>6552.2</v>
      </c>
      <c r="M1420" s="88"/>
    </row>
    <row r="1421" spans="1:13" hidden="1" x14ac:dyDescent="0.2">
      <c r="A1421" s="60" t="s">
        <v>57</v>
      </c>
      <c r="B1421" s="77">
        <v>39783</v>
      </c>
      <c r="C1421" s="123">
        <v>0.5</v>
      </c>
      <c r="D1421" s="123">
        <v>5</v>
      </c>
      <c r="E1421" s="123">
        <v>0.5</v>
      </c>
      <c r="F1421" s="123">
        <v>1.5</v>
      </c>
      <c r="G1421" s="123">
        <v>0.01</v>
      </c>
      <c r="H1421" s="19"/>
      <c r="I1421" s="12"/>
      <c r="J1421" s="9"/>
      <c r="K1421" s="189">
        <f t="shared" si="43"/>
        <v>5961.2</v>
      </c>
      <c r="L1421" s="196">
        <v>6553.2</v>
      </c>
      <c r="M1421" s="88"/>
    </row>
    <row r="1422" spans="1:13" hidden="1" x14ac:dyDescent="0.2">
      <c r="A1422" s="60" t="s">
        <v>59</v>
      </c>
      <c r="B1422" s="77">
        <v>39888</v>
      </c>
      <c r="C1422" s="123">
        <v>1</v>
      </c>
      <c r="D1422" s="123">
        <v>2</v>
      </c>
      <c r="E1422" s="123">
        <v>2</v>
      </c>
      <c r="F1422" s="123">
        <v>2</v>
      </c>
      <c r="G1422" s="123">
        <v>8.0000000000000004E-4</v>
      </c>
      <c r="H1422" s="19"/>
      <c r="I1422" s="12"/>
      <c r="J1422" s="9"/>
      <c r="K1422" s="189">
        <f t="shared" si="43"/>
        <v>5961.2</v>
      </c>
      <c r="L1422" s="196">
        <v>6554.2</v>
      </c>
      <c r="M1422" s="88"/>
    </row>
    <row r="1423" spans="1:13" hidden="1" x14ac:dyDescent="0.2">
      <c r="A1423" s="60" t="s">
        <v>59</v>
      </c>
      <c r="B1423" s="77">
        <v>39979</v>
      </c>
      <c r="C1423" s="123">
        <v>1</v>
      </c>
      <c r="D1423" s="123">
        <v>2</v>
      </c>
      <c r="E1423" s="123">
        <v>2</v>
      </c>
      <c r="F1423" s="123">
        <v>2</v>
      </c>
      <c r="G1423" s="9">
        <v>8.6999999999999994E-2</v>
      </c>
      <c r="H1423" s="19"/>
      <c r="I1423" s="12"/>
      <c r="J1423" s="9"/>
      <c r="K1423" s="189">
        <f t="shared" si="43"/>
        <v>5961.2</v>
      </c>
      <c r="L1423" s="196">
        <v>6555.2</v>
      </c>
      <c r="M1423" s="88"/>
    </row>
    <row r="1424" spans="1:13" hidden="1" x14ac:dyDescent="0.2">
      <c r="A1424" s="60" t="s">
        <v>47</v>
      </c>
      <c r="B1424" s="77">
        <v>40072</v>
      </c>
      <c r="C1424" s="123">
        <v>1</v>
      </c>
      <c r="D1424" s="123">
        <v>2</v>
      </c>
      <c r="E1424" s="123">
        <v>2</v>
      </c>
      <c r="F1424" s="123">
        <v>2</v>
      </c>
      <c r="G1424" s="9">
        <v>0.1</v>
      </c>
      <c r="H1424" s="19"/>
      <c r="I1424" s="12"/>
      <c r="J1424" s="9"/>
      <c r="K1424" s="189">
        <f t="shared" si="43"/>
        <v>5961.2</v>
      </c>
      <c r="L1424" s="196">
        <v>6556.2</v>
      </c>
      <c r="M1424" s="88"/>
    </row>
    <row r="1425" spans="1:13" hidden="1" x14ac:dyDescent="0.2">
      <c r="A1425" s="60" t="s">
        <v>59</v>
      </c>
      <c r="B1425" s="77">
        <v>40163</v>
      </c>
      <c r="C1425" s="123">
        <v>1</v>
      </c>
      <c r="D1425" s="123">
        <v>2</v>
      </c>
      <c r="E1425" s="123">
        <v>2</v>
      </c>
      <c r="F1425" s="123">
        <v>2</v>
      </c>
      <c r="G1425" s="123">
        <v>8.0000000000000004E-4</v>
      </c>
      <c r="H1425" s="19"/>
      <c r="I1425" s="12"/>
      <c r="J1425" s="9"/>
      <c r="K1425" s="189">
        <f t="shared" si="43"/>
        <v>5961.2</v>
      </c>
      <c r="L1425" s="196">
        <v>6557.2</v>
      </c>
      <c r="M1425" s="88"/>
    </row>
    <row r="1426" spans="1:13" hidden="1" x14ac:dyDescent="0.2">
      <c r="A1426" s="60" t="s">
        <v>59</v>
      </c>
      <c r="B1426" s="77">
        <v>40267</v>
      </c>
      <c r="C1426" s="123">
        <v>1</v>
      </c>
      <c r="D1426" s="123">
        <v>2</v>
      </c>
      <c r="E1426" s="123">
        <v>2</v>
      </c>
      <c r="F1426" s="123">
        <v>2</v>
      </c>
      <c r="G1426" s="9">
        <v>2.5399999999999999E-2</v>
      </c>
      <c r="H1426" s="19"/>
      <c r="I1426" s="12"/>
      <c r="J1426" s="9"/>
      <c r="K1426" s="189">
        <f t="shared" si="43"/>
        <v>5961.2</v>
      </c>
      <c r="L1426" s="196">
        <v>6558.2</v>
      </c>
      <c r="M1426" s="88"/>
    </row>
    <row r="1427" spans="1:13" hidden="1" x14ac:dyDescent="0.2">
      <c r="A1427" s="60" t="s">
        <v>59</v>
      </c>
      <c r="B1427" s="77">
        <v>40358</v>
      </c>
      <c r="C1427" s="123">
        <v>1</v>
      </c>
      <c r="D1427" s="123">
        <v>2</v>
      </c>
      <c r="E1427" s="123">
        <v>2</v>
      </c>
      <c r="F1427" s="123">
        <v>2</v>
      </c>
      <c r="G1427" s="9">
        <v>1.4E-2</v>
      </c>
      <c r="H1427" s="19"/>
      <c r="I1427" s="12"/>
      <c r="J1427" s="9"/>
      <c r="K1427" s="189">
        <f t="shared" si="43"/>
        <v>5961.2</v>
      </c>
      <c r="L1427" s="196">
        <v>6559.2</v>
      </c>
      <c r="M1427" s="88"/>
    </row>
    <row r="1428" spans="1:13" hidden="1" x14ac:dyDescent="0.2">
      <c r="A1428" s="60" t="s">
        <v>59</v>
      </c>
      <c r="B1428" s="77">
        <v>40448</v>
      </c>
      <c r="C1428" s="9"/>
      <c r="D1428" s="9"/>
      <c r="E1428" s="9"/>
      <c r="F1428" s="9"/>
      <c r="G1428" s="9"/>
      <c r="H1428" s="19"/>
      <c r="I1428" s="12"/>
      <c r="J1428" s="9"/>
      <c r="K1428" s="189">
        <f t="shared" si="43"/>
        <v>5961.2</v>
      </c>
      <c r="L1428" s="196">
        <v>6560.2</v>
      </c>
      <c r="M1428" s="88"/>
    </row>
    <row r="1429" spans="1:13" hidden="1" x14ac:dyDescent="0.2">
      <c r="A1429" s="60" t="s">
        <v>59</v>
      </c>
      <c r="B1429" s="77">
        <v>40528</v>
      </c>
      <c r="C1429" s="123">
        <v>1</v>
      </c>
      <c r="D1429" s="123">
        <v>2</v>
      </c>
      <c r="E1429" s="123">
        <v>2</v>
      </c>
      <c r="F1429" s="123">
        <v>2</v>
      </c>
      <c r="G1429" s="123">
        <v>8.0000000000000004E-4</v>
      </c>
      <c r="H1429" s="19"/>
      <c r="I1429" s="12"/>
      <c r="J1429" s="9"/>
      <c r="K1429" s="189">
        <f t="shared" si="43"/>
        <v>5961.2</v>
      </c>
      <c r="L1429" s="196">
        <v>6561.2</v>
      </c>
      <c r="M1429" s="88"/>
    </row>
    <row r="1430" spans="1:13" hidden="1" x14ac:dyDescent="0.2">
      <c r="A1430" s="60" t="s">
        <v>59</v>
      </c>
      <c r="B1430" s="79">
        <v>40631</v>
      </c>
      <c r="C1430" s="123">
        <v>0.5</v>
      </c>
      <c r="D1430" s="123">
        <v>2</v>
      </c>
      <c r="E1430" s="123">
        <v>2</v>
      </c>
      <c r="F1430" s="123">
        <v>2</v>
      </c>
      <c r="G1430" s="48">
        <v>2.8299999999999999E-2</v>
      </c>
      <c r="H1430" s="19"/>
      <c r="I1430" s="12"/>
      <c r="J1430" s="9"/>
      <c r="K1430" s="189">
        <f t="shared" si="43"/>
        <v>5961.2</v>
      </c>
      <c r="L1430" s="196">
        <v>6562.2</v>
      </c>
      <c r="M1430" s="88"/>
    </row>
    <row r="1431" spans="1:13" hidden="1" x14ac:dyDescent="0.2">
      <c r="A1431" s="60" t="s">
        <v>59</v>
      </c>
      <c r="B1431" s="79">
        <v>40714</v>
      </c>
      <c r="C1431" s="123">
        <v>1</v>
      </c>
      <c r="D1431" s="123">
        <v>2</v>
      </c>
      <c r="E1431" s="123">
        <v>2</v>
      </c>
      <c r="F1431" s="123">
        <v>2</v>
      </c>
      <c r="G1431" s="9">
        <v>2.8299999999999999E-2</v>
      </c>
      <c r="H1431" s="19"/>
      <c r="I1431" s="12"/>
      <c r="J1431" s="9"/>
      <c r="K1431" s="189">
        <f t="shared" si="43"/>
        <v>5961.2</v>
      </c>
      <c r="L1431" s="196">
        <v>6563.2</v>
      </c>
      <c r="M1431" s="88"/>
    </row>
    <row r="1432" spans="1:13" hidden="1" x14ac:dyDescent="0.2">
      <c r="A1432" s="60"/>
      <c r="B1432" s="77"/>
      <c r="C1432" s="9"/>
      <c r="D1432" s="9"/>
      <c r="E1432" s="9"/>
      <c r="F1432" s="9"/>
      <c r="G1432" s="9"/>
      <c r="H1432" s="19"/>
      <c r="I1432" s="12"/>
      <c r="J1432" s="9"/>
      <c r="K1432" s="189">
        <f t="shared" si="43"/>
        <v>5961.2</v>
      </c>
      <c r="L1432" s="196">
        <v>6564.2</v>
      </c>
      <c r="M1432" s="88"/>
    </row>
    <row r="1433" spans="1:13" ht="15" hidden="1" thickBot="1" x14ac:dyDescent="0.25">
      <c r="A1433" s="61" t="s">
        <v>60</v>
      </c>
      <c r="B1433" s="106">
        <v>40073</v>
      </c>
      <c r="C1433" s="133">
        <v>0.2</v>
      </c>
      <c r="D1433" s="133">
        <v>1</v>
      </c>
      <c r="E1433" s="133">
        <v>1</v>
      </c>
      <c r="F1433" s="133">
        <v>2</v>
      </c>
      <c r="G1433" s="133">
        <v>8.0000000000000004E-4</v>
      </c>
      <c r="H1433" s="50"/>
      <c r="I1433" s="51"/>
      <c r="J1433" s="49"/>
      <c r="K1433" s="189">
        <f t="shared" si="43"/>
        <v>5961.2</v>
      </c>
      <c r="L1433" s="196">
        <v>6565.2</v>
      </c>
      <c r="M1433" s="107"/>
    </row>
    <row r="1434" spans="1:13" s="368" customFormat="1" x14ac:dyDescent="0.2">
      <c r="A1434" s="375" t="s">
        <v>15</v>
      </c>
      <c r="B1434" s="376">
        <v>40997</v>
      </c>
      <c r="C1434" s="374">
        <v>3.5000000000000003E-2</v>
      </c>
      <c r="D1434" s="377" t="s">
        <v>82</v>
      </c>
      <c r="E1434" s="377" t="s">
        <v>81</v>
      </c>
      <c r="F1434" s="377" t="s">
        <v>83</v>
      </c>
      <c r="G1434" s="378">
        <v>3.5</v>
      </c>
      <c r="H1434" s="47"/>
      <c r="I1434" s="102">
        <v>5.97</v>
      </c>
      <c r="J1434" s="369"/>
      <c r="K1434" s="189">
        <f t="shared" si="43"/>
        <v>5955.23</v>
      </c>
      <c r="L1434" s="196">
        <v>6566.2</v>
      </c>
      <c r="M1434" s="343"/>
    </row>
    <row r="1435" spans="1:13" s="374" customFormat="1" x14ac:dyDescent="0.2">
      <c r="A1435" s="397" t="s">
        <v>15</v>
      </c>
      <c r="B1435" s="398">
        <v>41080</v>
      </c>
      <c r="C1435" s="374">
        <v>2.1000000000000001E-2</v>
      </c>
      <c r="D1435" s="391" t="s">
        <v>82</v>
      </c>
      <c r="E1435" s="391" t="s">
        <v>81</v>
      </c>
      <c r="F1435" s="391" t="s">
        <v>83</v>
      </c>
      <c r="G1435" s="392">
        <v>3.4</v>
      </c>
      <c r="H1435" s="47"/>
      <c r="I1435" s="102"/>
      <c r="J1435" s="369"/>
      <c r="K1435" s="189">
        <f t="shared" si="43"/>
        <v>5961.2</v>
      </c>
      <c r="L1435" s="196">
        <v>6566.2</v>
      </c>
      <c r="M1435" s="343"/>
    </row>
    <row r="1436" spans="1:13" s="374" customFormat="1" x14ac:dyDescent="0.2">
      <c r="A1436" s="397" t="str">
        <f>A1435</f>
        <v>MW-17</v>
      </c>
      <c r="B1436" s="398">
        <v>41171</v>
      </c>
      <c r="C1436" s="374">
        <v>3.6999999999999998E-2</v>
      </c>
      <c r="D1436" s="391" t="s">
        <v>82</v>
      </c>
      <c r="E1436" s="391" t="s">
        <v>81</v>
      </c>
      <c r="F1436" s="391" t="s">
        <v>83</v>
      </c>
      <c r="G1436" s="392">
        <v>2.4</v>
      </c>
      <c r="H1436" s="47"/>
      <c r="I1436" s="102"/>
      <c r="J1436" s="369"/>
      <c r="K1436" s="189">
        <f t="shared" si="43"/>
        <v>5961.2</v>
      </c>
      <c r="L1436" s="196">
        <v>6566.2</v>
      </c>
      <c r="M1436" s="343"/>
    </row>
    <row r="1437" spans="1:13" s="374" customFormat="1" x14ac:dyDescent="0.2">
      <c r="A1437" s="397" t="s">
        <v>15</v>
      </c>
      <c r="B1437" s="398">
        <v>41263</v>
      </c>
      <c r="C1437" s="374">
        <v>1.2E-2</v>
      </c>
      <c r="D1437" s="391" t="s">
        <v>82</v>
      </c>
      <c r="E1437" s="391" t="s">
        <v>81</v>
      </c>
      <c r="F1437" s="391" t="s">
        <v>83</v>
      </c>
      <c r="G1437" s="392"/>
      <c r="H1437" s="47"/>
      <c r="I1437" s="102"/>
      <c r="J1437" s="369"/>
      <c r="K1437" s="189">
        <f t="shared" si="43"/>
        <v>5961.2</v>
      </c>
      <c r="L1437" s="196">
        <v>6566.2</v>
      </c>
      <c r="M1437" s="343"/>
    </row>
    <row r="1438" spans="1:13" s="374" customFormat="1" x14ac:dyDescent="0.2">
      <c r="A1438" s="397" t="s">
        <v>15</v>
      </c>
      <c r="B1438" s="398">
        <v>41270</v>
      </c>
      <c r="C1438" s="374">
        <v>1.2999999999999999E-2</v>
      </c>
      <c r="D1438" s="391" t="s">
        <v>82</v>
      </c>
      <c r="E1438" s="391" t="s">
        <v>81</v>
      </c>
      <c r="F1438" s="391" t="s">
        <v>83</v>
      </c>
      <c r="G1438" s="392">
        <v>2.6</v>
      </c>
      <c r="H1438" s="47"/>
      <c r="I1438" s="102"/>
      <c r="J1438" s="369"/>
      <c r="K1438" s="189">
        <f t="shared" si="43"/>
        <v>5961.2</v>
      </c>
      <c r="L1438" s="196">
        <v>6566.2</v>
      </c>
      <c r="M1438" s="343"/>
    </row>
    <row r="1439" spans="1:13" s="374" customFormat="1" x14ac:dyDescent="0.2">
      <c r="A1439" s="397" t="s">
        <v>15</v>
      </c>
      <c r="B1439" s="398">
        <v>41277</v>
      </c>
      <c r="C1439" s="374">
        <v>1.9E-2</v>
      </c>
      <c r="D1439" s="391" t="s">
        <v>82</v>
      </c>
      <c r="E1439" s="391" t="s">
        <v>81</v>
      </c>
      <c r="F1439" s="391" t="s">
        <v>83</v>
      </c>
      <c r="G1439" s="392"/>
      <c r="H1439" s="47"/>
      <c r="I1439" s="102"/>
      <c r="J1439" s="369"/>
      <c r="K1439" s="189">
        <f t="shared" si="43"/>
        <v>5961.2</v>
      </c>
      <c r="L1439" s="196">
        <v>6566.2</v>
      </c>
      <c r="M1439" s="343"/>
    </row>
    <row r="1440" spans="1:13" s="374" customFormat="1" x14ac:dyDescent="0.2">
      <c r="A1440" s="397" t="s">
        <v>15</v>
      </c>
      <c r="B1440" s="398">
        <v>41284</v>
      </c>
      <c r="C1440" s="374">
        <v>1.6E-2</v>
      </c>
      <c r="D1440" s="391" t="s">
        <v>82</v>
      </c>
      <c r="E1440" s="391" t="s">
        <v>81</v>
      </c>
      <c r="F1440" s="391" t="s">
        <v>83</v>
      </c>
      <c r="G1440" s="392"/>
      <c r="H1440" s="47"/>
      <c r="I1440" s="102"/>
      <c r="J1440" s="369"/>
      <c r="K1440" s="189">
        <f t="shared" si="43"/>
        <v>5961.2</v>
      </c>
      <c r="L1440" s="196">
        <v>6566.2</v>
      </c>
      <c r="M1440" s="343"/>
    </row>
    <row r="1441" spans="1:13" s="374" customFormat="1" x14ac:dyDescent="0.2">
      <c r="A1441" s="397" t="s">
        <v>15</v>
      </c>
      <c r="B1441" s="398">
        <v>41319</v>
      </c>
      <c r="C1441" s="374">
        <v>2.5999999999999999E-2</v>
      </c>
      <c r="D1441" s="391" t="s">
        <v>82</v>
      </c>
      <c r="E1441" s="391" t="s">
        <v>81</v>
      </c>
      <c r="F1441" s="391" t="s">
        <v>83</v>
      </c>
      <c r="G1441" s="392"/>
      <c r="H1441" s="47"/>
      <c r="I1441" s="102"/>
      <c r="J1441" s="369"/>
      <c r="K1441" s="189">
        <f t="shared" si="43"/>
        <v>5961.2</v>
      </c>
      <c r="L1441" s="196">
        <v>6566.2</v>
      </c>
      <c r="M1441" s="343"/>
    </row>
    <row r="1442" spans="1:13" s="374" customFormat="1" x14ac:dyDescent="0.2">
      <c r="A1442" s="397" t="s">
        <v>15</v>
      </c>
      <c r="B1442" s="398">
        <v>41345</v>
      </c>
      <c r="C1442" s="374">
        <v>2.4E-2</v>
      </c>
      <c r="D1442" s="391" t="s">
        <v>82</v>
      </c>
      <c r="E1442" s="391" t="s">
        <v>81</v>
      </c>
      <c r="F1442" s="391" t="s">
        <v>83</v>
      </c>
      <c r="G1442" s="392"/>
      <c r="H1442" s="47"/>
      <c r="I1442" s="102">
        <v>7.12</v>
      </c>
      <c r="J1442" s="369"/>
      <c r="K1442" s="189">
        <f t="shared" si="43"/>
        <v>5954.08</v>
      </c>
      <c r="L1442" s="196">
        <v>6566.2</v>
      </c>
      <c r="M1442" s="343"/>
    </row>
    <row r="1443" spans="1:13" s="374" customFormat="1" x14ac:dyDescent="0.2">
      <c r="A1443" s="397" t="s">
        <v>15</v>
      </c>
      <c r="B1443" s="398">
        <v>41380</v>
      </c>
      <c r="C1443" s="374">
        <v>3.5000000000000001E-3</v>
      </c>
      <c r="D1443" s="391" t="s">
        <v>82</v>
      </c>
      <c r="E1443" s="391" t="s">
        <v>81</v>
      </c>
      <c r="F1443" s="391" t="s">
        <v>83</v>
      </c>
      <c r="G1443" s="392">
        <v>0.42</v>
      </c>
      <c r="H1443" s="47"/>
      <c r="I1443" s="102">
        <v>6.39</v>
      </c>
      <c r="J1443" s="369"/>
      <c r="K1443" s="189">
        <f t="shared" si="43"/>
        <v>5954.8099999999995</v>
      </c>
      <c r="L1443" s="196">
        <v>6566.2</v>
      </c>
      <c r="M1443" s="343"/>
    </row>
    <row r="1444" spans="1:13" s="374" customFormat="1" x14ac:dyDescent="0.2">
      <c r="A1444" s="397" t="s">
        <v>15</v>
      </c>
      <c r="B1444" s="398">
        <v>41485</v>
      </c>
      <c r="C1444" s="374">
        <v>1.2999999999999999E-2</v>
      </c>
      <c r="D1444" s="391" t="s">
        <v>82</v>
      </c>
      <c r="E1444" s="391" t="s">
        <v>81</v>
      </c>
      <c r="F1444" s="391" t="s">
        <v>83</v>
      </c>
      <c r="G1444" s="392">
        <v>1.9</v>
      </c>
      <c r="H1444" s="47"/>
      <c r="I1444" s="102">
        <v>7.69</v>
      </c>
      <c r="J1444" s="369"/>
      <c r="K1444" s="189">
        <f t="shared" si="43"/>
        <v>5953.51</v>
      </c>
      <c r="L1444" s="196">
        <v>6566.2</v>
      </c>
      <c r="M1444" s="343"/>
    </row>
    <row r="1445" spans="1:13" x14ac:dyDescent="0.2">
      <c r="A1445" s="397" t="s">
        <v>15</v>
      </c>
      <c r="B1445" s="398">
        <v>41564</v>
      </c>
      <c r="C1445" s="58">
        <v>1.4999999999999999E-2</v>
      </c>
      <c r="D1445" s="58" t="s">
        <v>82</v>
      </c>
      <c r="E1445" s="58" t="s">
        <v>81</v>
      </c>
      <c r="F1445" s="58" t="s">
        <v>83</v>
      </c>
      <c r="G1445" s="58">
        <v>1.5</v>
      </c>
      <c r="H1445" s="47"/>
      <c r="I1445" s="102">
        <v>7.8</v>
      </c>
      <c r="J1445" s="58"/>
      <c r="K1445" s="189">
        <f t="shared" si="43"/>
        <v>5953.4</v>
      </c>
      <c r="L1445" s="196">
        <v>6566.2</v>
      </c>
      <c r="M1445" s="105"/>
    </row>
    <row r="1446" spans="1:13" s="374" customFormat="1" x14ac:dyDescent="0.2">
      <c r="A1446" s="397" t="s">
        <v>15</v>
      </c>
      <c r="B1446" s="398">
        <v>41652</v>
      </c>
      <c r="C1446" s="369">
        <v>3.8999999999999998E-3</v>
      </c>
      <c r="D1446" s="369" t="s">
        <v>82</v>
      </c>
      <c r="E1446" s="369" t="s">
        <v>81</v>
      </c>
      <c r="F1446" s="369" t="s">
        <v>83</v>
      </c>
      <c r="G1446" s="369">
        <v>1</v>
      </c>
      <c r="H1446" s="47"/>
      <c r="I1446" s="102">
        <v>6.8</v>
      </c>
      <c r="J1446" s="369"/>
      <c r="K1446" s="189">
        <f t="shared" si="43"/>
        <v>5954.4</v>
      </c>
      <c r="L1446" s="196">
        <v>6566.2</v>
      </c>
      <c r="M1446" s="105"/>
    </row>
    <row r="1447" spans="1:13" s="374" customFormat="1" x14ac:dyDescent="0.2">
      <c r="A1447" s="397" t="s">
        <v>15</v>
      </c>
      <c r="B1447" s="398">
        <v>41753</v>
      </c>
      <c r="C1447" s="369">
        <v>1E-3</v>
      </c>
      <c r="D1447" s="369" t="s">
        <v>82</v>
      </c>
      <c r="E1447" s="369" t="s">
        <v>81</v>
      </c>
      <c r="F1447" s="369" t="s">
        <v>83</v>
      </c>
      <c r="G1447" s="369">
        <v>7.2999999999999995E-2</v>
      </c>
      <c r="H1447" s="47"/>
      <c r="I1447" s="102">
        <v>4.7300000000000004</v>
      </c>
      <c r="J1447" s="369"/>
      <c r="K1447" s="189">
        <f t="shared" si="43"/>
        <v>5956.47</v>
      </c>
      <c r="L1447" s="196">
        <v>6566.2</v>
      </c>
      <c r="M1447" s="105"/>
    </row>
    <row r="1448" spans="1:13" s="374" customFormat="1" x14ac:dyDescent="0.2">
      <c r="A1448" s="397" t="s">
        <v>15</v>
      </c>
      <c r="B1448" s="398">
        <v>41841</v>
      </c>
      <c r="C1448" s="369">
        <v>1E-3</v>
      </c>
      <c r="D1448" s="369" t="s">
        <v>82</v>
      </c>
      <c r="E1448" s="369" t="s">
        <v>81</v>
      </c>
      <c r="F1448" s="369" t="s">
        <v>83</v>
      </c>
      <c r="G1448" s="369">
        <v>0.19</v>
      </c>
      <c r="H1448" s="47"/>
      <c r="I1448" s="102">
        <v>5.69</v>
      </c>
      <c r="J1448" s="369"/>
      <c r="K1448" s="189">
        <f t="shared" si="43"/>
        <v>5955.51</v>
      </c>
      <c r="L1448" s="196">
        <v>6566.2</v>
      </c>
      <c r="M1448" s="105"/>
    </row>
    <row r="1449" spans="1:13" s="374" customFormat="1" x14ac:dyDescent="0.2">
      <c r="A1449" s="397" t="s">
        <v>15</v>
      </c>
      <c r="B1449" s="398">
        <v>41933</v>
      </c>
      <c r="C1449" s="369">
        <v>1.4E-2</v>
      </c>
      <c r="D1449" s="369" t="s">
        <v>82</v>
      </c>
      <c r="E1449" s="369" t="s">
        <v>81</v>
      </c>
      <c r="F1449" s="369" t="s">
        <v>83</v>
      </c>
      <c r="G1449" s="369">
        <v>4.3</v>
      </c>
      <c r="H1449" s="47"/>
      <c r="I1449" s="102">
        <v>6.95</v>
      </c>
      <c r="J1449" s="369"/>
      <c r="K1449" s="189">
        <f t="shared" si="43"/>
        <v>5954.25</v>
      </c>
      <c r="L1449" s="196">
        <v>6566.2</v>
      </c>
      <c r="M1449" s="105"/>
    </row>
    <row r="1450" spans="1:13" s="374" customFormat="1" x14ac:dyDescent="0.2">
      <c r="A1450" s="397" t="s">
        <v>15</v>
      </c>
      <c r="B1450" s="398">
        <v>42017</v>
      </c>
      <c r="C1450" s="369">
        <v>1E-3</v>
      </c>
      <c r="D1450" s="369" t="s">
        <v>82</v>
      </c>
      <c r="E1450" s="369" t="s">
        <v>81</v>
      </c>
      <c r="F1450" s="369" t="s">
        <v>83</v>
      </c>
      <c r="G1450" s="369">
        <v>0.17</v>
      </c>
      <c r="H1450" s="47"/>
      <c r="I1450" s="102">
        <v>5</v>
      </c>
      <c r="J1450" s="369"/>
      <c r="K1450" s="189">
        <f t="shared" si="43"/>
        <v>5956.2</v>
      </c>
      <c r="L1450" s="196">
        <v>6566.2</v>
      </c>
      <c r="M1450" s="105"/>
    </row>
    <row r="1451" spans="1:13" s="374" customFormat="1" x14ac:dyDescent="0.2">
      <c r="A1451" s="397" t="s">
        <v>15</v>
      </c>
      <c r="B1451" s="398">
        <v>42108</v>
      </c>
      <c r="C1451" s="369">
        <v>1E-3</v>
      </c>
      <c r="D1451" s="369" t="s">
        <v>82</v>
      </c>
      <c r="E1451" s="369" t="s">
        <v>81</v>
      </c>
      <c r="F1451" s="369" t="s">
        <v>83</v>
      </c>
      <c r="G1451" s="369">
        <v>1.6E-2</v>
      </c>
      <c r="H1451" s="47"/>
      <c r="I1451" s="102">
        <v>3.53</v>
      </c>
      <c r="J1451" s="369"/>
      <c r="K1451" s="189">
        <f t="shared" si="43"/>
        <v>5957.67</v>
      </c>
      <c r="L1451" s="196">
        <v>6566.2</v>
      </c>
      <c r="M1451" s="105"/>
    </row>
    <row r="1452" spans="1:13" s="374" customFormat="1" x14ac:dyDescent="0.2">
      <c r="A1452" s="397" t="s">
        <v>15</v>
      </c>
      <c r="B1452" s="398">
        <v>42200</v>
      </c>
      <c r="C1452" s="369">
        <v>1E-3</v>
      </c>
      <c r="D1452" s="369" t="s">
        <v>82</v>
      </c>
      <c r="E1452" s="369" t="s">
        <v>81</v>
      </c>
      <c r="F1452" s="369" t="s">
        <v>83</v>
      </c>
      <c r="G1452" s="369">
        <v>1.4E-2</v>
      </c>
      <c r="H1452" s="47"/>
      <c r="I1452" s="102">
        <v>2.39</v>
      </c>
      <c r="J1452" s="369"/>
      <c r="K1452" s="189">
        <f t="shared" si="43"/>
        <v>5958.8099999999995</v>
      </c>
      <c r="L1452" s="196">
        <v>6566.2</v>
      </c>
      <c r="M1452" s="105"/>
    </row>
    <row r="1453" spans="1:13" s="374" customFormat="1" x14ac:dyDescent="0.2">
      <c r="A1453" s="397" t="s">
        <v>15</v>
      </c>
      <c r="B1453" s="398">
        <v>42291</v>
      </c>
      <c r="C1453" s="369">
        <v>9.5300000000000003E-3</v>
      </c>
      <c r="D1453" s="369" t="s">
        <v>82</v>
      </c>
      <c r="E1453" s="369" t="s">
        <v>81</v>
      </c>
      <c r="F1453" s="369" t="s">
        <v>83</v>
      </c>
      <c r="G1453" s="369">
        <v>3.08</v>
      </c>
      <c r="H1453" s="47"/>
      <c r="I1453" s="102">
        <v>7.39</v>
      </c>
      <c r="J1453" s="369"/>
      <c r="K1453" s="189">
        <f t="shared" si="43"/>
        <v>5953.8099999999995</v>
      </c>
      <c r="L1453" s="196">
        <v>6566.2</v>
      </c>
      <c r="M1453" s="105"/>
    </row>
    <row r="1454" spans="1:13" s="374" customFormat="1" x14ac:dyDescent="0.2">
      <c r="A1454" s="397" t="s">
        <v>15</v>
      </c>
      <c r="B1454" s="398">
        <v>42390</v>
      </c>
      <c r="C1454" s="369">
        <v>1E-3</v>
      </c>
      <c r="D1454" s="369" t="s">
        <v>82</v>
      </c>
      <c r="E1454" s="369" t="s">
        <v>81</v>
      </c>
      <c r="F1454" s="369" t="s">
        <v>83</v>
      </c>
      <c r="G1454" s="369">
        <v>0.90100000000000002</v>
      </c>
      <c r="H1454" s="47"/>
      <c r="I1454" s="102">
        <v>6.51</v>
      </c>
      <c r="J1454" s="369"/>
      <c r="K1454" s="32">
        <f t="shared" si="43"/>
        <v>5954.69</v>
      </c>
      <c r="L1454" s="196">
        <v>6566.2</v>
      </c>
      <c r="M1454" s="105"/>
    </row>
    <row r="1455" spans="1:13" s="157" customFormat="1" x14ac:dyDescent="0.2">
      <c r="A1455" s="100"/>
      <c r="B1455" s="101"/>
      <c r="C1455" s="58"/>
      <c r="D1455" s="58"/>
      <c r="E1455" s="58"/>
      <c r="F1455" s="58"/>
      <c r="G1455" s="58"/>
      <c r="H1455" s="47"/>
      <c r="I1455" s="102"/>
      <c r="J1455" s="58"/>
      <c r="K1455" s="104"/>
      <c r="L1455" s="103"/>
      <c r="M1455" s="105"/>
    </row>
    <row r="1456" spans="1:13" ht="15" thickBot="1" x14ac:dyDescent="0.25">
      <c r="A1456" s="116"/>
      <c r="B1456" s="111"/>
      <c r="C1456" s="58"/>
      <c r="D1456" s="58"/>
      <c r="E1456" s="58"/>
      <c r="F1456" s="58"/>
      <c r="G1456" s="58"/>
      <c r="H1456" s="47"/>
      <c r="I1456" s="102"/>
      <c r="J1456" s="58"/>
      <c r="K1456" s="104"/>
      <c r="L1456" s="103"/>
      <c r="M1456" s="105"/>
    </row>
    <row r="1457" spans="1:13" ht="15" thickBot="1" x14ac:dyDescent="0.25">
      <c r="A1457" s="155"/>
      <c r="B1457" s="134" t="s">
        <v>70</v>
      </c>
      <c r="C1457" s="58"/>
      <c r="D1457" s="58"/>
      <c r="E1457" s="58"/>
      <c r="F1457" s="58"/>
      <c r="G1457" s="58"/>
      <c r="H1457" s="47"/>
      <c r="I1457" s="102"/>
      <c r="J1457" s="58"/>
      <c r="K1457" s="104"/>
      <c r="L1457" s="103"/>
      <c r="M1457" s="105"/>
    </row>
    <row r="1458" spans="1:13" ht="15" thickBot="1" x14ac:dyDescent="0.25">
      <c r="A1458" s="154"/>
      <c r="B1458" s="134" t="s">
        <v>74</v>
      </c>
      <c r="C1458" s="58"/>
      <c r="D1458" s="58"/>
      <c r="E1458" s="58"/>
      <c r="F1458" s="58"/>
      <c r="G1458" s="58"/>
      <c r="H1458" s="47"/>
      <c r="I1458" s="102"/>
      <c r="J1458" s="58"/>
      <c r="K1458" s="104"/>
      <c r="L1458" s="103"/>
      <c r="M1458" s="105"/>
    </row>
    <row r="1459" spans="1:13" s="157" customFormat="1" ht="15" thickBot="1" x14ac:dyDescent="0.25">
      <c r="A1459" s="180"/>
      <c r="B1459" s="134" t="s">
        <v>76</v>
      </c>
      <c r="C1459" s="58"/>
      <c r="D1459" s="58"/>
      <c r="E1459" s="58"/>
      <c r="F1459" s="58"/>
      <c r="G1459" s="58"/>
      <c r="H1459" s="47"/>
      <c r="I1459" s="102"/>
      <c r="J1459" s="58"/>
      <c r="K1459" s="104"/>
      <c r="L1459" s="103"/>
      <c r="M1459" s="105"/>
    </row>
    <row r="1460" spans="1:13" x14ac:dyDescent="0.2">
      <c r="A1460" s="117" t="s">
        <v>61</v>
      </c>
      <c r="B1460" s="111"/>
      <c r="C1460" s="58"/>
      <c r="D1460" s="58"/>
      <c r="E1460" s="58"/>
      <c r="F1460" s="58"/>
      <c r="G1460" s="58"/>
      <c r="H1460" s="47"/>
      <c r="I1460" s="102"/>
      <c r="J1460" s="58"/>
      <c r="K1460" s="104"/>
      <c r="L1460" s="103"/>
      <c r="M1460" s="105"/>
    </row>
    <row r="1461" spans="1:13" x14ac:dyDescent="0.2">
      <c r="A1461" s="117" t="s">
        <v>64</v>
      </c>
      <c r="B1461" s="112"/>
      <c r="C1461" s="58"/>
      <c r="D1461" s="58"/>
      <c r="E1461" s="58"/>
      <c r="F1461" s="58"/>
      <c r="G1461" s="58"/>
      <c r="H1461" s="47"/>
      <c r="I1461" s="102"/>
      <c r="J1461" s="58"/>
      <c r="K1461" s="104"/>
      <c r="L1461" s="103"/>
      <c r="M1461" s="105"/>
    </row>
    <row r="1462" spans="1:13" x14ac:dyDescent="0.2">
      <c r="A1462" s="118" t="s">
        <v>62</v>
      </c>
      <c r="B1462" s="113"/>
      <c r="C1462" s="58"/>
      <c r="D1462" s="58"/>
      <c r="E1462" s="32"/>
      <c r="F1462" s="103"/>
      <c r="G1462" s="58"/>
      <c r="H1462" s="47"/>
      <c r="I1462" s="102"/>
      <c r="J1462" s="58"/>
      <c r="K1462" s="103"/>
      <c r="L1462" s="103"/>
      <c r="M1462" s="105"/>
    </row>
    <row r="1463" spans="1:13" x14ac:dyDescent="0.2">
      <c r="A1463" s="119" t="s">
        <v>63</v>
      </c>
      <c r="B1463" s="114"/>
      <c r="C1463" s="58"/>
      <c r="D1463" s="58"/>
      <c r="E1463" s="32"/>
      <c r="F1463" s="58"/>
      <c r="G1463" s="58"/>
      <c r="H1463" s="47"/>
      <c r="I1463" s="32"/>
      <c r="J1463" s="58"/>
      <c r="K1463" s="32"/>
    </row>
    <row r="1464" spans="1:13" x14ac:dyDescent="0.2">
      <c r="A1464" s="120" t="s">
        <v>65</v>
      </c>
      <c r="B1464" s="114"/>
      <c r="C1464" s="58"/>
      <c r="D1464" s="58"/>
      <c r="E1464" s="32"/>
      <c r="F1464" s="58"/>
      <c r="G1464" s="32"/>
      <c r="H1464" s="108"/>
      <c r="I1464" s="109"/>
      <c r="J1464" s="58"/>
      <c r="K1464" s="32"/>
    </row>
    <row r="1465" spans="1:13" x14ac:dyDescent="0.2">
      <c r="A1465" s="121" t="s">
        <v>26</v>
      </c>
      <c r="B1465" s="114"/>
      <c r="C1465" s="58"/>
      <c r="D1465" s="58"/>
      <c r="E1465" s="32"/>
      <c r="F1465" s="58"/>
      <c r="G1465" s="32"/>
      <c r="H1465" s="108"/>
      <c r="I1465" s="109"/>
      <c r="J1465" s="58"/>
      <c r="K1465" s="32"/>
    </row>
    <row r="1466" spans="1:13" x14ac:dyDescent="0.2">
      <c r="A1466" s="120" t="s">
        <v>66</v>
      </c>
      <c r="B1466" s="114"/>
      <c r="C1466" s="58"/>
      <c r="D1466" s="58"/>
      <c r="E1466" s="32"/>
      <c r="F1466" s="58"/>
      <c r="G1466" s="32"/>
      <c r="H1466" s="108"/>
      <c r="I1466" s="109"/>
      <c r="J1466" s="58"/>
      <c r="K1466" s="32"/>
    </row>
    <row r="1467" spans="1:13" x14ac:dyDescent="0.2">
      <c r="A1467" s="122" t="s">
        <v>71</v>
      </c>
      <c r="B1467" s="114"/>
      <c r="C1467" s="58"/>
      <c r="D1467" s="58"/>
      <c r="E1467" s="32"/>
      <c r="F1467" s="58"/>
      <c r="G1467" s="32"/>
      <c r="H1467" s="108"/>
      <c r="I1467" s="109"/>
      <c r="J1467" s="58"/>
      <c r="K1467" s="32"/>
    </row>
    <row r="1468" spans="1:13" x14ac:dyDescent="0.2">
      <c r="A1468" s="118" t="str">
        <f>CONCATENATE("Total number of all groundwater samples over all dates = ",COUNTA(A2:A1350))</f>
        <v>Total number of all groundwater samples over all dates = 1295</v>
      </c>
      <c r="B1468" s="115"/>
      <c r="C1468" s="58"/>
      <c r="D1468" s="58"/>
      <c r="E1468" s="110"/>
      <c r="F1468" s="58"/>
      <c r="G1468" s="32"/>
      <c r="H1468" s="47"/>
      <c r="I1468" s="102"/>
      <c r="J1468" s="58"/>
      <c r="K1468" s="32"/>
    </row>
    <row r="1469" spans="1:13" x14ac:dyDescent="0.2">
      <c r="A1469" s="63"/>
      <c r="B1469" s="66"/>
      <c r="C1469" s="53"/>
      <c r="D1469" s="53"/>
      <c r="E1469" s="53"/>
      <c r="F1469" s="53"/>
      <c r="G1469" s="53"/>
      <c r="H1469" s="47"/>
      <c r="I1469" s="54"/>
      <c r="J1469" s="55"/>
    </row>
    <row r="1470" spans="1:13" x14ac:dyDescent="0.2">
      <c r="A1470" s="64"/>
      <c r="B1470" s="67"/>
      <c r="C1470" s="52"/>
      <c r="D1470" s="52"/>
      <c r="E1470" s="52"/>
      <c r="F1470" s="52"/>
      <c r="G1470" s="52"/>
      <c r="H1470" s="56"/>
      <c r="I1470" s="57"/>
      <c r="J1470" s="58"/>
    </row>
  </sheetData>
  <conditionalFormatting sqref="D1271:F1271 D1273:F1273 D1275:F1275 C1277:F1277 C1279:F1279 D1386:E1386 D1186:F1186 D1196:F1196 E1046 E1169 E1173 D1179:F1179 D853:F853 E248 E306 E317 E350:E351 E428:E429 E313 D48:D49 C2:C49 C60:C99 C370:C450 C830:C1048576 C564:C640 C642:C782 C784:C828 C452:C453 C455:C562 C131:C368">
    <cfRule type="containsText" dxfId="485" priority="793" stopIfTrue="1" operator="containsText" text="N">
      <formula>NOT(ISERROR(SEARCH("N",C2)))</formula>
    </cfRule>
    <cfRule type="containsText" dxfId="484" priority="794" stopIfTrue="1" operator="containsText" text="&lt;">
      <formula>NOT(ISERROR(SEARCH("&lt;",C2)))</formula>
    </cfRule>
    <cfRule type="cellIs" dxfId="483" priority="795" operator="greaterThan">
      <formula>5</formula>
    </cfRule>
  </conditionalFormatting>
  <conditionalFormatting sqref="E650:F659 E198:E202 E206:F211 E213:F219 E221:F222 E224:F228 E230:F236 E238:F241 E244:F247 F248 E249:F266 E292:F305 E307:F312 E314:F316 E318:F349 F350:F351 E379:E381 F379:F380 E430:F447 E490:F492 E494:F500 F501 E195:E196 E101:E106 E67:F67 E70:F73 E77:F80 E87:F87 E97:E98 F93 E135 E142:F142 E169 E181 E185:E192 F317 D104:D106 D107:E108 D202:E202 C265:F266 D519:G519 C613 C685 C725 C827 C968 C1036:D1036 C1081:D1081 C1154:D1154 C1206:D1206 C1240:D1240 C1305:D1305 C1349:D1349 C1433:D1437 D2:D49 E383:F392 E393:E427 D131:D266 D60:D101 C267:C288 D289:D364 E352:F375 C446:F450 C778:C782 E502:F641 D451:F469 C452:C453 C455:C469 C1439:D1444 C1438 D376:D1048576">
    <cfRule type="containsText" dxfId="482" priority="790" stopIfTrue="1" operator="containsText" text="&lt;">
      <formula>NOT(ISERROR(SEARCH("&lt;",C2)))</formula>
    </cfRule>
    <cfRule type="containsText" dxfId="481" priority="791" stopIfTrue="1" operator="containsText" text="N">
      <formula>NOT(ISERROR(SEARCH("N",C2)))</formula>
    </cfRule>
    <cfRule type="cellIs" dxfId="480" priority="792" operator="greaterThan">
      <formula>1000</formula>
    </cfRule>
  </conditionalFormatting>
  <conditionalFormatting sqref="E1469:E1048576 D1242:E1245 D1247:E1248 D1250:E1254 D1256:E1256 D1258:E1263 D1265:E1270 D1272:E1272 D1274:E1274 D1276:E1276 D1280:E1287 D1289:E1291 D1307:E1343 D1345 D1351:E1356 D1358:E1385 D1387:E1397 D1400:E1409 D1411:E1411 D1414:E1418 D1420:E1420 D1422:E1427 A1464:A1466 D902:E949 D970:E1017 D1038:E1045 D1083:E1130 D1133:E1148 D1156:E1168 D1170:E1172 D1174:E1178 D1180:E1185 D1187:E1195 D1208:E1228 D1231:E1233 D1235:E1238 D882 D884 D889:D890 D892 F648 F167 F379:F380 F482 E487:F487 F72 F77:F80 F87 E142:F142 D952:E968 D1020:E1036 D1047:E1081 D1150:E1154 D1197:E1206 D1293:E1305 D1347:E1349 D1429:E1431 C968 C1036:E1036 C1081:E1081 C1154:E1154 C1206:E1206 C1240:E1240 C1305:E1305 C1349:E1349 E2:E49 E101:E108 E60:E99 E131:E266 E289:E362 E376:E1437 D1439:E1460 E1439:E1461 C1433:E1444">
    <cfRule type="containsText" dxfId="479" priority="787" stopIfTrue="1" operator="containsText" text="&lt;">
      <formula>NOT(ISERROR(SEARCH("&lt;",A2)))</formula>
    </cfRule>
    <cfRule type="containsText" dxfId="478" priority="788" stopIfTrue="1" operator="containsText" text="N">
      <formula>NOT(ISERROR(SEARCH("N",A2)))</formula>
    </cfRule>
    <cfRule type="cellIs" dxfId="477" priority="789" operator="greaterThan">
      <formula>680</formula>
    </cfRule>
  </conditionalFormatting>
  <conditionalFormatting sqref="E1468 F1463:F1048576 F519:G519 G725 G778:G783 G827 F2:F49 F131:F266 F60:F99 F289:F362 F376:F1461">
    <cfRule type="containsText" dxfId="476" priority="784" stopIfTrue="1" operator="containsText" text="&lt;">
      <formula>NOT(ISERROR(SEARCH("&lt;",E2)))</formula>
    </cfRule>
    <cfRule type="containsText" dxfId="475" priority="785" stopIfTrue="1" operator="containsText" text="N">
      <formula>NOT(ISERROR(SEARCH("N",E2)))</formula>
    </cfRule>
    <cfRule type="cellIs" dxfId="474" priority="786" operator="greaterThan">
      <formula>10000</formula>
    </cfRule>
  </conditionalFormatting>
  <conditionalFormatting sqref="C968">
    <cfRule type="containsText" dxfId="473" priority="478" stopIfTrue="1" operator="containsText" text="N">
      <formula>NOT(ISERROR(SEARCH("N",C968)))</formula>
    </cfRule>
    <cfRule type="containsText" dxfId="472" priority="479" stopIfTrue="1" operator="containsText" text="&lt;">
      <formula>NOT(ISERROR(SEARCH("&lt;",C968)))</formula>
    </cfRule>
    <cfRule type="cellIs" dxfId="471" priority="480" operator="greaterThan">
      <formula>5</formula>
    </cfRule>
  </conditionalFormatting>
  <conditionalFormatting sqref="C968:D968">
    <cfRule type="containsText" dxfId="470" priority="475" stopIfTrue="1" operator="containsText" text="&lt;">
      <formula>NOT(ISERROR(SEARCH("&lt;",C968)))</formula>
    </cfRule>
    <cfRule type="containsText" dxfId="469" priority="476" stopIfTrue="1" operator="containsText" text="N">
      <formula>NOT(ISERROR(SEARCH("N",C968)))</formula>
    </cfRule>
    <cfRule type="cellIs" dxfId="468" priority="477" operator="greaterThan">
      <formula>1000</formula>
    </cfRule>
  </conditionalFormatting>
  <conditionalFormatting sqref="E968">
    <cfRule type="containsText" dxfId="467" priority="472" stopIfTrue="1" operator="containsText" text="&lt;">
      <formula>NOT(ISERROR(SEARCH("&lt;",E968)))</formula>
    </cfRule>
    <cfRule type="containsText" dxfId="466" priority="473" stopIfTrue="1" operator="containsText" text="N">
      <formula>NOT(ISERROR(SEARCH("N",E968)))</formula>
    </cfRule>
    <cfRule type="cellIs" dxfId="465" priority="474" operator="greaterThan">
      <formula>680</formula>
    </cfRule>
  </conditionalFormatting>
  <conditionalFormatting sqref="F968">
    <cfRule type="containsText" dxfId="464" priority="469" stopIfTrue="1" operator="containsText" text="&lt;">
      <formula>NOT(ISERROR(SEARCH("&lt;",F968)))</formula>
    </cfRule>
    <cfRule type="containsText" dxfId="463" priority="470" stopIfTrue="1" operator="containsText" text="N">
      <formula>NOT(ISERROR(SEARCH("N",F968)))</formula>
    </cfRule>
    <cfRule type="cellIs" dxfId="462" priority="471" operator="greaterThan">
      <formula>10000</formula>
    </cfRule>
  </conditionalFormatting>
  <conditionalFormatting sqref="C1036">
    <cfRule type="containsText" dxfId="461" priority="466" stopIfTrue="1" operator="containsText" text="N">
      <formula>NOT(ISERROR(SEARCH("N",C1036)))</formula>
    </cfRule>
    <cfRule type="containsText" dxfId="460" priority="467" stopIfTrue="1" operator="containsText" text="&lt;">
      <formula>NOT(ISERROR(SEARCH("&lt;",C1036)))</formula>
    </cfRule>
    <cfRule type="cellIs" dxfId="459" priority="468" operator="greaterThan">
      <formula>5</formula>
    </cfRule>
  </conditionalFormatting>
  <conditionalFormatting sqref="D1036">
    <cfRule type="containsText" dxfId="458" priority="463" stopIfTrue="1" operator="containsText" text="&lt;">
      <formula>NOT(ISERROR(SEARCH("&lt;",D1036)))</formula>
    </cfRule>
    <cfRule type="containsText" dxfId="457" priority="464" stopIfTrue="1" operator="containsText" text="N">
      <formula>NOT(ISERROR(SEARCH("N",D1036)))</formula>
    </cfRule>
    <cfRule type="cellIs" dxfId="456" priority="465" operator="greaterThan">
      <formula>1000</formula>
    </cfRule>
  </conditionalFormatting>
  <conditionalFormatting sqref="E1036">
    <cfRule type="containsText" dxfId="455" priority="460" stopIfTrue="1" operator="containsText" text="&lt;">
      <formula>NOT(ISERROR(SEARCH("&lt;",E1036)))</formula>
    </cfRule>
    <cfRule type="containsText" dxfId="454" priority="461" stopIfTrue="1" operator="containsText" text="N">
      <formula>NOT(ISERROR(SEARCH("N",E1036)))</formula>
    </cfRule>
    <cfRule type="cellIs" dxfId="453" priority="462" operator="greaterThan">
      <formula>680</formula>
    </cfRule>
  </conditionalFormatting>
  <conditionalFormatting sqref="F1036">
    <cfRule type="containsText" dxfId="452" priority="457" stopIfTrue="1" operator="containsText" text="&lt;">
      <formula>NOT(ISERROR(SEARCH("&lt;",F1036)))</formula>
    </cfRule>
    <cfRule type="containsText" dxfId="451" priority="458" stopIfTrue="1" operator="containsText" text="N">
      <formula>NOT(ISERROR(SEARCH("N",F1036)))</formula>
    </cfRule>
    <cfRule type="cellIs" dxfId="450" priority="459" operator="greaterThan">
      <formula>10000</formula>
    </cfRule>
  </conditionalFormatting>
  <conditionalFormatting sqref="C1081">
    <cfRule type="containsText" dxfId="449" priority="454" stopIfTrue="1" operator="containsText" text="N">
      <formula>NOT(ISERROR(SEARCH("N",C1081)))</formula>
    </cfRule>
    <cfRule type="containsText" dxfId="448" priority="455" stopIfTrue="1" operator="containsText" text="&lt;">
      <formula>NOT(ISERROR(SEARCH("&lt;",C1081)))</formula>
    </cfRule>
    <cfRule type="cellIs" dxfId="447" priority="456" operator="greaterThan">
      <formula>5</formula>
    </cfRule>
  </conditionalFormatting>
  <conditionalFormatting sqref="D1081">
    <cfRule type="containsText" dxfId="446" priority="451" stopIfTrue="1" operator="containsText" text="&lt;">
      <formula>NOT(ISERROR(SEARCH("&lt;",D1081)))</formula>
    </cfRule>
    <cfRule type="containsText" dxfId="445" priority="452" stopIfTrue="1" operator="containsText" text="N">
      <formula>NOT(ISERROR(SEARCH("N",D1081)))</formula>
    </cfRule>
    <cfRule type="cellIs" dxfId="444" priority="453" operator="greaterThan">
      <formula>1000</formula>
    </cfRule>
  </conditionalFormatting>
  <conditionalFormatting sqref="E1081">
    <cfRule type="containsText" dxfId="443" priority="448" stopIfTrue="1" operator="containsText" text="&lt;">
      <formula>NOT(ISERROR(SEARCH("&lt;",E1081)))</formula>
    </cfRule>
    <cfRule type="containsText" dxfId="442" priority="449" stopIfTrue="1" operator="containsText" text="N">
      <formula>NOT(ISERROR(SEARCH("N",E1081)))</formula>
    </cfRule>
    <cfRule type="cellIs" dxfId="441" priority="450" operator="greaterThan">
      <formula>680</formula>
    </cfRule>
  </conditionalFormatting>
  <conditionalFormatting sqref="F1081">
    <cfRule type="containsText" dxfId="440" priority="445" stopIfTrue="1" operator="containsText" text="&lt;">
      <formula>NOT(ISERROR(SEARCH("&lt;",F1081)))</formula>
    </cfRule>
    <cfRule type="containsText" dxfId="439" priority="446" stopIfTrue="1" operator="containsText" text="N">
      <formula>NOT(ISERROR(SEARCH("N",F1081)))</formula>
    </cfRule>
    <cfRule type="cellIs" dxfId="438" priority="447" operator="greaterThan">
      <formula>10000</formula>
    </cfRule>
  </conditionalFormatting>
  <conditionalFormatting sqref="C1154">
    <cfRule type="containsText" dxfId="437" priority="442" stopIfTrue="1" operator="containsText" text="N">
      <formula>NOT(ISERROR(SEARCH("N",C1154)))</formula>
    </cfRule>
    <cfRule type="containsText" dxfId="436" priority="443" stopIfTrue="1" operator="containsText" text="&lt;">
      <formula>NOT(ISERROR(SEARCH("&lt;",C1154)))</formula>
    </cfRule>
    <cfRule type="cellIs" dxfId="435" priority="444" operator="greaterThan">
      <formula>5</formula>
    </cfRule>
  </conditionalFormatting>
  <conditionalFormatting sqref="D1154">
    <cfRule type="containsText" dxfId="434" priority="439" stopIfTrue="1" operator="containsText" text="&lt;">
      <formula>NOT(ISERROR(SEARCH("&lt;",D1154)))</formula>
    </cfRule>
    <cfRule type="containsText" dxfId="433" priority="440" stopIfTrue="1" operator="containsText" text="N">
      <formula>NOT(ISERROR(SEARCH("N",D1154)))</formula>
    </cfRule>
    <cfRule type="cellIs" dxfId="432" priority="441" operator="greaterThan">
      <formula>1000</formula>
    </cfRule>
  </conditionalFormatting>
  <conditionalFormatting sqref="E1154">
    <cfRule type="containsText" dxfId="431" priority="436" stopIfTrue="1" operator="containsText" text="&lt;">
      <formula>NOT(ISERROR(SEARCH("&lt;",E1154)))</formula>
    </cfRule>
    <cfRule type="containsText" dxfId="430" priority="437" stopIfTrue="1" operator="containsText" text="N">
      <formula>NOT(ISERROR(SEARCH("N",E1154)))</formula>
    </cfRule>
    <cfRule type="cellIs" dxfId="429" priority="438" operator="greaterThan">
      <formula>680</formula>
    </cfRule>
  </conditionalFormatting>
  <conditionalFormatting sqref="F1154">
    <cfRule type="containsText" dxfId="428" priority="433" stopIfTrue="1" operator="containsText" text="&lt;">
      <formula>NOT(ISERROR(SEARCH("&lt;",F1154)))</formula>
    </cfRule>
    <cfRule type="containsText" dxfId="427" priority="434" stopIfTrue="1" operator="containsText" text="N">
      <formula>NOT(ISERROR(SEARCH("N",F1154)))</formula>
    </cfRule>
    <cfRule type="cellIs" dxfId="426" priority="435" operator="greaterThan">
      <formula>10000</formula>
    </cfRule>
  </conditionalFormatting>
  <conditionalFormatting sqref="C1206">
    <cfRule type="containsText" dxfId="425" priority="430" stopIfTrue="1" operator="containsText" text="N">
      <formula>NOT(ISERROR(SEARCH("N",C1206)))</formula>
    </cfRule>
    <cfRule type="containsText" dxfId="424" priority="431" stopIfTrue="1" operator="containsText" text="&lt;">
      <formula>NOT(ISERROR(SEARCH("&lt;",C1206)))</formula>
    </cfRule>
    <cfRule type="cellIs" dxfId="423" priority="432" operator="greaterThan">
      <formula>5</formula>
    </cfRule>
  </conditionalFormatting>
  <conditionalFormatting sqref="D1206">
    <cfRule type="containsText" dxfId="422" priority="427" stopIfTrue="1" operator="containsText" text="&lt;">
      <formula>NOT(ISERROR(SEARCH("&lt;",D1206)))</formula>
    </cfRule>
    <cfRule type="containsText" dxfId="421" priority="428" stopIfTrue="1" operator="containsText" text="N">
      <formula>NOT(ISERROR(SEARCH("N",D1206)))</formula>
    </cfRule>
    <cfRule type="cellIs" dxfId="420" priority="429" operator="greaterThan">
      <formula>1000</formula>
    </cfRule>
  </conditionalFormatting>
  <conditionalFormatting sqref="E1206">
    <cfRule type="containsText" dxfId="419" priority="424" stopIfTrue="1" operator="containsText" text="&lt;">
      <formula>NOT(ISERROR(SEARCH("&lt;",E1206)))</formula>
    </cfRule>
    <cfRule type="containsText" dxfId="418" priority="425" stopIfTrue="1" operator="containsText" text="N">
      <formula>NOT(ISERROR(SEARCH("N",E1206)))</formula>
    </cfRule>
    <cfRule type="cellIs" dxfId="417" priority="426" operator="greaterThan">
      <formula>680</formula>
    </cfRule>
  </conditionalFormatting>
  <conditionalFormatting sqref="F1206">
    <cfRule type="containsText" dxfId="416" priority="421" stopIfTrue="1" operator="containsText" text="&lt;">
      <formula>NOT(ISERROR(SEARCH("&lt;",F1206)))</formula>
    </cfRule>
    <cfRule type="containsText" dxfId="415" priority="422" stopIfTrue="1" operator="containsText" text="N">
      <formula>NOT(ISERROR(SEARCH("N",F1206)))</formula>
    </cfRule>
    <cfRule type="cellIs" dxfId="414" priority="423" operator="greaterThan">
      <formula>10000</formula>
    </cfRule>
  </conditionalFormatting>
  <conditionalFormatting sqref="C1240">
    <cfRule type="containsText" dxfId="413" priority="418" stopIfTrue="1" operator="containsText" text="N">
      <formula>NOT(ISERROR(SEARCH("N",C1240)))</formula>
    </cfRule>
    <cfRule type="containsText" dxfId="412" priority="419" stopIfTrue="1" operator="containsText" text="&lt;">
      <formula>NOT(ISERROR(SEARCH("&lt;",C1240)))</formula>
    </cfRule>
    <cfRule type="cellIs" dxfId="411" priority="420" operator="greaterThan">
      <formula>5</formula>
    </cfRule>
  </conditionalFormatting>
  <conditionalFormatting sqref="D1240">
    <cfRule type="containsText" dxfId="410" priority="415" stopIfTrue="1" operator="containsText" text="&lt;">
      <formula>NOT(ISERROR(SEARCH("&lt;",D1240)))</formula>
    </cfRule>
    <cfRule type="containsText" dxfId="409" priority="416" stopIfTrue="1" operator="containsText" text="N">
      <formula>NOT(ISERROR(SEARCH("N",D1240)))</formula>
    </cfRule>
    <cfRule type="cellIs" dxfId="408" priority="417" operator="greaterThan">
      <formula>1000</formula>
    </cfRule>
  </conditionalFormatting>
  <conditionalFormatting sqref="E1240">
    <cfRule type="containsText" dxfId="407" priority="412" stopIfTrue="1" operator="containsText" text="&lt;">
      <formula>NOT(ISERROR(SEARCH("&lt;",E1240)))</formula>
    </cfRule>
    <cfRule type="containsText" dxfId="406" priority="413" stopIfTrue="1" operator="containsText" text="N">
      <formula>NOT(ISERROR(SEARCH("N",E1240)))</formula>
    </cfRule>
    <cfRule type="cellIs" dxfId="405" priority="414" operator="greaterThan">
      <formula>680</formula>
    </cfRule>
  </conditionalFormatting>
  <conditionalFormatting sqref="F1240">
    <cfRule type="containsText" dxfId="404" priority="409" stopIfTrue="1" operator="containsText" text="&lt;">
      <formula>NOT(ISERROR(SEARCH("&lt;",F1240)))</formula>
    </cfRule>
    <cfRule type="containsText" dxfId="403" priority="410" stopIfTrue="1" operator="containsText" text="N">
      <formula>NOT(ISERROR(SEARCH("N",F1240)))</formula>
    </cfRule>
    <cfRule type="cellIs" dxfId="402" priority="411" operator="greaterThan">
      <formula>10000</formula>
    </cfRule>
  </conditionalFormatting>
  <conditionalFormatting sqref="C1305">
    <cfRule type="containsText" dxfId="401" priority="406" stopIfTrue="1" operator="containsText" text="N">
      <formula>NOT(ISERROR(SEARCH("N",C1305)))</formula>
    </cfRule>
    <cfRule type="containsText" dxfId="400" priority="407" stopIfTrue="1" operator="containsText" text="&lt;">
      <formula>NOT(ISERROR(SEARCH("&lt;",C1305)))</formula>
    </cfRule>
    <cfRule type="cellIs" dxfId="399" priority="408" operator="greaterThan">
      <formula>5</formula>
    </cfRule>
  </conditionalFormatting>
  <conditionalFormatting sqref="D1305">
    <cfRule type="containsText" dxfId="398" priority="403" stopIfTrue="1" operator="containsText" text="&lt;">
      <formula>NOT(ISERROR(SEARCH("&lt;",D1305)))</formula>
    </cfRule>
    <cfRule type="containsText" dxfId="397" priority="404" stopIfTrue="1" operator="containsText" text="N">
      <formula>NOT(ISERROR(SEARCH("N",D1305)))</formula>
    </cfRule>
    <cfRule type="cellIs" dxfId="396" priority="405" operator="greaterThan">
      <formula>1000</formula>
    </cfRule>
  </conditionalFormatting>
  <conditionalFormatting sqref="E1305">
    <cfRule type="containsText" dxfId="395" priority="400" stopIfTrue="1" operator="containsText" text="&lt;">
      <formula>NOT(ISERROR(SEARCH("&lt;",E1305)))</formula>
    </cfRule>
    <cfRule type="containsText" dxfId="394" priority="401" stopIfTrue="1" operator="containsText" text="N">
      <formula>NOT(ISERROR(SEARCH("N",E1305)))</formula>
    </cfRule>
    <cfRule type="cellIs" dxfId="393" priority="402" operator="greaterThan">
      <formula>680</formula>
    </cfRule>
  </conditionalFormatting>
  <conditionalFormatting sqref="F1305">
    <cfRule type="containsText" dxfId="392" priority="397" stopIfTrue="1" operator="containsText" text="&lt;">
      <formula>NOT(ISERROR(SEARCH("&lt;",F1305)))</formula>
    </cfRule>
    <cfRule type="containsText" dxfId="391" priority="398" stopIfTrue="1" operator="containsText" text="N">
      <formula>NOT(ISERROR(SEARCH("N",F1305)))</formula>
    </cfRule>
    <cfRule type="cellIs" dxfId="390" priority="399" operator="greaterThan">
      <formula>10000</formula>
    </cfRule>
  </conditionalFormatting>
  <conditionalFormatting sqref="C1349">
    <cfRule type="containsText" dxfId="389" priority="394" stopIfTrue="1" operator="containsText" text="N">
      <formula>NOT(ISERROR(SEARCH("N",C1349)))</formula>
    </cfRule>
    <cfRule type="containsText" dxfId="388" priority="395" stopIfTrue="1" operator="containsText" text="&lt;">
      <formula>NOT(ISERROR(SEARCH("&lt;",C1349)))</formula>
    </cfRule>
    <cfRule type="cellIs" dxfId="387" priority="396" operator="greaterThan">
      <formula>5</formula>
    </cfRule>
  </conditionalFormatting>
  <conditionalFormatting sqref="D1349">
    <cfRule type="containsText" dxfId="386" priority="391" stopIfTrue="1" operator="containsText" text="&lt;">
      <formula>NOT(ISERROR(SEARCH("&lt;",D1349)))</formula>
    </cfRule>
    <cfRule type="containsText" dxfId="385" priority="392" stopIfTrue="1" operator="containsText" text="N">
      <formula>NOT(ISERROR(SEARCH("N",D1349)))</formula>
    </cfRule>
    <cfRule type="cellIs" dxfId="384" priority="393" operator="greaterThan">
      <formula>1000</formula>
    </cfRule>
  </conditionalFormatting>
  <conditionalFormatting sqref="E1349">
    <cfRule type="containsText" dxfId="383" priority="388" stopIfTrue="1" operator="containsText" text="&lt;">
      <formula>NOT(ISERROR(SEARCH("&lt;",E1349)))</formula>
    </cfRule>
    <cfRule type="containsText" dxfId="382" priority="389" stopIfTrue="1" operator="containsText" text="N">
      <formula>NOT(ISERROR(SEARCH("N",E1349)))</formula>
    </cfRule>
    <cfRule type="cellIs" dxfId="381" priority="390" operator="greaterThan">
      <formula>680</formula>
    </cfRule>
  </conditionalFormatting>
  <conditionalFormatting sqref="F1349">
    <cfRule type="containsText" dxfId="380" priority="385" stopIfTrue="1" operator="containsText" text="&lt;">
      <formula>NOT(ISERROR(SEARCH("&lt;",F1349)))</formula>
    </cfRule>
    <cfRule type="containsText" dxfId="379" priority="386" stopIfTrue="1" operator="containsText" text="N">
      <formula>NOT(ISERROR(SEARCH("N",F1349)))</formula>
    </cfRule>
    <cfRule type="cellIs" dxfId="378" priority="387" operator="greaterThan">
      <formula>10000</formula>
    </cfRule>
  </conditionalFormatting>
  <conditionalFormatting sqref="C1431">
    <cfRule type="containsText" dxfId="377" priority="382" stopIfTrue="1" operator="containsText" text="N">
      <formula>NOT(ISERROR(SEARCH("N",C1431)))</formula>
    </cfRule>
    <cfRule type="containsText" dxfId="376" priority="383" stopIfTrue="1" operator="containsText" text="&lt;">
      <formula>NOT(ISERROR(SEARCH("&lt;",C1431)))</formula>
    </cfRule>
    <cfRule type="cellIs" dxfId="375" priority="384" operator="greaterThan">
      <formula>5</formula>
    </cfRule>
  </conditionalFormatting>
  <conditionalFormatting sqref="D1431">
    <cfRule type="containsText" dxfId="374" priority="379" stopIfTrue="1" operator="containsText" text="&lt;">
      <formula>NOT(ISERROR(SEARCH("&lt;",D1431)))</formula>
    </cfRule>
    <cfRule type="containsText" dxfId="373" priority="380" stopIfTrue="1" operator="containsText" text="N">
      <formula>NOT(ISERROR(SEARCH("N",D1431)))</formula>
    </cfRule>
    <cfRule type="cellIs" dxfId="372" priority="381" operator="greaterThan">
      <formula>1000</formula>
    </cfRule>
  </conditionalFormatting>
  <conditionalFormatting sqref="E1431">
    <cfRule type="containsText" dxfId="371" priority="376" stopIfTrue="1" operator="containsText" text="&lt;">
      <formula>NOT(ISERROR(SEARCH("&lt;",E1431)))</formula>
    </cfRule>
    <cfRule type="containsText" dxfId="370" priority="377" stopIfTrue="1" operator="containsText" text="N">
      <formula>NOT(ISERROR(SEARCH("N",E1431)))</formula>
    </cfRule>
    <cfRule type="cellIs" dxfId="369" priority="378" operator="greaterThan">
      <formula>680</formula>
    </cfRule>
  </conditionalFormatting>
  <conditionalFormatting sqref="F1431">
    <cfRule type="containsText" dxfId="368" priority="373" stopIfTrue="1" operator="containsText" text="&lt;">
      <formula>NOT(ISERROR(SEARCH("&lt;",F1431)))</formula>
    </cfRule>
    <cfRule type="containsText" dxfId="367" priority="374" stopIfTrue="1" operator="containsText" text="N">
      <formula>NOT(ISERROR(SEARCH("N",F1431)))</formula>
    </cfRule>
    <cfRule type="cellIs" dxfId="366" priority="375" operator="greaterThan">
      <formula>10000</formula>
    </cfRule>
  </conditionalFormatting>
  <conditionalFormatting sqref="C265:D266 C267:C288">
    <cfRule type="containsText" dxfId="365" priority="370" stopIfTrue="1" operator="containsText" text="N">
      <formula>NOT(ISERROR(SEARCH("N",C265)))</formula>
    </cfRule>
    <cfRule type="containsText" dxfId="364" priority="371" stopIfTrue="1" operator="containsText" text="&lt;">
      <formula>NOT(ISERROR(SEARCH("&lt;",C265)))</formula>
    </cfRule>
    <cfRule type="cellIs" dxfId="363" priority="372" operator="greaterThan">
      <formula>5</formula>
    </cfRule>
  </conditionalFormatting>
  <conditionalFormatting sqref="E265:E266">
    <cfRule type="containsText" dxfId="362" priority="367" stopIfTrue="1" operator="containsText" text="N">
      <formula>NOT(ISERROR(SEARCH("N",E265)))</formula>
    </cfRule>
    <cfRule type="containsText" dxfId="361" priority="368" stopIfTrue="1" operator="containsText" text="&lt;">
      <formula>NOT(ISERROR(SEARCH("&lt;",E265)))</formula>
    </cfRule>
    <cfRule type="cellIs" dxfId="360" priority="369" operator="greaterThan">
      <formula>5</formula>
    </cfRule>
  </conditionalFormatting>
  <conditionalFormatting sqref="C370:D375">
    <cfRule type="containsText" dxfId="359" priority="364" stopIfTrue="1" operator="containsText" text="N">
      <formula>NOT(ISERROR(SEARCH("N",C370)))</formula>
    </cfRule>
    <cfRule type="containsText" dxfId="358" priority="365" stopIfTrue="1" operator="containsText" text="&lt;">
      <formula>NOT(ISERROR(SEARCH("&lt;",C370)))</formula>
    </cfRule>
    <cfRule type="cellIs" dxfId="357" priority="366" operator="greaterThan">
      <formula>5</formula>
    </cfRule>
  </conditionalFormatting>
  <conditionalFormatting sqref="E370:E375">
    <cfRule type="containsText" dxfId="356" priority="361" stopIfTrue="1" operator="containsText" text="N">
      <formula>NOT(ISERROR(SEARCH("N",E370)))</formula>
    </cfRule>
    <cfRule type="containsText" dxfId="355" priority="362" stopIfTrue="1" operator="containsText" text="&lt;">
      <formula>NOT(ISERROR(SEARCH("&lt;",E370)))</formula>
    </cfRule>
    <cfRule type="cellIs" dxfId="354" priority="363" operator="greaterThan">
      <formula>5</formula>
    </cfRule>
  </conditionalFormatting>
  <conditionalFormatting sqref="C446:D450 D451:D469 C452:C453 C455:C469">
    <cfRule type="containsText" dxfId="353" priority="358" stopIfTrue="1" operator="containsText" text="N">
      <formula>NOT(ISERROR(SEARCH("N",C446)))</formula>
    </cfRule>
    <cfRule type="containsText" dxfId="352" priority="359" stopIfTrue="1" operator="containsText" text="&lt;">
      <formula>NOT(ISERROR(SEARCH("&lt;",C446)))</formula>
    </cfRule>
    <cfRule type="cellIs" dxfId="351" priority="360" operator="greaterThan">
      <formula>5</formula>
    </cfRule>
  </conditionalFormatting>
  <conditionalFormatting sqref="E446:E469">
    <cfRule type="containsText" dxfId="350" priority="355" stopIfTrue="1" operator="containsText" text="N">
      <formula>NOT(ISERROR(SEARCH("N",E446)))</formula>
    </cfRule>
    <cfRule type="containsText" dxfId="349" priority="356" stopIfTrue="1" operator="containsText" text="&lt;">
      <formula>NOT(ISERROR(SEARCH("&lt;",E446)))</formula>
    </cfRule>
    <cfRule type="cellIs" dxfId="348" priority="357" operator="greaterThan">
      <formula>5</formula>
    </cfRule>
  </conditionalFormatting>
  <conditionalFormatting sqref="D519:D641">
    <cfRule type="containsText" dxfId="347" priority="352" stopIfTrue="1" operator="containsText" text="N">
      <formula>NOT(ISERROR(SEARCH("N",D519)))</formula>
    </cfRule>
    <cfRule type="containsText" dxfId="346" priority="353" stopIfTrue="1" operator="containsText" text="&lt;">
      <formula>NOT(ISERROR(SEARCH("&lt;",D519)))</formula>
    </cfRule>
    <cfRule type="cellIs" dxfId="345" priority="354" operator="greaterThan">
      <formula>5</formula>
    </cfRule>
  </conditionalFormatting>
  <conditionalFormatting sqref="E519:E641">
    <cfRule type="containsText" dxfId="344" priority="349" stopIfTrue="1" operator="containsText" text="N">
      <formula>NOT(ISERROR(SEARCH("N",E519)))</formula>
    </cfRule>
    <cfRule type="containsText" dxfId="343" priority="350" stopIfTrue="1" operator="containsText" text="&lt;">
      <formula>NOT(ISERROR(SEARCH("&lt;",E519)))</formula>
    </cfRule>
    <cfRule type="cellIs" dxfId="342" priority="351" operator="greaterThan">
      <formula>5</formula>
    </cfRule>
  </conditionalFormatting>
  <conditionalFormatting sqref="C564">
    <cfRule type="containsText" dxfId="341" priority="346" stopIfTrue="1" operator="containsText" text="N">
      <formula>NOT(ISERROR(SEARCH("N",C564)))</formula>
    </cfRule>
    <cfRule type="containsText" dxfId="340" priority="347" stopIfTrue="1" operator="containsText" text="&lt;">
      <formula>NOT(ISERROR(SEARCH("&lt;",C564)))</formula>
    </cfRule>
    <cfRule type="cellIs" dxfId="339" priority="348" operator="greaterThan">
      <formula>5</formula>
    </cfRule>
  </conditionalFormatting>
  <conditionalFormatting sqref="C613">
    <cfRule type="containsText" dxfId="338" priority="340" stopIfTrue="1" operator="containsText" text="N">
      <formula>NOT(ISERROR(SEARCH("N",C613)))</formula>
    </cfRule>
    <cfRule type="containsText" dxfId="337" priority="341" stopIfTrue="1" operator="containsText" text="&lt;">
      <formula>NOT(ISERROR(SEARCH("&lt;",C613)))</formula>
    </cfRule>
    <cfRule type="cellIs" dxfId="336" priority="342" operator="greaterThan">
      <formula>5</formula>
    </cfRule>
  </conditionalFormatting>
  <conditionalFormatting sqref="C685:D685">
    <cfRule type="containsText" dxfId="335" priority="334" stopIfTrue="1" operator="containsText" text="N">
      <formula>NOT(ISERROR(SEARCH("N",C685)))</formula>
    </cfRule>
    <cfRule type="containsText" dxfId="334" priority="335" stopIfTrue="1" operator="containsText" text="&lt;">
      <formula>NOT(ISERROR(SEARCH("&lt;",C685)))</formula>
    </cfRule>
    <cfRule type="cellIs" dxfId="333" priority="336" operator="greaterThan">
      <formula>5</formula>
    </cfRule>
  </conditionalFormatting>
  <conditionalFormatting sqref="E685">
    <cfRule type="containsText" dxfId="332" priority="331" stopIfTrue="1" operator="containsText" text="N">
      <formula>NOT(ISERROR(SEARCH("N",E685)))</formula>
    </cfRule>
    <cfRule type="containsText" dxfId="331" priority="332" stopIfTrue="1" operator="containsText" text="&lt;">
      <formula>NOT(ISERROR(SEARCH("&lt;",E685)))</formula>
    </cfRule>
    <cfRule type="cellIs" dxfId="330" priority="333" operator="greaterThan">
      <formula>5</formula>
    </cfRule>
  </conditionalFormatting>
  <conditionalFormatting sqref="C725:D725">
    <cfRule type="containsText" dxfId="329" priority="328" stopIfTrue="1" operator="containsText" text="N">
      <formula>NOT(ISERROR(SEARCH("N",C725)))</formula>
    </cfRule>
    <cfRule type="containsText" dxfId="328" priority="329" stopIfTrue="1" operator="containsText" text="&lt;">
      <formula>NOT(ISERROR(SEARCH("&lt;",C725)))</formula>
    </cfRule>
    <cfRule type="cellIs" dxfId="327" priority="330" operator="greaterThan">
      <formula>5</formula>
    </cfRule>
  </conditionalFormatting>
  <conditionalFormatting sqref="E725">
    <cfRule type="containsText" dxfId="326" priority="325" stopIfTrue="1" operator="containsText" text="N">
      <formula>NOT(ISERROR(SEARCH("N",E725)))</formula>
    </cfRule>
    <cfRule type="containsText" dxfId="325" priority="326" stopIfTrue="1" operator="containsText" text="&lt;">
      <formula>NOT(ISERROR(SEARCH("&lt;",E725)))</formula>
    </cfRule>
    <cfRule type="cellIs" dxfId="324" priority="327" operator="greaterThan">
      <formula>5</formula>
    </cfRule>
  </conditionalFormatting>
  <conditionalFormatting sqref="C778:D782 D783">
    <cfRule type="containsText" dxfId="323" priority="322" stopIfTrue="1" operator="containsText" text="N">
      <formula>NOT(ISERROR(SEARCH("N",C778)))</formula>
    </cfRule>
    <cfRule type="containsText" dxfId="322" priority="323" stopIfTrue="1" operator="containsText" text="&lt;">
      <formula>NOT(ISERROR(SEARCH("&lt;",C778)))</formula>
    </cfRule>
    <cfRule type="cellIs" dxfId="321" priority="324" operator="greaterThan">
      <formula>5</formula>
    </cfRule>
  </conditionalFormatting>
  <conditionalFormatting sqref="E778:E783">
    <cfRule type="containsText" dxfId="320" priority="319" stopIfTrue="1" operator="containsText" text="N">
      <formula>NOT(ISERROR(SEARCH("N",E778)))</formula>
    </cfRule>
    <cfRule type="containsText" dxfId="319" priority="320" stopIfTrue="1" operator="containsText" text="&lt;">
      <formula>NOT(ISERROR(SEARCH("&lt;",E778)))</formula>
    </cfRule>
    <cfRule type="cellIs" dxfId="318" priority="321" operator="greaterThan">
      <formula>5</formula>
    </cfRule>
  </conditionalFormatting>
  <conditionalFormatting sqref="C827:D827">
    <cfRule type="containsText" dxfId="317" priority="316" stopIfTrue="1" operator="containsText" text="N">
      <formula>NOT(ISERROR(SEARCH("N",C827)))</formula>
    </cfRule>
    <cfRule type="containsText" dxfId="316" priority="317" stopIfTrue="1" operator="containsText" text="&lt;">
      <formula>NOT(ISERROR(SEARCH("&lt;",C827)))</formula>
    </cfRule>
    <cfRule type="cellIs" dxfId="315" priority="318" operator="greaterThan">
      <formula>5</formula>
    </cfRule>
  </conditionalFormatting>
  <conditionalFormatting sqref="E827">
    <cfRule type="containsText" dxfId="314" priority="313" stopIfTrue="1" operator="containsText" text="N">
      <formula>NOT(ISERROR(SEARCH("N",E827)))</formula>
    </cfRule>
    <cfRule type="containsText" dxfId="313" priority="314" stopIfTrue="1" operator="containsText" text="&lt;">
      <formula>NOT(ISERROR(SEARCH("&lt;",E827)))</formula>
    </cfRule>
    <cfRule type="cellIs" dxfId="312" priority="315" operator="greaterThan">
      <formula>5</formula>
    </cfRule>
  </conditionalFormatting>
  <conditionalFormatting sqref="D874">
    <cfRule type="containsText" dxfId="311" priority="310" stopIfTrue="1" operator="containsText" text="N">
      <formula>NOT(ISERROR(SEARCH("N",D874)))</formula>
    </cfRule>
    <cfRule type="containsText" dxfId="310" priority="311" stopIfTrue="1" operator="containsText" text="&lt;">
      <formula>NOT(ISERROR(SEARCH("&lt;",D874)))</formula>
    </cfRule>
    <cfRule type="cellIs" dxfId="309" priority="312" operator="greaterThan">
      <formula>5</formula>
    </cfRule>
  </conditionalFormatting>
  <conditionalFormatting sqref="E874">
    <cfRule type="containsText" dxfId="308" priority="307" stopIfTrue="1" operator="containsText" text="N">
      <formula>NOT(ISERROR(SEARCH("N",E874)))</formula>
    </cfRule>
    <cfRule type="containsText" dxfId="307" priority="308" stopIfTrue="1" operator="containsText" text="&lt;">
      <formula>NOT(ISERROR(SEARCH("&lt;",E874)))</formula>
    </cfRule>
    <cfRule type="cellIs" dxfId="306" priority="309" operator="greaterThan">
      <formula>5</formula>
    </cfRule>
  </conditionalFormatting>
  <conditionalFormatting sqref="C968:D968">
    <cfRule type="containsText" dxfId="305" priority="304" stopIfTrue="1" operator="containsText" text="N">
      <formula>NOT(ISERROR(SEARCH("N",C968)))</formula>
    </cfRule>
    <cfRule type="containsText" dxfId="304" priority="305" stopIfTrue="1" operator="containsText" text="&lt;">
      <formula>NOT(ISERROR(SEARCH("&lt;",C968)))</formula>
    </cfRule>
    <cfRule type="cellIs" dxfId="303" priority="306" operator="greaterThan">
      <formula>5</formula>
    </cfRule>
  </conditionalFormatting>
  <conditionalFormatting sqref="E968">
    <cfRule type="containsText" dxfId="302" priority="301" stopIfTrue="1" operator="containsText" text="N">
      <formula>NOT(ISERROR(SEARCH("N",E968)))</formula>
    </cfRule>
    <cfRule type="containsText" dxfId="301" priority="302" stopIfTrue="1" operator="containsText" text="&lt;">
      <formula>NOT(ISERROR(SEARCH("&lt;",E968)))</formula>
    </cfRule>
    <cfRule type="cellIs" dxfId="300" priority="303" operator="greaterThan">
      <formula>5</formula>
    </cfRule>
  </conditionalFormatting>
  <conditionalFormatting sqref="C1036">
    <cfRule type="containsText" dxfId="299" priority="298" stopIfTrue="1" operator="containsText" text="N">
      <formula>NOT(ISERROR(SEARCH("N",C1036)))</formula>
    </cfRule>
    <cfRule type="containsText" dxfId="298" priority="299" stopIfTrue="1" operator="containsText" text="&lt;">
      <formula>NOT(ISERROR(SEARCH("&lt;",C1036)))</formula>
    </cfRule>
    <cfRule type="cellIs" dxfId="297" priority="300" operator="greaterThan">
      <formula>5</formula>
    </cfRule>
  </conditionalFormatting>
  <conditionalFormatting sqref="C1036:D1036">
    <cfRule type="containsText" dxfId="296" priority="295" stopIfTrue="1" operator="containsText" text="&lt;">
      <formula>NOT(ISERROR(SEARCH("&lt;",C1036)))</formula>
    </cfRule>
    <cfRule type="containsText" dxfId="295" priority="296" stopIfTrue="1" operator="containsText" text="N">
      <formula>NOT(ISERROR(SEARCH("N",C1036)))</formula>
    </cfRule>
    <cfRule type="cellIs" dxfId="294" priority="297" operator="greaterThan">
      <formula>1000</formula>
    </cfRule>
  </conditionalFormatting>
  <conditionalFormatting sqref="E1036">
    <cfRule type="containsText" dxfId="293" priority="292" stopIfTrue="1" operator="containsText" text="&lt;">
      <formula>NOT(ISERROR(SEARCH("&lt;",E1036)))</formula>
    </cfRule>
    <cfRule type="containsText" dxfId="292" priority="293" stopIfTrue="1" operator="containsText" text="N">
      <formula>NOT(ISERROR(SEARCH("N",E1036)))</formula>
    </cfRule>
    <cfRule type="cellIs" dxfId="291" priority="294" operator="greaterThan">
      <formula>680</formula>
    </cfRule>
  </conditionalFormatting>
  <conditionalFormatting sqref="F1036">
    <cfRule type="containsText" dxfId="290" priority="289" stopIfTrue="1" operator="containsText" text="&lt;">
      <formula>NOT(ISERROR(SEARCH("&lt;",F1036)))</formula>
    </cfRule>
    <cfRule type="containsText" dxfId="289" priority="290" stopIfTrue="1" operator="containsText" text="N">
      <formula>NOT(ISERROR(SEARCH("N",F1036)))</formula>
    </cfRule>
    <cfRule type="cellIs" dxfId="288" priority="291" operator="greaterThan">
      <formula>10000</formula>
    </cfRule>
  </conditionalFormatting>
  <conditionalFormatting sqref="C1036:D1036">
    <cfRule type="containsText" dxfId="287" priority="286" stopIfTrue="1" operator="containsText" text="N">
      <formula>NOT(ISERROR(SEARCH("N",C1036)))</formula>
    </cfRule>
    <cfRule type="containsText" dxfId="286" priority="287" stopIfTrue="1" operator="containsText" text="&lt;">
      <formula>NOT(ISERROR(SEARCH("&lt;",C1036)))</formula>
    </cfRule>
    <cfRule type="cellIs" dxfId="285" priority="288" operator="greaterThan">
      <formula>5</formula>
    </cfRule>
  </conditionalFormatting>
  <conditionalFormatting sqref="E1036">
    <cfRule type="containsText" dxfId="284" priority="283" stopIfTrue="1" operator="containsText" text="N">
      <formula>NOT(ISERROR(SEARCH("N",E1036)))</formula>
    </cfRule>
    <cfRule type="containsText" dxfId="283" priority="284" stopIfTrue="1" operator="containsText" text="&lt;">
      <formula>NOT(ISERROR(SEARCH("&lt;",E1036)))</formula>
    </cfRule>
    <cfRule type="cellIs" dxfId="282" priority="285" operator="greaterThan">
      <formula>5</formula>
    </cfRule>
  </conditionalFormatting>
  <conditionalFormatting sqref="C1081">
    <cfRule type="containsText" dxfId="281" priority="280" stopIfTrue="1" operator="containsText" text="N">
      <formula>NOT(ISERROR(SEARCH("N",C1081)))</formula>
    </cfRule>
    <cfRule type="containsText" dxfId="280" priority="281" stopIfTrue="1" operator="containsText" text="&lt;">
      <formula>NOT(ISERROR(SEARCH("&lt;",C1081)))</formula>
    </cfRule>
    <cfRule type="cellIs" dxfId="279" priority="282" operator="greaterThan">
      <formula>5</formula>
    </cfRule>
  </conditionalFormatting>
  <conditionalFormatting sqref="C1081:D1081">
    <cfRule type="containsText" dxfId="278" priority="277" stopIfTrue="1" operator="containsText" text="&lt;">
      <formula>NOT(ISERROR(SEARCH("&lt;",C1081)))</formula>
    </cfRule>
    <cfRule type="containsText" dxfId="277" priority="278" stopIfTrue="1" operator="containsText" text="N">
      <formula>NOT(ISERROR(SEARCH("N",C1081)))</formula>
    </cfRule>
    <cfRule type="cellIs" dxfId="276" priority="279" operator="greaterThan">
      <formula>1000</formula>
    </cfRule>
  </conditionalFormatting>
  <conditionalFormatting sqref="E1081">
    <cfRule type="containsText" dxfId="275" priority="274" stopIfTrue="1" operator="containsText" text="&lt;">
      <formula>NOT(ISERROR(SEARCH("&lt;",E1081)))</formula>
    </cfRule>
    <cfRule type="containsText" dxfId="274" priority="275" stopIfTrue="1" operator="containsText" text="N">
      <formula>NOT(ISERROR(SEARCH("N",E1081)))</formula>
    </cfRule>
    <cfRule type="cellIs" dxfId="273" priority="276" operator="greaterThan">
      <formula>680</formula>
    </cfRule>
  </conditionalFormatting>
  <conditionalFormatting sqref="F1081">
    <cfRule type="containsText" dxfId="272" priority="271" stopIfTrue="1" operator="containsText" text="&lt;">
      <formula>NOT(ISERROR(SEARCH("&lt;",F1081)))</formula>
    </cfRule>
    <cfRule type="containsText" dxfId="271" priority="272" stopIfTrue="1" operator="containsText" text="N">
      <formula>NOT(ISERROR(SEARCH("N",F1081)))</formula>
    </cfRule>
    <cfRule type="cellIs" dxfId="270" priority="273" operator="greaterThan">
      <formula>10000</formula>
    </cfRule>
  </conditionalFormatting>
  <conditionalFormatting sqref="C1081:D1081">
    <cfRule type="containsText" dxfId="269" priority="268" stopIfTrue="1" operator="containsText" text="N">
      <formula>NOT(ISERROR(SEARCH("N",C1081)))</formula>
    </cfRule>
    <cfRule type="containsText" dxfId="268" priority="269" stopIfTrue="1" operator="containsText" text="&lt;">
      <formula>NOT(ISERROR(SEARCH("&lt;",C1081)))</formula>
    </cfRule>
    <cfRule type="cellIs" dxfId="267" priority="270" operator="greaterThan">
      <formula>5</formula>
    </cfRule>
  </conditionalFormatting>
  <conditionalFormatting sqref="E1081">
    <cfRule type="containsText" dxfId="266" priority="265" stopIfTrue="1" operator="containsText" text="N">
      <formula>NOT(ISERROR(SEARCH("N",E1081)))</formula>
    </cfRule>
    <cfRule type="containsText" dxfId="265" priority="266" stopIfTrue="1" operator="containsText" text="&lt;">
      <formula>NOT(ISERROR(SEARCH("&lt;",E1081)))</formula>
    </cfRule>
    <cfRule type="cellIs" dxfId="264" priority="267" operator="greaterThan">
      <formula>5</formula>
    </cfRule>
  </conditionalFormatting>
  <conditionalFormatting sqref="C1154">
    <cfRule type="containsText" dxfId="263" priority="262" stopIfTrue="1" operator="containsText" text="N">
      <formula>NOT(ISERROR(SEARCH("N",C1154)))</formula>
    </cfRule>
    <cfRule type="containsText" dxfId="262" priority="263" stopIfTrue="1" operator="containsText" text="&lt;">
      <formula>NOT(ISERROR(SEARCH("&lt;",C1154)))</formula>
    </cfRule>
    <cfRule type="cellIs" dxfId="261" priority="264" operator="greaterThan">
      <formula>5</formula>
    </cfRule>
  </conditionalFormatting>
  <conditionalFormatting sqref="C1154:D1154">
    <cfRule type="containsText" dxfId="260" priority="259" stopIfTrue="1" operator="containsText" text="&lt;">
      <formula>NOT(ISERROR(SEARCH("&lt;",C1154)))</formula>
    </cfRule>
    <cfRule type="containsText" dxfId="259" priority="260" stopIfTrue="1" operator="containsText" text="N">
      <formula>NOT(ISERROR(SEARCH("N",C1154)))</formula>
    </cfRule>
    <cfRule type="cellIs" dxfId="258" priority="261" operator="greaterThan">
      <formula>1000</formula>
    </cfRule>
  </conditionalFormatting>
  <conditionalFormatting sqref="E1154">
    <cfRule type="containsText" dxfId="257" priority="256" stopIfTrue="1" operator="containsText" text="&lt;">
      <formula>NOT(ISERROR(SEARCH("&lt;",E1154)))</formula>
    </cfRule>
    <cfRule type="containsText" dxfId="256" priority="257" stopIfTrue="1" operator="containsText" text="N">
      <formula>NOT(ISERROR(SEARCH("N",E1154)))</formula>
    </cfRule>
    <cfRule type="cellIs" dxfId="255" priority="258" operator="greaterThan">
      <formula>680</formula>
    </cfRule>
  </conditionalFormatting>
  <conditionalFormatting sqref="F1154">
    <cfRule type="containsText" dxfId="254" priority="253" stopIfTrue="1" operator="containsText" text="&lt;">
      <formula>NOT(ISERROR(SEARCH("&lt;",F1154)))</formula>
    </cfRule>
    <cfRule type="containsText" dxfId="253" priority="254" stopIfTrue="1" operator="containsText" text="N">
      <formula>NOT(ISERROR(SEARCH("N",F1154)))</formula>
    </cfRule>
    <cfRule type="cellIs" dxfId="252" priority="255" operator="greaterThan">
      <formula>10000</formula>
    </cfRule>
  </conditionalFormatting>
  <conditionalFormatting sqref="C1154:D1154">
    <cfRule type="containsText" dxfId="251" priority="250" stopIfTrue="1" operator="containsText" text="N">
      <formula>NOT(ISERROR(SEARCH("N",C1154)))</formula>
    </cfRule>
    <cfRule type="containsText" dxfId="250" priority="251" stopIfTrue="1" operator="containsText" text="&lt;">
      <formula>NOT(ISERROR(SEARCH("&lt;",C1154)))</formula>
    </cfRule>
    <cfRule type="cellIs" dxfId="249" priority="252" operator="greaterThan">
      <formula>5</formula>
    </cfRule>
  </conditionalFormatting>
  <conditionalFormatting sqref="E1154">
    <cfRule type="containsText" dxfId="248" priority="247" stopIfTrue="1" operator="containsText" text="N">
      <formula>NOT(ISERROR(SEARCH("N",E1154)))</formula>
    </cfRule>
    <cfRule type="containsText" dxfId="247" priority="248" stopIfTrue="1" operator="containsText" text="&lt;">
      <formula>NOT(ISERROR(SEARCH("&lt;",E1154)))</formula>
    </cfRule>
    <cfRule type="cellIs" dxfId="246" priority="249" operator="greaterThan">
      <formula>5</formula>
    </cfRule>
  </conditionalFormatting>
  <conditionalFormatting sqref="C1206">
    <cfRule type="containsText" dxfId="245" priority="244" stopIfTrue="1" operator="containsText" text="N">
      <formula>NOT(ISERROR(SEARCH("N",C1206)))</formula>
    </cfRule>
    <cfRule type="containsText" dxfId="244" priority="245" stopIfTrue="1" operator="containsText" text="&lt;">
      <formula>NOT(ISERROR(SEARCH("&lt;",C1206)))</formula>
    </cfRule>
    <cfRule type="cellIs" dxfId="243" priority="246" operator="greaterThan">
      <formula>5</formula>
    </cfRule>
  </conditionalFormatting>
  <conditionalFormatting sqref="D1206">
    <cfRule type="containsText" dxfId="242" priority="241" stopIfTrue="1" operator="containsText" text="&lt;">
      <formula>NOT(ISERROR(SEARCH("&lt;",D1206)))</formula>
    </cfRule>
    <cfRule type="containsText" dxfId="241" priority="242" stopIfTrue="1" operator="containsText" text="N">
      <formula>NOT(ISERROR(SEARCH("N",D1206)))</formula>
    </cfRule>
    <cfRule type="cellIs" dxfId="240" priority="243" operator="greaterThan">
      <formula>1000</formula>
    </cfRule>
  </conditionalFormatting>
  <conditionalFormatting sqref="E1206">
    <cfRule type="containsText" dxfId="239" priority="238" stopIfTrue="1" operator="containsText" text="&lt;">
      <formula>NOT(ISERROR(SEARCH("&lt;",E1206)))</formula>
    </cfRule>
    <cfRule type="containsText" dxfId="238" priority="239" stopIfTrue="1" operator="containsText" text="N">
      <formula>NOT(ISERROR(SEARCH("N",E1206)))</formula>
    </cfRule>
    <cfRule type="cellIs" dxfId="237" priority="240" operator="greaterThan">
      <formula>680</formula>
    </cfRule>
  </conditionalFormatting>
  <conditionalFormatting sqref="F1206">
    <cfRule type="containsText" dxfId="236" priority="235" stopIfTrue="1" operator="containsText" text="&lt;">
      <formula>NOT(ISERROR(SEARCH("&lt;",F1206)))</formula>
    </cfRule>
    <cfRule type="containsText" dxfId="235" priority="236" stopIfTrue="1" operator="containsText" text="N">
      <formula>NOT(ISERROR(SEARCH("N",F1206)))</formula>
    </cfRule>
    <cfRule type="cellIs" dxfId="234" priority="237" operator="greaterThan">
      <formula>10000</formula>
    </cfRule>
  </conditionalFormatting>
  <conditionalFormatting sqref="C1206">
    <cfRule type="containsText" dxfId="233" priority="232" stopIfTrue="1" operator="containsText" text="N">
      <formula>NOT(ISERROR(SEARCH("N",C1206)))</formula>
    </cfRule>
    <cfRule type="containsText" dxfId="232" priority="233" stopIfTrue="1" operator="containsText" text="&lt;">
      <formula>NOT(ISERROR(SEARCH("&lt;",C1206)))</formula>
    </cfRule>
    <cfRule type="cellIs" dxfId="231" priority="234" operator="greaterThan">
      <formula>5</formula>
    </cfRule>
  </conditionalFormatting>
  <conditionalFormatting sqref="C1206:D1206">
    <cfRule type="containsText" dxfId="230" priority="229" stopIfTrue="1" operator="containsText" text="&lt;">
      <formula>NOT(ISERROR(SEARCH("&lt;",C1206)))</formula>
    </cfRule>
    <cfRule type="containsText" dxfId="229" priority="230" stopIfTrue="1" operator="containsText" text="N">
      <formula>NOT(ISERROR(SEARCH("N",C1206)))</formula>
    </cfRule>
    <cfRule type="cellIs" dxfId="228" priority="231" operator="greaterThan">
      <formula>1000</formula>
    </cfRule>
  </conditionalFormatting>
  <conditionalFormatting sqref="E1206">
    <cfRule type="containsText" dxfId="227" priority="226" stopIfTrue="1" operator="containsText" text="&lt;">
      <formula>NOT(ISERROR(SEARCH("&lt;",E1206)))</formula>
    </cfRule>
    <cfRule type="containsText" dxfId="226" priority="227" stopIfTrue="1" operator="containsText" text="N">
      <formula>NOT(ISERROR(SEARCH("N",E1206)))</formula>
    </cfRule>
    <cfRule type="cellIs" dxfId="225" priority="228" operator="greaterThan">
      <formula>680</formula>
    </cfRule>
  </conditionalFormatting>
  <conditionalFormatting sqref="F1206">
    <cfRule type="containsText" dxfId="224" priority="223" stopIfTrue="1" operator="containsText" text="&lt;">
      <formula>NOT(ISERROR(SEARCH("&lt;",F1206)))</formula>
    </cfRule>
    <cfRule type="containsText" dxfId="223" priority="224" stopIfTrue="1" operator="containsText" text="N">
      <formula>NOT(ISERROR(SEARCH("N",F1206)))</formula>
    </cfRule>
    <cfRule type="cellIs" dxfId="222" priority="225" operator="greaterThan">
      <formula>10000</formula>
    </cfRule>
  </conditionalFormatting>
  <conditionalFormatting sqref="C1206:D1206">
    <cfRule type="containsText" dxfId="221" priority="220" stopIfTrue="1" operator="containsText" text="N">
      <formula>NOT(ISERROR(SEARCH("N",C1206)))</formula>
    </cfRule>
    <cfRule type="containsText" dxfId="220" priority="221" stopIfTrue="1" operator="containsText" text="&lt;">
      <formula>NOT(ISERROR(SEARCH("&lt;",C1206)))</formula>
    </cfRule>
    <cfRule type="cellIs" dxfId="219" priority="222" operator="greaterThan">
      <formula>5</formula>
    </cfRule>
  </conditionalFormatting>
  <conditionalFormatting sqref="E1206">
    <cfRule type="containsText" dxfId="218" priority="217" stopIfTrue="1" operator="containsText" text="N">
      <formula>NOT(ISERROR(SEARCH("N",E1206)))</formula>
    </cfRule>
    <cfRule type="containsText" dxfId="217" priority="218" stopIfTrue="1" operator="containsText" text="&lt;">
      <formula>NOT(ISERROR(SEARCH("&lt;",E1206)))</formula>
    </cfRule>
    <cfRule type="cellIs" dxfId="216" priority="219" operator="greaterThan">
      <formula>5</formula>
    </cfRule>
  </conditionalFormatting>
  <conditionalFormatting sqref="C1240">
    <cfRule type="containsText" dxfId="215" priority="214" stopIfTrue="1" operator="containsText" text="N">
      <formula>NOT(ISERROR(SEARCH("N",C1240)))</formula>
    </cfRule>
    <cfRule type="containsText" dxfId="214" priority="215" stopIfTrue="1" operator="containsText" text="&lt;">
      <formula>NOT(ISERROR(SEARCH("&lt;",C1240)))</formula>
    </cfRule>
    <cfRule type="cellIs" dxfId="213" priority="216" operator="greaterThan">
      <formula>5</formula>
    </cfRule>
  </conditionalFormatting>
  <conditionalFormatting sqref="D1240">
    <cfRule type="containsText" dxfId="212" priority="211" stopIfTrue="1" operator="containsText" text="&lt;">
      <formula>NOT(ISERROR(SEARCH("&lt;",D1240)))</formula>
    </cfRule>
    <cfRule type="containsText" dxfId="211" priority="212" stopIfTrue="1" operator="containsText" text="N">
      <formula>NOT(ISERROR(SEARCH("N",D1240)))</formula>
    </cfRule>
    <cfRule type="cellIs" dxfId="210" priority="213" operator="greaterThan">
      <formula>1000</formula>
    </cfRule>
  </conditionalFormatting>
  <conditionalFormatting sqref="E1240">
    <cfRule type="containsText" dxfId="209" priority="208" stopIfTrue="1" operator="containsText" text="&lt;">
      <formula>NOT(ISERROR(SEARCH("&lt;",E1240)))</formula>
    </cfRule>
    <cfRule type="containsText" dxfId="208" priority="209" stopIfTrue="1" operator="containsText" text="N">
      <formula>NOT(ISERROR(SEARCH("N",E1240)))</formula>
    </cfRule>
    <cfRule type="cellIs" dxfId="207" priority="210" operator="greaterThan">
      <formula>680</formula>
    </cfRule>
  </conditionalFormatting>
  <conditionalFormatting sqref="F1240">
    <cfRule type="containsText" dxfId="206" priority="205" stopIfTrue="1" operator="containsText" text="&lt;">
      <formula>NOT(ISERROR(SEARCH("&lt;",F1240)))</formula>
    </cfRule>
    <cfRule type="containsText" dxfId="205" priority="206" stopIfTrue="1" operator="containsText" text="N">
      <formula>NOT(ISERROR(SEARCH("N",F1240)))</formula>
    </cfRule>
    <cfRule type="cellIs" dxfId="204" priority="207" operator="greaterThan">
      <formula>10000</formula>
    </cfRule>
  </conditionalFormatting>
  <conditionalFormatting sqref="C1240">
    <cfRule type="containsText" dxfId="203" priority="202" stopIfTrue="1" operator="containsText" text="N">
      <formula>NOT(ISERROR(SEARCH("N",C1240)))</formula>
    </cfRule>
    <cfRule type="containsText" dxfId="202" priority="203" stopIfTrue="1" operator="containsText" text="&lt;">
      <formula>NOT(ISERROR(SEARCH("&lt;",C1240)))</formula>
    </cfRule>
    <cfRule type="cellIs" dxfId="201" priority="204" operator="greaterThan">
      <formula>5</formula>
    </cfRule>
  </conditionalFormatting>
  <conditionalFormatting sqref="C1240:D1240">
    <cfRule type="containsText" dxfId="200" priority="199" stopIfTrue="1" operator="containsText" text="&lt;">
      <formula>NOT(ISERROR(SEARCH("&lt;",C1240)))</formula>
    </cfRule>
    <cfRule type="containsText" dxfId="199" priority="200" stopIfTrue="1" operator="containsText" text="N">
      <formula>NOT(ISERROR(SEARCH("N",C1240)))</formula>
    </cfRule>
    <cfRule type="cellIs" dxfId="198" priority="201" operator="greaterThan">
      <formula>1000</formula>
    </cfRule>
  </conditionalFormatting>
  <conditionalFormatting sqref="E1240">
    <cfRule type="containsText" dxfId="197" priority="196" stopIfTrue="1" operator="containsText" text="&lt;">
      <formula>NOT(ISERROR(SEARCH("&lt;",E1240)))</formula>
    </cfRule>
    <cfRule type="containsText" dxfId="196" priority="197" stopIfTrue="1" operator="containsText" text="N">
      <formula>NOT(ISERROR(SEARCH("N",E1240)))</formula>
    </cfRule>
    <cfRule type="cellIs" dxfId="195" priority="198" operator="greaterThan">
      <formula>680</formula>
    </cfRule>
  </conditionalFormatting>
  <conditionalFormatting sqref="F1240">
    <cfRule type="containsText" dxfId="194" priority="193" stopIfTrue="1" operator="containsText" text="&lt;">
      <formula>NOT(ISERROR(SEARCH("&lt;",F1240)))</formula>
    </cfRule>
    <cfRule type="containsText" dxfId="193" priority="194" stopIfTrue="1" operator="containsText" text="N">
      <formula>NOT(ISERROR(SEARCH("N",F1240)))</formula>
    </cfRule>
    <cfRule type="cellIs" dxfId="192" priority="195" operator="greaterThan">
      <formula>10000</formula>
    </cfRule>
  </conditionalFormatting>
  <conditionalFormatting sqref="C1240:D1240">
    <cfRule type="containsText" dxfId="191" priority="190" stopIfTrue="1" operator="containsText" text="N">
      <formula>NOT(ISERROR(SEARCH("N",C1240)))</formula>
    </cfRule>
    <cfRule type="containsText" dxfId="190" priority="191" stopIfTrue="1" operator="containsText" text="&lt;">
      <formula>NOT(ISERROR(SEARCH("&lt;",C1240)))</formula>
    </cfRule>
    <cfRule type="cellIs" dxfId="189" priority="192" operator="greaterThan">
      <formula>5</formula>
    </cfRule>
  </conditionalFormatting>
  <conditionalFormatting sqref="E1240">
    <cfRule type="containsText" dxfId="188" priority="187" stopIfTrue="1" operator="containsText" text="N">
      <formula>NOT(ISERROR(SEARCH("N",E1240)))</formula>
    </cfRule>
    <cfRule type="containsText" dxfId="187" priority="188" stopIfTrue="1" operator="containsText" text="&lt;">
      <formula>NOT(ISERROR(SEARCH("&lt;",E1240)))</formula>
    </cfRule>
    <cfRule type="cellIs" dxfId="186" priority="189" operator="greaterThan">
      <formula>5</formula>
    </cfRule>
  </conditionalFormatting>
  <conditionalFormatting sqref="C1305">
    <cfRule type="containsText" dxfId="185" priority="184" stopIfTrue="1" operator="containsText" text="N">
      <formula>NOT(ISERROR(SEARCH("N",C1305)))</formula>
    </cfRule>
    <cfRule type="containsText" dxfId="184" priority="185" stopIfTrue="1" operator="containsText" text="&lt;">
      <formula>NOT(ISERROR(SEARCH("&lt;",C1305)))</formula>
    </cfRule>
    <cfRule type="cellIs" dxfId="183" priority="186" operator="greaterThan">
      <formula>5</formula>
    </cfRule>
  </conditionalFormatting>
  <conditionalFormatting sqref="D1305">
    <cfRule type="containsText" dxfId="182" priority="181" stopIfTrue="1" operator="containsText" text="&lt;">
      <formula>NOT(ISERROR(SEARCH("&lt;",D1305)))</formula>
    </cfRule>
    <cfRule type="containsText" dxfId="181" priority="182" stopIfTrue="1" operator="containsText" text="N">
      <formula>NOT(ISERROR(SEARCH("N",D1305)))</formula>
    </cfRule>
    <cfRule type="cellIs" dxfId="180" priority="183" operator="greaterThan">
      <formula>1000</formula>
    </cfRule>
  </conditionalFormatting>
  <conditionalFormatting sqref="E1305">
    <cfRule type="containsText" dxfId="179" priority="178" stopIfTrue="1" operator="containsText" text="&lt;">
      <formula>NOT(ISERROR(SEARCH("&lt;",E1305)))</formula>
    </cfRule>
    <cfRule type="containsText" dxfId="178" priority="179" stopIfTrue="1" operator="containsText" text="N">
      <formula>NOT(ISERROR(SEARCH("N",E1305)))</formula>
    </cfRule>
    <cfRule type="cellIs" dxfId="177" priority="180" operator="greaterThan">
      <formula>680</formula>
    </cfRule>
  </conditionalFormatting>
  <conditionalFormatting sqref="F1305">
    <cfRule type="containsText" dxfId="176" priority="175" stopIfTrue="1" operator="containsText" text="&lt;">
      <formula>NOT(ISERROR(SEARCH("&lt;",F1305)))</formula>
    </cfRule>
    <cfRule type="containsText" dxfId="175" priority="176" stopIfTrue="1" operator="containsText" text="N">
      <formula>NOT(ISERROR(SEARCH("N",F1305)))</formula>
    </cfRule>
    <cfRule type="cellIs" dxfId="174" priority="177" operator="greaterThan">
      <formula>10000</formula>
    </cfRule>
  </conditionalFormatting>
  <conditionalFormatting sqref="C1305">
    <cfRule type="containsText" dxfId="173" priority="172" stopIfTrue="1" operator="containsText" text="N">
      <formula>NOT(ISERROR(SEARCH("N",C1305)))</formula>
    </cfRule>
    <cfRule type="containsText" dxfId="172" priority="173" stopIfTrue="1" operator="containsText" text="&lt;">
      <formula>NOT(ISERROR(SEARCH("&lt;",C1305)))</formula>
    </cfRule>
    <cfRule type="cellIs" dxfId="171" priority="174" operator="greaterThan">
      <formula>5</formula>
    </cfRule>
  </conditionalFormatting>
  <conditionalFormatting sqref="C1305:D1305">
    <cfRule type="containsText" dxfId="170" priority="169" stopIfTrue="1" operator="containsText" text="&lt;">
      <formula>NOT(ISERROR(SEARCH("&lt;",C1305)))</formula>
    </cfRule>
    <cfRule type="containsText" dxfId="169" priority="170" stopIfTrue="1" operator="containsText" text="N">
      <formula>NOT(ISERROR(SEARCH("N",C1305)))</formula>
    </cfRule>
    <cfRule type="cellIs" dxfId="168" priority="171" operator="greaterThan">
      <formula>1000</formula>
    </cfRule>
  </conditionalFormatting>
  <conditionalFormatting sqref="E1305">
    <cfRule type="containsText" dxfId="167" priority="166" stopIfTrue="1" operator="containsText" text="&lt;">
      <formula>NOT(ISERROR(SEARCH("&lt;",E1305)))</formula>
    </cfRule>
    <cfRule type="containsText" dxfId="166" priority="167" stopIfTrue="1" operator="containsText" text="N">
      <formula>NOT(ISERROR(SEARCH("N",E1305)))</formula>
    </cfRule>
    <cfRule type="cellIs" dxfId="165" priority="168" operator="greaterThan">
      <formula>680</formula>
    </cfRule>
  </conditionalFormatting>
  <conditionalFormatting sqref="F1305">
    <cfRule type="containsText" dxfId="164" priority="163" stopIfTrue="1" operator="containsText" text="&lt;">
      <formula>NOT(ISERROR(SEARCH("&lt;",F1305)))</formula>
    </cfRule>
    <cfRule type="containsText" dxfId="163" priority="164" stopIfTrue="1" operator="containsText" text="N">
      <formula>NOT(ISERROR(SEARCH("N",F1305)))</formula>
    </cfRule>
    <cfRule type="cellIs" dxfId="162" priority="165" operator="greaterThan">
      <formula>10000</formula>
    </cfRule>
  </conditionalFormatting>
  <conditionalFormatting sqref="C1305:D1305">
    <cfRule type="containsText" dxfId="161" priority="160" stopIfTrue="1" operator="containsText" text="N">
      <formula>NOT(ISERROR(SEARCH("N",C1305)))</formula>
    </cfRule>
    <cfRule type="containsText" dxfId="160" priority="161" stopIfTrue="1" operator="containsText" text="&lt;">
      <formula>NOT(ISERROR(SEARCH("&lt;",C1305)))</formula>
    </cfRule>
    <cfRule type="cellIs" dxfId="159" priority="162" operator="greaterThan">
      <formula>5</formula>
    </cfRule>
  </conditionalFormatting>
  <conditionalFormatting sqref="E1305">
    <cfRule type="containsText" dxfId="158" priority="157" stopIfTrue="1" operator="containsText" text="N">
      <formula>NOT(ISERROR(SEARCH("N",E1305)))</formula>
    </cfRule>
    <cfRule type="containsText" dxfId="157" priority="158" stopIfTrue="1" operator="containsText" text="&lt;">
      <formula>NOT(ISERROR(SEARCH("&lt;",E1305)))</formula>
    </cfRule>
    <cfRule type="cellIs" dxfId="156" priority="159" operator="greaterThan">
      <formula>5</formula>
    </cfRule>
  </conditionalFormatting>
  <conditionalFormatting sqref="C1349">
    <cfRule type="containsText" dxfId="155" priority="154" stopIfTrue="1" operator="containsText" text="N">
      <formula>NOT(ISERROR(SEARCH("N",C1349)))</formula>
    </cfRule>
    <cfRule type="containsText" dxfId="154" priority="155" stopIfTrue="1" operator="containsText" text="&lt;">
      <formula>NOT(ISERROR(SEARCH("&lt;",C1349)))</formula>
    </cfRule>
    <cfRule type="cellIs" dxfId="153" priority="156" operator="greaterThan">
      <formula>5</formula>
    </cfRule>
  </conditionalFormatting>
  <conditionalFormatting sqref="D1349">
    <cfRule type="containsText" dxfId="152" priority="151" stopIfTrue="1" operator="containsText" text="&lt;">
      <formula>NOT(ISERROR(SEARCH("&lt;",D1349)))</formula>
    </cfRule>
    <cfRule type="containsText" dxfId="151" priority="152" stopIfTrue="1" operator="containsText" text="N">
      <formula>NOT(ISERROR(SEARCH("N",D1349)))</formula>
    </cfRule>
    <cfRule type="cellIs" dxfId="150" priority="153" operator="greaterThan">
      <formula>1000</formula>
    </cfRule>
  </conditionalFormatting>
  <conditionalFormatting sqref="E1349">
    <cfRule type="containsText" dxfId="149" priority="148" stopIfTrue="1" operator="containsText" text="&lt;">
      <formula>NOT(ISERROR(SEARCH("&lt;",E1349)))</formula>
    </cfRule>
    <cfRule type="containsText" dxfId="148" priority="149" stopIfTrue="1" operator="containsText" text="N">
      <formula>NOT(ISERROR(SEARCH("N",E1349)))</formula>
    </cfRule>
    <cfRule type="cellIs" dxfId="147" priority="150" operator="greaterThan">
      <formula>680</formula>
    </cfRule>
  </conditionalFormatting>
  <conditionalFormatting sqref="F1349">
    <cfRule type="containsText" dxfId="146" priority="145" stopIfTrue="1" operator="containsText" text="&lt;">
      <formula>NOT(ISERROR(SEARCH("&lt;",F1349)))</formula>
    </cfRule>
    <cfRule type="containsText" dxfId="145" priority="146" stopIfTrue="1" operator="containsText" text="N">
      <formula>NOT(ISERROR(SEARCH("N",F1349)))</formula>
    </cfRule>
    <cfRule type="cellIs" dxfId="144" priority="147" operator="greaterThan">
      <formula>10000</formula>
    </cfRule>
  </conditionalFormatting>
  <conditionalFormatting sqref="C1349">
    <cfRule type="containsText" dxfId="143" priority="142" stopIfTrue="1" operator="containsText" text="N">
      <formula>NOT(ISERROR(SEARCH("N",C1349)))</formula>
    </cfRule>
    <cfRule type="containsText" dxfId="142" priority="143" stopIfTrue="1" operator="containsText" text="&lt;">
      <formula>NOT(ISERROR(SEARCH("&lt;",C1349)))</formula>
    </cfRule>
    <cfRule type="cellIs" dxfId="141" priority="144" operator="greaterThan">
      <formula>5</formula>
    </cfRule>
  </conditionalFormatting>
  <conditionalFormatting sqref="D1349">
    <cfRule type="containsText" dxfId="140" priority="139" stopIfTrue="1" operator="containsText" text="&lt;">
      <formula>NOT(ISERROR(SEARCH("&lt;",D1349)))</formula>
    </cfRule>
    <cfRule type="containsText" dxfId="139" priority="140" stopIfTrue="1" operator="containsText" text="N">
      <formula>NOT(ISERROR(SEARCH("N",D1349)))</formula>
    </cfRule>
    <cfRule type="cellIs" dxfId="138" priority="141" operator="greaterThan">
      <formula>1000</formula>
    </cfRule>
  </conditionalFormatting>
  <conditionalFormatting sqref="E1349">
    <cfRule type="containsText" dxfId="137" priority="136" stopIfTrue="1" operator="containsText" text="&lt;">
      <formula>NOT(ISERROR(SEARCH("&lt;",E1349)))</formula>
    </cfRule>
    <cfRule type="containsText" dxfId="136" priority="137" stopIfTrue="1" operator="containsText" text="N">
      <formula>NOT(ISERROR(SEARCH("N",E1349)))</formula>
    </cfRule>
    <cfRule type="cellIs" dxfId="135" priority="138" operator="greaterThan">
      <formula>680</formula>
    </cfRule>
  </conditionalFormatting>
  <conditionalFormatting sqref="F1349">
    <cfRule type="containsText" dxfId="134" priority="133" stopIfTrue="1" operator="containsText" text="&lt;">
      <formula>NOT(ISERROR(SEARCH("&lt;",F1349)))</formula>
    </cfRule>
    <cfRule type="containsText" dxfId="133" priority="134" stopIfTrue="1" operator="containsText" text="N">
      <formula>NOT(ISERROR(SEARCH("N",F1349)))</formula>
    </cfRule>
    <cfRule type="cellIs" dxfId="132" priority="135" operator="greaterThan">
      <formula>10000</formula>
    </cfRule>
  </conditionalFormatting>
  <conditionalFormatting sqref="C1349">
    <cfRule type="containsText" dxfId="131" priority="130" stopIfTrue="1" operator="containsText" text="N">
      <formula>NOT(ISERROR(SEARCH("N",C1349)))</formula>
    </cfRule>
    <cfRule type="containsText" dxfId="130" priority="131" stopIfTrue="1" operator="containsText" text="&lt;">
      <formula>NOT(ISERROR(SEARCH("&lt;",C1349)))</formula>
    </cfRule>
    <cfRule type="cellIs" dxfId="129" priority="132" operator="greaterThan">
      <formula>5</formula>
    </cfRule>
  </conditionalFormatting>
  <conditionalFormatting sqref="C1349:D1349">
    <cfRule type="containsText" dxfId="128" priority="127" stopIfTrue="1" operator="containsText" text="&lt;">
      <formula>NOT(ISERROR(SEARCH("&lt;",C1349)))</formula>
    </cfRule>
    <cfRule type="containsText" dxfId="127" priority="128" stopIfTrue="1" operator="containsText" text="N">
      <formula>NOT(ISERROR(SEARCH("N",C1349)))</formula>
    </cfRule>
    <cfRule type="cellIs" dxfId="126" priority="129" operator="greaterThan">
      <formula>1000</formula>
    </cfRule>
  </conditionalFormatting>
  <conditionalFormatting sqref="E1349">
    <cfRule type="containsText" dxfId="125" priority="124" stopIfTrue="1" operator="containsText" text="&lt;">
      <formula>NOT(ISERROR(SEARCH("&lt;",E1349)))</formula>
    </cfRule>
    <cfRule type="containsText" dxfId="124" priority="125" stopIfTrue="1" operator="containsText" text="N">
      <formula>NOT(ISERROR(SEARCH("N",E1349)))</formula>
    </cfRule>
    <cfRule type="cellIs" dxfId="123" priority="126" operator="greaterThan">
      <formula>680</formula>
    </cfRule>
  </conditionalFormatting>
  <conditionalFormatting sqref="F1349">
    <cfRule type="containsText" dxfId="122" priority="121" stopIfTrue="1" operator="containsText" text="&lt;">
      <formula>NOT(ISERROR(SEARCH("&lt;",F1349)))</formula>
    </cfRule>
    <cfRule type="containsText" dxfId="121" priority="122" stopIfTrue="1" operator="containsText" text="N">
      <formula>NOT(ISERROR(SEARCH("N",F1349)))</formula>
    </cfRule>
    <cfRule type="cellIs" dxfId="120" priority="123" operator="greaterThan">
      <formula>10000</formula>
    </cfRule>
  </conditionalFormatting>
  <conditionalFormatting sqref="C1349:D1349">
    <cfRule type="containsText" dxfId="119" priority="118" stopIfTrue="1" operator="containsText" text="N">
      <formula>NOT(ISERROR(SEARCH("N",C1349)))</formula>
    </cfRule>
    <cfRule type="containsText" dxfId="118" priority="119" stopIfTrue="1" operator="containsText" text="&lt;">
      <formula>NOT(ISERROR(SEARCH("&lt;",C1349)))</formula>
    </cfRule>
    <cfRule type="cellIs" dxfId="117" priority="120" operator="greaterThan">
      <formula>5</formula>
    </cfRule>
  </conditionalFormatting>
  <conditionalFormatting sqref="E1349">
    <cfRule type="containsText" dxfId="116" priority="115" stopIfTrue="1" operator="containsText" text="N">
      <formula>NOT(ISERROR(SEARCH("N",E1349)))</formula>
    </cfRule>
    <cfRule type="containsText" dxfId="115" priority="116" stopIfTrue="1" operator="containsText" text="&lt;">
      <formula>NOT(ISERROR(SEARCH("&lt;",E1349)))</formula>
    </cfRule>
    <cfRule type="cellIs" dxfId="114" priority="117" operator="greaterThan">
      <formula>5</formula>
    </cfRule>
  </conditionalFormatting>
  <conditionalFormatting sqref="C1433:C1444">
    <cfRule type="containsText" dxfId="113" priority="112" stopIfTrue="1" operator="containsText" text="N">
      <formula>NOT(ISERROR(SEARCH("N",C1433)))</formula>
    </cfRule>
    <cfRule type="containsText" dxfId="112" priority="113" stopIfTrue="1" operator="containsText" text="&lt;">
      <formula>NOT(ISERROR(SEARCH("&lt;",C1433)))</formula>
    </cfRule>
    <cfRule type="cellIs" dxfId="111" priority="114" operator="greaterThan">
      <formula>5</formula>
    </cfRule>
  </conditionalFormatting>
  <conditionalFormatting sqref="D1433:D1444">
    <cfRule type="containsText" dxfId="110" priority="109" stopIfTrue="1" operator="containsText" text="&lt;">
      <formula>NOT(ISERROR(SEARCH("&lt;",D1433)))</formula>
    </cfRule>
    <cfRule type="containsText" dxfId="109" priority="110" stopIfTrue="1" operator="containsText" text="N">
      <formula>NOT(ISERROR(SEARCH("N",D1433)))</formula>
    </cfRule>
    <cfRule type="cellIs" dxfId="108" priority="111" operator="greaterThan">
      <formula>1000</formula>
    </cfRule>
  </conditionalFormatting>
  <conditionalFormatting sqref="E1433:E1444">
    <cfRule type="containsText" dxfId="107" priority="106" stopIfTrue="1" operator="containsText" text="&lt;">
      <formula>NOT(ISERROR(SEARCH("&lt;",E1433)))</formula>
    </cfRule>
    <cfRule type="containsText" dxfId="106" priority="107" stopIfTrue="1" operator="containsText" text="N">
      <formula>NOT(ISERROR(SEARCH("N",E1433)))</formula>
    </cfRule>
    <cfRule type="cellIs" dxfId="105" priority="108" operator="greaterThan">
      <formula>680</formula>
    </cfRule>
  </conditionalFormatting>
  <conditionalFormatting sqref="F1433:F1444">
    <cfRule type="containsText" dxfId="104" priority="103" stopIfTrue="1" operator="containsText" text="&lt;">
      <formula>NOT(ISERROR(SEARCH("&lt;",F1433)))</formula>
    </cfRule>
    <cfRule type="containsText" dxfId="103" priority="104" stopIfTrue="1" operator="containsText" text="N">
      <formula>NOT(ISERROR(SEARCH("N",F1433)))</formula>
    </cfRule>
    <cfRule type="cellIs" dxfId="102" priority="105" operator="greaterThan">
      <formula>10000</formula>
    </cfRule>
  </conditionalFormatting>
  <conditionalFormatting sqref="C1433:C1444">
    <cfRule type="containsText" dxfId="101" priority="100" stopIfTrue="1" operator="containsText" text="N">
      <formula>NOT(ISERROR(SEARCH("N",C1433)))</formula>
    </cfRule>
    <cfRule type="containsText" dxfId="100" priority="101" stopIfTrue="1" operator="containsText" text="&lt;">
      <formula>NOT(ISERROR(SEARCH("&lt;",C1433)))</formula>
    </cfRule>
    <cfRule type="cellIs" dxfId="99" priority="102" operator="greaterThan">
      <formula>5</formula>
    </cfRule>
  </conditionalFormatting>
  <conditionalFormatting sqref="D1433:D1444">
    <cfRule type="containsText" dxfId="98" priority="97" stopIfTrue="1" operator="containsText" text="&lt;">
      <formula>NOT(ISERROR(SEARCH("&lt;",D1433)))</formula>
    </cfRule>
    <cfRule type="containsText" dxfId="97" priority="98" stopIfTrue="1" operator="containsText" text="N">
      <formula>NOT(ISERROR(SEARCH("N",D1433)))</formula>
    </cfRule>
    <cfRule type="cellIs" dxfId="96" priority="99" operator="greaterThan">
      <formula>1000</formula>
    </cfRule>
  </conditionalFormatting>
  <conditionalFormatting sqref="E1433:E1444">
    <cfRule type="containsText" dxfId="95" priority="94" stopIfTrue="1" operator="containsText" text="&lt;">
      <formula>NOT(ISERROR(SEARCH("&lt;",E1433)))</formula>
    </cfRule>
    <cfRule type="containsText" dxfId="94" priority="95" stopIfTrue="1" operator="containsText" text="N">
      <formula>NOT(ISERROR(SEARCH("N",E1433)))</formula>
    </cfRule>
    <cfRule type="cellIs" dxfId="93" priority="96" operator="greaterThan">
      <formula>680</formula>
    </cfRule>
  </conditionalFormatting>
  <conditionalFormatting sqref="F1433:F1444">
    <cfRule type="containsText" dxfId="92" priority="91" stopIfTrue="1" operator="containsText" text="&lt;">
      <formula>NOT(ISERROR(SEARCH("&lt;",F1433)))</formula>
    </cfRule>
    <cfRule type="containsText" dxfId="91" priority="92" stopIfTrue="1" operator="containsText" text="N">
      <formula>NOT(ISERROR(SEARCH("N",F1433)))</formula>
    </cfRule>
    <cfRule type="cellIs" dxfId="90" priority="93" operator="greaterThan">
      <formula>10000</formula>
    </cfRule>
  </conditionalFormatting>
  <conditionalFormatting sqref="C1433:C1444">
    <cfRule type="containsText" dxfId="89" priority="88" stopIfTrue="1" operator="containsText" text="N">
      <formula>NOT(ISERROR(SEARCH("N",C1433)))</formula>
    </cfRule>
    <cfRule type="containsText" dxfId="88" priority="89" stopIfTrue="1" operator="containsText" text="&lt;">
      <formula>NOT(ISERROR(SEARCH("&lt;",C1433)))</formula>
    </cfRule>
    <cfRule type="cellIs" dxfId="87" priority="90" operator="greaterThan">
      <formula>5</formula>
    </cfRule>
  </conditionalFormatting>
  <conditionalFormatting sqref="D1433:D1444">
    <cfRule type="containsText" dxfId="86" priority="85" stopIfTrue="1" operator="containsText" text="&lt;">
      <formula>NOT(ISERROR(SEARCH("&lt;",D1433)))</formula>
    </cfRule>
    <cfRule type="containsText" dxfId="85" priority="86" stopIfTrue="1" operator="containsText" text="N">
      <formula>NOT(ISERROR(SEARCH("N",D1433)))</formula>
    </cfRule>
    <cfRule type="cellIs" dxfId="84" priority="87" operator="greaterThan">
      <formula>1000</formula>
    </cfRule>
  </conditionalFormatting>
  <conditionalFormatting sqref="E1433:E1444">
    <cfRule type="containsText" dxfId="83" priority="82" stopIfTrue="1" operator="containsText" text="&lt;">
      <formula>NOT(ISERROR(SEARCH("&lt;",E1433)))</formula>
    </cfRule>
    <cfRule type="containsText" dxfId="82" priority="83" stopIfTrue="1" operator="containsText" text="N">
      <formula>NOT(ISERROR(SEARCH("N",E1433)))</formula>
    </cfRule>
    <cfRule type="cellIs" dxfId="81" priority="84" operator="greaterThan">
      <formula>680</formula>
    </cfRule>
  </conditionalFormatting>
  <conditionalFormatting sqref="F1433:F1444">
    <cfRule type="containsText" dxfId="80" priority="79" stopIfTrue="1" operator="containsText" text="&lt;">
      <formula>NOT(ISERROR(SEARCH("&lt;",F1433)))</formula>
    </cfRule>
    <cfRule type="containsText" dxfId="79" priority="80" stopIfTrue="1" operator="containsText" text="N">
      <formula>NOT(ISERROR(SEARCH("N",F1433)))</formula>
    </cfRule>
    <cfRule type="cellIs" dxfId="78" priority="81" operator="greaterThan">
      <formula>10000</formula>
    </cfRule>
  </conditionalFormatting>
  <conditionalFormatting sqref="C1433:C1444">
    <cfRule type="containsText" dxfId="77" priority="76" stopIfTrue="1" operator="containsText" text="N">
      <formula>NOT(ISERROR(SEARCH("N",C1433)))</formula>
    </cfRule>
    <cfRule type="containsText" dxfId="76" priority="77" stopIfTrue="1" operator="containsText" text="&lt;">
      <formula>NOT(ISERROR(SEARCH("&lt;",C1433)))</formula>
    </cfRule>
    <cfRule type="cellIs" dxfId="75" priority="78" operator="greaterThan">
      <formula>5</formula>
    </cfRule>
  </conditionalFormatting>
  <conditionalFormatting sqref="C1433:D1444">
    <cfRule type="containsText" dxfId="74" priority="73" stopIfTrue="1" operator="containsText" text="&lt;">
      <formula>NOT(ISERROR(SEARCH("&lt;",C1433)))</formula>
    </cfRule>
    <cfRule type="containsText" dxfId="73" priority="74" stopIfTrue="1" operator="containsText" text="N">
      <formula>NOT(ISERROR(SEARCH("N",C1433)))</formula>
    </cfRule>
    <cfRule type="cellIs" dxfId="72" priority="75" operator="greaterThan">
      <formula>1000</formula>
    </cfRule>
  </conditionalFormatting>
  <conditionalFormatting sqref="E1433:E1444">
    <cfRule type="containsText" dxfId="71" priority="70" stopIfTrue="1" operator="containsText" text="&lt;">
      <formula>NOT(ISERROR(SEARCH("&lt;",E1433)))</formula>
    </cfRule>
    <cfRule type="containsText" dxfId="70" priority="71" stopIfTrue="1" operator="containsText" text="N">
      <formula>NOT(ISERROR(SEARCH("N",E1433)))</formula>
    </cfRule>
    <cfRule type="cellIs" dxfId="69" priority="72" operator="greaterThan">
      <formula>680</formula>
    </cfRule>
  </conditionalFormatting>
  <conditionalFormatting sqref="F1433:F1444">
    <cfRule type="containsText" dxfId="68" priority="67" stopIfTrue="1" operator="containsText" text="&lt;">
      <formula>NOT(ISERROR(SEARCH("&lt;",F1433)))</formula>
    </cfRule>
    <cfRule type="containsText" dxfId="67" priority="68" stopIfTrue="1" operator="containsText" text="N">
      <formula>NOT(ISERROR(SEARCH("N",F1433)))</formula>
    </cfRule>
    <cfRule type="cellIs" dxfId="66" priority="69" operator="greaterThan">
      <formula>10000</formula>
    </cfRule>
  </conditionalFormatting>
  <conditionalFormatting sqref="C1433:D1444">
    <cfRule type="containsText" dxfId="65" priority="64" stopIfTrue="1" operator="containsText" text="N">
      <formula>NOT(ISERROR(SEARCH("N",C1433)))</formula>
    </cfRule>
    <cfRule type="containsText" dxfId="64" priority="65" stopIfTrue="1" operator="containsText" text="&lt;">
      <formula>NOT(ISERROR(SEARCH("&lt;",C1433)))</formula>
    </cfRule>
    <cfRule type="cellIs" dxfId="63" priority="66" operator="greaterThan">
      <formula>5</formula>
    </cfRule>
  </conditionalFormatting>
  <conditionalFormatting sqref="E1433:E1444">
    <cfRule type="containsText" dxfId="62" priority="61" stopIfTrue="1" operator="containsText" text="N">
      <formula>NOT(ISERROR(SEARCH("N",E1433)))</formula>
    </cfRule>
    <cfRule type="containsText" dxfId="61" priority="62" stopIfTrue="1" operator="containsText" text="&lt;">
      <formula>NOT(ISERROR(SEARCH("&lt;",E1433)))</formula>
    </cfRule>
    <cfRule type="cellIs" dxfId="60" priority="63" operator="greaterThan">
      <formula>5</formula>
    </cfRule>
  </conditionalFormatting>
  <conditionalFormatting sqref="C50:D59">
    <cfRule type="containsText" dxfId="59" priority="58" stopIfTrue="1" operator="containsText" text="N">
      <formula>NOT(ISERROR(SEARCH("N",C50)))</formula>
    </cfRule>
    <cfRule type="containsText" dxfId="58" priority="59" stopIfTrue="1" operator="containsText" text="&lt;">
      <formula>NOT(ISERROR(SEARCH("&lt;",C50)))</formula>
    </cfRule>
    <cfRule type="cellIs" dxfId="57" priority="60" operator="greaterThan">
      <formula>5</formula>
    </cfRule>
  </conditionalFormatting>
  <conditionalFormatting sqref="D50:D59">
    <cfRule type="containsText" dxfId="56" priority="55" stopIfTrue="1" operator="containsText" text="&lt;">
      <formula>NOT(ISERROR(SEARCH("&lt;",D50)))</formula>
    </cfRule>
    <cfRule type="containsText" dxfId="55" priority="56" stopIfTrue="1" operator="containsText" text="N">
      <formula>NOT(ISERROR(SEARCH("N",D50)))</formula>
    </cfRule>
    <cfRule type="cellIs" dxfId="54" priority="57" operator="greaterThan">
      <formula>1000</formula>
    </cfRule>
  </conditionalFormatting>
  <conditionalFormatting sqref="E50:E59">
    <cfRule type="containsText" dxfId="53" priority="52" stopIfTrue="1" operator="containsText" text="&lt;">
      <formula>NOT(ISERROR(SEARCH("&lt;",E50)))</formula>
    </cfRule>
    <cfRule type="containsText" dxfId="52" priority="53" stopIfTrue="1" operator="containsText" text="N">
      <formula>NOT(ISERROR(SEARCH("N",E50)))</formula>
    </cfRule>
    <cfRule type="cellIs" dxfId="51" priority="54" operator="greaterThan">
      <formula>680</formula>
    </cfRule>
  </conditionalFormatting>
  <conditionalFormatting sqref="F50:F59">
    <cfRule type="containsText" dxfId="50" priority="49" stopIfTrue="1" operator="containsText" text="&lt;">
      <formula>NOT(ISERROR(SEARCH("&lt;",F50)))</formula>
    </cfRule>
    <cfRule type="containsText" dxfId="49" priority="50" stopIfTrue="1" operator="containsText" text="N">
      <formula>NOT(ISERROR(SEARCH("N",F50)))</formula>
    </cfRule>
    <cfRule type="cellIs" dxfId="48" priority="51" operator="greaterThan">
      <formula>10000</formula>
    </cfRule>
  </conditionalFormatting>
  <conditionalFormatting sqref="D109:E130">
    <cfRule type="containsText" dxfId="47" priority="46" stopIfTrue="1" operator="containsText" text="&lt;">
      <formula>NOT(ISERROR(SEARCH("&lt;",D109)))</formula>
    </cfRule>
    <cfRule type="containsText" dxfId="46" priority="47" stopIfTrue="1" operator="containsText" text="N">
      <formula>NOT(ISERROR(SEARCH("N",D109)))</formula>
    </cfRule>
    <cfRule type="cellIs" dxfId="45" priority="48" operator="greaterThan">
      <formula>1000</formula>
    </cfRule>
  </conditionalFormatting>
  <conditionalFormatting sqref="E109:E130">
    <cfRule type="containsText" dxfId="44" priority="43" stopIfTrue="1" operator="containsText" text="&lt;">
      <formula>NOT(ISERROR(SEARCH("&lt;",E109)))</formula>
    </cfRule>
    <cfRule type="containsText" dxfId="43" priority="44" stopIfTrue="1" operator="containsText" text="N">
      <formula>NOT(ISERROR(SEARCH("N",E109)))</formula>
    </cfRule>
    <cfRule type="cellIs" dxfId="42" priority="45" operator="greaterThan">
      <formula>680</formula>
    </cfRule>
  </conditionalFormatting>
  <conditionalFormatting sqref="D267:E288">
    <cfRule type="containsText" dxfId="41" priority="40" stopIfTrue="1" operator="containsText" text="N">
      <formula>NOT(ISERROR(SEARCH("N",D267)))</formula>
    </cfRule>
    <cfRule type="containsText" dxfId="40" priority="41" stopIfTrue="1" operator="containsText" text="&lt;">
      <formula>NOT(ISERROR(SEARCH("&lt;",D267)))</formula>
    </cfRule>
    <cfRule type="cellIs" dxfId="39" priority="42" operator="greaterThan">
      <formula>5</formula>
    </cfRule>
  </conditionalFormatting>
  <conditionalFormatting sqref="D267:F288">
    <cfRule type="containsText" dxfId="38" priority="37" stopIfTrue="1" operator="containsText" text="&lt;">
      <formula>NOT(ISERROR(SEARCH("&lt;",D267)))</formula>
    </cfRule>
    <cfRule type="containsText" dxfId="37" priority="38" stopIfTrue="1" operator="containsText" text="N">
      <formula>NOT(ISERROR(SEARCH("N",D267)))</formula>
    </cfRule>
    <cfRule type="cellIs" dxfId="36" priority="39" operator="greaterThan">
      <formula>1000</formula>
    </cfRule>
  </conditionalFormatting>
  <conditionalFormatting sqref="E267:E288">
    <cfRule type="containsText" dxfId="35" priority="34" stopIfTrue="1" operator="containsText" text="&lt;">
      <formula>NOT(ISERROR(SEARCH("&lt;",E267)))</formula>
    </cfRule>
    <cfRule type="containsText" dxfId="34" priority="35" stopIfTrue="1" operator="containsText" text="N">
      <formula>NOT(ISERROR(SEARCH("N",E267)))</formula>
    </cfRule>
    <cfRule type="cellIs" dxfId="33" priority="36" operator="greaterThan">
      <formula>680</formula>
    </cfRule>
  </conditionalFormatting>
  <conditionalFormatting sqref="F267:F288">
    <cfRule type="containsText" dxfId="32" priority="31" stopIfTrue="1" operator="containsText" text="&lt;">
      <formula>NOT(ISERROR(SEARCH("&lt;",F267)))</formula>
    </cfRule>
    <cfRule type="containsText" dxfId="31" priority="32" stopIfTrue="1" operator="containsText" text="N">
      <formula>NOT(ISERROR(SEARCH("N",F267)))</formula>
    </cfRule>
    <cfRule type="cellIs" dxfId="30" priority="33" operator="greaterThan">
      <formula>10000</formula>
    </cfRule>
  </conditionalFormatting>
  <conditionalFormatting sqref="C642:C782 C784:C1048576 C452:C453 C455:C640 C1:C450">
    <cfRule type="cellIs" dxfId="29" priority="28" operator="greaterThan">
      <formula>0.005</formula>
    </cfRule>
    <cfRule type="cellIs" dxfId="28" priority="29" operator="greaterThan">
      <formula>5</formula>
    </cfRule>
    <cfRule type="cellIs" dxfId="27" priority="30" operator="greaterThan">
      <formula>5</formula>
    </cfRule>
  </conditionalFormatting>
  <conditionalFormatting sqref="C451 C454">
    <cfRule type="containsText" dxfId="26" priority="25" stopIfTrue="1" operator="containsText" text="N">
      <formula>NOT(ISERROR(SEARCH("N",C451)))</formula>
    </cfRule>
    <cfRule type="containsText" dxfId="25" priority="26" stopIfTrue="1" operator="containsText" text="&lt;">
      <formula>NOT(ISERROR(SEARCH("&lt;",C451)))</formula>
    </cfRule>
    <cfRule type="cellIs" dxfId="24" priority="27" operator="greaterThan">
      <formula>5</formula>
    </cfRule>
  </conditionalFormatting>
  <conditionalFormatting sqref="C451 C454">
    <cfRule type="containsText" dxfId="23" priority="22" stopIfTrue="1" operator="containsText" text="N">
      <formula>NOT(ISERROR(SEARCH("N",C451)))</formula>
    </cfRule>
    <cfRule type="containsText" dxfId="22" priority="23" stopIfTrue="1" operator="containsText" text="&lt;">
      <formula>NOT(ISERROR(SEARCH("&lt;",C451)))</formula>
    </cfRule>
    <cfRule type="cellIs" dxfId="21" priority="24" operator="greaterThan">
      <formula>5</formula>
    </cfRule>
  </conditionalFormatting>
  <conditionalFormatting sqref="C451 C454">
    <cfRule type="cellIs" dxfId="20" priority="19" operator="greaterThan">
      <formula>0.005</formula>
    </cfRule>
    <cfRule type="cellIs" dxfId="19" priority="20" operator="greaterThan">
      <formula>5</formula>
    </cfRule>
    <cfRule type="cellIs" dxfId="18" priority="21" operator="greaterThan">
      <formula>5</formula>
    </cfRule>
  </conditionalFormatting>
  <conditionalFormatting sqref="C641">
    <cfRule type="containsText" dxfId="17" priority="16" stopIfTrue="1" operator="containsText" text="N">
      <formula>NOT(ISERROR(SEARCH("N",C641)))</formula>
    </cfRule>
    <cfRule type="containsText" dxfId="16" priority="17" stopIfTrue="1" operator="containsText" text="&lt;">
      <formula>NOT(ISERROR(SEARCH("&lt;",C641)))</formula>
    </cfRule>
    <cfRule type="cellIs" dxfId="15" priority="18" operator="greaterThan">
      <formula>5</formula>
    </cfRule>
  </conditionalFormatting>
  <conditionalFormatting sqref="C641">
    <cfRule type="containsText" dxfId="14" priority="13" stopIfTrue="1" operator="containsText" text="N">
      <formula>NOT(ISERROR(SEARCH("N",C641)))</formula>
    </cfRule>
    <cfRule type="containsText" dxfId="13" priority="14" stopIfTrue="1" operator="containsText" text="&lt;">
      <formula>NOT(ISERROR(SEARCH("&lt;",C641)))</formula>
    </cfRule>
    <cfRule type="cellIs" dxfId="12" priority="15" operator="greaterThan">
      <formula>5</formula>
    </cfRule>
  </conditionalFormatting>
  <conditionalFormatting sqref="C641">
    <cfRule type="cellIs" dxfId="11" priority="10" operator="greaterThan">
      <formula>0.005</formula>
    </cfRule>
    <cfRule type="cellIs" dxfId="10" priority="11" operator="greaterThan">
      <formula>5</formula>
    </cfRule>
    <cfRule type="cellIs" dxfId="9" priority="12" operator="greaterThan">
      <formula>5</formula>
    </cfRule>
  </conditionalFormatting>
  <conditionalFormatting sqref="C783">
    <cfRule type="containsText" dxfId="8" priority="7" stopIfTrue="1" operator="containsText" text="N">
      <formula>NOT(ISERROR(SEARCH("N",C783)))</formula>
    </cfRule>
    <cfRule type="containsText" dxfId="7" priority="8" stopIfTrue="1" operator="containsText" text="&lt;">
      <formula>NOT(ISERROR(SEARCH("&lt;",C783)))</formula>
    </cfRule>
    <cfRule type="cellIs" dxfId="6" priority="9" operator="greaterThan">
      <formula>5</formula>
    </cfRule>
  </conditionalFormatting>
  <conditionalFormatting sqref="C783">
    <cfRule type="containsText" dxfId="5" priority="4" stopIfTrue="1" operator="containsText" text="N">
      <formula>NOT(ISERROR(SEARCH("N",C783)))</formula>
    </cfRule>
    <cfRule type="containsText" dxfId="4" priority="5" stopIfTrue="1" operator="containsText" text="&lt;">
      <formula>NOT(ISERROR(SEARCH("&lt;",C783)))</formula>
    </cfRule>
    <cfRule type="cellIs" dxfId="3" priority="6" operator="greaterThan">
      <formula>5</formula>
    </cfRule>
  </conditionalFormatting>
  <conditionalFormatting sqref="C783">
    <cfRule type="cellIs" dxfId="2" priority="1" operator="greaterThan">
      <formula>0.005</formula>
    </cfRule>
    <cfRule type="cellIs" dxfId="1" priority="2" operator="greaterThan">
      <formula>5</formula>
    </cfRule>
    <cfRule type="cellIs" dxfId="0" priority="3" operator="greaterThan">
      <formula>5</formula>
    </cfRule>
  </conditionalFormatting>
  <pageMargins left="0.7" right="0.7" top="0.75" bottom="0.75" header="0.3" footer="0.3"/>
  <pageSetup orientation="portrait" horizontalDpi="4294967293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77"/>
  <sheetViews>
    <sheetView zoomScaleNormal="100" workbookViewId="0">
      <selection activeCell="K15" sqref="K15"/>
    </sheetView>
  </sheetViews>
  <sheetFormatPr defaultRowHeight="15" x14ac:dyDescent="0.25"/>
  <sheetData>
    <row r="1" spans="1:16" x14ac:dyDescent="0.25">
      <c r="A1" s="151"/>
      <c r="B1" s="151"/>
      <c r="C1" s="151"/>
      <c r="D1" s="151"/>
      <c r="E1" s="151"/>
      <c r="F1" s="151"/>
      <c r="G1" s="151"/>
      <c r="H1" s="151"/>
      <c r="I1" s="151"/>
      <c r="J1" s="151"/>
      <c r="K1" s="151"/>
      <c r="L1" s="151"/>
      <c r="M1" s="151"/>
      <c r="N1" s="151"/>
      <c r="O1" s="151"/>
      <c r="P1" s="151"/>
    </row>
    <row r="2" spans="1:16" x14ac:dyDescent="0.25">
      <c r="A2" s="151"/>
      <c r="B2" s="151"/>
      <c r="C2" s="151"/>
      <c r="D2" s="151"/>
      <c r="E2" s="151"/>
      <c r="F2" s="151"/>
      <c r="G2" s="151"/>
      <c r="H2" s="151"/>
      <c r="I2" s="151"/>
      <c r="J2" s="151"/>
      <c r="K2" s="151"/>
      <c r="L2" s="151"/>
      <c r="M2" s="151"/>
      <c r="N2" s="151"/>
      <c r="O2" s="151"/>
      <c r="P2" s="151"/>
    </row>
    <row r="3" spans="1:16" x14ac:dyDescent="0.25">
      <c r="A3" s="151"/>
      <c r="B3" s="151"/>
      <c r="C3" s="151"/>
      <c r="D3" s="151"/>
      <c r="E3" s="151"/>
      <c r="F3" s="151"/>
      <c r="G3" s="151"/>
      <c r="H3" s="151"/>
      <c r="I3" s="151"/>
      <c r="J3" s="151"/>
      <c r="K3" s="151"/>
      <c r="L3" s="151"/>
      <c r="M3" s="151"/>
      <c r="N3" s="151"/>
      <c r="O3" s="151"/>
      <c r="P3" s="151"/>
    </row>
    <row r="4" spans="1:16" x14ac:dyDescent="0.25">
      <c r="A4" s="151"/>
      <c r="B4" s="151"/>
      <c r="C4" s="151"/>
      <c r="D4" s="151"/>
      <c r="E4" s="151"/>
      <c r="F4" s="151"/>
      <c r="G4" s="151"/>
      <c r="H4" s="151"/>
      <c r="I4" s="151"/>
      <c r="J4" s="151"/>
      <c r="K4" s="151"/>
      <c r="L4" s="151" t="s">
        <v>73</v>
      </c>
      <c r="M4" s="151"/>
      <c r="N4" s="151"/>
      <c r="O4" s="151"/>
      <c r="P4" s="151"/>
    </row>
    <row r="5" spans="1:16" x14ac:dyDescent="0.25">
      <c r="A5" s="151"/>
      <c r="B5" s="151"/>
      <c r="C5" s="151"/>
      <c r="D5" s="151"/>
      <c r="E5" s="151"/>
      <c r="F5" s="151"/>
      <c r="G5" s="151"/>
      <c r="H5" s="151"/>
      <c r="I5" s="151"/>
      <c r="J5" s="151"/>
      <c r="K5" s="151"/>
      <c r="L5" s="151"/>
      <c r="M5" s="151"/>
      <c r="N5" s="151"/>
      <c r="O5" s="151"/>
      <c r="P5" s="151"/>
    </row>
    <row r="6" spans="1:16" x14ac:dyDescent="0.25">
      <c r="A6" s="151"/>
      <c r="B6" s="151"/>
      <c r="C6" s="151"/>
      <c r="D6" s="151"/>
      <c r="E6" s="151"/>
      <c r="F6" s="151"/>
      <c r="G6" s="151"/>
      <c r="H6" s="151"/>
      <c r="I6" s="151"/>
      <c r="J6" s="151"/>
      <c r="K6" s="151"/>
      <c r="L6" s="151"/>
      <c r="M6" s="151"/>
      <c r="N6" s="151"/>
      <c r="O6" s="151"/>
      <c r="P6" s="151"/>
    </row>
    <row r="7" spans="1:16" x14ac:dyDescent="0.25">
      <c r="A7" s="151"/>
      <c r="B7" s="151"/>
      <c r="C7" s="151"/>
      <c r="D7" s="151"/>
      <c r="E7" s="151"/>
      <c r="F7" s="151"/>
      <c r="G7" s="151"/>
      <c r="H7" s="151"/>
      <c r="I7" s="151"/>
      <c r="J7" s="151"/>
      <c r="K7" s="151"/>
      <c r="L7" s="151"/>
      <c r="M7" s="151"/>
      <c r="N7" s="151"/>
      <c r="O7" s="151"/>
      <c r="P7" s="151"/>
    </row>
    <row r="8" spans="1:16" x14ac:dyDescent="0.25">
      <c r="A8" s="151"/>
      <c r="B8" s="151"/>
      <c r="C8" s="151"/>
      <c r="D8" s="151"/>
      <c r="E8" s="151"/>
      <c r="F8" s="151"/>
      <c r="G8" s="151"/>
      <c r="H8" s="151"/>
      <c r="I8" s="151"/>
      <c r="J8" s="151"/>
      <c r="K8" s="151"/>
      <c r="L8" s="151"/>
      <c r="M8" s="151"/>
      <c r="N8" s="151"/>
      <c r="O8" s="151"/>
      <c r="P8" s="151"/>
    </row>
    <row r="9" spans="1:16" x14ac:dyDescent="0.25">
      <c r="A9" s="151"/>
      <c r="B9" s="151"/>
      <c r="C9" s="151"/>
      <c r="D9" s="151"/>
      <c r="E9" s="151"/>
      <c r="F9" s="151"/>
      <c r="G9" s="151"/>
      <c r="H9" s="151"/>
      <c r="I9" s="151"/>
      <c r="J9" s="151"/>
      <c r="K9" s="151"/>
      <c r="L9" s="151"/>
      <c r="M9" s="151"/>
      <c r="N9" s="151"/>
      <c r="O9" s="151"/>
      <c r="P9" s="151"/>
    </row>
    <row r="10" spans="1:16" x14ac:dyDescent="0.25">
      <c r="A10" s="151"/>
      <c r="B10" s="151"/>
      <c r="C10" s="151"/>
      <c r="D10" s="151"/>
      <c r="E10" s="151"/>
      <c r="F10" s="151"/>
      <c r="G10" s="151"/>
      <c r="H10" s="151"/>
      <c r="I10" s="151"/>
      <c r="J10" s="151"/>
      <c r="K10" s="151"/>
      <c r="L10" s="151"/>
      <c r="M10" s="151"/>
      <c r="N10" s="151"/>
      <c r="O10" s="151"/>
      <c r="P10" s="151"/>
    </row>
    <row r="11" spans="1:16" x14ac:dyDescent="0.25">
      <c r="A11" s="151"/>
      <c r="B11" s="151"/>
      <c r="C11" s="151"/>
      <c r="D11" s="151"/>
      <c r="E11" s="151"/>
      <c r="F11" s="151"/>
      <c r="G11" s="151"/>
      <c r="H11" s="151"/>
      <c r="I11" s="151"/>
      <c r="J11" s="151"/>
      <c r="K11" s="151"/>
      <c r="L11" s="151"/>
      <c r="M11" s="151"/>
      <c r="N11" s="151"/>
      <c r="O11" s="151"/>
      <c r="P11" s="151"/>
    </row>
    <row r="12" spans="1:16" x14ac:dyDescent="0.25">
      <c r="A12" s="151"/>
      <c r="B12" s="151"/>
      <c r="C12" s="151"/>
      <c r="D12" s="151"/>
      <c r="E12" s="151"/>
      <c r="F12" s="151"/>
      <c r="G12" s="151"/>
      <c r="H12" s="151"/>
      <c r="I12" s="151"/>
      <c r="J12" s="151"/>
      <c r="K12" s="151"/>
      <c r="L12" s="151"/>
      <c r="M12" s="151"/>
      <c r="N12" s="151"/>
      <c r="O12" s="151"/>
      <c r="P12" s="151"/>
    </row>
    <row r="13" spans="1:16" x14ac:dyDescent="0.25">
      <c r="A13" s="151"/>
      <c r="B13" s="151"/>
      <c r="C13" s="151"/>
      <c r="D13" s="151"/>
      <c r="E13" s="151"/>
      <c r="F13" s="151"/>
      <c r="G13" s="151"/>
      <c r="H13" s="151"/>
      <c r="I13" s="151"/>
      <c r="J13" s="151"/>
      <c r="K13" s="151"/>
      <c r="L13" s="151"/>
      <c r="M13" s="151"/>
      <c r="N13" s="151"/>
      <c r="O13" s="151"/>
      <c r="P13" s="151"/>
    </row>
    <row r="14" spans="1:16" x14ac:dyDescent="0.25">
      <c r="A14" s="151"/>
      <c r="B14" s="151"/>
      <c r="C14" s="151"/>
      <c r="D14" s="151"/>
      <c r="E14" s="151"/>
      <c r="F14" s="151"/>
      <c r="G14" s="151"/>
      <c r="H14" s="151"/>
      <c r="I14" s="151"/>
      <c r="J14" s="151"/>
      <c r="K14" s="151"/>
      <c r="L14" s="151"/>
      <c r="M14" s="151"/>
      <c r="N14" s="151"/>
      <c r="O14" s="151"/>
      <c r="P14" s="151"/>
    </row>
    <row r="15" spans="1:16" x14ac:dyDescent="0.25">
      <c r="A15" s="151"/>
      <c r="B15" s="151"/>
      <c r="C15" s="151"/>
      <c r="D15" s="151"/>
      <c r="E15" s="151"/>
      <c r="F15" s="151"/>
      <c r="G15" s="151"/>
      <c r="H15" s="151"/>
      <c r="I15" s="151"/>
      <c r="J15" s="151"/>
      <c r="K15" s="151"/>
      <c r="L15" s="151"/>
      <c r="M15" s="151"/>
      <c r="N15" s="151"/>
      <c r="O15" s="151"/>
      <c r="P15" s="151"/>
    </row>
    <row r="16" spans="1:16" x14ac:dyDescent="0.25">
      <c r="A16" s="151"/>
      <c r="B16" s="151"/>
      <c r="C16" s="151"/>
      <c r="D16" s="151"/>
      <c r="E16" s="151"/>
      <c r="F16" s="151"/>
      <c r="G16" s="151"/>
      <c r="H16" s="151"/>
      <c r="I16" s="151"/>
      <c r="J16" s="151"/>
      <c r="K16" s="151"/>
      <c r="L16" s="151"/>
      <c r="M16" s="151"/>
      <c r="N16" s="151"/>
      <c r="O16" s="151"/>
      <c r="P16" s="151"/>
    </row>
    <row r="17" spans="1:16" x14ac:dyDescent="0.25">
      <c r="A17" s="151"/>
      <c r="B17" s="151"/>
      <c r="C17" s="151"/>
      <c r="D17" s="151"/>
      <c r="E17" s="151"/>
      <c r="F17" s="151"/>
      <c r="G17" s="151"/>
      <c r="H17" s="151"/>
      <c r="I17" s="151"/>
      <c r="J17" s="151"/>
      <c r="K17" s="151"/>
      <c r="L17" s="151"/>
      <c r="M17" s="151"/>
      <c r="N17" s="151"/>
      <c r="O17" s="151"/>
      <c r="P17" s="151"/>
    </row>
    <row r="18" spans="1:16" x14ac:dyDescent="0.25">
      <c r="A18" s="151"/>
      <c r="B18" s="151"/>
      <c r="C18" s="151"/>
      <c r="D18" s="151"/>
      <c r="E18" s="151"/>
      <c r="F18" s="151"/>
      <c r="G18" s="151"/>
      <c r="H18" s="151"/>
      <c r="I18" s="151"/>
      <c r="J18" s="151"/>
      <c r="K18" s="151"/>
      <c r="L18" s="151"/>
      <c r="M18" s="151"/>
      <c r="N18" s="151"/>
      <c r="O18" s="151"/>
      <c r="P18" s="151"/>
    </row>
    <row r="19" spans="1:16" x14ac:dyDescent="0.25">
      <c r="A19" s="151"/>
      <c r="B19" s="151"/>
      <c r="C19" s="151"/>
      <c r="D19" s="151"/>
      <c r="E19" s="151"/>
      <c r="F19" s="151"/>
      <c r="G19" s="151"/>
      <c r="H19" s="151"/>
      <c r="I19" s="151"/>
      <c r="J19" s="151"/>
      <c r="K19" s="151"/>
      <c r="L19" s="151"/>
      <c r="M19" s="151"/>
      <c r="N19" s="151"/>
      <c r="O19" s="151"/>
      <c r="P19" s="151"/>
    </row>
    <row r="20" spans="1:16" x14ac:dyDescent="0.25">
      <c r="A20" s="151"/>
      <c r="B20" s="151"/>
      <c r="C20" s="151"/>
      <c r="D20" s="151"/>
      <c r="E20" s="151"/>
      <c r="F20" s="151"/>
      <c r="G20" s="151"/>
      <c r="H20" s="151"/>
      <c r="I20" s="151"/>
      <c r="J20" s="151"/>
      <c r="K20" s="151"/>
      <c r="L20" s="151"/>
      <c r="M20" s="151"/>
      <c r="N20" s="151"/>
      <c r="O20" s="151"/>
      <c r="P20" s="151"/>
    </row>
    <row r="21" spans="1:16" x14ac:dyDescent="0.25">
      <c r="A21" s="151"/>
      <c r="B21" s="151"/>
      <c r="C21" s="151"/>
      <c r="D21" s="151"/>
      <c r="E21" s="151"/>
      <c r="F21" s="151"/>
      <c r="G21" s="151"/>
      <c r="H21" s="151"/>
      <c r="I21" s="151"/>
      <c r="J21" s="151"/>
      <c r="K21" s="151"/>
      <c r="L21" s="151"/>
      <c r="M21" s="151"/>
      <c r="N21" s="151"/>
      <c r="O21" s="151"/>
      <c r="P21" s="151"/>
    </row>
    <row r="22" spans="1:16" x14ac:dyDescent="0.25">
      <c r="A22" s="151"/>
      <c r="B22" s="151"/>
      <c r="C22" s="151"/>
      <c r="D22" s="151"/>
      <c r="E22" s="151"/>
      <c r="F22" s="151"/>
      <c r="G22" s="151"/>
      <c r="H22" s="151"/>
      <c r="I22" s="151"/>
      <c r="J22" s="151"/>
      <c r="K22" s="151"/>
      <c r="L22" s="151"/>
      <c r="M22" s="151"/>
      <c r="N22" s="151"/>
      <c r="O22" s="151"/>
      <c r="P22" s="151"/>
    </row>
    <row r="23" spans="1:16" x14ac:dyDescent="0.25">
      <c r="A23" s="151"/>
      <c r="B23" s="151"/>
      <c r="C23" s="151"/>
      <c r="D23" s="151"/>
      <c r="E23" s="151"/>
      <c r="F23" s="151"/>
      <c r="G23" s="151"/>
      <c r="H23" s="151"/>
      <c r="I23" s="151"/>
      <c r="J23" s="151"/>
      <c r="K23" s="151"/>
      <c r="L23" s="151"/>
      <c r="M23" s="151"/>
      <c r="N23" s="151"/>
      <c r="O23" s="151"/>
      <c r="P23" s="151"/>
    </row>
    <row r="24" spans="1:16" x14ac:dyDescent="0.25">
      <c r="A24" s="151"/>
      <c r="B24" s="151"/>
      <c r="C24" s="151"/>
      <c r="D24" s="151"/>
      <c r="E24" s="151"/>
      <c r="F24" s="151"/>
      <c r="G24" s="151"/>
      <c r="H24" s="151"/>
      <c r="I24" s="151"/>
      <c r="J24" s="151"/>
      <c r="K24" s="151"/>
      <c r="L24" s="151"/>
      <c r="M24" s="151"/>
      <c r="N24" s="151"/>
      <c r="O24" s="151"/>
      <c r="P24" s="151"/>
    </row>
    <row r="25" spans="1:16" x14ac:dyDescent="0.25">
      <c r="A25" s="151"/>
      <c r="B25" s="151"/>
      <c r="C25" s="151"/>
      <c r="D25" s="151"/>
      <c r="E25" s="151"/>
      <c r="F25" s="151"/>
      <c r="G25" s="151"/>
      <c r="H25" s="151"/>
      <c r="I25" s="151"/>
      <c r="J25" s="151"/>
      <c r="K25" s="151"/>
      <c r="L25" s="151"/>
      <c r="M25" s="151"/>
      <c r="N25" s="151"/>
      <c r="O25" s="151"/>
      <c r="P25" s="151"/>
    </row>
    <row r="26" spans="1:16" x14ac:dyDescent="0.25">
      <c r="A26" s="151"/>
      <c r="B26" s="151"/>
      <c r="C26" s="151"/>
      <c r="D26" s="151"/>
      <c r="E26" s="151"/>
      <c r="F26" s="151"/>
      <c r="G26" s="151"/>
      <c r="H26" s="151"/>
      <c r="I26" s="151"/>
      <c r="J26" s="151"/>
      <c r="K26" s="151"/>
      <c r="L26" s="151"/>
      <c r="M26" s="151"/>
      <c r="N26" s="151"/>
      <c r="O26" s="151"/>
      <c r="P26" s="151"/>
    </row>
    <row r="27" spans="1:16" x14ac:dyDescent="0.25">
      <c r="A27" s="151"/>
      <c r="B27" s="151"/>
      <c r="C27" s="151"/>
      <c r="D27" s="151"/>
      <c r="E27" s="151"/>
      <c r="F27" s="151"/>
      <c r="G27" s="151"/>
      <c r="H27" s="151"/>
      <c r="I27" s="151"/>
      <c r="J27" s="151"/>
      <c r="K27" s="151"/>
      <c r="L27" s="151"/>
      <c r="M27" s="151"/>
      <c r="N27" s="151"/>
      <c r="O27" s="151"/>
      <c r="P27" s="151"/>
    </row>
    <row r="28" spans="1:16" x14ac:dyDescent="0.25">
      <c r="A28" s="151"/>
      <c r="B28" s="151"/>
      <c r="C28" s="151"/>
      <c r="D28" s="151"/>
      <c r="E28" s="151"/>
      <c r="F28" s="151"/>
      <c r="G28" s="151"/>
      <c r="H28" s="151"/>
      <c r="I28" s="151"/>
      <c r="J28" s="151"/>
      <c r="K28" s="151"/>
      <c r="L28" s="151"/>
      <c r="M28" s="151"/>
      <c r="N28" s="151"/>
      <c r="O28" s="151"/>
      <c r="P28" s="151"/>
    </row>
    <row r="29" spans="1:16" x14ac:dyDescent="0.25">
      <c r="A29" s="151"/>
      <c r="B29" s="151"/>
      <c r="C29" s="151"/>
      <c r="D29" s="151"/>
      <c r="E29" s="151"/>
      <c r="F29" s="151"/>
      <c r="G29" s="151"/>
      <c r="H29" s="151"/>
      <c r="I29" s="151"/>
      <c r="J29" s="151"/>
      <c r="K29" s="151"/>
      <c r="L29" s="151"/>
      <c r="M29" s="151"/>
      <c r="N29" s="151"/>
      <c r="O29" s="151"/>
      <c r="P29" s="151"/>
    </row>
    <row r="30" spans="1:16" x14ac:dyDescent="0.25">
      <c r="A30" s="151"/>
      <c r="B30" s="151"/>
      <c r="C30" s="151"/>
      <c r="D30" s="151"/>
      <c r="E30" s="151"/>
      <c r="F30" s="151"/>
      <c r="G30" s="151"/>
      <c r="H30" s="151"/>
      <c r="I30" s="151"/>
      <c r="J30" s="151"/>
      <c r="K30" s="151"/>
      <c r="L30" s="151"/>
      <c r="M30" s="151"/>
      <c r="N30" s="151"/>
      <c r="O30" s="151"/>
      <c r="P30" s="151"/>
    </row>
    <row r="31" spans="1:16" x14ac:dyDescent="0.25">
      <c r="A31" s="151"/>
      <c r="B31" s="151"/>
      <c r="C31" s="151"/>
      <c r="D31" s="151"/>
      <c r="E31" s="151"/>
      <c r="F31" s="151"/>
      <c r="G31" s="151"/>
      <c r="H31" s="151"/>
      <c r="I31" s="151"/>
      <c r="J31" s="151"/>
      <c r="K31" s="151"/>
      <c r="L31" s="151"/>
      <c r="M31" s="151"/>
      <c r="N31" s="151"/>
      <c r="O31" s="151"/>
      <c r="P31" s="151"/>
    </row>
    <row r="32" spans="1:16" x14ac:dyDescent="0.25">
      <c r="A32" s="151"/>
      <c r="B32" s="151"/>
      <c r="C32" s="151"/>
      <c r="D32" s="151"/>
      <c r="E32" s="151"/>
      <c r="F32" s="151"/>
      <c r="G32" s="151"/>
      <c r="H32" s="151"/>
      <c r="I32" s="151"/>
      <c r="J32" s="151"/>
      <c r="K32" s="151"/>
      <c r="L32" s="151"/>
      <c r="M32" s="151"/>
      <c r="N32" s="151"/>
      <c r="O32" s="151"/>
      <c r="P32" s="151"/>
    </row>
    <row r="33" spans="1:16" x14ac:dyDescent="0.25">
      <c r="A33" s="151"/>
      <c r="B33" s="151"/>
      <c r="C33" s="151"/>
      <c r="D33" s="151"/>
      <c r="E33" s="151"/>
      <c r="F33" s="151"/>
      <c r="G33" s="151"/>
      <c r="H33" s="151"/>
      <c r="I33" s="151"/>
      <c r="J33" s="151"/>
      <c r="K33" s="151"/>
      <c r="L33" s="151"/>
      <c r="M33" s="151"/>
      <c r="N33" s="151"/>
      <c r="O33" s="151"/>
      <c r="P33" s="151"/>
    </row>
    <row r="34" spans="1:16" x14ac:dyDescent="0.25">
      <c r="A34" s="151"/>
      <c r="B34" s="151"/>
      <c r="C34" s="151"/>
      <c r="D34" s="151"/>
      <c r="E34" s="151"/>
      <c r="F34" s="151"/>
      <c r="G34" s="151"/>
      <c r="H34" s="151"/>
      <c r="I34" s="151"/>
      <c r="J34" s="151"/>
      <c r="K34" s="151"/>
      <c r="L34" s="151"/>
      <c r="M34" s="151"/>
      <c r="N34" s="151"/>
      <c r="O34" s="151"/>
      <c r="P34" s="151"/>
    </row>
    <row r="35" spans="1:16" x14ac:dyDescent="0.25">
      <c r="A35" s="151"/>
      <c r="B35" s="151"/>
      <c r="C35" s="151"/>
      <c r="D35" s="151"/>
      <c r="E35" s="151"/>
      <c r="F35" s="151"/>
      <c r="G35" s="151"/>
      <c r="H35" s="151"/>
      <c r="I35" s="151"/>
      <c r="J35" s="151"/>
      <c r="K35" s="151"/>
      <c r="L35" s="151"/>
      <c r="M35" s="151"/>
      <c r="N35" s="151"/>
      <c r="O35" s="151"/>
      <c r="P35" s="151"/>
    </row>
    <row r="36" spans="1:16" x14ac:dyDescent="0.25">
      <c r="A36" s="151"/>
      <c r="B36" s="151"/>
      <c r="C36" s="151"/>
      <c r="D36" s="151"/>
      <c r="E36" s="151"/>
      <c r="F36" s="151"/>
      <c r="G36" s="151"/>
      <c r="H36" s="151"/>
      <c r="I36" s="151"/>
      <c r="J36" s="151"/>
      <c r="K36" s="151"/>
      <c r="L36" s="151"/>
      <c r="M36" s="151"/>
      <c r="N36" s="151"/>
      <c r="O36" s="151"/>
      <c r="P36" s="151"/>
    </row>
    <row r="37" spans="1:16" x14ac:dyDescent="0.25">
      <c r="A37" s="151"/>
      <c r="B37" s="151"/>
      <c r="C37" s="151"/>
      <c r="D37" s="151"/>
      <c r="E37" s="151"/>
      <c r="F37" s="151"/>
      <c r="G37" s="151"/>
      <c r="H37" s="151"/>
      <c r="I37" s="151"/>
      <c r="J37" s="151"/>
      <c r="K37" s="151"/>
      <c r="L37" s="151"/>
      <c r="M37" s="151"/>
      <c r="N37" s="151"/>
      <c r="O37" s="151"/>
      <c r="P37" s="151"/>
    </row>
    <row r="38" spans="1:16" x14ac:dyDescent="0.25">
      <c r="A38" s="151"/>
      <c r="B38" s="151"/>
      <c r="C38" s="151"/>
      <c r="D38" s="151"/>
      <c r="E38" s="151"/>
      <c r="F38" s="151"/>
      <c r="G38" s="151"/>
      <c r="H38" s="151"/>
      <c r="I38" s="151"/>
      <c r="J38" s="151"/>
      <c r="K38" s="151"/>
      <c r="L38" s="151"/>
      <c r="M38" s="151"/>
      <c r="N38" s="151"/>
      <c r="O38" s="151"/>
      <c r="P38" s="151"/>
    </row>
    <row r="39" spans="1:16" x14ac:dyDescent="0.25">
      <c r="A39" s="151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</row>
    <row r="40" spans="1:16" x14ac:dyDescent="0.25">
      <c r="A40" s="151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</row>
    <row r="41" spans="1:16" x14ac:dyDescent="0.25">
      <c r="A41" s="151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</row>
    <row r="42" spans="1:16" x14ac:dyDescent="0.25">
      <c r="A42" s="151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</row>
    <row r="43" spans="1:16" x14ac:dyDescent="0.25">
      <c r="A43" s="151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</row>
    <row r="44" spans="1:16" x14ac:dyDescent="0.25">
      <c r="A44" s="151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</row>
    <row r="45" spans="1:16" x14ac:dyDescent="0.25">
      <c r="A45" s="151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</row>
    <row r="46" spans="1:16" x14ac:dyDescent="0.25">
      <c r="A46" s="151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</row>
    <row r="47" spans="1:16" x14ac:dyDescent="0.25">
      <c r="A47" s="151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</row>
    <row r="48" spans="1:16" x14ac:dyDescent="0.25">
      <c r="A48" s="151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</row>
    <row r="49" spans="1:16" x14ac:dyDescent="0.25">
      <c r="A49" s="151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</row>
    <row r="50" spans="1:16" x14ac:dyDescent="0.25">
      <c r="A50" s="151"/>
      <c r="B50" s="151"/>
      <c r="C50" s="151"/>
      <c r="D50" s="151"/>
      <c r="E50" s="151"/>
      <c r="F50" s="151"/>
      <c r="G50" s="151"/>
      <c r="H50" s="151"/>
      <c r="I50" s="151"/>
      <c r="J50" s="151"/>
      <c r="K50" s="151"/>
      <c r="L50" s="151"/>
      <c r="M50" s="151"/>
      <c r="N50" s="151"/>
      <c r="O50" s="151"/>
      <c r="P50" s="151"/>
    </row>
    <row r="51" spans="1:16" x14ac:dyDescent="0.25">
      <c r="A51" s="151"/>
      <c r="B51" s="151"/>
      <c r="C51" s="151"/>
      <c r="D51" s="151"/>
      <c r="E51" s="151"/>
      <c r="F51" s="151"/>
      <c r="G51" s="151"/>
      <c r="H51" s="151"/>
      <c r="I51" s="151"/>
      <c r="J51" s="151"/>
      <c r="K51" s="151"/>
      <c r="L51" s="151"/>
      <c r="M51" s="151"/>
      <c r="N51" s="151"/>
      <c r="O51" s="151"/>
      <c r="P51" s="151"/>
    </row>
    <row r="52" spans="1:16" x14ac:dyDescent="0.25">
      <c r="A52" s="151"/>
      <c r="B52" s="151"/>
      <c r="C52" s="151"/>
      <c r="D52" s="151"/>
      <c r="E52" s="151"/>
      <c r="F52" s="151"/>
      <c r="G52" s="151"/>
      <c r="H52" s="151"/>
      <c r="I52" s="151"/>
      <c r="J52" s="151"/>
      <c r="K52" s="151"/>
      <c r="L52" s="151"/>
      <c r="M52" s="151"/>
      <c r="N52" s="151"/>
      <c r="O52" s="151"/>
      <c r="P52" s="151"/>
    </row>
    <row r="53" spans="1:16" x14ac:dyDescent="0.25">
      <c r="A53" s="151"/>
      <c r="B53" s="151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</row>
    <row r="54" spans="1:16" x14ac:dyDescent="0.25">
      <c r="A54" s="151"/>
      <c r="B54" s="151"/>
      <c r="C54" s="151"/>
      <c r="D54" s="151"/>
      <c r="E54" s="151"/>
      <c r="F54" s="151"/>
      <c r="G54" s="151"/>
      <c r="H54" s="151"/>
      <c r="I54" s="151"/>
      <c r="J54" s="151"/>
      <c r="K54" s="151"/>
      <c r="L54" s="151"/>
      <c r="M54" s="151"/>
      <c r="N54" s="151"/>
      <c r="O54" s="151"/>
      <c r="P54" s="151"/>
    </row>
    <row r="55" spans="1:16" x14ac:dyDescent="0.25">
      <c r="A55" s="151"/>
      <c r="B55" s="151"/>
      <c r="C55" s="151"/>
      <c r="D55" s="151"/>
      <c r="E55" s="151"/>
      <c r="F55" s="151"/>
      <c r="G55" s="151"/>
      <c r="H55" s="151"/>
      <c r="I55" s="151"/>
      <c r="J55" s="151"/>
      <c r="K55" s="151"/>
      <c r="L55" s="151"/>
      <c r="M55" s="151"/>
      <c r="N55" s="151"/>
      <c r="O55" s="151"/>
      <c r="P55" s="151"/>
    </row>
    <row r="56" spans="1:16" x14ac:dyDescent="0.25">
      <c r="A56" s="151"/>
      <c r="B56" s="151"/>
      <c r="C56" s="151"/>
      <c r="D56" s="151"/>
      <c r="E56" s="151"/>
      <c r="F56" s="151"/>
      <c r="G56" s="151"/>
      <c r="H56" s="151"/>
      <c r="I56" s="151"/>
      <c r="J56" s="151"/>
      <c r="K56" s="151"/>
      <c r="L56" s="151"/>
      <c r="M56" s="151"/>
      <c r="N56" s="151"/>
      <c r="O56" s="151"/>
      <c r="P56" s="151"/>
    </row>
    <row r="57" spans="1:16" x14ac:dyDescent="0.25">
      <c r="A57" s="151"/>
      <c r="B57" s="151"/>
      <c r="C57" s="151"/>
      <c r="D57" s="151"/>
      <c r="E57" s="151"/>
      <c r="F57" s="151"/>
      <c r="G57" s="151"/>
      <c r="H57" s="151"/>
      <c r="I57" s="151"/>
      <c r="J57" s="151"/>
      <c r="K57" s="151"/>
      <c r="L57" s="151"/>
      <c r="M57" s="151"/>
      <c r="N57" s="151"/>
      <c r="O57" s="151"/>
      <c r="P57" s="151"/>
    </row>
    <row r="58" spans="1:16" x14ac:dyDescent="0.25">
      <c r="A58" s="151"/>
      <c r="B58" s="151"/>
      <c r="C58" s="151"/>
      <c r="D58" s="151"/>
      <c r="E58" s="151"/>
      <c r="F58" s="151"/>
      <c r="G58" s="151"/>
      <c r="H58" s="151"/>
      <c r="I58" s="151"/>
      <c r="J58" s="151"/>
      <c r="K58" s="151"/>
      <c r="L58" s="151"/>
      <c r="M58" s="151"/>
      <c r="N58" s="151"/>
      <c r="O58" s="151"/>
      <c r="P58" s="151"/>
    </row>
    <row r="59" spans="1:16" x14ac:dyDescent="0.25">
      <c r="A59" s="151"/>
      <c r="B59" s="151"/>
      <c r="C59" s="151"/>
      <c r="D59" s="151"/>
      <c r="E59" s="151"/>
      <c r="F59" s="151"/>
      <c r="G59" s="151"/>
      <c r="H59" s="151"/>
      <c r="I59" s="151"/>
      <c r="J59" s="151"/>
      <c r="K59" s="151"/>
      <c r="L59" s="151"/>
      <c r="M59" s="151"/>
      <c r="N59" s="151"/>
      <c r="O59" s="151"/>
      <c r="P59" s="151"/>
    </row>
    <row r="60" spans="1:16" x14ac:dyDescent="0.25">
      <c r="A60" s="151"/>
      <c r="B60" s="151"/>
      <c r="C60" s="151"/>
      <c r="D60" s="151"/>
      <c r="E60" s="151"/>
      <c r="F60" s="151"/>
      <c r="G60" s="151"/>
      <c r="H60" s="151"/>
      <c r="I60" s="151"/>
      <c r="J60" s="151"/>
      <c r="K60" s="151"/>
      <c r="L60" s="151"/>
      <c r="M60" s="151"/>
      <c r="N60" s="151"/>
      <c r="O60" s="151"/>
      <c r="P60" s="151"/>
    </row>
    <row r="61" spans="1:16" x14ac:dyDescent="0.25">
      <c r="A61" s="151"/>
      <c r="B61" s="151"/>
      <c r="C61" s="151"/>
      <c r="D61" s="151"/>
      <c r="E61" s="151"/>
      <c r="F61" s="151"/>
      <c r="G61" s="151"/>
      <c r="H61" s="151"/>
      <c r="I61" s="151"/>
      <c r="J61" s="151"/>
      <c r="K61" s="151"/>
      <c r="L61" s="151"/>
      <c r="M61" s="151"/>
      <c r="N61" s="151"/>
      <c r="O61" s="151"/>
      <c r="P61" s="151"/>
    </row>
    <row r="62" spans="1:16" x14ac:dyDescent="0.25">
      <c r="A62" s="151"/>
      <c r="B62" s="151"/>
      <c r="C62" s="151"/>
      <c r="D62" s="151"/>
      <c r="E62" s="151"/>
      <c r="F62" s="151"/>
      <c r="G62" s="151"/>
      <c r="H62" s="151"/>
      <c r="I62" s="151"/>
      <c r="J62" s="151"/>
      <c r="K62" s="151"/>
      <c r="L62" s="151"/>
      <c r="M62" s="151"/>
      <c r="N62" s="151"/>
      <c r="O62" s="151"/>
      <c r="P62" s="151"/>
    </row>
    <row r="63" spans="1:16" x14ac:dyDescent="0.25">
      <c r="A63" s="151"/>
      <c r="B63" s="151"/>
      <c r="C63" s="151"/>
      <c r="D63" s="151"/>
      <c r="E63" s="151"/>
      <c r="F63" s="151"/>
      <c r="G63" s="151"/>
      <c r="H63" s="151"/>
      <c r="I63" s="151"/>
      <c r="J63" s="151"/>
      <c r="K63" s="151"/>
      <c r="L63" s="151"/>
      <c r="M63" s="151"/>
      <c r="N63" s="151"/>
      <c r="O63" s="151"/>
      <c r="P63" s="151"/>
    </row>
    <row r="64" spans="1:16" x14ac:dyDescent="0.25">
      <c r="A64" s="151"/>
      <c r="B64" s="151"/>
      <c r="C64" s="151"/>
      <c r="D64" s="151"/>
      <c r="E64" s="151"/>
      <c r="F64" s="151"/>
      <c r="G64" s="151"/>
      <c r="H64" s="151"/>
      <c r="I64" s="151"/>
      <c r="J64" s="151"/>
      <c r="K64" s="151"/>
      <c r="L64" s="151"/>
      <c r="M64" s="151"/>
      <c r="N64" s="151"/>
      <c r="O64" s="151"/>
      <c r="P64" s="151"/>
    </row>
    <row r="65" spans="1:16" x14ac:dyDescent="0.25">
      <c r="A65" s="151"/>
      <c r="B65" s="151"/>
      <c r="C65" s="151"/>
      <c r="D65" s="151"/>
      <c r="E65" s="151"/>
      <c r="F65" s="151"/>
      <c r="G65" s="151"/>
      <c r="H65" s="151"/>
      <c r="I65" s="151"/>
      <c r="J65" s="151"/>
      <c r="K65" s="151"/>
      <c r="L65" s="151"/>
      <c r="M65" s="151"/>
      <c r="N65" s="151"/>
      <c r="O65" s="151"/>
      <c r="P65" s="151"/>
    </row>
    <row r="66" spans="1:16" x14ac:dyDescent="0.25">
      <c r="A66" s="151"/>
      <c r="B66" s="151"/>
      <c r="C66" s="151"/>
      <c r="D66" s="151"/>
      <c r="E66" s="151"/>
      <c r="F66" s="151"/>
      <c r="G66" s="151"/>
      <c r="H66" s="151"/>
      <c r="I66" s="151"/>
      <c r="J66" s="151"/>
      <c r="K66" s="151"/>
      <c r="L66" s="151"/>
      <c r="M66" s="151"/>
      <c r="N66" s="151"/>
      <c r="O66" s="151"/>
      <c r="P66" s="151"/>
    </row>
    <row r="67" spans="1:16" x14ac:dyDescent="0.25">
      <c r="A67" s="151"/>
      <c r="B67" s="151"/>
      <c r="C67" s="151"/>
      <c r="D67" s="151"/>
      <c r="E67" s="151"/>
      <c r="F67" s="151"/>
      <c r="G67" s="151"/>
      <c r="H67" s="151"/>
      <c r="I67" s="151"/>
      <c r="J67" s="151"/>
      <c r="K67" s="151"/>
      <c r="L67" s="151"/>
      <c r="M67" s="151"/>
      <c r="N67" s="151"/>
      <c r="O67" s="151"/>
      <c r="P67" s="151"/>
    </row>
    <row r="68" spans="1:16" x14ac:dyDescent="0.25">
      <c r="A68" s="151"/>
      <c r="B68" s="151"/>
      <c r="C68" s="151"/>
      <c r="D68" s="151"/>
      <c r="E68" s="151"/>
      <c r="F68" s="151"/>
      <c r="G68" s="151"/>
      <c r="H68" s="151"/>
      <c r="I68" s="151"/>
      <c r="J68" s="151"/>
      <c r="K68" s="151"/>
      <c r="L68" s="151"/>
      <c r="M68" s="151"/>
      <c r="N68" s="151"/>
      <c r="O68" s="151"/>
      <c r="P68" s="151"/>
    </row>
    <row r="69" spans="1:16" x14ac:dyDescent="0.25">
      <c r="A69" s="151"/>
      <c r="B69" s="151"/>
      <c r="C69" s="151"/>
      <c r="D69" s="151"/>
      <c r="E69" s="151"/>
      <c r="F69" s="151"/>
      <c r="G69" s="151"/>
      <c r="H69" s="151"/>
      <c r="I69" s="151"/>
      <c r="J69" s="151"/>
      <c r="K69" s="151"/>
      <c r="L69" s="151"/>
      <c r="M69" s="151"/>
      <c r="N69" s="151"/>
      <c r="O69" s="151"/>
      <c r="P69" s="151"/>
    </row>
    <row r="70" spans="1:16" x14ac:dyDescent="0.25">
      <c r="A70" s="151"/>
      <c r="B70" s="151"/>
      <c r="C70" s="151"/>
      <c r="D70" s="151"/>
      <c r="E70" s="151"/>
      <c r="F70" s="151"/>
      <c r="G70" s="151"/>
      <c r="H70" s="151"/>
      <c r="I70" s="151"/>
      <c r="J70" s="151"/>
      <c r="K70" s="151"/>
      <c r="L70" s="151"/>
      <c r="M70" s="151"/>
      <c r="N70" s="151"/>
      <c r="O70" s="151"/>
      <c r="P70" s="151"/>
    </row>
    <row r="71" spans="1:16" x14ac:dyDescent="0.25">
      <c r="A71" s="151"/>
      <c r="B71" s="151"/>
      <c r="C71" s="151"/>
      <c r="D71" s="151"/>
      <c r="E71" s="151"/>
      <c r="F71" s="151"/>
      <c r="G71" s="151"/>
      <c r="H71" s="151"/>
      <c r="I71" s="151"/>
      <c r="J71" s="151"/>
      <c r="K71" s="151"/>
      <c r="L71" s="151"/>
      <c r="M71" s="151"/>
      <c r="N71" s="151"/>
      <c r="O71" s="151"/>
      <c r="P71" s="151"/>
    </row>
    <row r="72" spans="1:16" x14ac:dyDescent="0.25">
      <c r="A72" s="151"/>
      <c r="B72" s="151"/>
      <c r="C72" s="151"/>
      <c r="D72" s="151"/>
      <c r="E72" s="151"/>
      <c r="F72" s="151"/>
      <c r="G72" s="151"/>
      <c r="H72" s="151"/>
      <c r="I72" s="151"/>
      <c r="J72" s="151"/>
      <c r="K72" s="151"/>
      <c r="L72" s="151"/>
      <c r="M72" s="151"/>
      <c r="N72" s="151"/>
      <c r="O72" s="151"/>
      <c r="P72" s="151"/>
    </row>
    <row r="73" spans="1:16" x14ac:dyDescent="0.25">
      <c r="A73" s="151"/>
      <c r="B73" s="151"/>
      <c r="C73" s="151"/>
      <c r="D73" s="151"/>
      <c r="E73" s="151"/>
      <c r="F73" s="151"/>
      <c r="G73" s="151"/>
      <c r="H73" s="151"/>
      <c r="I73" s="151"/>
      <c r="J73" s="151"/>
      <c r="K73" s="151"/>
      <c r="L73" s="151"/>
      <c r="M73" s="151"/>
      <c r="N73" s="151"/>
      <c r="O73" s="151"/>
      <c r="P73" s="151"/>
    </row>
    <row r="74" spans="1:16" x14ac:dyDescent="0.25">
      <c r="A74" s="151"/>
      <c r="B74" s="151"/>
      <c r="C74" s="151"/>
      <c r="D74" s="151"/>
      <c r="E74" s="151"/>
      <c r="F74" s="151"/>
      <c r="G74" s="151"/>
      <c r="H74" s="151"/>
      <c r="I74" s="151"/>
      <c r="J74" s="151"/>
      <c r="K74" s="151"/>
      <c r="L74" s="151"/>
      <c r="M74" s="151"/>
      <c r="N74" s="151"/>
      <c r="O74" s="151"/>
      <c r="P74" s="151"/>
    </row>
    <row r="75" spans="1:16" x14ac:dyDescent="0.25">
      <c r="A75" s="151"/>
      <c r="B75" s="151"/>
      <c r="C75" s="151"/>
      <c r="D75" s="151"/>
      <c r="E75" s="151"/>
      <c r="F75" s="151"/>
      <c r="G75" s="151"/>
      <c r="H75" s="151"/>
      <c r="I75" s="151"/>
      <c r="J75" s="151"/>
      <c r="K75" s="151"/>
      <c r="L75" s="151"/>
      <c r="M75" s="151"/>
      <c r="N75" s="151"/>
      <c r="O75" s="151"/>
      <c r="P75" s="151"/>
    </row>
    <row r="76" spans="1:16" x14ac:dyDescent="0.25">
      <c r="A76" s="151"/>
      <c r="B76" s="151"/>
      <c r="C76" s="151"/>
      <c r="D76" s="151"/>
      <c r="E76" s="151"/>
      <c r="F76" s="151"/>
      <c r="G76" s="151"/>
      <c r="H76" s="151"/>
      <c r="I76" s="151"/>
      <c r="J76" s="151"/>
      <c r="K76" s="151"/>
      <c r="L76" s="151"/>
      <c r="M76" s="151"/>
      <c r="N76" s="151"/>
      <c r="O76" s="151"/>
      <c r="P76" s="151"/>
    </row>
    <row r="77" spans="1:16" x14ac:dyDescent="0.25">
      <c r="A77" s="151"/>
      <c r="B77" s="151"/>
      <c r="C77" s="151"/>
      <c r="D77" s="151"/>
      <c r="E77" s="151"/>
      <c r="F77" s="151"/>
      <c r="G77" s="151"/>
      <c r="H77" s="151"/>
      <c r="I77" s="151"/>
      <c r="J77" s="151"/>
      <c r="K77" s="151"/>
      <c r="L77" s="151"/>
      <c r="M77" s="151"/>
      <c r="N77" s="151"/>
      <c r="O77" s="151"/>
      <c r="P77" s="151"/>
    </row>
    <row r="78" spans="1:16" x14ac:dyDescent="0.25">
      <c r="A78" s="151"/>
      <c r="B78" s="151"/>
      <c r="C78" s="151"/>
      <c r="D78" s="151"/>
      <c r="E78" s="151"/>
      <c r="F78" s="151"/>
      <c r="G78" s="151"/>
      <c r="H78" s="151"/>
      <c r="I78" s="151"/>
      <c r="J78" s="151"/>
      <c r="K78" s="151"/>
      <c r="L78" s="151"/>
      <c r="M78" s="151"/>
      <c r="N78" s="151"/>
      <c r="O78" s="151"/>
      <c r="P78" s="151"/>
    </row>
    <row r="79" spans="1:16" x14ac:dyDescent="0.25">
      <c r="A79" s="151"/>
      <c r="B79" s="151"/>
      <c r="C79" s="151"/>
      <c r="D79" s="151"/>
      <c r="E79" s="151"/>
      <c r="F79" s="151"/>
      <c r="G79" s="151"/>
      <c r="H79" s="151"/>
      <c r="I79" s="151"/>
      <c r="J79" s="151"/>
      <c r="K79" s="151"/>
      <c r="L79" s="151"/>
      <c r="M79" s="151"/>
      <c r="N79" s="151"/>
      <c r="O79" s="151"/>
      <c r="P79" s="151"/>
    </row>
    <row r="80" spans="1:16" x14ac:dyDescent="0.25">
      <c r="A80" s="151"/>
      <c r="B80" s="151"/>
      <c r="C80" s="151"/>
      <c r="D80" s="151"/>
      <c r="E80" s="151"/>
      <c r="F80" s="151"/>
      <c r="G80" s="151"/>
      <c r="H80" s="151"/>
      <c r="I80" s="151"/>
      <c r="J80" s="151"/>
      <c r="K80" s="151"/>
      <c r="L80" s="151"/>
      <c r="M80" s="151"/>
      <c r="N80" s="151"/>
      <c r="O80" s="151"/>
      <c r="P80" s="151"/>
    </row>
    <row r="81" spans="1:16" x14ac:dyDescent="0.25">
      <c r="A81" s="151"/>
      <c r="B81" s="151"/>
      <c r="C81" s="151"/>
      <c r="D81" s="151"/>
      <c r="E81" s="151"/>
      <c r="F81" s="151"/>
      <c r="G81" s="151"/>
      <c r="H81" s="151"/>
      <c r="I81" s="151"/>
      <c r="J81" s="151"/>
      <c r="K81" s="151"/>
      <c r="L81" s="151"/>
      <c r="M81" s="151"/>
      <c r="N81" s="151"/>
      <c r="O81" s="151"/>
      <c r="P81" s="151"/>
    </row>
    <row r="82" spans="1:16" x14ac:dyDescent="0.25">
      <c r="A82" s="151"/>
      <c r="B82" s="151"/>
      <c r="C82" s="151"/>
      <c r="D82" s="151"/>
      <c r="E82" s="151"/>
      <c r="F82" s="151"/>
      <c r="G82" s="151"/>
      <c r="H82" s="151"/>
      <c r="I82" s="151"/>
      <c r="J82" s="151"/>
      <c r="K82" s="151"/>
      <c r="L82" s="151"/>
      <c r="M82" s="151"/>
      <c r="N82" s="151"/>
      <c r="O82" s="151"/>
      <c r="P82" s="151"/>
    </row>
    <row r="83" spans="1:16" x14ac:dyDescent="0.25">
      <c r="A83" s="151"/>
      <c r="B83" s="151"/>
      <c r="C83" s="151"/>
      <c r="D83" s="151"/>
      <c r="E83" s="151"/>
      <c r="F83" s="151"/>
      <c r="G83" s="151"/>
      <c r="H83" s="151"/>
      <c r="I83" s="151"/>
      <c r="J83" s="151"/>
      <c r="K83" s="151"/>
      <c r="L83" s="151"/>
      <c r="M83" s="151"/>
      <c r="N83" s="151"/>
      <c r="O83" s="151"/>
      <c r="P83" s="151"/>
    </row>
    <row r="84" spans="1:16" x14ac:dyDescent="0.25">
      <c r="A84" s="151"/>
      <c r="B84" s="151"/>
      <c r="C84" s="151"/>
      <c r="D84" s="151"/>
      <c r="E84" s="151"/>
      <c r="F84" s="151"/>
      <c r="G84" s="151"/>
      <c r="H84" s="151"/>
      <c r="I84" s="151"/>
      <c r="J84" s="151"/>
      <c r="K84" s="151"/>
      <c r="L84" s="151"/>
      <c r="M84" s="151"/>
      <c r="N84" s="151"/>
      <c r="O84" s="151"/>
      <c r="P84" s="151"/>
    </row>
    <row r="85" spans="1:16" x14ac:dyDescent="0.25">
      <c r="A85" s="151"/>
      <c r="B85" s="151"/>
      <c r="C85" s="151"/>
      <c r="D85" s="151"/>
      <c r="E85" s="151"/>
      <c r="F85" s="151"/>
      <c r="G85" s="151"/>
      <c r="H85" s="151"/>
      <c r="I85" s="151"/>
      <c r="J85" s="151"/>
      <c r="K85" s="151"/>
      <c r="L85" s="151"/>
      <c r="M85" s="151"/>
      <c r="N85" s="151"/>
      <c r="O85" s="151"/>
      <c r="P85" s="151"/>
    </row>
    <row r="86" spans="1:16" x14ac:dyDescent="0.25">
      <c r="A86" s="151"/>
      <c r="B86" s="151"/>
      <c r="C86" s="151"/>
      <c r="D86" s="151"/>
      <c r="E86" s="151"/>
      <c r="F86" s="151"/>
      <c r="G86" s="151"/>
      <c r="H86" s="151"/>
      <c r="I86" s="151"/>
      <c r="J86" s="151"/>
      <c r="K86" s="151"/>
      <c r="L86" s="151"/>
      <c r="M86" s="151"/>
      <c r="N86" s="151"/>
      <c r="O86" s="151"/>
      <c r="P86" s="151"/>
    </row>
    <row r="87" spans="1:16" x14ac:dyDescent="0.25">
      <c r="A87" s="151"/>
      <c r="B87" s="151"/>
      <c r="C87" s="151"/>
      <c r="D87" s="151"/>
      <c r="E87" s="151"/>
      <c r="F87" s="151"/>
      <c r="G87" s="151"/>
      <c r="H87" s="151"/>
      <c r="I87" s="151"/>
      <c r="J87" s="151"/>
      <c r="K87" s="151"/>
      <c r="L87" s="151"/>
      <c r="M87" s="151"/>
      <c r="N87" s="151"/>
      <c r="O87" s="151"/>
      <c r="P87" s="151"/>
    </row>
    <row r="88" spans="1:16" x14ac:dyDescent="0.25">
      <c r="A88" s="151"/>
      <c r="B88" s="151"/>
      <c r="C88" s="151"/>
      <c r="D88" s="151"/>
      <c r="E88" s="151"/>
      <c r="F88" s="151"/>
      <c r="G88" s="151"/>
      <c r="H88" s="151"/>
      <c r="I88" s="151"/>
      <c r="J88" s="151"/>
      <c r="K88" s="151"/>
      <c r="L88" s="151"/>
      <c r="M88" s="151"/>
      <c r="N88" s="151"/>
      <c r="O88" s="151"/>
      <c r="P88" s="151"/>
    </row>
    <row r="89" spans="1:16" x14ac:dyDescent="0.25">
      <c r="A89" s="151"/>
      <c r="B89" s="151"/>
      <c r="C89" s="151"/>
      <c r="D89" s="151"/>
      <c r="E89" s="151"/>
      <c r="F89" s="151"/>
      <c r="G89" s="151"/>
      <c r="H89" s="151"/>
      <c r="I89" s="151"/>
      <c r="J89" s="151"/>
      <c r="K89" s="151"/>
      <c r="L89" s="151"/>
      <c r="M89" s="151"/>
      <c r="N89" s="151"/>
      <c r="O89" s="151"/>
      <c r="P89" s="151"/>
    </row>
    <row r="90" spans="1:16" x14ac:dyDescent="0.25">
      <c r="A90" s="151"/>
      <c r="B90" s="151"/>
      <c r="C90" s="151"/>
      <c r="D90" s="151"/>
      <c r="E90" s="151"/>
      <c r="F90" s="151"/>
      <c r="G90" s="151"/>
      <c r="H90" s="151"/>
      <c r="I90" s="151"/>
      <c r="J90" s="151"/>
      <c r="K90" s="151"/>
      <c r="L90" s="151"/>
      <c r="M90" s="151"/>
      <c r="N90" s="151"/>
      <c r="O90" s="151"/>
      <c r="P90" s="151"/>
    </row>
    <row r="91" spans="1:16" x14ac:dyDescent="0.25">
      <c r="A91" s="151"/>
      <c r="B91" s="151"/>
      <c r="C91" s="151"/>
      <c r="D91" s="151"/>
      <c r="E91" s="151"/>
      <c r="F91" s="151"/>
      <c r="G91" s="151"/>
      <c r="H91" s="151"/>
      <c r="I91" s="151"/>
      <c r="J91" s="151"/>
      <c r="K91" s="151"/>
      <c r="L91" s="151"/>
      <c r="M91" s="151"/>
      <c r="N91" s="151"/>
      <c r="O91" s="151"/>
      <c r="P91" s="151"/>
    </row>
    <row r="92" spans="1:16" x14ac:dyDescent="0.25">
      <c r="A92" s="151"/>
      <c r="B92" s="151"/>
      <c r="C92" s="151"/>
      <c r="D92" s="151"/>
      <c r="E92" s="151"/>
      <c r="F92" s="151"/>
      <c r="G92" s="151"/>
      <c r="H92" s="151"/>
      <c r="I92" s="151"/>
      <c r="J92" s="151"/>
      <c r="K92" s="151"/>
      <c r="L92" s="151"/>
      <c r="M92" s="151"/>
      <c r="N92" s="151"/>
      <c r="O92" s="151"/>
      <c r="P92" s="151"/>
    </row>
    <row r="93" spans="1:16" x14ac:dyDescent="0.25">
      <c r="A93" s="151"/>
      <c r="B93" s="151"/>
      <c r="C93" s="151"/>
      <c r="D93" s="151"/>
      <c r="E93" s="151"/>
      <c r="F93" s="151"/>
      <c r="G93" s="151"/>
      <c r="H93" s="151"/>
      <c r="I93" s="151"/>
      <c r="J93" s="151"/>
      <c r="K93" s="151"/>
      <c r="L93" s="151"/>
      <c r="M93" s="151"/>
      <c r="N93" s="151"/>
      <c r="O93" s="151"/>
      <c r="P93" s="151"/>
    </row>
    <row r="94" spans="1:16" x14ac:dyDescent="0.25">
      <c r="A94" s="151"/>
      <c r="B94" s="151"/>
      <c r="C94" s="151"/>
      <c r="D94" s="151"/>
      <c r="E94" s="151"/>
      <c r="F94" s="151"/>
      <c r="G94" s="151"/>
      <c r="H94" s="151"/>
      <c r="I94" s="151"/>
      <c r="J94" s="151"/>
      <c r="K94" s="151"/>
      <c r="L94" s="151"/>
      <c r="M94" s="151"/>
      <c r="N94" s="151"/>
      <c r="O94" s="151"/>
      <c r="P94" s="151"/>
    </row>
    <row r="95" spans="1:16" x14ac:dyDescent="0.25">
      <c r="A95" s="151"/>
      <c r="B95" s="151"/>
      <c r="C95" s="151"/>
      <c r="D95" s="151"/>
      <c r="E95" s="151"/>
      <c r="F95" s="151"/>
      <c r="G95" s="151"/>
      <c r="H95" s="151"/>
      <c r="I95" s="151"/>
      <c r="J95" s="151"/>
      <c r="K95" s="151"/>
      <c r="L95" s="151"/>
      <c r="M95" s="151"/>
      <c r="N95" s="151"/>
      <c r="O95" s="151"/>
      <c r="P95" s="151"/>
    </row>
    <row r="96" spans="1:16" x14ac:dyDescent="0.25">
      <c r="A96" s="151"/>
      <c r="B96" s="151"/>
      <c r="C96" s="151"/>
      <c r="D96" s="151"/>
      <c r="E96" s="151"/>
      <c r="F96" s="151"/>
      <c r="G96" s="151"/>
      <c r="H96" s="151"/>
      <c r="I96" s="151"/>
      <c r="J96" s="151"/>
      <c r="K96" s="151"/>
      <c r="L96" s="151"/>
      <c r="M96" s="151"/>
      <c r="N96" s="151"/>
      <c r="O96" s="151"/>
      <c r="P96" s="151"/>
    </row>
    <row r="97" spans="1:16" x14ac:dyDescent="0.25">
      <c r="A97" s="151"/>
      <c r="B97" s="151"/>
      <c r="C97" s="151"/>
      <c r="D97" s="151"/>
      <c r="E97" s="151"/>
      <c r="F97" s="151"/>
      <c r="G97" s="151"/>
      <c r="H97" s="151"/>
      <c r="I97" s="151"/>
      <c r="J97" s="151"/>
      <c r="K97" s="151"/>
      <c r="L97" s="151"/>
      <c r="M97" s="151"/>
      <c r="N97" s="151"/>
      <c r="O97" s="151"/>
      <c r="P97" s="151"/>
    </row>
    <row r="98" spans="1:16" x14ac:dyDescent="0.25">
      <c r="A98" s="151"/>
      <c r="B98" s="151"/>
      <c r="C98" s="151"/>
      <c r="D98" s="151"/>
      <c r="E98" s="151"/>
      <c r="F98" s="151"/>
      <c r="G98" s="151"/>
      <c r="H98" s="151"/>
      <c r="I98" s="151"/>
      <c r="J98" s="151"/>
      <c r="K98" s="151"/>
      <c r="L98" s="151"/>
      <c r="M98" s="151"/>
      <c r="N98" s="151"/>
      <c r="O98" s="151"/>
      <c r="P98" s="151"/>
    </row>
    <row r="99" spans="1:16" x14ac:dyDescent="0.25">
      <c r="A99" s="151"/>
      <c r="B99" s="151"/>
      <c r="C99" s="151"/>
      <c r="D99" s="151"/>
      <c r="E99" s="151"/>
      <c r="F99" s="151"/>
      <c r="G99" s="151"/>
      <c r="H99" s="151"/>
      <c r="I99" s="151"/>
      <c r="J99" s="151"/>
      <c r="K99" s="151"/>
      <c r="L99" s="151"/>
      <c r="M99" s="151"/>
      <c r="N99" s="151"/>
      <c r="O99" s="151"/>
      <c r="P99" s="151"/>
    </row>
    <row r="100" spans="1:16" x14ac:dyDescent="0.25">
      <c r="A100" s="151"/>
      <c r="B100" s="151"/>
      <c r="C100" s="151"/>
      <c r="D100" s="151"/>
      <c r="E100" s="151"/>
      <c r="F100" s="151"/>
      <c r="G100" s="151"/>
      <c r="H100" s="151"/>
      <c r="I100" s="151"/>
      <c r="J100" s="151"/>
      <c r="K100" s="151"/>
      <c r="L100" s="151"/>
      <c r="M100" s="151"/>
      <c r="N100" s="151"/>
      <c r="O100" s="151"/>
      <c r="P100" s="151"/>
    </row>
    <row r="101" spans="1:16" x14ac:dyDescent="0.25">
      <c r="A101" s="151"/>
      <c r="B101" s="151"/>
      <c r="C101" s="151"/>
      <c r="D101" s="151"/>
      <c r="E101" s="151"/>
      <c r="F101" s="151"/>
      <c r="G101" s="151"/>
      <c r="H101" s="151"/>
      <c r="I101" s="151"/>
      <c r="J101" s="151"/>
      <c r="K101" s="151"/>
      <c r="L101" s="151"/>
      <c r="M101" s="151"/>
      <c r="N101" s="151"/>
      <c r="O101" s="151"/>
      <c r="P101" s="151"/>
    </row>
    <row r="102" spans="1:16" x14ac:dyDescent="0.25">
      <c r="A102" s="151"/>
      <c r="B102" s="151"/>
      <c r="C102" s="151"/>
      <c r="D102" s="151"/>
      <c r="E102" s="151"/>
      <c r="F102" s="151"/>
      <c r="G102" s="151"/>
      <c r="H102" s="151"/>
      <c r="I102" s="151"/>
      <c r="J102" s="151"/>
      <c r="K102" s="151"/>
      <c r="L102" s="151"/>
      <c r="M102" s="151"/>
      <c r="N102" s="151"/>
      <c r="O102" s="151"/>
      <c r="P102" s="151"/>
    </row>
    <row r="103" spans="1:16" x14ac:dyDescent="0.25">
      <c r="A103" s="151"/>
      <c r="B103" s="151"/>
      <c r="C103" s="151"/>
      <c r="D103" s="151"/>
      <c r="E103" s="151"/>
      <c r="F103" s="151"/>
      <c r="G103" s="151"/>
      <c r="H103" s="151"/>
      <c r="I103" s="151"/>
      <c r="J103" s="151"/>
      <c r="K103" s="151"/>
      <c r="L103" s="151"/>
      <c r="M103" s="151"/>
      <c r="N103" s="151"/>
      <c r="O103" s="151"/>
      <c r="P103" s="151"/>
    </row>
    <row r="104" spans="1:16" x14ac:dyDescent="0.25">
      <c r="A104" s="151"/>
      <c r="B104" s="151"/>
      <c r="C104" s="151"/>
      <c r="D104" s="151"/>
      <c r="E104" s="151"/>
      <c r="F104" s="151"/>
      <c r="G104" s="151"/>
      <c r="H104" s="151"/>
      <c r="I104" s="151"/>
      <c r="J104" s="151"/>
      <c r="K104" s="151"/>
      <c r="L104" s="151"/>
      <c r="M104" s="151"/>
      <c r="N104" s="151"/>
      <c r="O104" s="151"/>
      <c r="P104" s="151"/>
    </row>
    <row r="105" spans="1:16" x14ac:dyDescent="0.25">
      <c r="A105" s="151"/>
      <c r="B105" s="151"/>
      <c r="C105" s="151"/>
      <c r="D105" s="151"/>
      <c r="E105" s="151"/>
      <c r="F105" s="151"/>
      <c r="G105" s="151"/>
      <c r="H105" s="151"/>
      <c r="I105" s="151"/>
      <c r="J105" s="151"/>
      <c r="K105" s="151"/>
      <c r="L105" s="151"/>
      <c r="M105" s="151"/>
      <c r="N105" s="151"/>
      <c r="O105" s="151"/>
      <c r="P105" s="151"/>
    </row>
    <row r="106" spans="1:16" x14ac:dyDescent="0.25">
      <c r="A106" s="151"/>
      <c r="B106" s="151"/>
      <c r="C106" s="151"/>
      <c r="D106" s="151"/>
      <c r="E106" s="151"/>
      <c r="F106" s="151"/>
      <c r="G106" s="151"/>
      <c r="H106" s="151"/>
      <c r="I106" s="151"/>
      <c r="J106" s="151"/>
      <c r="K106" s="151"/>
      <c r="L106" s="151"/>
      <c r="M106" s="151"/>
      <c r="N106" s="151"/>
      <c r="O106" s="151"/>
      <c r="P106" s="151"/>
    </row>
    <row r="107" spans="1:16" x14ac:dyDescent="0.25">
      <c r="A107" s="151"/>
      <c r="B107" s="151"/>
      <c r="C107" s="151"/>
      <c r="D107" s="151"/>
      <c r="E107" s="151"/>
      <c r="F107" s="151"/>
      <c r="G107" s="151"/>
      <c r="H107" s="151"/>
      <c r="I107" s="151"/>
      <c r="J107" s="151"/>
      <c r="K107" s="151"/>
      <c r="L107" s="151"/>
      <c r="M107" s="151"/>
      <c r="N107" s="151"/>
      <c r="O107" s="151"/>
      <c r="P107" s="151"/>
    </row>
    <row r="108" spans="1:16" x14ac:dyDescent="0.25">
      <c r="A108" s="151"/>
      <c r="B108" s="151"/>
      <c r="C108" s="151"/>
      <c r="D108" s="151"/>
      <c r="E108" s="151"/>
      <c r="F108" s="151"/>
      <c r="G108" s="151"/>
      <c r="H108" s="151"/>
      <c r="I108" s="151"/>
      <c r="J108" s="151"/>
      <c r="K108" s="151"/>
      <c r="L108" s="151"/>
      <c r="M108" s="151"/>
      <c r="N108" s="151"/>
      <c r="O108" s="151"/>
      <c r="P108" s="151"/>
    </row>
    <row r="109" spans="1:16" x14ac:dyDescent="0.25">
      <c r="A109" s="151"/>
      <c r="B109" s="151"/>
      <c r="C109" s="151"/>
      <c r="D109" s="151"/>
      <c r="E109" s="151"/>
      <c r="F109" s="151"/>
      <c r="G109" s="151"/>
      <c r="H109" s="151"/>
      <c r="I109" s="151"/>
      <c r="J109" s="151"/>
      <c r="K109" s="151"/>
      <c r="L109" s="151"/>
      <c r="M109" s="151"/>
      <c r="N109" s="151"/>
      <c r="O109" s="151"/>
      <c r="P109" s="151"/>
    </row>
    <row r="110" spans="1:16" x14ac:dyDescent="0.25">
      <c r="A110" s="151"/>
      <c r="B110" s="151"/>
      <c r="C110" s="151"/>
      <c r="D110" s="151"/>
      <c r="E110" s="151"/>
      <c r="F110" s="151"/>
      <c r="G110" s="151"/>
      <c r="H110" s="151"/>
      <c r="I110" s="151"/>
      <c r="J110" s="151"/>
      <c r="K110" s="151"/>
      <c r="L110" s="151"/>
      <c r="M110" s="151"/>
      <c r="N110" s="151"/>
      <c r="O110" s="151"/>
      <c r="P110" s="151"/>
    </row>
    <row r="111" spans="1:16" x14ac:dyDescent="0.25">
      <c r="A111" s="151"/>
      <c r="B111" s="151"/>
      <c r="C111" s="151"/>
      <c r="D111" s="151"/>
      <c r="E111" s="151"/>
      <c r="F111" s="151"/>
      <c r="G111" s="151"/>
      <c r="H111" s="151"/>
      <c r="I111" s="151"/>
      <c r="J111" s="151"/>
      <c r="K111" s="151"/>
      <c r="L111" s="151"/>
      <c r="M111" s="151"/>
      <c r="N111" s="151"/>
      <c r="O111" s="151"/>
      <c r="P111" s="151"/>
    </row>
    <row r="112" spans="1:16" x14ac:dyDescent="0.25">
      <c r="A112" s="151"/>
      <c r="B112" s="151"/>
      <c r="C112" s="151"/>
      <c r="D112" s="151"/>
      <c r="E112" s="151"/>
      <c r="F112" s="151"/>
      <c r="G112" s="151"/>
      <c r="H112" s="151"/>
      <c r="I112" s="151"/>
      <c r="J112" s="151"/>
      <c r="K112" s="151"/>
      <c r="L112" s="151"/>
      <c r="M112" s="151"/>
      <c r="N112" s="151"/>
      <c r="O112" s="151"/>
      <c r="P112" s="151"/>
    </row>
    <row r="113" spans="1:16" x14ac:dyDescent="0.25">
      <c r="A113" s="151"/>
      <c r="B113" s="151"/>
      <c r="C113" s="151"/>
      <c r="D113" s="151"/>
      <c r="E113" s="151"/>
      <c r="F113" s="151"/>
      <c r="G113" s="151"/>
      <c r="H113" s="151"/>
      <c r="I113" s="151"/>
      <c r="J113" s="151"/>
      <c r="K113" s="151"/>
      <c r="L113" s="151"/>
      <c r="M113" s="151"/>
      <c r="N113" s="151"/>
      <c r="O113" s="151"/>
      <c r="P113" s="151"/>
    </row>
    <row r="114" spans="1:16" x14ac:dyDescent="0.25">
      <c r="A114" s="151"/>
      <c r="B114" s="151"/>
      <c r="C114" s="151"/>
      <c r="D114" s="151"/>
      <c r="E114" s="151"/>
      <c r="F114" s="151"/>
      <c r="G114" s="151"/>
      <c r="H114" s="151"/>
      <c r="I114" s="151"/>
      <c r="J114" s="151"/>
      <c r="K114" s="151"/>
      <c r="L114" s="151"/>
      <c r="M114" s="151"/>
      <c r="N114" s="151"/>
      <c r="O114" s="151"/>
      <c r="P114" s="151"/>
    </row>
    <row r="115" spans="1:16" x14ac:dyDescent="0.25">
      <c r="A115" s="151"/>
      <c r="B115" s="151"/>
      <c r="C115" s="151"/>
      <c r="D115" s="151"/>
      <c r="E115" s="151"/>
      <c r="F115" s="151"/>
      <c r="G115" s="151"/>
      <c r="H115" s="151"/>
      <c r="I115" s="151"/>
      <c r="J115" s="151"/>
      <c r="K115" s="151"/>
      <c r="L115" s="151"/>
      <c r="M115" s="151"/>
      <c r="N115" s="151"/>
      <c r="O115" s="151"/>
      <c r="P115" s="151"/>
    </row>
    <row r="116" spans="1:16" x14ac:dyDescent="0.25">
      <c r="A116" s="151"/>
      <c r="B116" s="151"/>
      <c r="C116" s="151"/>
      <c r="D116" s="151"/>
      <c r="E116" s="151"/>
      <c r="F116" s="151"/>
      <c r="G116" s="151"/>
      <c r="H116" s="151"/>
      <c r="I116" s="151"/>
      <c r="J116" s="151"/>
      <c r="K116" s="151"/>
      <c r="L116" s="151"/>
      <c r="M116" s="151"/>
      <c r="N116" s="151"/>
      <c r="O116" s="151"/>
      <c r="P116" s="151"/>
    </row>
    <row r="117" spans="1:16" x14ac:dyDescent="0.25">
      <c r="A117" s="151"/>
      <c r="B117" s="151"/>
      <c r="C117" s="151"/>
      <c r="D117" s="151"/>
      <c r="E117" s="151"/>
      <c r="F117" s="151"/>
      <c r="G117" s="151"/>
      <c r="H117" s="151"/>
      <c r="I117" s="151"/>
      <c r="J117" s="151"/>
      <c r="K117" s="151"/>
      <c r="L117" s="151"/>
      <c r="M117" s="151"/>
      <c r="N117" s="151"/>
      <c r="O117" s="151"/>
      <c r="P117" s="151"/>
    </row>
    <row r="118" spans="1:16" x14ac:dyDescent="0.25">
      <c r="A118" s="151"/>
      <c r="B118" s="151"/>
      <c r="C118" s="151"/>
      <c r="D118" s="151"/>
      <c r="E118" s="151"/>
      <c r="F118" s="151"/>
      <c r="G118" s="151"/>
      <c r="H118" s="151"/>
      <c r="I118" s="151"/>
      <c r="J118" s="151"/>
      <c r="K118" s="151"/>
      <c r="L118" s="151"/>
      <c r="M118" s="151"/>
      <c r="N118" s="151"/>
      <c r="O118" s="151"/>
      <c r="P118" s="151"/>
    </row>
    <row r="119" spans="1:16" x14ac:dyDescent="0.25">
      <c r="A119" s="151"/>
      <c r="B119" s="151"/>
      <c r="C119" s="151"/>
      <c r="D119" s="151"/>
      <c r="E119" s="151"/>
      <c r="F119" s="151"/>
      <c r="G119" s="151"/>
      <c r="H119" s="151"/>
      <c r="I119" s="151"/>
      <c r="J119" s="151"/>
      <c r="K119" s="151"/>
      <c r="L119" s="151"/>
      <c r="M119" s="151"/>
      <c r="N119" s="151"/>
      <c r="O119" s="151"/>
      <c r="P119" s="151"/>
    </row>
    <row r="120" spans="1:16" x14ac:dyDescent="0.25">
      <c r="A120" s="151"/>
      <c r="B120" s="151"/>
      <c r="C120" s="151"/>
      <c r="D120" s="151"/>
      <c r="E120" s="151"/>
      <c r="F120" s="151"/>
      <c r="G120" s="151"/>
      <c r="H120" s="151"/>
      <c r="I120" s="151"/>
      <c r="J120" s="151"/>
      <c r="K120" s="151"/>
      <c r="L120" s="151"/>
      <c r="M120" s="151"/>
      <c r="N120" s="151"/>
      <c r="O120" s="151"/>
      <c r="P120" s="151"/>
    </row>
    <row r="121" spans="1:16" x14ac:dyDescent="0.25">
      <c r="A121" s="151"/>
      <c r="B121" s="151"/>
      <c r="C121" s="151"/>
      <c r="D121" s="151"/>
      <c r="E121" s="151"/>
      <c r="F121" s="151"/>
      <c r="G121" s="151"/>
      <c r="H121" s="151"/>
      <c r="I121" s="151"/>
      <c r="J121" s="151"/>
      <c r="K121" s="151"/>
      <c r="L121" s="151"/>
      <c r="M121" s="151"/>
      <c r="N121" s="151"/>
      <c r="O121" s="151"/>
      <c r="P121" s="151"/>
    </row>
    <row r="122" spans="1:16" x14ac:dyDescent="0.25">
      <c r="A122" s="151"/>
      <c r="B122" s="151"/>
      <c r="C122" s="151"/>
      <c r="D122" s="151"/>
      <c r="E122" s="151"/>
      <c r="F122" s="151"/>
      <c r="G122" s="151"/>
      <c r="H122" s="151"/>
      <c r="I122" s="151"/>
      <c r="J122" s="151"/>
      <c r="K122" s="151"/>
      <c r="L122" s="151"/>
      <c r="M122" s="151"/>
      <c r="N122" s="151"/>
      <c r="O122" s="151"/>
      <c r="P122" s="151"/>
    </row>
    <row r="123" spans="1:16" x14ac:dyDescent="0.25">
      <c r="A123" s="151"/>
      <c r="B123" s="151"/>
      <c r="C123" s="151"/>
      <c r="D123" s="151"/>
      <c r="E123" s="151"/>
      <c r="F123" s="151"/>
      <c r="G123" s="151"/>
      <c r="H123" s="151"/>
      <c r="I123" s="151"/>
      <c r="J123" s="151"/>
      <c r="K123" s="151"/>
      <c r="L123" s="151"/>
      <c r="M123" s="151"/>
      <c r="N123" s="151"/>
      <c r="O123" s="151"/>
      <c r="P123" s="151"/>
    </row>
    <row r="124" spans="1:16" x14ac:dyDescent="0.25">
      <c r="A124" s="151"/>
      <c r="B124" s="151"/>
      <c r="C124" s="151"/>
      <c r="D124" s="151"/>
      <c r="E124" s="151"/>
      <c r="F124" s="151"/>
      <c r="G124" s="151"/>
      <c r="H124" s="151"/>
      <c r="I124" s="151"/>
      <c r="J124" s="151"/>
      <c r="K124" s="151"/>
      <c r="L124" s="151"/>
      <c r="M124" s="151"/>
      <c r="N124" s="151"/>
      <c r="O124" s="151"/>
      <c r="P124" s="151"/>
    </row>
    <row r="125" spans="1:16" x14ac:dyDescent="0.25">
      <c r="A125" s="151"/>
      <c r="B125" s="151"/>
      <c r="C125" s="151"/>
      <c r="D125" s="151"/>
      <c r="E125" s="151"/>
      <c r="F125" s="151"/>
      <c r="G125" s="151"/>
      <c r="H125" s="151"/>
      <c r="I125" s="151"/>
      <c r="J125" s="151"/>
      <c r="K125" s="151"/>
      <c r="L125" s="151"/>
      <c r="M125" s="151"/>
      <c r="N125" s="151"/>
      <c r="O125" s="151"/>
      <c r="P125" s="151"/>
    </row>
    <row r="126" spans="1:16" x14ac:dyDescent="0.25">
      <c r="A126" s="151"/>
      <c r="B126" s="151"/>
      <c r="C126" s="151"/>
      <c r="D126" s="151"/>
      <c r="E126" s="151"/>
      <c r="F126" s="151"/>
      <c r="G126" s="151"/>
      <c r="H126" s="151"/>
      <c r="I126" s="151"/>
      <c r="J126" s="151"/>
      <c r="K126" s="151"/>
      <c r="L126" s="151"/>
      <c r="M126" s="151"/>
      <c r="N126" s="151"/>
      <c r="O126" s="151"/>
      <c r="P126" s="151"/>
    </row>
    <row r="127" spans="1:16" x14ac:dyDescent="0.25">
      <c r="A127" s="151"/>
      <c r="B127" s="151"/>
      <c r="C127" s="151"/>
      <c r="D127" s="151"/>
      <c r="E127" s="151"/>
      <c r="F127" s="151"/>
      <c r="G127" s="151"/>
      <c r="H127" s="151"/>
      <c r="I127" s="151"/>
      <c r="J127" s="151"/>
      <c r="K127" s="151"/>
      <c r="L127" s="151"/>
      <c r="M127" s="151"/>
      <c r="N127" s="151"/>
      <c r="O127" s="151"/>
      <c r="P127" s="151"/>
    </row>
    <row r="128" spans="1:16" x14ac:dyDescent="0.25">
      <c r="A128" s="151"/>
      <c r="B128" s="151"/>
      <c r="C128" s="151"/>
      <c r="D128" s="151"/>
      <c r="E128" s="151"/>
      <c r="F128" s="151"/>
      <c r="G128" s="151"/>
      <c r="H128" s="151"/>
      <c r="I128" s="151"/>
      <c r="J128" s="151"/>
      <c r="K128" s="151"/>
      <c r="L128" s="151"/>
      <c r="M128" s="151"/>
      <c r="N128" s="151"/>
      <c r="O128" s="151"/>
      <c r="P128" s="151"/>
    </row>
    <row r="129" spans="1:16" x14ac:dyDescent="0.25">
      <c r="A129" s="151"/>
      <c r="B129" s="151"/>
      <c r="C129" s="151"/>
      <c r="D129" s="151"/>
      <c r="E129" s="151"/>
      <c r="F129" s="151"/>
      <c r="G129" s="151"/>
      <c r="H129" s="151"/>
      <c r="I129" s="151"/>
      <c r="J129" s="151"/>
      <c r="K129" s="151"/>
      <c r="L129" s="151"/>
      <c r="M129" s="151"/>
      <c r="N129" s="151"/>
      <c r="O129" s="151"/>
      <c r="P129" s="151"/>
    </row>
    <row r="130" spans="1:16" x14ac:dyDescent="0.25">
      <c r="A130" s="151"/>
      <c r="B130" s="151"/>
      <c r="C130" s="151"/>
      <c r="D130" s="151"/>
      <c r="E130" s="151"/>
      <c r="F130" s="151"/>
      <c r="G130" s="151"/>
      <c r="H130" s="151"/>
      <c r="I130" s="151"/>
      <c r="J130" s="151"/>
      <c r="K130" s="151"/>
      <c r="L130" s="151"/>
      <c r="M130" s="151"/>
      <c r="N130" s="151"/>
      <c r="O130" s="151"/>
      <c r="P130" s="151"/>
    </row>
    <row r="131" spans="1:16" x14ac:dyDescent="0.25">
      <c r="A131" s="151"/>
      <c r="B131" s="151"/>
      <c r="C131" s="151"/>
      <c r="D131" s="151"/>
      <c r="E131" s="151"/>
      <c r="F131" s="151"/>
      <c r="G131" s="151"/>
      <c r="H131" s="151"/>
      <c r="I131" s="151"/>
      <c r="J131" s="151"/>
      <c r="K131" s="151"/>
      <c r="L131" s="151"/>
      <c r="M131" s="151"/>
      <c r="N131" s="151"/>
      <c r="O131" s="151"/>
      <c r="P131" s="151"/>
    </row>
    <row r="132" spans="1:16" x14ac:dyDescent="0.25">
      <c r="A132" s="151"/>
      <c r="B132" s="151"/>
      <c r="C132" s="151"/>
      <c r="D132" s="151"/>
      <c r="E132" s="151"/>
      <c r="F132" s="151"/>
      <c r="G132" s="151"/>
      <c r="H132" s="151"/>
      <c r="I132" s="151"/>
      <c r="J132" s="151"/>
      <c r="K132" s="151"/>
      <c r="L132" s="151"/>
      <c r="M132" s="151"/>
      <c r="N132" s="151"/>
      <c r="O132" s="151"/>
      <c r="P132" s="151"/>
    </row>
    <row r="133" spans="1:16" x14ac:dyDescent="0.25">
      <c r="A133" s="151"/>
      <c r="B133" s="151"/>
      <c r="C133" s="151"/>
      <c r="D133" s="151"/>
      <c r="E133" s="151"/>
      <c r="F133" s="151"/>
      <c r="G133" s="151"/>
      <c r="H133" s="151"/>
      <c r="I133" s="151"/>
      <c r="J133" s="151"/>
      <c r="K133" s="151"/>
      <c r="L133" s="151"/>
      <c r="M133" s="151"/>
      <c r="N133" s="151"/>
      <c r="O133" s="151"/>
      <c r="P133" s="151"/>
    </row>
    <row r="134" spans="1:16" x14ac:dyDescent="0.25">
      <c r="A134" s="151"/>
      <c r="B134" s="151"/>
      <c r="C134" s="151"/>
      <c r="D134" s="151"/>
      <c r="E134" s="151"/>
      <c r="F134" s="151"/>
      <c r="G134" s="151"/>
      <c r="H134" s="151"/>
      <c r="I134" s="151"/>
      <c r="J134" s="151"/>
      <c r="K134" s="151"/>
      <c r="L134" s="151"/>
      <c r="M134" s="151"/>
      <c r="N134" s="151"/>
      <c r="O134" s="151"/>
      <c r="P134" s="151"/>
    </row>
    <row r="135" spans="1:16" x14ac:dyDescent="0.25">
      <c r="A135" s="151"/>
      <c r="B135" s="151"/>
      <c r="C135" s="151"/>
      <c r="D135" s="151"/>
      <c r="E135" s="151"/>
      <c r="F135" s="151"/>
      <c r="G135" s="151"/>
      <c r="H135" s="151"/>
      <c r="I135" s="151"/>
      <c r="J135" s="151"/>
      <c r="K135" s="151"/>
      <c r="L135" s="151"/>
      <c r="M135" s="151"/>
      <c r="N135" s="151"/>
      <c r="O135" s="151"/>
      <c r="P135" s="151"/>
    </row>
    <row r="136" spans="1:16" x14ac:dyDescent="0.25">
      <c r="A136" s="151"/>
      <c r="B136" s="151"/>
      <c r="C136" s="151"/>
      <c r="D136" s="151"/>
      <c r="E136" s="151"/>
      <c r="F136" s="151"/>
      <c r="G136" s="151"/>
      <c r="H136" s="151"/>
      <c r="I136" s="151"/>
      <c r="J136" s="151"/>
      <c r="K136" s="151"/>
      <c r="L136" s="151"/>
      <c r="M136" s="151"/>
      <c r="N136" s="151"/>
      <c r="O136" s="151"/>
      <c r="P136" s="151"/>
    </row>
    <row r="137" spans="1:16" x14ac:dyDescent="0.25">
      <c r="A137" s="151"/>
      <c r="B137" s="151"/>
      <c r="C137" s="151"/>
      <c r="D137" s="151"/>
      <c r="E137" s="151"/>
      <c r="F137" s="151"/>
      <c r="G137" s="151"/>
      <c r="H137" s="151"/>
      <c r="I137" s="151"/>
      <c r="J137" s="151"/>
      <c r="K137" s="151"/>
      <c r="L137" s="151"/>
      <c r="M137" s="151"/>
      <c r="N137" s="151"/>
      <c r="O137" s="151"/>
      <c r="P137" s="151"/>
    </row>
    <row r="138" spans="1:16" x14ac:dyDescent="0.25">
      <c r="A138" s="151"/>
      <c r="B138" s="151"/>
      <c r="C138" s="151"/>
      <c r="D138" s="151"/>
      <c r="E138" s="151"/>
      <c r="F138" s="151"/>
      <c r="G138" s="151"/>
      <c r="H138" s="151"/>
      <c r="I138" s="151"/>
      <c r="J138" s="151"/>
      <c r="K138" s="151"/>
      <c r="L138" s="151"/>
      <c r="M138" s="151"/>
      <c r="N138" s="151"/>
      <c r="O138" s="151"/>
      <c r="P138" s="151"/>
    </row>
    <row r="139" spans="1:16" x14ac:dyDescent="0.25">
      <c r="A139" s="151"/>
      <c r="B139" s="151"/>
      <c r="C139" s="151"/>
      <c r="D139" s="151"/>
      <c r="E139" s="151"/>
      <c r="F139" s="151"/>
      <c r="G139" s="151"/>
      <c r="H139" s="151"/>
      <c r="I139" s="151"/>
      <c r="J139" s="151"/>
      <c r="K139" s="151"/>
      <c r="L139" s="151"/>
      <c r="M139" s="151"/>
      <c r="N139" s="151"/>
      <c r="O139" s="151"/>
      <c r="P139" s="151"/>
    </row>
    <row r="140" spans="1:16" x14ac:dyDescent="0.25">
      <c r="A140" s="151"/>
      <c r="B140" s="151"/>
      <c r="C140" s="151"/>
      <c r="D140" s="151"/>
      <c r="E140" s="151"/>
      <c r="F140" s="151"/>
      <c r="G140" s="151"/>
      <c r="H140" s="151"/>
      <c r="I140" s="151"/>
      <c r="J140" s="151"/>
      <c r="K140" s="151"/>
      <c r="L140" s="151"/>
      <c r="M140" s="151"/>
      <c r="N140" s="151"/>
      <c r="O140" s="151"/>
      <c r="P140" s="151"/>
    </row>
    <row r="141" spans="1:16" x14ac:dyDescent="0.25">
      <c r="A141" s="151"/>
      <c r="B141" s="151"/>
      <c r="C141" s="151"/>
      <c r="D141" s="151"/>
      <c r="E141" s="151"/>
      <c r="F141" s="151"/>
      <c r="G141" s="151"/>
      <c r="H141" s="151"/>
      <c r="I141" s="151"/>
      <c r="J141" s="151"/>
      <c r="K141" s="151"/>
      <c r="L141" s="151"/>
      <c r="M141" s="151"/>
      <c r="N141" s="151"/>
      <c r="O141" s="151"/>
      <c r="P141" s="151"/>
    </row>
    <row r="142" spans="1:16" x14ac:dyDescent="0.25">
      <c r="A142" s="151"/>
      <c r="B142" s="151"/>
      <c r="C142" s="151"/>
      <c r="D142" s="151"/>
      <c r="E142" s="151"/>
      <c r="F142" s="151"/>
      <c r="G142" s="151"/>
      <c r="H142" s="151"/>
      <c r="I142" s="151"/>
      <c r="J142" s="151"/>
      <c r="K142" s="151"/>
      <c r="L142" s="151"/>
      <c r="M142" s="151"/>
      <c r="N142" s="151"/>
      <c r="O142" s="151"/>
      <c r="P142" s="151"/>
    </row>
    <row r="143" spans="1:16" x14ac:dyDescent="0.25">
      <c r="A143" s="151"/>
      <c r="B143" s="151"/>
      <c r="C143" s="151"/>
      <c r="D143" s="151"/>
      <c r="E143" s="151"/>
      <c r="F143" s="151"/>
      <c r="G143" s="151"/>
      <c r="H143" s="151"/>
      <c r="I143" s="151"/>
      <c r="J143" s="151"/>
      <c r="K143" s="151"/>
      <c r="L143" s="151"/>
      <c r="M143" s="151"/>
      <c r="N143" s="151"/>
      <c r="O143" s="151"/>
      <c r="P143" s="151"/>
    </row>
    <row r="144" spans="1:16" x14ac:dyDescent="0.25">
      <c r="A144" s="151"/>
      <c r="B144" s="151"/>
      <c r="C144" s="151"/>
      <c r="D144" s="151"/>
      <c r="E144" s="151"/>
      <c r="F144" s="151"/>
      <c r="G144" s="151"/>
      <c r="H144" s="151"/>
      <c r="I144" s="151"/>
      <c r="J144" s="151"/>
      <c r="K144" s="151"/>
      <c r="L144" s="151"/>
      <c r="M144" s="151"/>
      <c r="N144" s="151"/>
      <c r="O144" s="151"/>
      <c r="P144" s="151"/>
    </row>
    <row r="145" spans="1:16" x14ac:dyDescent="0.25">
      <c r="A145" s="151"/>
      <c r="B145" s="151"/>
      <c r="C145" s="151"/>
      <c r="D145" s="151"/>
      <c r="E145" s="151"/>
      <c r="F145" s="151"/>
      <c r="G145" s="151"/>
      <c r="H145" s="151"/>
      <c r="I145" s="151"/>
      <c r="J145" s="151"/>
      <c r="K145" s="151"/>
      <c r="L145" s="151"/>
      <c r="M145" s="151"/>
      <c r="N145" s="151"/>
      <c r="O145" s="151"/>
      <c r="P145" s="151"/>
    </row>
    <row r="146" spans="1:16" x14ac:dyDescent="0.25">
      <c r="A146" s="151"/>
      <c r="B146" s="151"/>
      <c r="C146" s="151"/>
      <c r="D146" s="151"/>
      <c r="E146" s="151"/>
      <c r="F146" s="151"/>
      <c r="G146" s="151"/>
      <c r="H146" s="151"/>
      <c r="I146" s="151"/>
      <c r="J146" s="151"/>
      <c r="K146" s="151"/>
      <c r="L146" s="151"/>
      <c r="M146" s="151"/>
      <c r="N146" s="151"/>
      <c r="O146" s="151"/>
      <c r="P146" s="151"/>
    </row>
    <row r="147" spans="1:16" x14ac:dyDescent="0.25">
      <c r="A147" s="151"/>
      <c r="B147" s="151"/>
      <c r="C147" s="151"/>
      <c r="D147" s="151"/>
      <c r="E147" s="151"/>
      <c r="F147" s="151"/>
      <c r="G147" s="151"/>
      <c r="H147" s="151"/>
      <c r="I147" s="151"/>
      <c r="J147" s="151"/>
      <c r="K147" s="151"/>
      <c r="L147" s="151"/>
      <c r="M147" s="151"/>
      <c r="N147" s="151"/>
      <c r="O147" s="151"/>
      <c r="P147" s="151"/>
    </row>
    <row r="148" spans="1:16" x14ac:dyDescent="0.25">
      <c r="A148" s="151"/>
      <c r="B148" s="151"/>
      <c r="C148" s="151"/>
      <c r="D148" s="151"/>
      <c r="E148" s="151"/>
      <c r="F148" s="151"/>
      <c r="G148" s="151"/>
      <c r="H148" s="151"/>
      <c r="I148" s="151"/>
      <c r="J148" s="151"/>
      <c r="K148" s="151"/>
      <c r="L148" s="151"/>
      <c r="M148" s="151"/>
      <c r="N148" s="151"/>
      <c r="O148" s="151"/>
      <c r="P148" s="151"/>
    </row>
    <row r="149" spans="1:16" x14ac:dyDescent="0.25">
      <c r="A149" s="151"/>
      <c r="B149" s="151"/>
      <c r="C149" s="151"/>
      <c r="D149" s="151"/>
      <c r="E149" s="151"/>
      <c r="F149" s="151"/>
      <c r="G149" s="151"/>
      <c r="H149" s="151"/>
      <c r="I149" s="151"/>
      <c r="J149" s="151"/>
      <c r="K149" s="151"/>
      <c r="L149" s="151"/>
      <c r="M149" s="151"/>
      <c r="N149" s="151"/>
      <c r="O149" s="151"/>
      <c r="P149" s="151"/>
    </row>
    <row r="150" spans="1:16" x14ac:dyDescent="0.25">
      <c r="A150" s="151"/>
      <c r="B150" s="151"/>
      <c r="C150" s="151"/>
      <c r="D150" s="151"/>
      <c r="E150" s="151"/>
      <c r="F150" s="151"/>
      <c r="G150" s="151"/>
      <c r="H150" s="151"/>
      <c r="I150" s="151"/>
      <c r="J150" s="151"/>
      <c r="K150" s="151"/>
      <c r="L150" s="151"/>
      <c r="M150" s="151"/>
      <c r="N150" s="151"/>
      <c r="O150" s="151"/>
      <c r="P150" s="151"/>
    </row>
    <row r="151" spans="1:16" x14ac:dyDescent="0.25">
      <c r="A151" s="151"/>
      <c r="B151" s="151"/>
      <c r="C151" s="151"/>
      <c r="D151" s="151"/>
      <c r="E151" s="151"/>
      <c r="F151" s="151"/>
      <c r="G151" s="151"/>
      <c r="H151" s="151"/>
      <c r="I151" s="151"/>
      <c r="J151" s="151"/>
      <c r="K151" s="151"/>
      <c r="L151" s="151"/>
      <c r="M151" s="151"/>
      <c r="N151" s="151"/>
      <c r="O151" s="151"/>
      <c r="P151" s="151"/>
    </row>
    <row r="152" spans="1:16" x14ac:dyDescent="0.25">
      <c r="A152" s="151"/>
      <c r="B152" s="151"/>
      <c r="C152" s="151"/>
      <c r="D152" s="151"/>
      <c r="E152" s="151"/>
      <c r="F152" s="151"/>
      <c r="G152" s="151"/>
      <c r="H152" s="151"/>
      <c r="I152" s="151"/>
      <c r="J152" s="151"/>
      <c r="K152" s="151"/>
      <c r="L152" s="151"/>
      <c r="M152" s="151"/>
      <c r="N152" s="151"/>
      <c r="O152" s="151"/>
      <c r="P152" s="151"/>
    </row>
    <row r="153" spans="1:16" x14ac:dyDescent="0.25">
      <c r="A153" s="151"/>
      <c r="B153" s="151"/>
      <c r="C153" s="151"/>
      <c r="D153" s="151"/>
      <c r="E153" s="151"/>
      <c r="F153" s="151"/>
      <c r="G153" s="151"/>
      <c r="H153" s="151"/>
      <c r="I153" s="151"/>
      <c r="J153" s="151"/>
      <c r="K153" s="151"/>
      <c r="L153" s="151"/>
      <c r="M153" s="151"/>
      <c r="N153" s="151"/>
      <c r="O153" s="151"/>
      <c r="P153" s="151"/>
    </row>
    <row r="154" spans="1:16" x14ac:dyDescent="0.25">
      <c r="A154" s="151"/>
      <c r="B154" s="151"/>
      <c r="C154" s="151"/>
      <c r="D154" s="151"/>
      <c r="E154" s="151"/>
      <c r="F154" s="151"/>
      <c r="G154" s="151"/>
      <c r="H154" s="151"/>
      <c r="I154" s="151"/>
      <c r="J154" s="151"/>
      <c r="K154" s="151"/>
      <c r="L154" s="151"/>
      <c r="M154" s="151"/>
      <c r="N154" s="151"/>
      <c r="O154" s="151"/>
      <c r="P154" s="151"/>
    </row>
    <row r="155" spans="1:16" x14ac:dyDescent="0.25">
      <c r="A155" s="151"/>
      <c r="B155" s="151"/>
      <c r="C155" s="151"/>
      <c r="D155" s="151"/>
      <c r="E155" s="151"/>
      <c r="F155" s="151"/>
      <c r="G155" s="151"/>
      <c r="H155" s="151"/>
      <c r="I155" s="151"/>
      <c r="J155" s="151"/>
      <c r="K155" s="151"/>
      <c r="L155" s="151"/>
      <c r="M155" s="151"/>
      <c r="N155" s="151"/>
      <c r="O155" s="151"/>
      <c r="P155" s="151"/>
    </row>
    <row r="156" spans="1:16" x14ac:dyDescent="0.25">
      <c r="A156" s="151"/>
      <c r="B156" s="151"/>
      <c r="C156" s="151"/>
      <c r="D156" s="151"/>
      <c r="E156" s="151"/>
      <c r="F156" s="151"/>
      <c r="G156" s="151"/>
      <c r="H156" s="151"/>
      <c r="I156" s="151"/>
      <c r="J156" s="151"/>
      <c r="K156" s="151"/>
      <c r="L156" s="151"/>
      <c r="M156" s="151"/>
      <c r="N156" s="151"/>
      <c r="O156" s="151"/>
      <c r="P156" s="151"/>
    </row>
    <row r="157" spans="1:16" x14ac:dyDescent="0.25">
      <c r="A157" s="151"/>
      <c r="B157" s="151"/>
      <c r="C157" s="151"/>
      <c r="D157" s="151"/>
      <c r="E157" s="151"/>
      <c r="F157" s="151"/>
      <c r="G157" s="151"/>
      <c r="H157" s="151"/>
      <c r="I157" s="151"/>
      <c r="J157" s="151"/>
      <c r="K157" s="151"/>
      <c r="L157" s="151"/>
      <c r="M157" s="151"/>
      <c r="N157" s="151"/>
      <c r="O157" s="151"/>
      <c r="P157" s="151"/>
    </row>
    <row r="158" spans="1:16" x14ac:dyDescent="0.25">
      <c r="A158" s="151"/>
      <c r="B158" s="151"/>
      <c r="C158" s="151"/>
      <c r="D158" s="151"/>
      <c r="E158" s="151"/>
      <c r="F158" s="151"/>
      <c r="G158" s="151"/>
      <c r="H158" s="151"/>
      <c r="I158" s="151"/>
      <c r="J158" s="151"/>
      <c r="K158" s="151"/>
      <c r="L158" s="151"/>
      <c r="M158" s="151"/>
      <c r="N158" s="151"/>
      <c r="O158" s="151"/>
      <c r="P158" s="151"/>
    </row>
    <row r="159" spans="1:16" x14ac:dyDescent="0.25">
      <c r="A159" s="151"/>
      <c r="B159" s="151"/>
      <c r="C159" s="151"/>
      <c r="D159" s="151"/>
      <c r="E159" s="151"/>
      <c r="F159" s="151"/>
      <c r="G159" s="151"/>
      <c r="H159" s="151"/>
      <c r="I159" s="151"/>
      <c r="J159" s="151"/>
      <c r="K159" s="151"/>
      <c r="L159" s="151"/>
      <c r="M159" s="151"/>
      <c r="N159" s="151"/>
      <c r="O159" s="151"/>
      <c r="P159" s="151"/>
    </row>
    <row r="160" spans="1:16" x14ac:dyDescent="0.25">
      <c r="A160" s="151"/>
      <c r="B160" s="151"/>
      <c r="C160" s="151"/>
      <c r="D160" s="151"/>
      <c r="E160" s="151"/>
      <c r="F160" s="151"/>
      <c r="G160" s="151"/>
      <c r="H160" s="151"/>
      <c r="I160" s="151"/>
      <c r="J160" s="151"/>
      <c r="K160" s="151"/>
      <c r="L160" s="151"/>
      <c r="M160" s="151"/>
      <c r="N160" s="151"/>
      <c r="O160" s="151"/>
      <c r="P160" s="151"/>
    </row>
    <row r="161" spans="1:16" x14ac:dyDescent="0.25">
      <c r="A161" s="151"/>
      <c r="B161" s="151"/>
      <c r="C161" s="151"/>
      <c r="D161" s="151"/>
      <c r="E161" s="151"/>
      <c r="F161" s="151"/>
      <c r="G161" s="151"/>
      <c r="H161" s="151"/>
      <c r="I161" s="151"/>
      <c r="J161" s="151"/>
      <c r="K161" s="151"/>
      <c r="L161" s="151"/>
      <c r="M161" s="151"/>
      <c r="N161" s="151"/>
      <c r="O161" s="151"/>
      <c r="P161" s="151"/>
    </row>
    <row r="162" spans="1:16" x14ac:dyDescent="0.25">
      <c r="A162" s="151"/>
      <c r="B162" s="151"/>
      <c r="C162" s="151"/>
      <c r="D162" s="151"/>
      <c r="E162" s="151"/>
      <c r="F162" s="151"/>
      <c r="G162" s="151"/>
      <c r="H162" s="151"/>
      <c r="I162" s="151"/>
      <c r="J162" s="151"/>
      <c r="K162" s="151"/>
      <c r="L162" s="151"/>
      <c r="M162" s="151"/>
      <c r="N162" s="151"/>
      <c r="O162" s="151"/>
      <c r="P162" s="151"/>
    </row>
    <row r="163" spans="1:16" x14ac:dyDescent="0.25">
      <c r="A163" s="151"/>
      <c r="B163" s="151"/>
      <c r="C163" s="151"/>
      <c r="D163" s="151"/>
      <c r="E163" s="151"/>
      <c r="F163" s="151"/>
      <c r="G163" s="151"/>
      <c r="H163" s="151"/>
      <c r="I163" s="151"/>
      <c r="J163" s="151"/>
      <c r="K163" s="151"/>
      <c r="L163" s="151"/>
      <c r="M163" s="151"/>
      <c r="N163" s="151"/>
      <c r="O163" s="151"/>
      <c r="P163" s="151"/>
    </row>
    <row r="164" spans="1:16" x14ac:dyDescent="0.25">
      <c r="A164" s="151"/>
      <c r="B164" s="151"/>
      <c r="C164" s="151"/>
      <c r="D164" s="151"/>
      <c r="E164" s="151"/>
      <c r="F164" s="151"/>
      <c r="G164" s="151"/>
      <c r="H164" s="151"/>
      <c r="I164" s="151"/>
      <c r="J164" s="151"/>
      <c r="K164" s="151"/>
      <c r="L164" s="151"/>
      <c r="M164" s="151"/>
      <c r="N164" s="151"/>
      <c r="O164" s="151"/>
      <c r="P164" s="151"/>
    </row>
    <row r="165" spans="1:16" x14ac:dyDescent="0.25">
      <c r="A165" s="151"/>
      <c r="B165" s="151"/>
      <c r="C165" s="151"/>
      <c r="D165" s="151"/>
      <c r="E165" s="151"/>
      <c r="F165" s="151"/>
      <c r="G165" s="151"/>
      <c r="H165" s="151"/>
      <c r="I165" s="151"/>
      <c r="J165" s="151"/>
      <c r="K165" s="151"/>
      <c r="L165" s="151"/>
      <c r="M165" s="151"/>
      <c r="N165" s="151"/>
      <c r="O165" s="151"/>
      <c r="P165" s="151"/>
    </row>
    <row r="166" spans="1:16" x14ac:dyDescent="0.25">
      <c r="A166" s="151"/>
      <c r="B166" s="151"/>
      <c r="C166" s="151"/>
      <c r="D166" s="151"/>
      <c r="E166" s="151"/>
      <c r="F166" s="151"/>
      <c r="G166" s="151"/>
      <c r="H166" s="151"/>
      <c r="I166" s="151"/>
      <c r="J166" s="151"/>
      <c r="K166" s="151"/>
      <c r="L166" s="151"/>
      <c r="M166" s="151"/>
      <c r="N166" s="151"/>
      <c r="O166" s="151"/>
      <c r="P166" s="151"/>
    </row>
    <row r="167" spans="1:16" x14ac:dyDescent="0.25">
      <c r="A167" s="151"/>
      <c r="B167" s="151"/>
      <c r="C167" s="151"/>
      <c r="D167" s="151"/>
      <c r="E167" s="151"/>
      <c r="F167" s="151"/>
      <c r="G167" s="151"/>
      <c r="H167" s="151"/>
      <c r="I167" s="151"/>
      <c r="J167" s="151"/>
      <c r="K167" s="151"/>
      <c r="L167" s="151"/>
      <c r="M167" s="151"/>
      <c r="N167" s="151"/>
      <c r="O167" s="151"/>
      <c r="P167" s="151"/>
    </row>
    <row r="168" spans="1:16" x14ac:dyDescent="0.25">
      <c r="A168" s="151"/>
      <c r="B168" s="151"/>
      <c r="C168" s="151"/>
      <c r="D168" s="151"/>
      <c r="E168" s="151"/>
      <c r="F168" s="151"/>
      <c r="G168" s="151"/>
      <c r="H168" s="151"/>
      <c r="I168" s="151"/>
      <c r="J168" s="151"/>
      <c r="K168" s="151"/>
      <c r="L168" s="151"/>
      <c r="M168" s="151"/>
      <c r="N168" s="151"/>
      <c r="O168" s="151"/>
      <c r="P168" s="151"/>
    </row>
    <row r="169" spans="1:16" x14ac:dyDescent="0.25">
      <c r="A169" s="151"/>
      <c r="B169" s="151"/>
      <c r="C169" s="151"/>
      <c r="D169" s="151"/>
      <c r="E169" s="151"/>
      <c r="F169" s="151"/>
      <c r="G169" s="151"/>
      <c r="H169" s="151"/>
      <c r="I169" s="151"/>
      <c r="J169" s="151"/>
      <c r="K169" s="151"/>
      <c r="L169" s="151"/>
      <c r="M169" s="151"/>
      <c r="N169" s="151"/>
      <c r="O169" s="151"/>
      <c r="P169" s="151"/>
    </row>
    <row r="170" spans="1:16" x14ac:dyDescent="0.25">
      <c r="A170" s="151"/>
      <c r="B170" s="151"/>
      <c r="C170" s="151"/>
      <c r="D170" s="151"/>
      <c r="E170" s="151"/>
      <c r="F170" s="151"/>
      <c r="G170" s="151"/>
      <c r="H170" s="151"/>
      <c r="I170" s="151"/>
      <c r="J170" s="151"/>
      <c r="K170" s="151"/>
      <c r="L170" s="151"/>
      <c r="M170" s="151"/>
      <c r="N170" s="151"/>
      <c r="O170" s="151"/>
      <c r="P170" s="151"/>
    </row>
    <row r="171" spans="1:16" x14ac:dyDescent="0.25">
      <c r="A171" s="151"/>
      <c r="B171" s="151"/>
      <c r="C171" s="151"/>
      <c r="D171" s="151"/>
      <c r="E171" s="151"/>
      <c r="F171" s="151"/>
      <c r="G171" s="151"/>
      <c r="H171" s="151"/>
      <c r="I171" s="151"/>
      <c r="J171" s="151"/>
      <c r="K171" s="151"/>
      <c r="L171" s="151"/>
      <c r="M171" s="151"/>
      <c r="N171" s="151"/>
      <c r="O171" s="151"/>
      <c r="P171" s="151"/>
    </row>
    <row r="172" spans="1:16" x14ac:dyDescent="0.25">
      <c r="A172" s="151"/>
      <c r="B172" s="151"/>
      <c r="C172" s="151"/>
      <c r="D172" s="151"/>
      <c r="E172" s="151"/>
      <c r="F172" s="151"/>
      <c r="G172" s="151"/>
      <c r="H172" s="151"/>
      <c r="I172" s="151"/>
      <c r="J172" s="151"/>
      <c r="K172" s="151"/>
      <c r="L172" s="151"/>
      <c r="M172" s="151"/>
      <c r="N172" s="151"/>
      <c r="O172" s="151"/>
      <c r="P172" s="151"/>
    </row>
    <row r="173" spans="1:16" x14ac:dyDescent="0.25">
      <c r="A173" s="151"/>
      <c r="B173" s="151"/>
      <c r="C173" s="151"/>
      <c r="D173" s="151"/>
      <c r="E173" s="151"/>
      <c r="F173" s="151"/>
      <c r="G173" s="151"/>
      <c r="H173" s="151"/>
      <c r="I173" s="151"/>
      <c r="J173" s="151"/>
      <c r="K173" s="151"/>
      <c r="L173" s="151"/>
      <c r="M173" s="151"/>
      <c r="N173" s="151"/>
      <c r="O173" s="151"/>
      <c r="P173" s="151"/>
    </row>
    <row r="174" spans="1:16" x14ac:dyDescent="0.25">
      <c r="A174" s="151"/>
      <c r="B174" s="151"/>
      <c r="C174" s="151"/>
      <c r="D174" s="151"/>
      <c r="E174" s="151"/>
      <c r="F174" s="151"/>
      <c r="G174" s="151"/>
      <c r="H174" s="151"/>
      <c r="I174" s="151"/>
      <c r="J174" s="151"/>
      <c r="K174" s="151"/>
      <c r="L174" s="151"/>
      <c r="M174" s="151"/>
      <c r="N174" s="151"/>
      <c r="O174" s="151"/>
      <c r="P174" s="151"/>
    </row>
    <row r="175" spans="1:16" x14ac:dyDescent="0.25">
      <c r="A175" s="151"/>
      <c r="B175" s="151"/>
      <c r="C175" s="151"/>
      <c r="D175" s="151"/>
      <c r="E175" s="151"/>
      <c r="F175" s="151"/>
      <c r="G175" s="151"/>
      <c r="H175" s="151"/>
      <c r="I175" s="151"/>
      <c r="J175" s="151"/>
      <c r="K175" s="151"/>
      <c r="L175" s="151"/>
      <c r="M175" s="151"/>
      <c r="N175" s="151"/>
      <c r="O175" s="151"/>
      <c r="P175" s="151"/>
    </row>
    <row r="176" spans="1:16" x14ac:dyDescent="0.25">
      <c r="A176" s="151"/>
      <c r="B176" s="151"/>
      <c r="C176" s="151"/>
      <c r="D176" s="151"/>
      <c r="E176" s="151"/>
      <c r="F176" s="151"/>
      <c r="G176" s="151"/>
      <c r="H176" s="151"/>
      <c r="I176" s="151"/>
      <c r="J176" s="151"/>
      <c r="K176" s="151"/>
      <c r="L176" s="151"/>
      <c r="M176" s="151"/>
      <c r="N176" s="151"/>
      <c r="O176" s="151"/>
      <c r="P176" s="151"/>
    </row>
    <row r="177" spans="1:16" x14ac:dyDescent="0.25">
      <c r="A177" s="151"/>
      <c r="B177" s="151"/>
      <c r="C177" s="151"/>
      <c r="D177" s="151"/>
      <c r="E177" s="151"/>
      <c r="F177" s="151"/>
      <c r="G177" s="151"/>
      <c r="H177" s="151"/>
      <c r="I177" s="151"/>
      <c r="J177" s="151"/>
      <c r="K177" s="151"/>
      <c r="L177" s="151"/>
      <c r="M177" s="151"/>
      <c r="N177" s="151"/>
      <c r="O177" s="151"/>
      <c r="P177" s="151"/>
    </row>
  </sheetData>
  <printOptions horizontalCentered="1" verticalCentered="1"/>
  <pageMargins left="0.45" right="0.45" top="0.75" bottom="0.75" header="0.3" footer="0.3"/>
  <pageSetup orientation="portrait" horizontalDpi="4294967293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77"/>
  <sheetViews>
    <sheetView topLeftCell="A16" zoomScaleNormal="100" workbookViewId="0">
      <selection activeCell="N19" sqref="N19"/>
    </sheetView>
  </sheetViews>
  <sheetFormatPr defaultRowHeight="15" x14ac:dyDescent="0.25"/>
  <sheetData>
    <row r="1" spans="1:16" x14ac:dyDescent="0.25">
      <c r="A1" s="151"/>
      <c r="B1" s="151"/>
      <c r="C1" s="151"/>
      <c r="D1" s="151"/>
      <c r="E1" s="151"/>
      <c r="F1" s="151"/>
      <c r="G1" s="151"/>
      <c r="H1" s="151"/>
      <c r="I1" s="151"/>
      <c r="J1" s="151"/>
      <c r="K1" s="151"/>
      <c r="L1" s="151"/>
      <c r="M1" s="151"/>
      <c r="N1" s="151"/>
      <c r="O1" s="151"/>
      <c r="P1" s="151"/>
    </row>
    <row r="2" spans="1:16" x14ac:dyDescent="0.25">
      <c r="A2" s="151"/>
      <c r="B2" s="151"/>
      <c r="C2" s="151"/>
      <c r="D2" s="151"/>
      <c r="E2" s="151"/>
      <c r="F2" s="151"/>
      <c r="G2" s="151"/>
      <c r="H2" s="151"/>
      <c r="I2" s="151"/>
      <c r="J2" s="151"/>
      <c r="K2" s="151"/>
      <c r="L2" s="151"/>
      <c r="M2" s="151"/>
      <c r="N2" s="151"/>
      <c r="O2" s="151"/>
      <c r="P2" s="151"/>
    </row>
    <row r="3" spans="1:16" x14ac:dyDescent="0.25">
      <c r="A3" s="151"/>
      <c r="B3" s="151"/>
      <c r="C3" s="151"/>
      <c r="D3" s="151"/>
      <c r="E3" s="151"/>
      <c r="F3" s="151"/>
      <c r="G3" s="151"/>
      <c r="H3" s="151"/>
      <c r="I3" s="151"/>
      <c r="J3" s="151"/>
      <c r="K3" s="151"/>
      <c r="L3" s="151"/>
      <c r="M3" s="151"/>
      <c r="N3" s="151"/>
      <c r="O3" s="151"/>
      <c r="P3" s="151"/>
    </row>
    <row r="4" spans="1:16" x14ac:dyDescent="0.25">
      <c r="A4" s="151"/>
      <c r="B4" s="151"/>
      <c r="C4" s="151"/>
      <c r="D4" s="151"/>
      <c r="E4" s="151"/>
      <c r="F4" s="151"/>
      <c r="G4" s="151"/>
      <c r="H4" s="151"/>
      <c r="I4" s="151"/>
      <c r="J4" s="151"/>
      <c r="K4" s="151"/>
      <c r="L4" s="151" t="s">
        <v>73</v>
      </c>
      <c r="M4" s="151"/>
      <c r="N4" s="151"/>
      <c r="O4" s="151"/>
      <c r="P4" s="151"/>
    </row>
    <row r="5" spans="1:16" x14ac:dyDescent="0.25">
      <c r="A5" s="151"/>
      <c r="B5" s="151"/>
      <c r="C5" s="151"/>
      <c r="D5" s="151"/>
      <c r="E5" s="151"/>
      <c r="F5" s="151"/>
      <c r="G5" s="151"/>
      <c r="H5" s="151"/>
      <c r="I5" s="151"/>
      <c r="J5" s="151"/>
      <c r="K5" s="151"/>
      <c r="L5" s="151"/>
      <c r="M5" s="151"/>
      <c r="N5" s="151"/>
      <c r="O5" s="151"/>
      <c r="P5" s="151"/>
    </row>
    <row r="6" spans="1:16" x14ac:dyDescent="0.25">
      <c r="A6" s="151"/>
      <c r="B6" s="151"/>
      <c r="C6" s="151"/>
      <c r="D6" s="151"/>
      <c r="E6" s="151"/>
      <c r="F6" s="151"/>
      <c r="G6" s="151"/>
      <c r="H6" s="151"/>
      <c r="I6" s="151"/>
      <c r="J6" s="151"/>
      <c r="K6" s="151"/>
      <c r="L6" s="151"/>
      <c r="M6" s="151"/>
      <c r="N6" s="151"/>
      <c r="O6" s="151"/>
      <c r="P6" s="151"/>
    </row>
    <row r="7" spans="1:16" x14ac:dyDescent="0.25">
      <c r="A7" s="151"/>
      <c r="B7" s="151"/>
      <c r="C7" s="151"/>
      <c r="D7" s="151"/>
      <c r="E7" s="151"/>
      <c r="F7" s="151"/>
      <c r="G7" s="151"/>
      <c r="H7" s="151"/>
      <c r="I7" s="151"/>
      <c r="J7" s="151"/>
      <c r="K7" s="151"/>
      <c r="L7" s="151"/>
      <c r="M7" s="151"/>
      <c r="N7" s="151"/>
      <c r="O7" s="151"/>
      <c r="P7" s="151"/>
    </row>
    <row r="8" spans="1:16" x14ac:dyDescent="0.25">
      <c r="A8" s="151"/>
      <c r="B8" s="151"/>
      <c r="C8" s="151"/>
      <c r="D8" s="151"/>
      <c r="E8" s="151"/>
      <c r="F8" s="151"/>
      <c r="G8" s="151"/>
      <c r="H8" s="151"/>
      <c r="I8" s="151"/>
      <c r="J8" s="151"/>
      <c r="K8" s="151"/>
      <c r="L8" s="151"/>
      <c r="M8" s="151"/>
      <c r="N8" s="151"/>
      <c r="O8" s="151"/>
      <c r="P8" s="151"/>
    </row>
    <row r="9" spans="1:16" x14ac:dyDescent="0.25">
      <c r="A9" s="151"/>
      <c r="B9" s="151"/>
      <c r="C9" s="151"/>
      <c r="D9" s="151"/>
      <c r="E9" s="151"/>
      <c r="F9" s="151"/>
      <c r="G9" s="151"/>
      <c r="H9" s="151"/>
      <c r="I9" s="151"/>
      <c r="J9" s="151"/>
      <c r="K9" s="151"/>
      <c r="L9" s="151"/>
      <c r="M9" s="151"/>
      <c r="N9" s="151"/>
      <c r="O9" s="151"/>
      <c r="P9" s="151"/>
    </row>
    <row r="10" spans="1:16" x14ac:dyDescent="0.25">
      <c r="A10" s="151"/>
      <c r="B10" s="151"/>
      <c r="C10" s="151"/>
      <c r="D10" s="151"/>
      <c r="E10" s="151"/>
      <c r="F10" s="151"/>
      <c r="G10" s="151"/>
      <c r="H10" s="151"/>
      <c r="I10" s="151"/>
      <c r="J10" s="151"/>
      <c r="K10" s="151"/>
      <c r="L10" s="151"/>
      <c r="M10" s="151"/>
      <c r="N10" s="151"/>
      <c r="O10" s="151"/>
      <c r="P10" s="151"/>
    </row>
    <row r="11" spans="1:16" x14ac:dyDescent="0.25">
      <c r="A11" s="151"/>
      <c r="B11" s="151"/>
      <c r="C11" s="151"/>
      <c r="D11" s="151"/>
      <c r="E11" s="151"/>
      <c r="F11" s="151"/>
      <c r="G11" s="151"/>
      <c r="H11" s="151"/>
      <c r="I11" s="151"/>
      <c r="J11" s="151"/>
      <c r="K11" s="151"/>
      <c r="L11" s="151"/>
      <c r="M11" s="151"/>
      <c r="N11" s="151"/>
      <c r="O11" s="151"/>
      <c r="P11" s="151"/>
    </row>
    <row r="12" spans="1:16" x14ac:dyDescent="0.25">
      <c r="A12" s="151"/>
      <c r="B12" s="151"/>
      <c r="C12" s="151"/>
      <c r="D12" s="151"/>
      <c r="E12" s="151"/>
      <c r="F12" s="151"/>
      <c r="G12" s="151"/>
      <c r="H12" s="151"/>
      <c r="I12" s="151"/>
      <c r="J12" s="151"/>
      <c r="K12" s="151"/>
      <c r="L12" s="151"/>
      <c r="M12" s="151"/>
      <c r="N12" s="151"/>
      <c r="O12" s="151"/>
      <c r="P12" s="151"/>
    </row>
    <row r="13" spans="1:16" x14ac:dyDescent="0.25">
      <c r="A13" s="151"/>
      <c r="B13" s="151"/>
      <c r="C13" s="151"/>
      <c r="D13" s="151"/>
      <c r="E13" s="151"/>
      <c r="F13" s="151"/>
      <c r="G13" s="151"/>
      <c r="H13" s="151"/>
      <c r="I13" s="151"/>
      <c r="J13" s="151"/>
      <c r="K13" s="151"/>
      <c r="L13" s="151"/>
      <c r="M13" s="151"/>
      <c r="N13" s="151"/>
      <c r="O13" s="151"/>
      <c r="P13" s="151"/>
    </row>
    <row r="14" spans="1:16" x14ac:dyDescent="0.25">
      <c r="A14" s="151"/>
      <c r="B14" s="151"/>
      <c r="C14" s="151"/>
      <c r="D14" s="151"/>
      <c r="E14" s="151"/>
      <c r="F14" s="151"/>
      <c r="G14" s="151"/>
      <c r="H14" s="151"/>
      <c r="I14" s="151"/>
      <c r="J14" s="151"/>
      <c r="K14" s="151"/>
      <c r="L14" s="151"/>
      <c r="M14" s="151"/>
      <c r="N14" s="151"/>
      <c r="O14" s="151"/>
      <c r="P14" s="151"/>
    </row>
    <row r="15" spans="1:16" x14ac:dyDescent="0.25">
      <c r="A15" s="151"/>
      <c r="B15" s="151"/>
      <c r="C15" s="151"/>
      <c r="D15" s="151"/>
      <c r="E15" s="151"/>
      <c r="F15" s="151"/>
      <c r="G15" s="151"/>
      <c r="H15" s="151"/>
      <c r="I15" s="151"/>
      <c r="J15" s="151"/>
      <c r="K15" s="151"/>
      <c r="L15" s="151"/>
      <c r="M15" s="151"/>
      <c r="N15" s="151"/>
      <c r="O15" s="151"/>
      <c r="P15" s="151"/>
    </row>
    <row r="16" spans="1:16" x14ac:dyDescent="0.25">
      <c r="A16" s="151"/>
      <c r="B16" s="151"/>
      <c r="C16" s="151"/>
      <c r="D16" s="151"/>
      <c r="E16" s="151"/>
      <c r="F16" s="151"/>
      <c r="G16" s="151"/>
      <c r="H16" s="151"/>
      <c r="I16" s="151"/>
      <c r="J16" s="151"/>
      <c r="K16" s="151"/>
      <c r="L16" s="151"/>
      <c r="M16" s="151"/>
      <c r="N16" s="151"/>
      <c r="O16" s="151"/>
      <c r="P16" s="151"/>
    </row>
    <row r="17" spans="1:16" x14ac:dyDescent="0.25">
      <c r="A17" s="151"/>
      <c r="B17" s="151"/>
      <c r="C17" s="151"/>
      <c r="D17" s="151"/>
      <c r="E17" s="151"/>
      <c r="F17" s="151"/>
      <c r="G17" s="151"/>
      <c r="H17" s="151"/>
      <c r="I17" s="151"/>
      <c r="J17" s="151"/>
      <c r="K17" s="151"/>
      <c r="L17" s="151"/>
      <c r="M17" s="151"/>
      <c r="N17" s="151"/>
      <c r="O17" s="151"/>
      <c r="P17" s="151"/>
    </row>
    <row r="18" spans="1:16" x14ac:dyDescent="0.25">
      <c r="A18" s="151"/>
      <c r="B18" s="151"/>
      <c r="C18" s="151"/>
      <c r="D18" s="151"/>
      <c r="E18" s="151"/>
      <c r="F18" s="151"/>
      <c r="G18" s="151"/>
      <c r="H18" s="151"/>
      <c r="I18" s="151"/>
      <c r="J18" s="151"/>
      <c r="K18" s="151"/>
      <c r="L18" s="151"/>
      <c r="M18" s="151"/>
      <c r="N18" s="151"/>
      <c r="O18" s="151"/>
      <c r="P18" s="151"/>
    </row>
    <row r="19" spans="1:16" x14ac:dyDescent="0.25">
      <c r="A19" s="151"/>
      <c r="B19" s="151"/>
      <c r="C19" s="151"/>
      <c r="D19" s="151"/>
      <c r="E19" s="151"/>
      <c r="F19" s="151"/>
      <c r="G19" s="151"/>
      <c r="H19" s="151"/>
      <c r="I19" s="151"/>
      <c r="J19" s="151"/>
      <c r="K19" s="151"/>
      <c r="L19" s="151"/>
      <c r="M19" s="151"/>
      <c r="N19" s="151"/>
      <c r="O19" s="151"/>
      <c r="P19" s="151"/>
    </row>
    <row r="20" spans="1:16" x14ac:dyDescent="0.25">
      <c r="A20" s="151"/>
      <c r="B20" s="151"/>
      <c r="C20" s="151"/>
      <c r="D20" s="151"/>
      <c r="E20" s="151"/>
      <c r="F20" s="151"/>
      <c r="G20" s="151"/>
      <c r="H20" s="151"/>
      <c r="I20" s="151"/>
      <c r="J20" s="151"/>
      <c r="K20" s="151"/>
      <c r="L20" s="151"/>
      <c r="M20" s="151"/>
      <c r="N20" s="151"/>
      <c r="O20" s="151"/>
      <c r="P20" s="151"/>
    </row>
    <row r="21" spans="1:16" x14ac:dyDescent="0.25">
      <c r="A21" s="151"/>
      <c r="B21" s="151"/>
      <c r="C21" s="151"/>
      <c r="D21" s="151"/>
      <c r="E21" s="151"/>
      <c r="F21" s="151"/>
      <c r="G21" s="151"/>
      <c r="H21" s="151"/>
      <c r="I21" s="151"/>
      <c r="J21" s="151"/>
      <c r="K21" s="151"/>
      <c r="L21" s="151"/>
      <c r="M21" s="151"/>
      <c r="N21" s="151"/>
      <c r="O21" s="151"/>
      <c r="P21" s="151"/>
    </row>
    <row r="22" spans="1:16" x14ac:dyDescent="0.25">
      <c r="A22" s="151"/>
      <c r="B22" s="151"/>
      <c r="C22" s="151"/>
      <c r="D22" s="151"/>
      <c r="E22" s="151"/>
      <c r="F22" s="151"/>
      <c r="G22" s="151"/>
      <c r="H22" s="151"/>
      <c r="I22" s="151"/>
      <c r="J22" s="151"/>
      <c r="K22" s="151"/>
      <c r="L22" s="151"/>
      <c r="M22" s="151"/>
      <c r="N22" s="151"/>
      <c r="O22" s="151"/>
      <c r="P22" s="151"/>
    </row>
    <row r="23" spans="1:16" x14ac:dyDescent="0.25">
      <c r="A23" s="151"/>
      <c r="B23" s="151"/>
      <c r="C23" s="151"/>
      <c r="D23" s="151"/>
      <c r="E23" s="151"/>
      <c r="F23" s="151"/>
      <c r="G23" s="151"/>
      <c r="H23" s="151"/>
      <c r="I23" s="151"/>
      <c r="J23" s="151"/>
      <c r="K23" s="151"/>
      <c r="L23" s="151"/>
      <c r="M23" s="151"/>
      <c r="N23" s="151"/>
      <c r="O23" s="151"/>
      <c r="P23" s="151"/>
    </row>
    <row r="24" spans="1:16" x14ac:dyDescent="0.25">
      <c r="A24" s="151"/>
      <c r="B24" s="151"/>
      <c r="C24" s="151"/>
      <c r="D24" s="151"/>
      <c r="E24" s="151"/>
      <c r="F24" s="151"/>
      <c r="G24" s="151"/>
      <c r="H24" s="151"/>
      <c r="I24" s="151"/>
      <c r="J24" s="151"/>
      <c r="K24" s="151"/>
      <c r="L24" s="151"/>
      <c r="M24" s="151"/>
      <c r="N24" s="151"/>
      <c r="O24" s="151"/>
      <c r="P24" s="151"/>
    </row>
    <row r="25" spans="1:16" x14ac:dyDescent="0.25">
      <c r="A25" s="151"/>
      <c r="B25" s="151"/>
      <c r="C25" s="151"/>
      <c r="D25" s="151"/>
      <c r="E25" s="151"/>
      <c r="F25" s="151"/>
      <c r="G25" s="151"/>
      <c r="H25" s="151"/>
      <c r="I25" s="151"/>
      <c r="J25" s="151"/>
      <c r="K25" s="151"/>
      <c r="L25" s="151"/>
      <c r="M25" s="151"/>
      <c r="N25" s="151"/>
      <c r="O25" s="151"/>
      <c r="P25" s="151"/>
    </row>
    <row r="26" spans="1:16" x14ac:dyDescent="0.25">
      <c r="A26" s="151"/>
      <c r="B26" s="151"/>
      <c r="C26" s="151"/>
      <c r="D26" s="151"/>
      <c r="E26" s="151"/>
      <c r="F26" s="151"/>
      <c r="G26" s="151"/>
      <c r="H26" s="151"/>
      <c r="I26" s="151"/>
      <c r="J26" s="151"/>
      <c r="K26" s="151"/>
      <c r="L26" s="151"/>
      <c r="M26" s="151"/>
      <c r="N26" s="151"/>
      <c r="O26" s="151"/>
      <c r="P26" s="151"/>
    </row>
    <row r="27" spans="1:16" x14ac:dyDescent="0.25">
      <c r="A27" s="151"/>
      <c r="B27" s="151"/>
      <c r="C27" s="151"/>
      <c r="D27" s="151"/>
      <c r="E27" s="151"/>
      <c r="F27" s="151"/>
      <c r="G27" s="151"/>
      <c r="H27" s="151"/>
      <c r="I27" s="151"/>
      <c r="J27" s="151"/>
      <c r="K27" s="151"/>
      <c r="L27" s="151"/>
      <c r="M27" s="151"/>
      <c r="N27" s="151"/>
      <c r="O27" s="151"/>
      <c r="P27" s="151"/>
    </row>
    <row r="28" spans="1:16" x14ac:dyDescent="0.25">
      <c r="A28" s="151"/>
      <c r="B28" s="151"/>
      <c r="C28" s="151"/>
      <c r="D28" s="151"/>
      <c r="E28" s="151"/>
      <c r="F28" s="151"/>
      <c r="G28" s="151"/>
      <c r="H28" s="151"/>
      <c r="I28" s="151"/>
      <c r="J28" s="151"/>
      <c r="K28" s="151"/>
      <c r="L28" s="151"/>
      <c r="M28" s="151"/>
      <c r="N28" s="151"/>
      <c r="O28" s="151"/>
      <c r="P28" s="151"/>
    </row>
    <row r="29" spans="1:16" x14ac:dyDescent="0.25">
      <c r="A29" s="151"/>
      <c r="B29" s="151"/>
      <c r="C29" s="151"/>
      <c r="D29" s="151"/>
      <c r="E29" s="151"/>
      <c r="F29" s="151"/>
      <c r="G29" s="151"/>
      <c r="H29" s="151"/>
      <c r="I29" s="151"/>
      <c r="J29" s="151"/>
      <c r="K29" s="151"/>
      <c r="L29" s="151"/>
      <c r="M29" s="151"/>
      <c r="N29" s="151"/>
      <c r="O29" s="151"/>
      <c r="P29" s="151"/>
    </row>
    <row r="30" spans="1:16" x14ac:dyDescent="0.25">
      <c r="A30" s="151"/>
      <c r="B30" s="151"/>
      <c r="C30" s="151"/>
      <c r="D30" s="151"/>
      <c r="E30" s="151"/>
      <c r="F30" s="151"/>
      <c r="G30" s="151"/>
      <c r="H30" s="151"/>
      <c r="I30" s="151"/>
      <c r="J30" s="151"/>
      <c r="K30" s="151"/>
      <c r="L30" s="151"/>
      <c r="M30" s="151"/>
      <c r="N30" s="151"/>
      <c r="O30" s="151"/>
      <c r="P30" s="151"/>
    </row>
    <row r="31" spans="1:16" x14ac:dyDescent="0.25">
      <c r="A31" s="151"/>
      <c r="B31" s="151"/>
      <c r="C31" s="151"/>
      <c r="D31" s="151"/>
      <c r="E31" s="151"/>
      <c r="F31" s="151"/>
      <c r="G31" s="151"/>
      <c r="H31" s="151"/>
      <c r="I31" s="151"/>
      <c r="J31" s="151"/>
      <c r="K31" s="151"/>
      <c r="L31" s="151"/>
      <c r="M31" s="151"/>
      <c r="N31" s="151"/>
      <c r="O31" s="151"/>
      <c r="P31" s="151"/>
    </row>
    <row r="32" spans="1:16" x14ac:dyDescent="0.25">
      <c r="A32" s="151"/>
      <c r="B32" s="151"/>
      <c r="C32" s="151"/>
      <c r="D32" s="151"/>
      <c r="E32" s="151"/>
      <c r="F32" s="151"/>
      <c r="G32" s="151"/>
      <c r="H32" s="151"/>
      <c r="I32" s="151"/>
      <c r="J32" s="151"/>
      <c r="K32" s="151"/>
      <c r="L32" s="151"/>
      <c r="M32" s="151"/>
      <c r="N32" s="151"/>
      <c r="O32" s="151"/>
      <c r="P32" s="151"/>
    </row>
    <row r="33" spans="1:16" x14ac:dyDescent="0.25">
      <c r="A33" s="151"/>
      <c r="B33" s="151"/>
      <c r="C33" s="151"/>
      <c r="D33" s="151"/>
      <c r="E33" s="151"/>
      <c r="F33" s="151"/>
      <c r="G33" s="151"/>
      <c r="H33" s="151"/>
      <c r="I33" s="151"/>
      <c r="J33" s="151"/>
      <c r="K33" s="151"/>
      <c r="L33" s="151"/>
      <c r="M33" s="151"/>
      <c r="N33" s="151"/>
      <c r="O33" s="151"/>
      <c r="P33" s="151"/>
    </row>
    <row r="34" spans="1:16" x14ac:dyDescent="0.25">
      <c r="A34" s="151"/>
      <c r="B34" s="151"/>
      <c r="C34" s="151"/>
      <c r="D34" s="151"/>
      <c r="E34" s="151"/>
      <c r="F34" s="151"/>
      <c r="G34" s="151"/>
      <c r="H34" s="151"/>
      <c r="I34" s="151"/>
      <c r="J34" s="151"/>
      <c r="K34" s="151"/>
      <c r="L34" s="151"/>
      <c r="M34" s="151"/>
      <c r="N34" s="151"/>
      <c r="O34" s="151"/>
      <c r="P34" s="151"/>
    </row>
    <row r="35" spans="1:16" x14ac:dyDescent="0.25">
      <c r="A35" s="151"/>
      <c r="B35" s="151"/>
      <c r="C35" s="151"/>
      <c r="D35" s="151"/>
      <c r="E35" s="151"/>
      <c r="F35" s="151"/>
      <c r="G35" s="151"/>
      <c r="H35" s="151"/>
      <c r="I35" s="151"/>
      <c r="J35" s="151"/>
      <c r="K35" s="151"/>
      <c r="L35" s="151"/>
      <c r="M35" s="151"/>
      <c r="N35" s="151"/>
      <c r="O35" s="151"/>
      <c r="P35" s="151"/>
    </row>
    <row r="36" spans="1:16" x14ac:dyDescent="0.25">
      <c r="A36" s="151"/>
      <c r="B36" s="151"/>
      <c r="C36" s="151"/>
      <c r="D36" s="151"/>
      <c r="E36" s="151"/>
      <c r="F36" s="151"/>
      <c r="G36" s="151"/>
      <c r="H36" s="151"/>
      <c r="I36" s="151"/>
      <c r="J36" s="151"/>
      <c r="K36" s="151"/>
      <c r="L36" s="151"/>
      <c r="M36" s="151"/>
      <c r="N36" s="151"/>
      <c r="O36" s="151"/>
      <c r="P36" s="151"/>
    </row>
    <row r="37" spans="1:16" x14ac:dyDescent="0.25">
      <c r="A37" s="151"/>
      <c r="B37" s="151"/>
      <c r="C37" s="151"/>
      <c r="D37" s="151"/>
      <c r="E37" s="151"/>
      <c r="F37" s="151"/>
      <c r="G37" s="151"/>
      <c r="H37" s="151"/>
      <c r="I37" s="151"/>
      <c r="J37" s="151"/>
      <c r="K37" s="151"/>
      <c r="L37" s="151"/>
      <c r="M37" s="151"/>
      <c r="N37" s="151"/>
      <c r="O37" s="151"/>
      <c r="P37" s="151"/>
    </row>
    <row r="38" spans="1:16" x14ac:dyDescent="0.25">
      <c r="A38" s="151"/>
      <c r="B38" s="151"/>
      <c r="C38" s="151"/>
      <c r="D38" s="151"/>
      <c r="E38" s="151"/>
      <c r="F38" s="151"/>
      <c r="G38" s="151"/>
      <c r="H38" s="151"/>
      <c r="I38" s="151"/>
      <c r="J38" s="151"/>
      <c r="K38" s="151"/>
      <c r="L38" s="151"/>
      <c r="M38" s="151"/>
      <c r="N38" s="151"/>
      <c r="O38" s="151"/>
      <c r="P38" s="151"/>
    </row>
    <row r="39" spans="1:16" x14ac:dyDescent="0.25">
      <c r="A39" s="151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</row>
    <row r="40" spans="1:16" x14ac:dyDescent="0.25">
      <c r="A40" s="151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</row>
    <row r="41" spans="1:16" x14ac:dyDescent="0.25">
      <c r="A41" s="151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</row>
    <row r="42" spans="1:16" x14ac:dyDescent="0.25">
      <c r="A42" s="151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</row>
    <row r="43" spans="1:16" x14ac:dyDescent="0.25">
      <c r="A43" s="151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</row>
    <row r="44" spans="1:16" x14ac:dyDescent="0.25">
      <c r="A44" s="151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</row>
    <row r="45" spans="1:16" x14ac:dyDescent="0.25">
      <c r="A45" s="151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</row>
    <row r="46" spans="1:16" x14ac:dyDescent="0.25">
      <c r="A46" s="151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</row>
    <row r="47" spans="1:16" x14ac:dyDescent="0.25">
      <c r="A47" s="151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</row>
    <row r="48" spans="1:16" x14ac:dyDescent="0.25">
      <c r="A48" s="151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</row>
    <row r="49" spans="1:16" x14ac:dyDescent="0.25">
      <c r="A49" s="151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</row>
    <row r="50" spans="1:16" x14ac:dyDescent="0.25">
      <c r="A50" s="151"/>
      <c r="B50" s="151"/>
      <c r="C50" s="151"/>
      <c r="D50" s="151"/>
      <c r="E50" s="151"/>
      <c r="F50" s="151"/>
      <c r="G50" s="151"/>
      <c r="H50" s="151"/>
      <c r="I50" s="151"/>
      <c r="J50" s="151"/>
      <c r="K50" s="151"/>
      <c r="L50" s="151"/>
      <c r="M50" s="151"/>
      <c r="N50" s="151"/>
      <c r="O50" s="151"/>
      <c r="P50" s="151"/>
    </row>
    <row r="51" spans="1:16" x14ac:dyDescent="0.25">
      <c r="A51" s="151"/>
      <c r="B51" s="151"/>
      <c r="C51" s="151"/>
      <c r="D51" s="151"/>
      <c r="E51" s="151"/>
      <c r="F51" s="151"/>
      <c r="G51" s="151"/>
      <c r="H51" s="151"/>
      <c r="I51" s="151"/>
      <c r="J51" s="151"/>
      <c r="K51" s="151"/>
      <c r="L51" s="151"/>
      <c r="M51" s="151"/>
      <c r="N51" s="151"/>
      <c r="O51" s="151"/>
      <c r="P51" s="151"/>
    </row>
    <row r="52" spans="1:16" x14ac:dyDescent="0.25">
      <c r="A52" s="151"/>
      <c r="B52" s="151"/>
      <c r="C52" s="151"/>
      <c r="D52" s="151"/>
      <c r="E52" s="151"/>
      <c r="F52" s="151"/>
      <c r="G52" s="151"/>
      <c r="H52" s="151"/>
      <c r="I52" s="151"/>
      <c r="J52" s="151"/>
      <c r="K52" s="151"/>
      <c r="L52" s="151"/>
      <c r="M52" s="151"/>
      <c r="N52" s="151"/>
      <c r="O52" s="151"/>
      <c r="P52" s="151"/>
    </row>
    <row r="53" spans="1:16" x14ac:dyDescent="0.25">
      <c r="A53" s="151"/>
      <c r="B53" s="151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</row>
    <row r="54" spans="1:16" x14ac:dyDescent="0.25">
      <c r="A54" s="151"/>
      <c r="B54" s="151"/>
      <c r="C54" s="151"/>
      <c r="D54" s="151"/>
      <c r="E54" s="151"/>
      <c r="F54" s="151"/>
      <c r="G54" s="151"/>
      <c r="H54" s="151"/>
      <c r="I54" s="151"/>
      <c r="J54" s="151"/>
      <c r="K54" s="151"/>
      <c r="L54" s="151"/>
      <c r="M54" s="151"/>
      <c r="N54" s="151"/>
      <c r="O54" s="151"/>
      <c r="P54" s="151"/>
    </row>
    <row r="55" spans="1:16" x14ac:dyDescent="0.25">
      <c r="A55" s="151"/>
      <c r="B55" s="151"/>
      <c r="C55" s="151"/>
      <c r="D55" s="151"/>
      <c r="E55" s="151"/>
      <c r="F55" s="151"/>
      <c r="G55" s="151"/>
      <c r="H55" s="151"/>
      <c r="I55" s="151"/>
      <c r="J55" s="151"/>
      <c r="K55" s="151"/>
      <c r="L55" s="151"/>
      <c r="M55" s="151"/>
      <c r="N55" s="151"/>
      <c r="O55" s="151"/>
      <c r="P55" s="151"/>
    </row>
    <row r="56" spans="1:16" x14ac:dyDescent="0.25">
      <c r="A56" s="151"/>
      <c r="B56" s="151"/>
      <c r="C56" s="151"/>
      <c r="D56" s="151"/>
      <c r="E56" s="151"/>
      <c r="F56" s="151"/>
      <c r="G56" s="151"/>
      <c r="H56" s="151"/>
      <c r="I56" s="151"/>
      <c r="J56" s="151"/>
      <c r="K56" s="151"/>
      <c r="L56" s="151"/>
      <c r="M56" s="151"/>
      <c r="N56" s="151"/>
      <c r="O56" s="151"/>
      <c r="P56" s="151"/>
    </row>
    <row r="57" spans="1:16" x14ac:dyDescent="0.25">
      <c r="A57" s="151"/>
      <c r="B57" s="151"/>
      <c r="C57" s="151"/>
      <c r="D57" s="151"/>
      <c r="E57" s="151"/>
      <c r="F57" s="151"/>
      <c r="G57" s="151"/>
      <c r="H57" s="151"/>
      <c r="I57" s="151"/>
      <c r="J57" s="151"/>
      <c r="K57" s="151"/>
      <c r="L57" s="151"/>
      <c r="M57" s="151"/>
      <c r="N57" s="151"/>
      <c r="O57" s="151"/>
      <c r="P57" s="151"/>
    </row>
    <row r="58" spans="1:16" x14ac:dyDescent="0.25">
      <c r="A58" s="151"/>
      <c r="B58" s="151"/>
      <c r="C58" s="151"/>
      <c r="D58" s="151"/>
      <c r="E58" s="151"/>
      <c r="F58" s="151"/>
      <c r="G58" s="151"/>
      <c r="H58" s="151"/>
      <c r="I58" s="151"/>
      <c r="J58" s="151"/>
      <c r="K58" s="151"/>
      <c r="L58" s="151"/>
      <c r="M58" s="151"/>
      <c r="N58" s="151"/>
      <c r="O58" s="151"/>
      <c r="P58" s="151"/>
    </row>
    <row r="59" spans="1:16" x14ac:dyDescent="0.25">
      <c r="A59" s="151"/>
      <c r="B59" s="151"/>
      <c r="C59" s="151"/>
      <c r="D59" s="151"/>
      <c r="E59" s="151"/>
      <c r="F59" s="151"/>
      <c r="G59" s="151"/>
      <c r="H59" s="151"/>
      <c r="I59" s="151"/>
      <c r="J59" s="151"/>
      <c r="K59" s="151"/>
      <c r="L59" s="151"/>
      <c r="M59" s="151"/>
      <c r="N59" s="151"/>
      <c r="O59" s="151"/>
      <c r="P59" s="151"/>
    </row>
    <row r="60" spans="1:16" x14ac:dyDescent="0.25">
      <c r="A60" s="151"/>
      <c r="B60" s="151"/>
      <c r="C60" s="151"/>
      <c r="D60" s="151"/>
      <c r="E60" s="151"/>
      <c r="F60" s="151"/>
      <c r="G60" s="151"/>
      <c r="H60" s="151"/>
      <c r="I60" s="151"/>
      <c r="J60" s="151"/>
      <c r="K60" s="151"/>
      <c r="L60" s="151"/>
      <c r="M60" s="151"/>
      <c r="N60" s="151"/>
      <c r="O60" s="151"/>
      <c r="P60" s="151"/>
    </row>
    <row r="61" spans="1:16" x14ac:dyDescent="0.25">
      <c r="A61" s="151"/>
      <c r="B61" s="151"/>
      <c r="C61" s="151"/>
      <c r="D61" s="151"/>
      <c r="E61" s="151"/>
      <c r="F61" s="151"/>
      <c r="G61" s="151"/>
      <c r="H61" s="151"/>
      <c r="I61" s="151"/>
      <c r="J61" s="151"/>
      <c r="K61" s="151"/>
      <c r="L61" s="151"/>
      <c r="M61" s="151"/>
      <c r="N61" s="151"/>
      <c r="O61" s="151"/>
      <c r="P61" s="151"/>
    </row>
    <row r="62" spans="1:16" x14ac:dyDescent="0.25">
      <c r="A62" s="151"/>
      <c r="B62" s="151"/>
      <c r="C62" s="151"/>
      <c r="D62" s="151"/>
      <c r="E62" s="151"/>
      <c r="F62" s="151"/>
      <c r="G62" s="151"/>
      <c r="H62" s="151"/>
      <c r="I62" s="151"/>
      <c r="J62" s="151"/>
      <c r="K62" s="151"/>
      <c r="L62" s="151"/>
      <c r="M62" s="151"/>
      <c r="N62" s="151"/>
      <c r="O62" s="151"/>
      <c r="P62" s="151"/>
    </row>
    <row r="63" spans="1:16" x14ac:dyDescent="0.25">
      <c r="A63" s="151"/>
      <c r="B63" s="151"/>
      <c r="C63" s="151"/>
      <c r="D63" s="151"/>
      <c r="E63" s="151"/>
      <c r="F63" s="151"/>
      <c r="G63" s="151"/>
      <c r="H63" s="151"/>
      <c r="I63" s="151"/>
      <c r="J63" s="151"/>
      <c r="K63" s="151"/>
      <c r="L63" s="151"/>
      <c r="M63" s="151"/>
      <c r="N63" s="151"/>
      <c r="O63" s="151"/>
      <c r="P63" s="151"/>
    </row>
    <row r="64" spans="1:16" x14ac:dyDescent="0.25">
      <c r="A64" s="151"/>
      <c r="B64" s="151"/>
      <c r="C64" s="151"/>
      <c r="D64" s="151"/>
      <c r="E64" s="151"/>
      <c r="F64" s="151"/>
      <c r="G64" s="151"/>
      <c r="H64" s="151"/>
      <c r="I64" s="151"/>
      <c r="J64" s="151"/>
      <c r="K64" s="151"/>
      <c r="L64" s="151"/>
      <c r="M64" s="151"/>
      <c r="N64" s="151"/>
      <c r="O64" s="151"/>
      <c r="P64" s="151"/>
    </row>
    <row r="65" spans="1:16" x14ac:dyDescent="0.25">
      <c r="A65" s="151"/>
      <c r="B65" s="151"/>
      <c r="C65" s="151"/>
      <c r="D65" s="151"/>
      <c r="E65" s="151"/>
      <c r="F65" s="151"/>
      <c r="G65" s="151"/>
      <c r="H65" s="151"/>
      <c r="I65" s="151"/>
      <c r="J65" s="151"/>
      <c r="K65" s="151"/>
      <c r="L65" s="151"/>
      <c r="M65" s="151"/>
      <c r="N65" s="151"/>
      <c r="O65" s="151"/>
      <c r="P65" s="151"/>
    </row>
    <row r="66" spans="1:16" x14ac:dyDescent="0.25">
      <c r="A66" s="151"/>
      <c r="B66" s="151"/>
      <c r="C66" s="151"/>
      <c r="D66" s="151"/>
      <c r="E66" s="151"/>
      <c r="F66" s="151"/>
      <c r="G66" s="151"/>
      <c r="H66" s="151"/>
      <c r="I66" s="151"/>
      <c r="J66" s="151"/>
      <c r="K66" s="151"/>
      <c r="L66" s="151"/>
      <c r="M66" s="151"/>
      <c r="N66" s="151"/>
      <c r="O66" s="151"/>
      <c r="P66" s="151"/>
    </row>
    <row r="67" spans="1:16" x14ac:dyDescent="0.25">
      <c r="A67" s="151"/>
      <c r="B67" s="151"/>
      <c r="C67" s="151"/>
      <c r="D67" s="151"/>
      <c r="E67" s="151"/>
      <c r="F67" s="151"/>
      <c r="G67" s="151"/>
      <c r="H67" s="151"/>
      <c r="I67" s="151"/>
      <c r="J67" s="151"/>
      <c r="K67" s="151"/>
      <c r="L67" s="151"/>
      <c r="M67" s="151"/>
      <c r="N67" s="151"/>
      <c r="O67" s="151"/>
      <c r="P67" s="151"/>
    </row>
    <row r="68" spans="1:16" x14ac:dyDescent="0.25">
      <c r="A68" s="151"/>
      <c r="B68" s="151"/>
      <c r="C68" s="151"/>
      <c r="D68" s="151"/>
      <c r="E68" s="151"/>
      <c r="F68" s="151"/>
      <c r="G68" s="151"/>
      <c r="H68" s="151"/>
      <c r="I68" s="151"/>
      <c r="J68" s="151"/>
      <c r="K68" s="151"/>
      <c r="L68" s="151"/>
      <c r="M68" s="151"/>
      <c r="N68" s="151"/>
      <c r="O68" s="151"/>
      <c r="P68" s="151"/>
    </row>
    <row r="69" spans="1:16" x14ac:dyDescent="0.25">
      <c r="A69" s="151"/>
      <c r="B69" s="151"/>
      <c r="C69" s="151"/>
      <c r="D69" s="151"/>
      <c r="E69" s="151"/>
      <c r="F69" s="151"/>
      <c r="G69" s="151"/>
      <c r="H69" s="151"/>
      <c r="I69" s="151"/>
      <c r="J69" s="151"/>
      <c r="K69" s="151"/>
      <c r="L69" s="151"/>
      <c r="M69" s="151"/>
      <c r="N69" s="151"/>
      <c r="O69" s="151"/>
      <c r="P69" s="151"/>
    </row>
    <row r="70" spans="1:16" x14ac:dyDescent="0.25">
      <c r="A70" s="151"/>
      <c r="B70" s="151"/>
      <c r="C70" s="151"/>
      <c r="D70" s="151"/>
      <c r="E70" s="151"/>
      <c r="F70" s="151"/>
      <c r="G70" s="151"/>
      <c r="H70" s="151"/>
      <c r="I70" s="151"/>
      <c r="J70" s="151"/>
      <c r="K70" s="151"/>
      <c r="L70" s="151"/>
      <c r="M70" s="151"/>
      <c r="N70" s="151"/>
      <c r="O70" s="151"/>
      <c r="P70" s="151"/>
    </row>
    <row r="71" spans="1:16" x14ac:dyDescent="0.25">
      <c r="A71" s="151"/>
      <c r="B71" s="151"/>
      <c r="C71" s="151"/>
      <c r="D71" s="151"/>
      <c r="E71" s="151"/>
      <c r="F71" s="151"/>
      <c r="G71" s="151"/>
      <c r="H71" s="151"/>
      <c r="I71" s="151"/>
      <c r="J71" s="151"/>
      <c r="K71" s="151"/>
      <c r="L71" s="151"/>
      <c r="M71" s="151"/>
      <c r="N71" s="151"/>
      <c r="O71" s="151"/>
      <c r="P71" s="151"/>
    </row>
    <row r="72" spans="1:16" x14ac:dyDescent="0.25">
      <c r="A72" s="151"/>
      <c r="B72" s="151"/>
      <c r="C72" s="151"/>
      <c r="D72" s="151"/>
      <c r="E72" s="151"/>
      <c r="F72" s="151"/>
      <c r="G72" s="151"/>
      <c r="H72" s="151"/>
      <c r="I72" s="151"/>
      <c r="J72" s="151"/>
      <c r="K72" s="151"/>
      <c r="L72" s="151"/>
      <c r="M72" s="151"/>
      <c r="N72" s="151"/>
      <c r="O72" s="151"/>
      <c r="P72" s="151"/>
    </row>
    <row r="73" spans="1:16" x14ac:dyDescent="0.25">
      <c r="A73" s="151"/>
      <c r="B73" s="151"/>
      <c r="C73" s="151"/>
      <c r="D73" s="151"/>
      <c r="E73" s="151"/>
      <c r="F73" s="151"/>
      <c r="G73" s="151"/>
      <c r="H73" s="151"/>
      <c r="I73" s="151"/>
      <c r="J73" s="151"/>
      <c r="K73" s="151"/>
      <c r="L73" s="151"/>
      <c r="M73" s="151"/>
      <c r="N73" s="151"/>
      <c r="O73" s="151"/>
      <c r="P73" s="151"/>
    </row>
    <row r="74" spans="1:16" x14ac:dyDescent="0.25">
      <c r="A74" s="151"/>
      <c r="B74" s="151"/>
      <c r="C74" s="151"/>
      <c r="D74" s="151"/>
      <c r="E74" s="151"/>
      <c r="F74" s="151"/>
      <c r="G74" s="151"/>
      <c r="H74" s="151"/>
      <c r="I74" s="151"/>
      <c r="J74" s="151"/>
      <c r="K74" s="151"/>
      <c r="L74" s="151"/>
      <c r="M74" s="151"/>
      <c r="N74" s="151"/>
      <c r="O74" s="151"/>
      <c r="P74" s="151"/>
    </row>
    <row r="75" spans="1:16" x14ac:dyDescent="0.25">
      <c r="A75" s="151"/>
      <c r="B75" s="151"/>
      <c r="C75" s="151"/>
      <c r="D75" s="151"/>
      <c r="E75" s="151"/>
      <c r="F75" s="151"/>
      <c r="G75" s="151"/>
      <c r="H75" s="151"/>
      <c r="I75" s="151"/>
      <c r="J75" s="151"/>
      <c r="K75" s="151"/>
      <c r="L75" s="151"/>
      <c r="M75" s="151"/>
      <c r="N75" s="151"/>
      <c r="O75" s="151"/>
      <c r="P75" s="151"/>
    </row>
    <row r="76" spans="1:16" x14ac:dyDescent="0.25">
      <c r="A76" s="151"/>
      <c r="B76" s="151"/>
      <c r="C76" s="151"/>
      <c r="D76" s="151"/>
      <c r="E76" s="151"/>
      <c r="F76" s="151"/>
      <c r="G76" s="151"/>
      <c r="H76" s="151"/>
      <c r="I76" s="151"/>
      <c r="J76" s="151"/>
      <c r="K76" s="151"/>
      <c r="L76" s="151"/>
      <c r="M76" s="151"/>
      <c r="N76" s="151"/>
      <c r="O76" s="151"/>
      <c r="P76" s="151"/>
    </row>
    <row r="77" spans="1:16" x14ac:dyDescent="0.25">
      <c r="A77" s="151"/>
      <c r="B77" s="151"/>
      <c r="C77" s="151"/>
      <c r="D77" s="151"/>
      <c r="E77" s="151"/>
      <c r="F77" s="151"/>
      <c r="G77" s="151"/>
      <c r="H77" s="151"/>
      <c r="I77" s="151"/>
      <c r="J77" s="151"/>
      <c r="K77" s="151"/>
      <c r="L77" s="151"/>
      <c r="M77" s="151"/>
      <c r="N77" s="151"/>
      <c r="O77" s="151"/>
      <c r="P77" s="151"/>
    </row>
    <row r="78" spans="1:16" x14ac:dyDescent="0.25">
      <c r="A78" s="151"/>
      <c r="B78" s="151"/>
      <c r="C78" s="151"/>
      <c r="D78" s="151"/>
      <c r="E78" s="151"/>
      <c r="F78" s="151"/>
      <c r="G78" s="151"/>
      <c r="H78" s="151"/>
      <c r="I78" s="151"/>
      <c r="J78" s="151"/>
      <c r="K78" s="151"/>
      <c r="L78" s="151"/>
      <c r="M78" s="151"/>
      <c r="N78" s="151"/>
      <c r="O78" s="151"/>
      <c r="P78" s="151"/>
    </row>
    <row r="79" spans="1:16" x14ac:dyDescent="0.25">
      <c r="A79" s="151"/>
      <c r="B79" s="151"/>
      <c r="C79" s="151"/>
      <c r="D79" s="151"/>
      <c r="E79" s="151"/>
      <c r="F79" s="151"/>
      <c r="G79" s="151"/>
      <c r="H79" s="151"/>
      <c r="I79" s="151"/>
      <c r="J79" s="151"/>
      <c r="K79" s="151"/>
      <c r="L79" s="151"/>
      <c r="M79" s="151"/>
      <c r="N79" s="151"/>
      <c r="O79" s="151"/>
      <c r="P79" s="151"/>
    </row>
    <row r="80" spans="1:16" x14ac:dyDescent="0.25">
      <c r="A80" s="151"/>
      <c r="B80" s="151"/>
      <c r="C80" s="151"/>
      <c r="D80" s="151"/>
      <c r="E80" s="151"/>
      <c r="F80" s="151"/>
      <c r="G80" s="151"/>
      <c r="H80" s="151"/>
      <c r="I80" s="151"/>
      <c r="J80" s="151"/>
      <c r="K80" s="151"/>
      <c r="L80" s="151"/>
      <c r="M80" s="151"/>
      <c r="N80" s="151"/>
      <c r="O80" s="151"/>
      <c r="P80" s="151"/>
    </row>
    <row r="81" spans="1:16" x14ac:dyDescent="0.25">
      <c r="A81" s="151"/>
      <c r="B81" s="151"/>
      <c r="C81" s="151"/>
      <c r="D81" s="151"/>
      <c r="E81" s="151"/>
      <c r="F81" s="151"/>
      <c r="G81" s="151"/>
      <c r="H81" s="151"/>
      <c r="I81" s="151"/>
      <c r="J81" s="151"/>
      <c r="K81" s="151"/>
      <c r="L81" s="151"/>
      <c r="M81" s="151"/>
      <c r="N81" s="151"/>
      <c r="O81" s="151"/>
      <c r="P81" s="151"/>
    </row>
    <row r="82" spans="1:16" x14ac:dyDescent="0.25">
      <c r="A82" s="151"/>
      <c r="B82" s="151"/>
      <c r="C82" s="151"/>
      <c r="D82" s="151"/>
      <c r="E82" s="151"/>
      <c r="F82" s="151"/>
      <c r="G82" s="151"/>
      <c r="H82" s="151"/>
      <c r="I82" s="151"/>
      <c r="J82" s="151"/>
      <c r="K82" s="151"/>
      <c r="L82" s="151"/>
      <c r="M82" s="151"/>
      <c r="N82" s="151"/>
      <c r="O82" s="151"/>
      <c r="P82" s="151"/>
    </row>
    <row r="83" spans="1:16" x14ac:dyDescent="0.25">
      <c r="A83" s="151"/>
      <c r="B83" s="151"/>
      <c r="C83" s="151"/>
      <c r="D83" s="151"/>
      <c r="E83" s="151"/>
      <c r="F83" s="151"/>
      <c r="G83" s="151"/>
      <c r="H83" s="151"/>
      <c r="I83" s="151"/>
      <c r="J83" s="151"/>
      <c r="K83" s="151"/>
      <c r="L83" s="151"/>
      <c r="M83" s="151"/>
      <c r="N83" s="151"/>
      <c r="O83" s="151"/>
      <c r="P83" s="151"/>
    </row>
    <row r="84" spans="1:16" x14ac:dyDescent="0.25">
      <c r="A84" s="151"/>
      <c r="B84" s="151"/>
      <c r="C84" s="151"/>
      <c r="D84" s="151"/>
      <c r="E84" s="151"/>
      <c r="F84" s="151"/>
      <c r="G84" s="151"/>
      <c r="H84" s="151"/>
      <c r="I84" s="151"/>
      <c r="J84" s="151"/>
      <c r="K84" s="151"/>
      <c r="L84" s="151"/>
      <c r="M84" s="151"/>
      <c r="N84" s="151"/>
      <c r="O84" s="151"/>
      <c r="P84" s="151"/>
    </row>
    <row r="85" spans="1:16" x14ac:dyDescent="0.25">
      <c r="A85" s="151"/>
      <c r="B85" s="151"/>
      <c r="C85" s="151"/>
      <c r="D85" s="151"/>
      <c r="E85" s="151"/>
      <c r="F85" s="151"/>
      <c r="G85" s="151"/>
      <c r="H85" s="151"/>
      <c r="I85" s="151"/>
      <c r="J85" s="151"/>
      <c r="K85" s="151"/>
      <c r="L85" s="151"/>
      <c r="M85" s="151"/>
      <c r="N85" s="151"/>
      <c r="O85" s="151"/>
      <c r="P85" s="151"/>
    </row>
    <row r="86" spans="1:16" x14ac:dyDescent="0.25">
      <c r="A86" s="151"/>
      <c r="B86" s="151"/>
      <c r="C86" s="151"/>
      <c r="D86" s="151"/>
      <c r="E86" s="151"/>
      <c r="F86" s="151"/>
      <c r="G86" s="151"/>
      <c r="H86" s="151"/>
      <c r="I86" s="151"/>
      <c r="J86" s="151"/>
      <c r="K86" s="151"/>
      <c r="L86" s="151"/>
      <c r="M86" s="151"/>
      <c r="N86" s="151"/>
      <c r="O86" s="151"/>
      <c r="P86" s="151"/>
    </row>
    <row r="87" spans="1:16" x14ac:dyDescent="0.25">
      <c r="A87" s="151"/>
      <c r="B87" s="151"/>
      <c r="C87" s="151"/>
      <c r="D87" s="151"/>
      <c r="E87" s="151"/>
      <c r="F87" s="151"/>
      <c r="G87" s="151"/>
      <c r="H87" s="151"/>
      <c r="I87" s="151"/>
      <c r="J87" s="151"/>
      <c r="K87" s="151"/>
      <c r="L87" s="151"/>
      <c r="M87" s="151"/>
      <c r="N87" s="151"/>
      <c r="O87" s="151"/>
      <c r="P87" s="151"/>
    </row>
    <row r="88" spans="1:16" x14ac:dyDescent="0.25">
      <c r="A88" s="151"/>
      <c r="B88" s="151"/>
      <c r="C88" s="151"/>
      <c r="D88" s="151"/>
      <c r="E88" s="151"/>
      <c r="F88" s="151"/>
      <c r="G88" s="151"/>
      <c r="H88" s="151"/>
      <c r="I88" s="151"/>
      <c r="J88" s="151"/>
      <c r="K88" s="151"/>
      <c r="L88" s="151"/>
      <c r="M88" s="151"/>
      <c r="N88" s="151"/>
      <c r="O88" s="151"/>
      <c r="P88" s="151"/>
    </row>
    <row r="89" spans="1:16" x14ac:dyDescent="0.25">
      <c r="A89" s="151"/>
      <c r="B89" s="151"/>
      <c r="C89" s="151"/>
      <c r="D89" s="151"/>
      <c r="E89" s="151"/>
      <c r="F89" s="151"/>
      <c r="G89" s="151"/>
      <c r="H89" s="151"/>
      <c r="I89" s="151"/>
      <c r="J89" s="151"/>
      <c r="K89" s="151"/>
      <c r="L89" s="151"/>
      <c r="M89" s="151"/>
      <c r="N89" s="151"/>
      <c r="O89" s="151"/>
      <c r="P89" s="151"/>
    </row>
    <row r="90" spans="1:16" x14ac:dyDescent="0.25">
      <c r="A90" s="151"/>
      <c r="B90" s="151"/>
      <c r="C90" s="151"/>
      <c r="D90" s="151"/>
      <c r="E90" s="151"/>
      <c r="F90" s="151"/>
      <c r="G90" s="151"/>
      <c r="H90" s="151"/>
      <c r="I90" s="151"/>
      <c r="J90" s="151"/>
      <c r="K90" s="151"/>
      <c r="L90" s="151"/>
      <c r="M90" s="151"/>
      <c r="N90" s="151"/>
      <c r="O90" s="151"/>
      <c r="P90" s="151"/>
    </row>
    <row r="91" spans="1:16" x14ac:dyDescent="0.25">
      <c r="A91" s="151"/>
      <c r="B91" s="151"/>
      <c r="C91" s="151"/>
      <c r="D91" s="151"/>
      <c r="E91" s="151"/>
      <c r="F91" s="151"/>
      <c r="G91" s="151"/>
      <c r="H91" s="151"/>
      <c r="I91" s="151"/>
      <c r="J91" s="151"/>
      <c r="K91" s="151"/>
      <c r="L91" s="151"/>
      <c r="M91" s="151"/>
      <c r="N91" s="151"/>
      <c r="O91" s="151"/>
      <c r="P91" s="151"/>
    </row>
    <row r="92" spans="1:16" x14ac:dyDescent="0.25">
      <c r="A92" s="151"/>
      <c r="B92" s="151"/>
      <c r="C92" s="151"/>
      <c r="D92" s="151"/>
      <c r="E92" s="151"/>
      <c r="F92" s="151"/>
      <c r="G92" s="151"/>
      <c r="H92" s="151"/>
      <c r="I92" s="151"/>
      <c r="J92" s="151"/>
      <c r="K92" s="151"/>
      <c r="L92" s="151"/>
      <c r="M92" s="151"/>
      <c r="N92" s="151"/>
      <c r="O92" s="151"/>
      <c r="P92" s="151"/>
    </row>
    <row r="93" spans="1:16" x14ac:dyDescent="0.25">
      <c r="A93" s="151"/>
      <c r="B93" s="151"/>
      <c r="C93" s="151"/>
      <c r="D93" s="151"/>
      <c r="E93" s="151"/>
      <c r="F93" s="151"/>
      <c r="G93" s="151"/>
      <c r="H93" s="151"/>
      <c r="I93" s="151"/>
      <c r="J93" s="151"/>
      <c r="K93" s="151"/>
      <c r="L93" s="151"/>
      <c r="M93" s="151"/>
      <c r="N93" s="151"/>
      <c r="O93" s="151"/>
      <c r="P93" s="151"/>
    </row>
    <row r="94" spans="1:16" x14ac:dyDescent="0.25">
      <c r="A94" s="151"/>
      <c r="B94" s="151"/>
      <c r="C94" s="151"/>
      <c r="D94" s="151"/>
      <c r="E94" s="151"/>
      <c r="F94" s="151"/>
      <c r="G94" s="151"/>
      <c r="H94" s="151"/>
      <c r="I94" s="151"/>
      <c r="J94" s="151"/>
      <c r="K94" s="151"/>
      <c r="L94" s="151"/>
      <c r="M94" s="151"/>
      <c r="N94" s="151"/>
      <c r="O94" s="151"/>
      <c r="P94" s="151"/>
    </row>
    <row r="95" spans="1:16" x14ac:dyDescent="0.25">
      <c r="A95" s="151"/>
      <c r="B95" s="151"/>
      <c r="C95" s="151"/>
      <c r="D95" s="151"/>
      <c r="E95" s="151"/>
      <c r="F95" s="151"/>
      <c r="G95" s="151"/>
      <c r="H95" s="151"/>
      <c r="I95" s="151"/>
      <c r="J95" s="151"/>
      <c r="K95" s="151"/>
      <c r="L95" s="151"/>
      <c r="M95" s="151"/>
      <c r="N95" s="151"/>
      <c r="O95" s="151"/>
      <c r="P95" s="151"/>
    </row>
    <row r="96" spans="1:16" x14ac:dyDescent="0.25">
      <c r="A96" s="151"/>
      <c r="B96" s="151"/>
      <c r="C96" s="151"/>
      <c r="D96" s="151"/>
      <c r="E96" s="151"/>
      <c r="F96" s="151"/>
      <c r="G96" s="151"/>
      <c r="H96" s="151"/>
      <c r="I96" s="151"/>
      <c r="J96" s="151"/>
      <c r="K96" s="151"/>
      <c r="L96" s="151"/>
      <c r="M96" s="151"/>
      <c r="N96" s="151"/>
      <c r="O96" s="151"/>
      <c r="P96" s="151"/>
    </row>
    <row r="97" spans="1:16" x14ac:dyDescent="0.25">
      <c r="A97" s="151"/>
      <c r="B97" s="151"/>
      <c r="C97" s="151"/>
      <c r="D97" s="151"/>
      <c r="E97" s="151"/>
      <c r="F97" s="151"/>
      <c r="G97" s="151"/>
      <c r="H97" s="151"/>
      <c r="I97" s="151"/>
      <c r="J97" s="151"/>
      <c r="K97" s="151"/>
      <c r="L97" s="151"/>
      <c r="M97" s="151"/>
      <c r="N97" s="151"/>
      <c r="O97" s="151"/>
      <c r="P97" s="151"/>
    </row>
    <row r="98" spans="1:16" x14ac:dyDescent="0.25">
      <c r="A98" s="151"/>
      <c r="B98" s="151"/>
      <c r="C98" s="151"/>
      <c r="D98" s="151"/>
      <c r="E98" s="151"/>
      <c r="F98" s="151"/>
      <c r="G98" s="151"/>
      <c r="H98" s="151"/>
      <c r="I98" s="151"/>
      <c r="J98" s="151"/>
      <c r="K98" s="151"/>
      <c r="L98" s="151"/>
      <c r="M98" s="151"/>
      <c r="N98" s="151"/>
      <c r="O98" s="151"/>
      <c r="P98" s="151"/>
    </row>
    <row r="99" spans="1:16" x14ac:dyDescent="0.25">
      <c r="A99" s="151"/>
      <c r="B99" s="151"/>
      <c r="C99" s="151"/>
      <c r="D99" s="151"/>
      <c r="E99" s="151"/>
      <c r="F99" s="151"/>
      <c r="G99" s="151"/>
      <c r="H99" s="151"/>
      <c r="I99" s="151"/>
      <c r="J99" s="151"/>
      <c r="K99" s="151"/>
      <c r="L99" s="151"/>
      <c r="M99" s="151"/>
      <c r="N99" s="151"/>
      <c r="O99" s="151"/>
      <c r="P99" s="151"/>
    </row>
    <row r="100" spans="1:16" x14ac:dyDescent="0.25">
      <c r="A100" s="151"/>
      <c r="B100" s="151"/>
      <c r="C100" s="151"/>
      <c r="D100" s="151"/>
      <c r="E100" s="151"/>
      <c r="F100" s="151"/>
      <c r="G100" s="151"/>
      <c r="H100" s="151"/>
      <c r="I100" s="151"/>
      <c r="J100" s="151"/>
      <c r="K100" s="151"/>
      <c r="L100" s="151"/>
      <c r="M100" s="151"/>
      <c r="N100" s="151"/>
      <c r="O100" s="151"/>
      <c r="P100" s="151"/>
    </row>
    <row r="101" spans="1:16" x14ac:dyDescent="0.25">
      <c r="A101" s="151"/>
      <c r="B101" s="151"/>
      <c r="C101" s="151"/>
      <c r="D101" s="151"/>
      <c r="E101" s="151"/>
      <c r="F101" s="151"/>
      <c r="G101" s="151"/>
      <c r="H101" s="151"/>
      <c r="I101" s="151"/>
      <c r="J101" s="151"/>
      <c r="K101" s="151"/>
      <c r="L101" s="151"/>
      <c r="M101" s="151"/>
      <c r="N101" s="151"/>
      <c r="O101" s="151"/>
      <c r="P101" s="151"/>
    </row>
    <row r="102" spans="1:16" x14ac:dyDescent="0.25">
      <c r="A102" s="151"/>
      <c r="B102" s="151"/>
      <c r="C102" s="151"/>
      <c r="D102" s="151"/>
      <c r="E102" s="151"/>
      <c r="F102" s="151"/>
      <c r="G102" s="151"/>
      <c r="H102" s="151"/>
      <c r="I102" s="151"/>
      <c r="J102" s="151"/>
      <c r="K102" s="151"/>
      <c r="L102" s="151"/>
      <c r="M102" s="151"/>
      <c r="N102" s="151"/>
      <c r="O102" s="151"/>
      <c r="P102" s="151"/>
    </row>
    <row r="103" spans="1:16" x14ac:dyDescent="0.25">
      <c r="A103" s="151"/>
      <c r="B103" s="151"/>
      <c r="C103" s="151"/>
      <c r="D103" s="151"/>
      <c r="E103" s="151"/>
      <c r="F103" s="151"/>
      <c r="G103" s="151"/>
      <c r="H103" s="151"/>
      <c r="I103" s="151"/>
      <c r="J103" s="151"/>
      <c r="K103" s="151"/>
      <c r="L103" s="151"/>
      <c r="M103" s="151"/>
      <c r="N103" s="151"/>
      <c r="O103" s="151"/>
      <c r="P103" s="151"/>
    </row>
    <row r="104" spans="1:16" x14ac:dyDescent="0.25">
      <c r="A104" s="151"/>
      <c r="B104" s="151"/>
      <c r="C104" s="151"/>
      <c r="D104" s="151"/>
      <c r="E104" s="151"/>
      <c r="F104" s="151"/>
      <c r="G104" s="151"/>
      <c r="H104" s="151"/>
      <c r="I104" s="151"/>
      <c r="J104" s="151"/>
      <c r="K104" s="151"/>
      <c r="L104" s="151"/>
      <c r="M104" s="151"/>
      <c r="N104" s="151"/>
      <c r="O104" s="151"/>
      <c r="P104" s="151"/>
    </row>
    <row r="105" spans="1:16" x14ac:dyDescent="0.25">
      <c r="A105" s="151"/>
      <c r="B105" s="151"/>
      <c r="C105" s="151"/>
      <c r="D105" s="151"/>
      <c r="E105" s="151"/>
      <c r="F105" s="151"/>
      <c r="G105" s="151"/>
      <c r="H105" s="151"/>
      <c r="I105" s="151"/>
      <c r="J105" s="151"/>
      <c r="K105" s="151"/>
      <c r="L105" s="151"/>
      <c r="M105" s="151"/>
      <c r="N105" s="151"/>
      <c r="O105" s="151"/>
      <c r="P105" s="151"/>
    </row>
    <row r="106" spans="1:16" x14ac:dyDescent="0.25">
      <c r="A106" s="151"/>
      <c r="B106" s="151"/>
      <c r="C106" s="151"/>
      <c r="D106" s="151"/>
      <c r="E106" s="151"/>
      <c r="F106" s="151"/>
      <c r="G106" s="151"/>
      <c r="H106" s="151"/>
      <c r="I106" s="151"/>
      <c r="J106" s="151"/>
      <c r="K106" s="151"/>
      <c r="L106" s="151"/>
      <c r="M106" s="151"/>
      <c r="N106" s="151"/>
      <c r="O106" s="151"/>
      <c r="P106" s="151"/>
    </row>
    <row r="107" spans="1:16" x14ac:dyDescent="0.25">
      <c r="A107" s="151"/>
      <c r="B107" s="151"/>
      <c r="C107" s="151"/>
      <c r="D107" s="151"/>
      <c r="E107" s="151"/>
      <c r="F107" s="151"/>
      <c r="G107" s="151"/>
      <c r="H107" s="151"/>
      <c r="I107" s="151"/>
      <c r="J107" s="151"/>
      <c r="K107" s="151"/>
      <c r="L107" s="151"/>
      <c r="M107" s="151"/>
      <c r="N107" s="151"/>
      <c r="O107" s="151"/>
      <c r="P107" s="151"/>
    </row>
    <row r="108" spans="1:16" x14ac:dyDescent="0.25">
      <c r="A108" s="151"/>
      <c r="B108" s="151"/>
      <c r="C108" s="151"/>
      <c r="D108" s="151"/>
      <c r="E108" s="151"/>
      <c r="F108" s="151"/>
      <c r="G108" s="151"/>
      <c r="H108" s="151"/>
      <c r="I108" s="151"/>
      <c r="J108" s="151"/>
      <c r="K108" s="151"/>
      <c r="L108" s="151"/>
      <c r="M108" s="151"/>
      <c r="N108" s="151"/>
      <c r="O108" s="151"/>
      <c r="P108" s="151"/>
    </row>
    <row r="109" spans="1:16" x14ac:dyDescent="0.25">
      <c r="A109" s="151"/>
      <c r="B109" s="151"/>
      <c r="C109" s="151"/>
      <c r="D109" s="151"/>
      <c r="E109" s="151"/>
      <c r="F109" s="151"/>
      <c r="G109" s="151"/>
      <c r="H109" s="151"/>
      <c r="I109" s="151"/>
      <c r="J109" s="151"/>
      <c r="K109" s="151"/>
      <c r="L109" s="151"/>
      <c r="M109" s="151"/>
      <c r="N109" s="151"/>
      <c r="O109" s="151"/>
      <c r="P109" s="151"/>
    </row>
    <row r="110" spans="1:16" x14ac:dyDescent="0.25">
      <c r="A110" s="151"/>
      <c r="B110" s="151"/>
      <c r="C110" s="151"/>
      <c r="D110" s="151"/>
      <c r="E110" s="151"/>
      <c r="F110" s="151"/>
      <c r="G110" s="151"/>
      <c r="H110" s="151"/>
      <c r="I110" s="151"/>
      <c r="J110" s="151"/>
      <c r="K110" s="151"/>
      <c r="L110" s="151"/>
      <c r="M110" s="151"/>
      <c r="N110" s="151"/>
      <c r="O110" s="151"/>
      <c r="P110" s="151"/>
    </row>
    <row r="111" spans="1:16" x14ac:dyDescent="0.25">
      <c r="A111" s="151"/>
      <c r="B111" s="151"/>
      <c r="C111" s="151"/>
      <c r="D111" s="151"/>
      <c r="E111" s="151"/>
      <c r="F111" s="151"/>
      <c r="G111" s="151"/>
      <c r="H111" s="151"/>
      <c r="I111" s="151"/>
      <c r="J111" s="151"/>
      <c r="K111" s="151"/>
      <c r="L111" s="151"/>
      <c r="M111" s="151"/>
      <c r="N111" s="151"/>
      <c r="O111" s="151"/>
      <c r="P111" s="151"/>
    </row>
    <row r="112" spans="1:16" x14ac:dyDescent="0.25">
      <c r="A112" s="151"/>
      <c r="B112" s="151"/>
      <c r="C112" s="151"/>
      <c r="D112" s="151"/>
      <c r="E112" s="151"/>
      <c r="F112" s="151"/>
      <c r="G112" s="151"/>
      <c r="H112" s="151"/>
      <c r="I112" s="151"/>
      <c r="J112" s="151"/>
      <c r="K112" s="151"/>
      <c r="L112" s="151"/>
      <c r="M112" s="151"/>
      <c r="N112" s="151"/>
      <c r="O112" s="151"/>
      <c r="P112" s="151"/>
    </row>
    <row r="113" spans="1:16" x14ac:dyDescent="0.25">
      <c r="A113" s="151"/>
      <c r="B113" s="151"/>
      <c r="C113" s="151"/>
      <c r="D113" s="151"/>
      <c r="E113" s="151"/>
      <c r="F113" s="151"/>
      <c r="G113" s="151"/>
      <c r="H113" s="151"/>
      <c r="I113" s="151"/>
      <c r="J113" s="151"/>
      <c r="K113" s="151"/>
      <c r="L113" s="151"/>
      <c r="M113" s="151"/>
      <c r="N113" s="151"/>
      <c r="O113" s="151"/>
      <c r="P113" s="151"/>
    </row>
    <row r="114" spans="1:16" x14ac:dyDescent="0.25">
      <c r="A114" s="151"/>
      <c r="B114" s="151"/>
      <c r="C114" s="151"/>
      <c r="D114" s="151"/>
      <c r="E114" s="151"/>
      <c r="F114" s="151"/>
      <c r="G114" s="151"/>
      <c r="H114" s="151"/>
      <c r="I114" s="151"/>
      <c r="J114" s="151"/>
      <c r="K114" s="151"/>
      <c r="L114" s="151"/>
      <c r="M114" s="151"/>
      <c r="N114" s="151"/>
      <c r="O114" s="151"/>
      <c r="P114" s="151"/>
    </row>
    <row r="115" spans="1:16" x14ac:dyDescent="0.25">
      <c r="A115" s="151"/>
      <c r="B115" s="151"/>
      <c r="C115" s="151"/>
      <c r="D115" s="151"/>
      <c r="E115" s="151"/>
      <c r="F115" s="151"/>
      <c r="G115" s="151"/>
      <c r="H115" s="151"/>
      <c r="I115" s="151"/>
      <c r="J115" s="151"/>
      <c r="K115" s="151"/>
      <c r="L115" s="151"/>
      <c r="M115" s="151"/>
      <c r="N115" s="151"/>
      <c r="O115" s="151"/>
      <c r="P115" s="151"/>
    </row>
    <row r="116" spans="1:16" x14ac:dyDescent="0.25">
      <c r="A116" s="151"/>
      <c r="B116" s="151"/>
      <c r="C116" s="151"/>
      <c r="D116" s="151"/>
      <c r="E116" s="151"/>
      <c r="F116" s="151"/>
      <c r="G116" s="151"/>
      <c r="H116" s="151"/>
      <c r="I116" s="151"/>
      <c r="J116" s="151"/>
      <c r="K116" s="151"/>
      <c r="L116" s="151"/>
      <c r="M116" s="151"/>
      <c r="N116" s="151"/>
      <c r="O116" s="151"/>
      <c r="P116" s="151"/>
    </row>
    <row r="117" spans="1:16" x14ac:dyDescent="0.25">
      <c r="A117" s="151"/>
      <c r="B117" s="151"/>
      <c r="C117" s="151"/>
      <c r="D117" s="151"/>
      <c r="E117" s="151"/>
      <c r="F117" s="151"/>
      <c r="G117" s="151"/>
      <c r="H117" s="151"/>
      <c r="I117" s="151"/>
      <c r="J117" s="151"/>
      <c r="K117" s="151"/>
      <c r="L117" s="151"/>
      <c r="M117" s="151"/>
      <c r="N117" s="151"/>
      <c r="O117" s="151"/>
      <c r="P117" s="151"/>
    </row>
    <row r="118" spans="1:16" x14ac:dyDescent="0.25">
      <c r="A118" s="151"/>
      <c r="B118" s="151"/>
      <c r="C118" s="151"/>
      <c r="D118" s="151"/>
      <c r="E118" s="151"/>
      <c r="F118" s="151"/>
      <c r="G118" s="151"/>
      <c r="H118" s="151"/>
      <c r="I118" s="151"/>
      <c r="J118" s="151"/>
      <c r="K118" s="151"/>
      <c r="L118" s="151"/>
      <c r="M118" s="151"/>
      <c r="N118" s="151"/>
      <c r="O118" s="151"/>
      <c r="P118" s="151"/>
    </row>
    <row r="119" spans="1:16" x14ac:dyDescent="0.25">
      <c r="A119" s="151"/>
      <c r="B119" s="151"/>
      <c r="C119" s="151"/>
      <c r="D119" s="151"/>
      <c r="E119" s="151"/>
      <c r="F119" s="151"/>
      <c r="G119" s="151"/>
      <c r="H119" s="151"/>
      <c r="I119" s="151"/>
      <c r="J119" s="151"/>
      <c r="K119" s="151"/>
      <c r="L119" s="151"/>
      <c r="M119" s="151"/>
      <c r="N119" s="151"/>
      <c r="O119" s="151"/>
      <c r="P119" s="151"/>
    </row>
    <row r="120" spans="1:16" x14ac:dyDescent="0.25">
      <c r="A120" s="151"/>
      <c r="B120" s="151"/>
      <c r="C120" s="151"/>
      <c r="D120" s="151"/>
      <c r="E120" s="151"/>
      <c r="F120" s="151"/>
      <c r="G120" s="151"/>
      <c r="H120" s="151"/>
      <c r="I120" s="151"/>
      <c r="J120" s="151"/>
      <c r="K120" s="151"/>
      <c r="L120" s="151"/>
      <c r="M120" s="151"/>
      <c r="N120" s="151"/>
      <c r="O120" s="151"/>
      <c r="P120" s="151"/>
    </row>
    <row r="121" spans="1:16" x14ac:dyDescent="0.25">
      <c r="A121" s="151"/>
      <c r="B121" s="151"/>
      <c r="C121" s="151"/>
      <c r="D121" s="151"/>
      <c r="E121" s="151"/>
      <c r="F121" s="151"/>
      <c r="G121" s="151"/>
      <c r="H121" s="151"/>
      <c r="I121" s="151"/>
      <c r="J121" s="151"/>
      <c r="K121" s="151"/>
      <c r="L121" s="151"/>
      <c r="M121" s="151"/>
      <c r="N121" s="151"/>
      <c r="O121" s="151"/>
      <c r="P121" s="151"/>
    </row>
    <row r="122" spans="1:16" x14ac:dyDescent="0.25">
      <c r="A122" s="151"/>
      <c r="B122" s="151"/>
      <c r="C122" s="151"/>
      <c r="D122" s="151"/>
      <c r="E122" s="151"/>
      <c r="F122" s="151"/>
      <c r="G122" s="151"/>
      <c r="H122" s="151"/>
      <c r="I122" s="151"/>
      <c r="J122" s="151"/>
      <c r="K122" s="151"/>
      <c r="L122" s="151"/>
      <c r="M122" s="151"/>
      <c r="N122" s="151"/>
      <c r="O122" s="151"/>
      <c r="P122" s="151"/>
    </row>
    <row r="123" spans="1:16" x14ac:dyDescent="0.25">
      <c r="A123" s="151"/>
      <c r="B123" s="151"/>
      <c r="C123" s="151"/>
      <c r="D123" s="151"/>
      <c r="E123" s="151"/>
      <c r="F123" s="151"/>
      <c r="G123" s="151"/>
      <c r="H123" s="151"/>
      <c r="I123" s="151"/>
      <c r="J123" s="151"/>
      <c r="K123" s="151"/>
      <c r="L123" s="151"/>
      <c r="M123" s="151"/>
      <c r="N123" s="151"/>
      <c r="O123" s="151"/>
      <c r="P123" s="151"/>
    </row>
    <row r="124" spans="1:16" x14ac:dyDescent="0.25">
      <c r="A124" s="151"/>
      <c r="B124" s="151"/>
      <c r="C124" s="151"/>
      <c r="D124" s="151"/>
      <c r="E124" s="151"/>
      <c r="F124" s="151"/>
      <c r="G124" s="151"/>
      <c r="H124" s="151"/>
      <c r="I124" s="151"/>
      <c r="J124" s="151"/>
      <c r="K124" s="151"/>
      <c r="L124" s="151"/>
      <c r="M124" s="151"/>
      <c r="N124" s="151"/>
      <c r="O124" s="151"/>
      <c r="P124" s="151"/>
    </row>
    <row r="125" spans="1:16" x14ac:dyDescent="0.25">
      <c r="A125" s="151"/>
      <c r="B125" s="151"/>
      <c r="C125" s="151"/>
      <c r="D125" s="151"/>
      <c r="E125" s="151"/>
      <c r="F125" s="151"/>
      <c r="G125" s="151"/>
      <c r="H125" s="151"/>
      <c r="I125" s="151"/>
      <c r="J125" s="151"/>
      <c r="K125" s="151"/>
      <c r="L125" s="151"/>
      <c r="M125" s="151"/>
      <c r="N125" s="151"/>
      <c r="O125" s="151"/>
      <c r="P125" s="151"/>
    </row>
    <row r="126" spans="1:16" x14ac:dyDescent="0.25">
      <c r="A126" s="151"/>
      <c r="B126" s="151"/>
      <c r="C126" s="151"/>
      <c r="D126" s="151"/>
      <c r="E126" s="151"/>
      <c r="F126" s="151"/>
      <c r="G126" s="151"/>
      <c r="H126" s="151"/>
      <c r="I126" s="151"/>
      <c r="J126" s="151"/>
      <c r="K126" s="151"/>
      <c r="L126" s="151"/>
      <c r="M126" s="151"/>
      <c r="N126" s="151"/>
      <c r="O126" s="151"/>
      <c r="P126" s="151"/>
    </row>
    <row r="127" spans="1:16" x14ac:dyDescent="0.25">
      <c r="A127" s="151"/>
      <c r="B127" s="151"/>
      <c r="C127" s="151"/>
      <c r="D127" s="151"/>
      <c r="E127" s="151"/>
      <c r="F127" s="151"/>
      <c r="G127" s="151"/>
      <c r="H127" s="151"/>
      <c r="I127" s="151"/>
      <c r="J127" s="151"/>
      <c r="K127" s="151"/>
      <c r="L127" s="151"/>
      <c r="M127" s="151"/>
      <c r="N127" s="151"/>
      <c r="O127" s="151"/>
      <c r="P127" s="151"/>
    </row>
    <row r="128" spans="1:16" x14ac:dyDescent="0.25">
      <c r="A128" s="151"/>
      <c r="B128" s="151"/>
      <c r="C128" s="151"/>
      <c r="D128" s="151"/>
      <c r="E128" s="151"/>
      <c r="F128" s="151"/>
      <c r="G128" s="151"/>
      <c r="H128" s="151"/>
      <c r="I128" s="151"/>
      <c r="J128" s="151"/>
      <c r="K128" s="151"/>
      <c r="L128" s="151"/>
      <c r="M128" s="151"/>
      <c r="N128" s="151"/>
      <c r="O128" s="151"/>
      <c r="P128" s="151"/>
    </row>
    <row r="129" spans="1:16" x14ac:dyDescent="0.25">
      <c r="A129" s="151"/>
      <c r="B129" s="151"/>
      <c r="C129" s="151"/>
      <c r="D129" s="151"/>
      <c r="E129" s="151"/>
      <c r="F129" s="151"/>
      <c r="G129" s="151"/>
      <c r="H129" s="151"/>
      <c r="I129" s="151"/>
      <c r="J129" s="151"/>
      <c r="K129" s="151"/>
      <c r="L129" s="151"/>
      <c r="M129" s="151"/>
      <c r="N129" s="151"/>
      <c r="O129" s="151"/>
      <c r="P129" s="151"/>
    </row>
    <row r="130" spans="1:16" x14ac:dyDescent="0.25">
      <c r="A130" s="151"/>
      <c r="B130" s="151"/>
      <c r="C130" s="151"/>
      <c r="D130" s="151"/>
      <c r="E130" s="151"/>
      <c r="F130" s="151"/>
      <c r="G130" s="151"/>
      <c r="H130" s="151"/>
      <c r="I130" s="151"/>
      <c r="J130" s="151"/>
      <c r="K130" s="151"/>
      <c r="L130" s="151"/>
      <c r="M130" s="151"/>
      <c r="N130" s="151"/>
      <c r="O130" s="151"/>
      <c r="P130" s="151"/>
    </row>
    <row r="131" spans="1:16" x14ac:dyDescent="0.25">
      <c r="A131" s="151"/>
      <c r="B131" s="151"/>
      <c r="C131" s="151"/>
      <c r="D131" s="151"/>
      <c r="E131" s="151"/>
      <c r="F131" s="151"/>
      <c r="G131" s="151"/>
      <c r="H131" s="151"/>
      <c r="I131" s="151"/>
      <c r="J131" s="151"/>
      <c r="K131" s="151"/>
      <c r="L131" s="151"/>
      <c r="M131" s="151"/>
      <c r="N131" s="151"/>
      <c r="O131" s="151"/>
      <c r="P131" s="151"/>
    </row>
    <row r="132" spans="1:16" x14ac:dyDescent="0.25">
      <c r="A132" s="151"/>
      <c r="B132" s="151"/>
      <c r="C132" s="151"/>
      <c r="D132" s="151"/>
      <c r="E132" s="151"/>
      <c r="F132" s="151"/>
      <c r="G132" s="151"/>
      <c r="H132" s="151"/>
      <c r="I132" s="151"/>
      <c r="J132" s="151"/>
      <c r="K132" s="151"/>
      <c r="L132" s="151"/>
      <c r="M132" s="151"/>
      <c r="N132" s="151"/>
      <c r="O132" s="151"/>
      <c r="P132" s="151"/>
    </row>
    <row r="133" spans="1:16" x14ac:dyDescent="0.25">
      <c r="A133" s="151"/>
      <c r="B133" s="151"/>
      <c r="C133" s="151"/>
      <c r="D133" s="151"/>
      <c r="E133" s="151"/>
      <c r="F133" s="151"/>
      <c r="G133" s="151"/>
      <c r="H133" s="151"/>
      <c r="I133" s="151"/>
      <c r="J133" s="151"/>
      <c r="K133" s="151"/>
      <c r="L133" s="151"/>
      <c r="M133" s="151"/>
      <c r="N133" s="151"/>
      <c r="O133" s="151"/>
      <c r="P133" s="151"/>
    </row>
    <row r="134" spans="1:16" x14ac:dyDescent="0.25">
      <c r="A134" s="151"/>
      <c r="B134" s="151"/>
      <c r="C134" s="151"/>
      <c r="D134" s="151"/>
      <c r="E134" s="151"/>
      <c r="F134" s="151"/>
      <c r="G134" s="151"/>
      <c r="H134" s="151"/>
      <c r="I134" s="151"/>
      <c r="J134" s="151"/>
      <c r="K134" s="151"/>
      <c r="L134" s="151"/>
      <c r="M134" s="151"/>
      <c r="N134" s="151"/>
      <c r="O134" s="151"/>
      <c r="P134" s="151"/>
    </row>
    <row r="135" spans="1:16" x14ac:dyDescent="0.25">
      <c r="A135" s="151"/>
      <c r="B135" s="151"/>
      <c r="C135" s="151"/>
      <c r="D135" s="151"/>
      <c r="E135" s="151"/>
      <c r="F135" s="151"/>
      <c r="G135" s="151"/>
      <c r="H135" s="151"/>
      <c r="I135" s="151"/>
      <c r="J135" s="151"/>
      <c r="K135" s="151"/>
      <c r="L135" s="151"/>
      <c r="M135" s="151"/>
      <c r="N135" s="151"/>
      <c r="O135" s="151"/>
      <c r="P135" s="151"/>
    </row>
    <row r="136" spans="1:16" x14ac:dyDescent="0.25">
      <c r="A136" s="151"/>
      <c r="B136" s="151"/>
      <c r="C136" s="151"/>
      <c r="D136" s="151"/>
      <c r="E136" s="151"/>
      <c r="F136" s="151"/>
      <c r="G136" s="151"/>
      <c r="H136" s="151"/>
      <c r="I136" s="151"/>
      <c r="J136" s="151"/>
      <c r="K136" s="151"/>
      <c r="L136" s="151"/>
      <c r="M136" s="151"/>
      <c r="N136" s="151"/>
      <c r="O136" s="151"/>
      <c r="P136" s="151"/>
    </row>
    <row r="137" spans="1:16" x14ac:dyDescent="0.25">
      <c r="A137" s="151"/>
      <c r="B137" s="151"/>
      <c r="C137" s="151"/>
      <c r="D137" s="151"/>
      <c r="E137" s="151"/>
      <c r="F137" s="151"/>
      <c r="G137" s="151"/>
      <c r="H137" s="151"/>
      <c r="I137" s="151"/>
      <c r="J137" s="151"/>
      <c r="K137" s="151"/>
      <c r="L137" s="151"/>
      <c r="M137" s="151"/>
      <c r="N137" s="151"/>
      <c r="O137" s="151"/>
      <c r="P137" s="151"/>
    </row>
    <row r="138" spans="1:16" x14ac:dyDescent="0.25">
      <c r="A138" s="151"/>
      <c r="B138" s="151"/>
      <c r="C138" s="151"/>
      <c r="D138" s="151"/>
      <c r="E138" s="151"/>
      <c r="F138" s="151"/>
      <c r="G138" s="151"/>
      <c r="H138" s="151"/>
      <c r="I138" s="151"/>
      <c r="J138" s="151"/>
      <c r="K138" s="151"/>
      <c r="L138" s="151"/>
      <c r="M138" s="151"/>
      <c r="N138" s="151"/>
      <c r="O138" s="151"/>
      <c r="P138" s="151"/>
    </row>
    <row r="139" spans="1:16" x14ac:dyDescent="0.25">
      <c r="A139" s="151"/>
      <c r="B139" s="151"/>
      <c r="C139" s="151"/>
      <c r="D139" s="151"/>
      <c r="E139" s="151"/>
      <c r="F139" s="151"/>
      <c r="G139" s="151"/>
      <c r="H139" s="151"/>
      <c r="I139" s="151"/>
      <c r="J139" s="151"/>
      <c r="K139" s="151"/>
      <c r="L139" s="151"/>
      <c r="M139" s="151"/>
      <c r="N139" s="151"/>
      <c r="O139" s="151"/>
      <c r="P139" s="151"/>
    </row>
    <row r="140" spans="1:16" x14ac:dyDescent="0.25">
      <c r="A140" s="151"/>
      <c r="B140" s="151"/>
      <c r="C140" s="151"/>
      <c r="D140" s="151"/>
      <c r="E140" s="151"/>
      <c r="F140" s="151"/>
      <c r="G140" s="151"/>
      <c r="H140" s="151"/>
      <c r="I140" s="151"/>
      <c r="J140" s="151"/>
      <c r="K140" s="151"/>
      <c r="L140" s="151"/>
      <c r="M140" s="151"/>
      <c r="N140" s="151"/>
      <c r="O140" s="151"/>
      <c r="P140" s="151"/>
    </row>
    <row r="141" spans="1:16" x14ac:dyDescent="0.25">
      <c r="A141" s="151"/>
      <c r="B141" s="151"/>
      <c r="C141" s="151"/>
      <c r="D141" s="151"/>
      <c r="E141" s="151"/>
      <c r="F141" s="151"/>
      <c r="G141" s="151"/>
      <c r="H141" s="151"/>
      <c r="I141" s="151"/>
      <c r="J141" s="151"/>
      <c r="K141" s="151"/>
      <c r="L141" s="151"/>
      <c r="M141" s="151"/>
      <c r="N141" s="151"/>
      <c r="O141" s="151"/>
      <c r="P141" s="151"/>
    </row>
    <row r="142" spans="1:16" x14ac:dyDescent="0.25">
      <c r="A142" s="151"/>
      <c r="B142" s="151"/>
      <c r="C142" s="151"/>
      <c r="D142" s="151"/>
      <c r="E142" s="151"/>
      <c r="F142" s="151"/>
      <c r="G142" s="151"/>
      <c r="H142" s="151"/>
      <c r="I142" s="151"/>
      <c r="J142" s="151"/>
      <c r="K142" s="151"/>
      <c r="L142" s="151"/>
      <c r="M142" s="151"/>
      <c r="N142" s="151"/>
      <c r="O142" s="151"/>
      <c r="P142" s="151"/>
    </row>
    <row r="143" spans="1:16" x14ac:dyDescent="0.25">
      <c r="A143" s="151"/>
      <c r="B143" s="151"/>
      <c r="C143" s="151"/>
      <c r="D143" s="151"/>
      <c r="E143" s="151"/>
      <c r="F143" s="151"/>
      <c r="G143" s="151"/>
      <c r="H143" s="151"/>
      <c r="I143" s="151"/>
      <c r="J143" s="151"/>
      <c r="K143" s="151"/>
      <c r="L143" s="151"/>
      <c r="M143" s="151"/>
      <c r="N143" s="151"/>
      <c r="O143" s="151"/>
      <c r="P143" s="151"/>
    </row>
    <row r="144" spans="1:16" x14ac:dyDescent="0.25">
      <c r="A144" s="151"/>
      <c r="B144" s="151"/>
      <c r="C144" s="151"/>
      <c r="D144" s="151"/>
      <c r="E144" s="151"/>
      <c r="F144" s="151"/>
      <c r="G144" s="151"/>
      <c r="H144" s="151"/>
      <c r="I144" s="151"/>
      <c r="J144" s="151"/>
      <c r="K144" s="151"/>
      <c r="L144" s="151"/>
      <c r="M144" s="151"/>
      <c r="N144" s="151"/>
      <c r="O144" s="151"/>
      <c r="P144" s="151"/>
    </row>
    <row r="145" spans="1:16" x14ac:dyDescent="0.25">
      <c r="A145" s="151"/>
      <c r="B145" s="151"/>
      <c r="C145" s="151"/>
      <c r="D145" s="151"/>
      <c r="E145" s="151"/>
      <c r="F145" s="151"/>
      <c r="G145" s="151"/>
      <c r="H145" s="151"/>
      <c r="I145" s="151"/>
      <c r="J145" s="151"/>
      <c r="K145" s="151"/>
      <c r="L145" s="151"/>
      <c r="M145" s="151"/>
      <c r="N145" s="151"/>
      <c r="O145" s="151"/>
      <c r="P145" s="151"/>
    </row>
    <row r="146" spans="1:16" x14ac:dyDescent="0.25">
      <c r="A146" s="151"/>
      <c r="B146" s="151"/>
      <c r="C146" s="151"/>
      <c r="D146" s="151"/>
      <c r="E146" s="151"/>
      <c r="F146" s="151"/>
      <c r="G146" s="151"/>
      <c r="H146" s="151"/>
      <c r="I146" s="151"/>
      <c r="J146" s="151"/>
      <c r="K146" s="151"/>
      <c r="L146" s="151"/>
      <c r="M146" s="151"/>
      <c r="N146" s="151"/>
      <c r="O146" s="151"/>
      <c r="P146" s="151"/>
    </row>
    <row r="147" spans="1:16" x14ac:dyDescent="0.25">
      <c r="A147" s="151"/>
      <c r="B147" s="151"/>
      <c r="C147" s="151"/>
      <c r="D147" s="151"/>
      <c r="E147" s="151"/>
      <c r="F147" s="151"/>
      <c r="G147" s="151"/>
      <c r="H147" s="151"/>
      <c r="I147" s="151"/>
      <c r="J147" s="151"/>
      <c r="K147" s="151"/>
      <c r="L147" s="151"/>
      <c r="M147" s="151"/>
      <c r="N147" s="151"/>
      <c r="O147" s="151"/>
      <c r="P147" s="151"/>
    </row>
    <row r="148" spans="1:16" x14ac:dyDescent="0.25">
      <c r="A148" s="151"/>
      <c r="B148" s="151"/>
      <c r="C148" s="151"/>
      <c r="D148" s="151"/>
      <c r="E148" s="151"/>
      <c r="F148" s="151"/>
      <c r="G148" s="151"/>
      <c r="H148" s="151"/>
      <c r="I148" s="151"/>
      <c r="J148" s="151"/>
      <c r="K148" s="151"/>
      <c r="L148" s="151"/>
      <c r="M148" s="151"/>
      <c r="N148" s="151"/>
      <c r="O148" s="151"/>
      <c r="P148" s="151"/>
    </row>
    <row r="149" spans="1:16" x14ac:dyDescent="0.25">
      <c r="A149" s="151"/>
      <c r="B149" s="151"/>
      <c r="C149" s="151"/>
      <c r="D149" s="151"/>
      <c r="E149" s="151"/>
      <c r="F149" s="151"/>
      <c r="G149" s="151"/>
      <c r="H149" s="151"/>
      <c r="I149" s="151"/>
      <c r="J149" s="151"/>
      <c r="K149" s="151"/>
      <c r="L149" s="151"/>
      <c r="M149" s="151"/>
      <c r="N149" s="151"/>
      <c r="O149" s="151"/>
      <c r="P149" s="151"/>
    </row>
    <row r="150" spans="1:16" x14ac:dyDescent="0.25">
      <c r="A150" s="151"/>
      <c r="B150" s="151"/>
      <c r="C150" s="151"/>
      <c r="D150" s="151"/>
      <c r="E150" s="151"/>
      <c r="F150" s="151"/>
      <c r="G150" s="151"/>
      <c r="H150" s="151"/>
      <c r="I150" s="151"/>
      <c r="J150" s="151"/>
      <c r="K150" s="151"/>
      <c r="L150" s="151"/>
      <c r="M150" s="151"/>
      <c r="N150" s="151"/>
      <c r="O150" s="151"/>
      <c r="P150" s="151"/>
    </row>
    <row r="151" spans="1:16" x14ac:dyDescent="0.25">
      <c r="A151" s="151"/>
      <c r="B151" s="151"/>
      <c r="C151" s="151"/>
      <c r="D151" s="151"/>
      <c r="E151" s="151"/>
      <c r="F151" s="151"/>
      <c r="G151" s="151"/>
      <c r="H151" s="151"/>
      <c r="I151" s="151"/>
      <c r="J151" s="151"/>
      <c r="K151" s="151"/>
      <c r="L151" s="151"/>
      <c r="M151" s="151"/>
      <c r="N151" s="151"/>
      <c r="O151" s="151"/>
      <c r="P151" s="151"/>
    </row>
    <row r="152" spans="1:16" x14ac:dyDescent="0.25">
      <c r="A152" s="151"/>
      <c r="B152" s="151"/>
      <c r="C152" s="151"/>
      <c r="D152" s="151"/>
      <c r="E152" s="151"/>
      <c r="F152" s="151"/>
      <c r="G152" s="151"/>
      <c r="H152" s="151"/>
      <c r="I152" s="151"/>
      <c r="J152" s="151"/>
      <c r="K152" s="151"/>
      <c r="L152" s="151"/>
      <c r="M152" s="151"/>
      <c r="N152" s="151"/>
      <c r="O152" s="151"/>
      <c r="P152" s="151"/>
    </row>
    <row r="153" spans="1:16" x14ac:dyDescent="0.25">
      <c r="A153" s="151"/>
      <c r="B153" s="151"/>
      <c r="C153" s="151"/>
      <c r="D153" s="151"/>
      <c r="E153" s="151"/>
      <c r="F153" s="151"/>
      <c r="G153" s="151"/>
      <c r="H153" s="151"/>
      <c r="I153" s="151"/>
      <c r="J153" s="151"/>
      <c r="K153" s="151"/>
      <c r="L153" s="151"/>
      <c r="M153" s="151"/>
      <c r="N153" s="151"/>
      <c r="O153" s="151"/>
      <c r="P153" s="151"/>
    </row>
    <row r="154" spans="1:16" x14ac:dyDescent="0.25">
      <c r="A154" s="151"/>
      <c r="B154" s="151"/>
      <c r="C154" s="151"/>
      <c r="D154" s="151"/>
      <c r="E154" s="151"/>
      <c r="F154" s="151"/>
      <c r="G154" s="151"/>
      <c r="H154" s="151"/>
      <c r="I154" s="151"/>
      <c r="J154" s="151"/>
      <c r="K154" s="151"/>
      <c r="L154" s="151"/>
      <c r="M154" s="151"/>
      <c r="N154" s="151"/>
      <c r="O154" s="151"/>
      <c r="P154" s="151"/>
    </row>
    <row r="155" spans="1:16" x14ac:dyDescent="0.25">
      <c r="A155" s="151"/>
      <c r="B155" s="151"/>
      <c r="C155" s="151"/>
      <c r="D155" s="151"/>
      <c r="E155" s="151"/>
      <c r="F155" s="151"/>
      <c r="G155" s="151"/>
      <c r="H155" s="151"/>
      <c r="I155" s="151"/>
      <c r="J155" s="151"/>
      <c r="K155" s="151"/>
      <c r="L155" s="151"/>
      <c r="M155" s="151"/>
      <c r="N155" s="151"/>
      <c r="O155" s="151"/>
      <c r="P155" s="151"/>
    </row>
    <row r="156" spans="1:16" x14ac:dyDescent="0.25">
      <c r="A156" s="151"/>
      <c r="B156" s="151"/>
      <c r="C156" s="151"/>
      <c r="D156" s="151"/>
      <c r="E156" s="151"/>
      <c r="F156" s="151"/>
      <c r="G156" s="151"/>
      <c r="H156" s="151"/>
      <c r="I156" s="151"/>
      <c r="J156" s="151"/>
      <c r="K156" s="151"/>
      <c r="L156" s="151"/>
      <c r="M156" s="151"/>
      <c r="N156" s="151"/>
      <c r="O156" s="151"/>
      <c r="P156" s="151"/>
    </row>
    <row r="157" spans="1:16" x14ac:dyDescent="0.25">
      <c r="A157" s="151"/>
      <c r="B157" s="151"/>
      <c r="C157" s="151"/>
      <c r="D157" s="151"/>
      <c r="E157" s="151"/>
      <c r="F157" s="151"/>
      <c r="G157" s="151"/>
      <c r="H157" s="151"/>
      <c r="I157" s="151"/>
      <c r="J157" s="151"/>
      <c r="K157" s="151"/>
      <c r="L157" s="151"/>
      <c r="M157" s="151"/>
      <c r="N157" s="151"/>
      <c r="O157" s="151"/>
      <c r="P157" s="151"/>
    </row>
    <row r="158" spans="1:16" x14ac:dyDescent="0.25">
      <c r="A158" s="151"/>
      <c r="B158" s="151"/>
      <c r="C158" s="151"/>
      <c r="D158" s="151"/>
      <c r="E158" s="151"/>
      <c r="F158" s="151"/>
      <c r="G158" s="151"/>
      <c r="H158" s="151"/>
      <c r="I158" s="151"/>
      <c r="J158" s="151"/>
      <c r="K158" s="151"/>
      <c r="L158" s="151"/>
      <c r="M158" s="151"/>
      <c r="N158" s="151"/>
      <c r="O158" s="151"/>
      <c r="P158" s="151"/>
    </row>
    <row r="159" spans="1:16" x14ac:dyDescent="0.25">
      <c r="A159" s="151"/>
      <c r="B159" s="151"/>
      <c r="C159" s="151"/>
      <c r="D159" s="151"/>
      <c r="E159" s="151"/>
      <c r="F159" s="151"/>
      <c r="G159" s="151"/>
      <c r="H159" s="151"/>
      <c r="I159" s="151"/>
      <c r="J159" s="151"/>
      <c r="K159" s="151"/>
      <c r="L159" s="151"/>
      <c r="M159" s="151"/>
      <c r="N159" s="151"/>
      <c r="O159" s="151"/>
      <c r="P159" s="151"/>
    </row>
    <row r="160" spans="1:16" x14ac:dyDescent="0.25">
      <c r="A160" s="151"/>
      <c r="B160" s="151"/>
      <c r="C160" s="151"/>
      <c r="D160" s="151"/>
      <c r="E160" s="151"/>
      <c r="F160" s="151"/>
      <c r="G160" s="151"/>
      <c r="H160" s="151"/>
      <c r="I160" s="151"/>
      <c r="J160" s="151"/>
      <c r="K160" s="151"/>
      <c r="L160" s="151"/>
      <c r="M160" s="151"/>
      <c r="N160" s="151"/>
      <c r="O160" s="151"/>
      <c r="P160" s="151"/>
    </row>
    <row r="161" spans="1:16" x14ac:dyDescent="0.25">
      <c r="A161" s="151"/>
      <c r="B161" s="151"/>
      <c r="C161" s="151"/>
      <c r="D161" s="151"/>
      <c r="E161" s="151"/>
      <c r="F161" s="151"/>
      <c r="G161" s="151"/>
      <c r="H161" s="151"/>
      <c r="I161" s="151"/>
      <c r="J161" s="151"/>
      <c r="K161" s="151"/>
      <c r="L161" s="151"/>
      <c r="M161" s="151"/>
      <c r="N161" s="151"/>
      <c r="O161" s="151"/>
      <c r="P161" s="151"/>
    </row>
    <row r="162" spans="1:16" x14ac:dyDescent="0.25">
      <c r="A162" s="151"/>
      <c r="B162" s="151"/>
      <c r="C162" s="151"/>
      <c r="D162" s="151"/>
      <c r="E162" s="151"/>
      <c r="F162" s="151"/>
      <c r="G162" s="151"/>
      <c r="H162" s="151"/>
      <c r="I162" s="151"/>
      <c r="J162" s="151"/>
      <c r="K162" s="151"/>
      <c r="L162" s="151"/>
      <c r="M162" s="151"/>
      <c r="N162" s="151"/>
      <c r="O162" s="151"/>
      <c r="P162" s="151"/>
    </row>
    <row r="163" spans="1:16" x14ac:dyDescent="0.25">
      <c r="A163" s="151"/>
      <c r="B163" s="151"/>
      <c r="C163" s="151"/>
      <c r="D163" s="151"/>
      <c r="E163" s="151"/>
      <c r="F163" s="151"/>
      <c r="G163" s="151"/>
      <c r="H163" s="151"/>
      <c r="I163" s="151"/>
      <c r="J163" s="151"/>
      <c r="K163" s="151"/>
      <c r="L163" s="151"/>
      <c r="M163" s="151"/>
      <c r="N163" s="151"/>
      <c r="O163" s="151"/>
      <c r="P163" s="151"/>
    </row>
    <row r="164" spans="1:16" x14ac:dyDescent="0.25">
      <c r="A164" s="151"/>
      <c r="B164" s="151"/>
      <c r="C164" s="151"/>
      <c r="D164" s="151"/>
      <c r="E164" s="151"/>
      <c r="F164" s="151"/>
      <c r="G164" s="151"/>
      <c r="H164" s="151"/>
      <c r="I164" s="151"/>
      <c r="J164" s="151"/>
      <c r="K164" s="151"/>
      <c r="L164" s="151"/>
      <c r="M164" s="151"/>
      <c r="N164" s="151"/>
      <c r="O164" s="151"/>
      <c r="P164" s="151"/>
    </row>
    <row r="165" spans="1:16" x14ac:dyDescent="0.25">
      <c r="A165" s="151"/>
      <c r="B165" s="151"/>
      <c r="C165" s="151"/>
      <c r="D165" s="151"/>
      <c r="E165" s="151"/>
      <c r="F165" s="151"/>
      <c r="G165" s="151"/>
      <c r="H165" s="151"/>
      <c r="I165" s="151"/>
      <c r="J165" s="151"/>
      <c r="K165" s="151"/>
      <c r="L165" s="151"/>
      <c r="M165" s="151"/>
      <c r="N165" s="151"/>
      <c r="O165" s="151"/>
      <c r="P165" s="151"/>
    </row>
    <row r="166" spans="1:16" x14ac:dyDescent="0.25">
      <c r="A166" s="151"/>
      <c r="B166" s="151"/>
      <c r="C166" s="151"/>
      <c r="D166" s="151"/>
      <c r="E166" s="151"/>
      <c r="F166" s="151"/>
      <c r="G166" s="151"/>
      <c r="H166" s="151"/>
      <c r="I166" s="151"/>
      <c r="J166" s="151"/>
      <c r="K166" s="151"/>
      <c r="L166" s="151"/>
      <c r="M166" s="151"/>
      <c r="N166" s="151"/>
      <c r="O166" s="151"/>
      <c r="P166" s="151"/>
    </row>
    <row r="167" spans="1:16" x14ac:dyDescent="0.25">
      <c r="A167" s="151"/>
      <c r="B167" s="151"/>
      <c r="C167" s="151"/>
      <c r="D167" s="151"/>
      <c r="E167" s="151"/>
      <c r="F167" s="151"/>
      <c r="G167" s="151"/>
      <c r="H167" s="151"/>
      <c r="I167" s="151"/>
      <c r="J167" s="151"/>
      <c r="K167" s="151"/>
      <c r="L167" s="151"/>
      <c r="M167" s="151"/>
      <c r="N167" s="151"/>
      <c r="O167" s="151"/>
      <c r="P167" s="151"/>
    </row>
    <row r="168" spans="1:16" x14ac:dyDescent="0.25">
      <c r="A168" s="151"/>
      <c r="B168" s="151"/>
      <c r="C168" s="151"/>
      <c r="D168" s="151"/>
      <c r="E168" s="151"/>
      <c r="F168" s="151"/>
      <c r="G168" s="151"/>
      <c r="H168" s="151"/>
      <c r="I168" s="151"/>
      <c r="J168" s="151"/>
      <c r="K168" s="151"/>
      <c r="L168" s="151"/>
      <c r="M168" s="151"/>
      <c r="N168" s="151"/>
      <c r="O168" s="151"/>
      <c r="P168" s="151"/>
    </row>
    <row r="169" spans="1:16" x14ac:dyDescent="0.25">
      <c r="A169" s="151"/>
      <c r="B169" s="151"/>
      <c r="C169" s="151"/>
      <c r="D169" s="151"/>
      <c r="E169" s="151"/>
      <c r="F169" s="151"/>
      <c r="G169" s="151"/>
      <c r="H169" s="151"/>
      <c r="I169" s="151"/>
      <c r="J169" s="151"/>
      <c r="K169" s="151"/>
      <c r="L169" s="151"/>
      <c r="M169" s="151"/>
      <c r="N169" s="151"/>
      <c r="O169" s="151"/>
      <c r="P169" s="151"/>
    </row>
    <row r="170" spans="1:16" x14ac:dyDescent="0.25">
      <c r="A170" s="151"/>
      <c r="B170" s="151"/>
      <c r="C170" s="151"/>
      <c r="D170" s="151"/>
      <c r="E170" s="151"/>
      <c r="F170" s="151"/>
      <c r="G170" s="151"/>
      <c r="H170" s="151"/>
      <c r="I170" s="151"/>
      <c r="J170" s="151"/>
      <c r="K170" s="151"/>
      <c r="L170" s="151"/>
      <c r="M170" s="151"/>
      <c r="N170" s="151"/>
      <c r="O170" s="151"/>
      <c r="P170" s="151"/>
    </row>
    <row r="171" spans="1:16" x14ac:dyDescent="0.25">
      <c r="A171" s="151"/>
      <c r="B171" s="151"/>
      <c r="C171" s="151"/>
      <c r="D171" s="151"/>
      <c r="E171" s="151"/>
      <c r="F171" s="151"/>
      <c r="G171" s="151"/>
      <c r="H171" s="151"/>
      <c r="I171" s="151"/>
      <c r="J171" s="151"/>
      <c r="K171" s="151"/>
      <c r="L171" s="151"/>
      <c r="M171" s="151"/>
      <c r="N171" s="151"/>
      <c r="O171" s="151"/>
      <c r="P171" s="151"/>
    </row>
    <row r="172" spans="1:16" x14ac:dyDescent="0.25">
      <c r="A172" s="151"/>
      <c r="B172" s="151"/>
      <c r="C172" s="151"/>
      <c r="D172" s="151"/>
      <c r="E172" s="151"/>
      <c r="F172" s="151"/>
      <c r="G172" s="151"/>
      <c r="H172" s="151"/>
      <c r="I172" s="151"/>
      <c r="J172" s="151"/>
      <c r="K172" s="151"/>
      <c r="L172" s="151"/>
      <c r="M172" s="151"/>
      <c r="N172" s="151"/>
      <c r="O172" s="151"/>
      <c r="P172" s="151"/>
    </row>
    <row r="173" spans="1:16" x14ac:dyDescent="0.25">
      <c r="A173" s="151"/>
      <c r="B173" s="151"/>
      <c r="C173" s="151"/>
      <c r="D173" s="151"/>
      <c r="E173" s="151"/>
      <c r="F173" s="151"/>
      <c r="G173" s="151"/>
      <c r="H173" s="151"/>
      <c r="I173" s="151"/>
      <c r="J173" s="151"/>
      <c r="K173" s="151"/>
      <c r="L173" s="151"/>
      <c r="M173" s="151"/>
      <c r="N173" s="151"/>
      <c r="O173" s="151"/>
      <c r="P173" s="151"/>
    </row>
    <row r="174" spans="1:16" x14ac:dyDescent="0.25">
      <c r="A174" s="151"/>
      <c r="B174" s="151"/>
      <c r="C174" s="151"/>
      <c r="D174" s="151"/>
      <c r="E174" s="151"/>
      <c r="F174" s="151"/>
      <c r="G174" s="151"/>
      <c r="H174" s="151"/>
      <c r="I174" s="151"/>
      <c r="J174" s="151"/>
      <c r="K174" s="151"/>
      <c r="L174" s="151"/>
      <c r="M174" s="151"/>
      <c r="N174" s="151"/>
      <c r="O174" s="151"/>
      <c r="P174" s="151"/>
    </row>
    <row r="175" spans="1:16" x14ac:dyDescent="0.25">
      <c r="A175" s="151"/>
      <c r="B175" s="151"/>
      <c r="C175" s="151"/>
      <c r="D175" s="151"/>
      <c r="E175" s="151"/>
      <c r="F175" s="151"/>
      <c r="G175" s="151"/>
      <c r="H175" s="151"/>
      <c r="I175" s="151"/>
      <c r="J175" s="151"/>
      <c r="K175" s="151"/>
      <c r="L175" s="151"/>
      <c r="M175" s="151"/>
      <c r="N175" s="151"/>
      <c r="O175" s="151"/>
      <c r="P175" s="151"/>
    </row>
    <row r="176" spans="1:16" x14ac:dyDescent="0.25">
      <c r="A176" s="151"/>
      <c r="B176" s="151"/>
      <c r="C176" s="151"/>
      <c r="D176" s="151"/>
      <c r="E176" s="151"/>
      <c r="F176" s="151"/>
      <c r="G176" s="151"/>
      <c r="H176" s="151"/>
      <c r="I176" s="151"/>
      <c r="J176" s="151"/>
      <c r="K176" s="151"/>
      <c r="L176" s="151"/>
      <c r="M176" s="151"/>
      <c r="N176" s="151"/>
      <c r="O176" s="151"/>
      <c r="P176" s="151"/>
    </row>
    <row r="177" spans="1:16" x14ac:dyDescent="0.25">
      <c r="A177" s="151"/>
      <c r="B177" s="151"/>
      <c r="C177" s="151"/>
      <c r="D177" s="151"/>
      <c r="E177" s="151"/>
      <c r="F177" s="151"/>
      <c r="G177" s="151"/>
      <c r="H177" s="151"/>
      <c r="I177" s="151"/>
      <c r="J177" s="151"/>
      <c r="K177" s="151"/>
      <c r="L177" s="151"/>
      <c r="M177" s="151"/>
      <c r="N177" s="151"/>
      <c r="O177" s="151"/>
      <c r="P177" s="151"/>
    </row>
  </sheetData>
  <printOptions horizontalCentered="1" verticalCentered="1"/>
  <pageMargins left="0.45" right="0.45" top="0.75" bottom="0.75" header="0.3" footer="0.3"/>
  <pageSetup orientation="portrait" horizontalDpi="4294967293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77"/>
  <sheetViews>
    <sheetView topLeftCell="A4" zoomScaleNormal="100" workbookViewId="0">
      <selection activeCell="K14" sqref="K14"/>
    </sheetView>
  </sheetViews>
  <sheetFormatPr defaultRowHeight="15" x14ac:dyDescent="0.25"/>
  <sheetData>
    <row r="1" spans="1:16" x14ac:dyDescent="0.25">
      <c r="A1" s="151"/>
      <c r="B1" s="151"/>
      <c r="C1" s="151"/>
      <c r="D1" s="151"/>
      <c r="E1" s="151"/>
      <c r="F1" s="151"/>
      <c r="G1" s="151"/>
      <c r="H1" s="151"/>
      <c r="I1" s="151"/>
      <c r="J1" s="151"/>
      <c r="K1" s="151"/>
      <c r="L1" s="151"/>
      <c r="M1" s="151"/>
      <c r="N1" s="151"/>
      <c r="O1" s="151"/>
      <c r="P1" s="151"/>
    </row>
    <row r="2" spans="1:16" x14ac:dyDescent="0.25">
      <c r="A2" s="151"/>
      <c r="B2" s="151"/>
      <c r="C2" s="151"/>
      <c r="D2" s="151"/>
      <c r="E2" s="151"/>
      <c r="F2" s="151"/>
      <c r="G2" s="151"/>
      <c r="H2" s="151"/>
      <c r="I2" s="151"/>
      <c r="J2" s="151"/>
      <c r="K2" s="151"/>
      <c r="L2" s="151"/>
      <c r="M2" s="151"/>
      <c r="N2" s="151"/>
      <c r="O2" s="151"/>
      <c r="P2" s="151"/>
    </row>
    <row r="3" spans="1:16" x14ac:dyDescent="0.25">
      <c r="A3" s="151"/>
      <c r="B3" s="151"/>
      <c r="C3" s="151"/>
      <c r="D3" s="151"/>
      <c r="E3" s="151"/>
      <c r="F3" s="151"/>
      <c r="G3" s="151"/>
      <c r="H3" s="151"/>
      <c r="I3" s="151"/>
      <c r="J3" s="151"/>
      <c r="K3" s="151"/>
      <c r="L3" s="151"/>
      <c r="M3" s="151"/>
      <c r="N3" s="151"/>
      <c r="O3" s="151"/>
      <c r="P3" s="151"/>
    </row>
    <row r="4" spans="1:16" x14ac:dyDescent="0.25">
      <c r="A4" s="151"/>
      <c r="B4" s="151"/>
      <c r="C4" s="151"/>
      <c r="D4" s="151"/>
      <c r="E4" s="151"/>
      <c r="F4" s="151"/>
      <c r="G4" s="151"/>
      <c r="H4" s="151"/>
      <c r="I4" s="151"/>
      <c r="J4" s="151"/>
      <c r="K4" s="151"/>
      <c r="L4" s="151" t="s">
        <v>73</v>
      </c>
      <c r="M4" s="151"/>
      <c r="N4" s="151"/>
      <c r="O4" s="151"/>
      <c r="P4" s="151"/>
    </row>
    <row r="5" spans="1:16" x14ac:dyDescent="0.25">
      <c r="A5" s="151"/>
      <c r="B5" s="151"/>
      <c r="C5" s="151"/>
      <c r="D5" s="151"/>
      <c r="E5" s="151"/>
      <c r="F5" s="151"/>
      <c r="G5" s="151"/>
      <c r="H5" s="151"/>
      <c r="I5" s="151"/>
      <c r="J5" s="151"/>
      <c r="K5" s="151"/>
      <c r="L5" s="151"/>
      <c r="M5" s="151"/>
      <c r="N5" s="151"/>
      <c r="O5" s="151"/>
      <c r="P5" s="151"/>
    </row>
    <row r="6" spans="1:16" x14ac:dyDescent="0.25">
      <c r="A6" s="151"/>
      <c r="B6" s="151"/>
      <c r="C6" s="151"/>
      <c r="D6" s="151"/>
      <c r="E6" s="151"/>
      <c r="F6" s="151"/>
      <c r="G6" s="151"/>
      <c r="H6" s="151"/>
      <c r="I6" s="151"/>
      <c r="J6" s="151"/>
      <c r="K6" s="151"/>
      <c r="L6" s="151"/>
      <c r="M6" s="151"/>
      <c r="N6" s="151"/>
      <c r="O6" s="151"/>
      <c r="P6" s="151"/>
    </row>
    <row r="7" spans="1:16" x14ac:dyDescent="0.25">
      <c r="A7" s="151"/>
      <c r="B7" s="151"/>
      <c r="C7" s="151"/>
      <c r="D7" s="151"/>
      <c r="E7" s="151"/>
      <c r="F7" s="151"/>
      <c r="G7" s="151"/>
      <c r="H7" s="151"/>
      <c r="I7" s="151"/>
      <c r="J7" s="151"/>
      <c r="K7" s="151"/>
      <c r="L7" s="151"/>
      <c r="M7" s="151"/>
      <c r="N7" s="151"/>
      <c r="O7" s="151"/>
      <c r="P7" s="151"/>
    </row>
    <row r="8" spans="1:16" x14ac:dyDescent="0.25">
      <c r="A8" s="151"/>
      <c r="B8" s="151"/>
      <c r="C8" s="151"/>
      <c r="D8" s="151"/>
      <c r="E8" s="151"/>
      <c r="F8" s="151"/>
      <c r="G8" s="151"/>
      <c r="H8" s="151"/>
      <c r="I8" s="151"/>
      <c r="J8" s="151"/>
      <c r="K8" s="151"/>
      <c r="L8" s="151"/>
      <c r="M8" s="151"/>
      <c r="N8" s="151"/>
      <c r="O8" s="151"/>
      <c r="P8" s="151"/>
    </row>
    <row r="9" spans="1:16" x14ac:dyDescent="0.25">
      <c r="A9" s="151"/>
      <c r="B9" s="151"/>
      <c r="C9" s="151"/>
      <c r="D9" s="151"/>
      <c r="E9" s="151"/>
      <c r="F9" s="151"/>
      <c r="G9" s="151"/>
      <c r="H9" s="151"/>
      <c r="I9" s="151"/>
      <c r="J9" s="151"/>
      <c r="K9" s="151"/>
      <c r="L9" s="151"/>
      <c r="M9" s="151"/>
      <c r="N9" s="151"/>
      <c r="O9" s="151"/>
      <c r="P9" s="151"/>
    </row>
    <row r="10" spans="1:16" x14ac:dyDescent="0.25">
      <c r="A10" s="151"/>
      <c r="B10" s="151"/>
      <c r="C10" s="151"/>
      <c r="D10" s="151"/>
      <c r="E10" s="151"/>
      <c r="F10" s="151"/>
      <c r="G10" s="151"/>
      <c r="H10" s="151"/>
      <c r="I10" s="151"/>
      <c r="J10" s="151"/>
      <c r="K10" s="151"/>
      <c r="L10" s="151"/>
      <c r="M10" s="151"/>
      <c r="N10" s="151"/>
      <c r="O10" s="151"/>
      <c r="P10" s="151"/>
    </row>
    <row r="11" spans="1:16" x14ac:dyDescent="0.25">
      <c r="A11" s="151"/>
      <c r="B11" s="151"/>
      <c r="C11" s="151"/>
      <c r="D11" s="151"/>
      <c r="E11" s="151"/>
      <c r="F11" s="151"/>
      <c r="G11" s="151"/>
      <c r="H11" s="151"/>
      <c r="I11" s="151"/>
      <c r="J11" s="151"/>
      <c r="K11" s="151"/>
      <c r="L11" s="151"/>
      <c r="M11" s="151"/>
      <c r="N11" s="151"/>
      <c r="O11" s="151"/>
      <c r="P11" s="151"/>
    </row>
    <row r="12" spans="1:16" x14ac:dyDescent="0.25">
      <c r="A12" s="151"/>
      <c r="B12" s="151"/>
      <c r="C12" s="151"/>
      <c r="D12" s="151"/>
      <c r="E12" s="151"/>
      <c r="F12" s="151"/>
      <c r="G12" s="151"/>
      <c r="H12" s="151"/>
      <c r="I12" s="151"/>
      <c r="J12" s="151"/>
      <c r="K12" s="151"/>
      <c r="L12" s="151"/>
      <c r="M12" s="151"/>
      <c r="N12" s="151"/>
      <c r="O12" s="151"/>
      <c r="P12" s="151"/>
    </row>
    <row r="13" spans="1:16" x14ac:dyDescent="0.25">
      <c r="A13" s="151"/>
      <c r="B13" s="151"/>
      <c r="C13" s="151"/>
      <c r="D13" s="151"/>
      <c r="E13" s="151"/>
      <c r="F13" s="151"/>
      <c r="G13" s="151"/>
      <c r="H13" s="151"/>
      <c r="I13" s="151"/>
      <c r="J13" s="151"/>
      <c r="K13" s="151"/>
      <c r="L13" s="151"/>
      <c r="M13" s="151"/>
      <c r="N13" s="151"/>
      <c r="O13" s="151"/>
      <c r="P13" s="151"/>
    </row>
    <row r="14" spans="1:16" x14ac:dyDescent="0.25">
      <c r="A14" s="151"/>
      <c r="B14" s="151"/>
      <c r="C14" s="151"/>
      <c r="D14" s="151"/>
      <c r="E14" s="151"/>
      <c r="F14" s="151"/>
      <c r="G14" s="151"/>
      <c r="H14" s="151"/>
      <c r="I14" s="151"/>
      <c r="J14" s="151"/>
      <c r="K14" s="151"/>
      <c r="L14" s="151"/>
      <c r="M14" s="151"/>
      <c r="N14" s="151"/>
      <c r="O14" s="151"/>
      <c r="P14" s="151"/>
    </row>
    <row r="15" spans="1:16" x14ac:dyDescent="0.25">
      <c r="A15" s="151"/>
      <c r="B15" s="151"/>
      <c r="C15" s="151"/>
      <c r="D15" s="151"/>
      <c r="E15" s="151"/>
      <c r="F15" s="151"/>
      <c r="G15" s="151"/>
      <c r="H15" s="151"/>
      <c r="I15" s="151"/>
      <c r="J15" s="151"/>
      <c r="K15" s="151"/>
      <c r="L15" s="151"/>
      <c r="M15" s="151"/>
      <c r="N15" s="151"/>
      <c r="O15" s="151"/>
      <c r="P15" s="151"/>
    </row>
    <row r="16" spans="1:16" x14ac:dyDescent="0.25">
      <c r="A16" s="151"/>
      <c r="B16" s="151"/>
      <c r="C16" s="151"/>
      <c r="D16" s="151"/>
      <c r="E16" s="151"/>
      <c r="F16" s="151"/>
      <c r="G16" s="151"/>
      <c r="H16" s="151"/>
      <c r="I16" s="151"/>
      <c r="J16" s="151"/>
      <c r="K16" s="151"/>
      <c r="L16" s="151"/>
      <c r="M16" s="151"/>
      <c r="N16" s="151"/>
      <c r="O16" s="151"/>
      <c r="P16" s="151"/>
    </row>
    <row r="17" spans="1:16" x14ac:dyDescent="0.25">
      <c r="A17" s="151"/>
      <c r="B17" s="151"/>
      <c r="C17" s="151"/>
      <c r="D17" s="151"/>
      <c r="E17" s="151"/>
      <c r="F17" s="151"/>
      <c r="G17" s="151"/>
      <c r="H17" s="151"/>
      <c r="I17" s="151"/>
      <c r="J17" s="151"/>
      <c r="K17" s="151"/>
      <c r="L17" s="151"/>
      <c r="M17" s="151"/>
      <c r="N17" s="151"/>
      <c r="O17" s="151"/>
      <c r="P17" s="151"/>
    </row>
    <row r="18" spans="1:16" x14ac:dyDescent="0.25">
      <c r="A18" s="151"/>
      <c r="B18" s="151"/>
      <c r="C18" s="151"/>
      <c r="D18" s="151"/>
      <c r="E18" s="151"/>
      <c r="F18" s="151"/>
      <c r="G18" s="151"/>
      <c r="H18" s="151"/>
      <c r="I18" s="151"/>
      <c r="J18" s="151"/>
      <c r="K18" s="151"/>
      <c r="L18" s="151"/>
      <c r="M18" s="151"/>
      <c r="N18" s="151"/>
      <c r="O18" s="151"/>
      <c r="P18" s="151"/>
    </row>
    <row r="19" spans="1:16" x14ac:dyDescent="0.25">
      <c r="A19" s="151"/>
      <c r="B19" s="151"/>
      <c r="C19" s="151"/>
      <c r="D19" s="151"/>
      <c r="E19" s="151"/>
      <c r="F19" s="151"/>
      <c r="G19" s="151"/>
      <c r="H19" s="151"/>
      <c r="I19" s="151"/>
      <c r="J19" s="151"/>
      <c r="K19" s="151"/>
      <c r="L19" s="151"/>
      <c r="M19" s="151"/>
      <c r="N19" s="151"/>
      <c r="O19" s="151"/>
      <c r="P19" s="151"/>
    </row>
    <row r="20" spans="1:16" x14ac:dyDescent="0.25">
      <c r="A20" s="151"/>
      <c r="B20" s="151"/>
      <c r="C20" s="151"/>
      <c r="D20" s="151"/>
      <c r="E20" s="151"/>
      <c r="F20" s="151"/>
      <c r="G20" s="151"/>
      <c r="H20" s="151"/>
      <c r="I20" s="151"/>
      <c r="J20" s="151"/>
      <c r="K20" s="151"/>
      <c r="L20" s="151"/>
      <c r="M20" s="151"/>
      <c r="N20" s="151"/>
      <c r="O20" s="151"/>
      <c r="P20" s="151"/>
    </row>
    <row r="21" spans="1:16" x14ac:dyDescent="0.25">
      <c r="A21" s="151"/>
      <c r="B21" s="151"/>
      <c r="C21" s="151"/>
      <c r="D21" s="151"/>
      <c r="E21" s="151"/>
      <c r="F21" s="151"/>
      <c r="G21" s="151"/>
      <c r="H21" s="151"/>
      <c r="I21" s="151"/>
      <c r="J21" s="151"/>
      <c r="K21" s="151"/>
      <c r="L21" s="151"/>
      <c r="M21" s="151"/>
      <c r="N21" s="151"/>
      <c r="O21" s="151"/>
      <c r="P21" s="151"/>
    </row>
    <row r="22" spans="1:16" x14ac:dyDescent="0.25">
      <c r="A22" s="151"/>
      <c r="B22" s="151"/>
      <c r="C22" s="151"/>
      <c r="D22" s="151"/>
      <c r="E22" s="151"/>
      <c r="F22" s="151"/>
      <c r="G22" s="151"/>
      <c r="H22" s="151"/>
      <c r="I22" s="151"/>
      <c r="J22" s="151"/>
      <c r="K22" s="151"/>
      <c r="L22" s="151"/>
      <c r="M22" s="151"/>
      <c r="N22" s="151"/>
      <c r="O22" s="151"/>
      <c r="P22" s="151"/>
    </row>
    <row r="23" spans="1:16" x14ac:dyDescent="0.25">
      <c r="A23" s="151"/>
      <c r="B23" s="151"/>
      <c r="C23" s="151"/>
      <c r="D23" s="151"/>
      <c r="E23" s="151"/>
      <c r="F23" s="151"/>
      <c r="G23" s="151"/>
      <c r="H23" s="151"/>
      <c r="I23" s="151"/>
      <c r="J23" s="151"/>
      <c r="K23" s="151"/>
      <c r="L23" s="151"/>
      <c r="M23" s="151"/>
      <c r="N23" s="151"/>
      <c r="O23" s="151"/>
      <c r="P23" s="151"/>
    </row>
    <row r="24" spans="1:16" x14ac:dyDescent="0.25">
      <c r="A24" s="151"/>
      <c r="B24" s="151"/>
      <c r="C24" s="151"/>
      <c r="D24" s="151"/>
      <c r="E24" s="151"/>
      <c r="F24" s="151"/>
      <c r="G24" s="151"/>
      <c r="H24" s="151"/>
      <c r="I24" s="151"/>
      <c r="J24" s="151"/>
      <c r="K24" s="151"/>
      <c r="L24" s="151"/>
      <c r="M24" s="151"/>
      <c r="N24" s="151"/>
      <c r="O24" s="151"/>
      <c r="P24" s="151"/>
    </row>
    <row r="25" spans="1:16" x14ac:dyDescent="0.25">
      <c r="A25" s="151"/>
      <c r="B25" s="151"/>
      <c r="C25" s="151"/>
      <c r="D25" s="151"/>
      <c r="E25" s="151"/>
      <c r="F25" s="151"/>
      <c r="G25" s="151"/>
      <c r="H25" s="151"/>
      <c r="I25" s="151"/>
      <c r="J25" s="151"/>
      <c r="K25" s="151"/>
      <c r="L25" s="151"/>
      <c r="M25" s="151"/>
      <c r="N25" s="151"/>
      <c r="O25" s="151"/>
      <c r="P25" s="151"/>
    </row>
    <row r="26" spans="1:16" x14ac:dyDescent="0.25">
      <c r="A26" s="151"/>
      <c r="B26" s="151"/>
      <c r="C26" s="151"/>
      <c r="D26" s="151"/>
      <c r="E26" s="151"/>
      <c r="F26" s="151"/>
      <c r="G26" s="151"/>
      <c r="H26" s="151"/>
      <c r="I26" s="151"/>
      <c r="J26" s="151"/>
      <c r="K26" s="151"/>
      <c r="L26" s="151"/>
      <c r="M26" s="151"/>
      <c r="N26" s="151"/>
      <c r="O26" s="151"/>
      <c r="P26" s="151"/>
    </row>
    <row r="27" spans="1:16" x14ac:dyDescent="0.25">
      <c r="A27" s="151"/>
      <c r="B27" s="151"/>
      <c r="C27" s="151"/>
      <c r="D27" s="151"/>
      <c r="E27" s="151"/>
      <c r="F27" s="151"/>
      <c r="G27" s="151"/>
      <c r="H27" s="151"/>
      <c r="I27" s="151"/>
      <c r="J27" s="151"/>
      <c r="K27" s="151"/>
      <c r="L27" s="151"/>
      <c r="M27" s="151"/>
      <c r="N27" s="151"/>
      <c r="O27" s="151"/>
      <c r="P27" s="151"/>
    </row>
    <row r="28" spans="1:16" x14ac:dyDescent="0.25">
      <c r="A28" s="151"/>
      <c r="B28" s="151"/>
      <c r="C28" s="151"/>
      <c r="D28" s="151"/>
      <c r="E28" s="151"/>
      <c r="F28" s="151"/>
      <c r="G28" s="151"/>
      <c r="H28" s="151"/>
      <c r="I28" s="151"/>
      <c r="J28" s="151"/>
      <c r="K28" s="151"/>
      <c r="L28" s="151"/>
      <c r="M28" s="151"/>
      <c r="N28" s="151"/>
      <c r="O28" s="151"/>
      <c r="P28" s="151"/>
    </row>
    <row r="29" spans="1:16" x14ac:dyDescent="0.25">
      <c r="A29" s="151"/>
      <c r="B29" s="151"/>
      <c r="C29" s="151"/>
      <c r="D29" s="151"/>
      <c r="E29" s="151"/>
      <c r="F29" s="151"/>
      <c r="G29" s="151"/>
      <c r="H29" s="151"/>
      <c r="I29" s="151"/>
      <c r="J29" s="151"/>
      <c r="K29" s="151"/>
      <c r="L29" s="151"/>
      <c r="M29" s="151"/>
      <c r="N29" s="151"/>
      <c r="O29" s="151"/>
      <c r="P29" s="151"/>
    </row>
    <row r="30" spans="1:16" x14ac:dyDescent="0.25">
      <c r="A30" s="151"/>
      <c r="B30" s="151"/>
      <c r="C30" s="151"/>
      <c r="D30" s="151"/>
      <c r="E30" s="151"/>
      <c r="F30" s="151"/>
      <c r="G30" s="151"/>
      <c r="H30" s="151"/>
      <c r="I30" s="151"/>
      <c r="J30" s="151"/>
      <c r="K30" s="151"/>
      <c r="L30" s="151"/>
      <c r="M30" s="151"/>
      <c r="N30" s="151"/>
      <c r="O30" s="151"/>
      <c r="P30" s="151"/>
    </row>
    <row r="31" spans="1:16" x14ac:dyDescent="0.25">
      <c r="A31" s="151"/>
      <c r="B31" s="151"/>
      <c r="C31" s="151"/>
      <c r="D31" s="151"/>
      <c r="E31" s="151"/>
      <c r="F31" s="151"/>
      <c r="G31" s="151"/>
      <c r="H31" s="151"/>
      <c r="I31" s="151"/>
      <c r="J31" s="151"/>
      <c r="K31" s="151"/>
      <c r="L31" s="151"/>
      <c r="M31" s="151"/>
      <c r="N31" s="151"/>
      <c r="O31" s="151"/>
      <c r="P31" s="151"/>
    </row>
    <row r="32" spans="1:16" x14ac:dyDescent="0.25">
      <c r="A32" s="151"/>
      <c r="B32" s="151"/>
      <c r="C32" s="151"/>
      <c r="D32" s="151"/>
      <c r="E32" s="151"/>
      <c r="F32" s="151"/>
      <c r="G32" s="151"/>
      <c r="H32" s="151"/>
      <c r="I32" s="151"/>
      <c r="J32" s="151"/>
      <c r="K32" s="151"/>
      <c r="L32" s="151"/>
      <c r="M32" s="151"/>
      <c r="N32" s="151"/>
      <c r="O32" s="151"/>
      <c r="P32" s="151"/>
    </row>
    <row r="33" spans="1:16" x14ac:dyDescent="0.25">
      <c r="A33" s="151"/>
      <c r="B33" s="151"/>
      <c r="C33" s="151"/>
      <c r="D33" s="151"/>
      <c r="E33" s="151"/>
      <c r="F33" s="151"/>
      <c r="G33" s="151"/>
      <c r="H33" s="151"/>
      <c r="I33" s="151"/>
      <c r="J33" s="151"/>
      <c r="K33" s="151"/>
      <c r="L33" s="151"/>
      <c r="M33" s="151"/>
      <c r="N33" s="151"/>
      <c r="O33" s="151"/>
      <c r="P33" s="151"/>
    </row>
    <row r="34" spans="1:16" x14ac:dyDescent="0.25">
      <c r="A34" s="151"/>
      <c r="B34" s="151"/>
      <c r="C34" s="151"/>
      <c r="D34" s="151"/>
      <c r="E34" s="151"/>
      <c r="F34" s="151"/>
      <c r="G34" s="151"/>
      <c r="H34" s="151"/>
      <c r="I34" s="151"/>
      <c r="J34" s="151"/>
      <c r="K34" s="151"/>
      <c r="L34" s="151"/>
      <c r="M34" s="151"/>
      <c r="N34" s="151"/>
      <c r="O34" s="151"/>
      <c r="P34" s="151"/>
    </row>
    <row r="35" spans="1:16" x14ac:dyDescent="0.25">
      <c r="A35" s="151"/>
      <c r="B35" s="151"/>
      <c r="C35" s="151"/>
      <c r="D35" s="151"/>
      <c r="E35" s="151"/>
      <c r="F35" s="151"/>
      <c r="G35" s="151"/>
      <c r="H35" s="151"/>
      <c r="I35" s="151"/>
      <c r="J35" s="151"/>
      <c r="K35" s="151"/>
      <c r="L35" s="151"/>
      <c r="M35" s="151"/>
      <c r="N35" s="151"/>
      <c r="O35" s="151"/>
      <c r="P35" s="151"/>
    </row>
    <row r="36" spans="1:16" x14ac:dyDescent="0.25">
      <c r="A36" s="151"/>
      <c r="B36" s="151"/>
      <c r="C36" s="151"/>
      <c r="D36" s="151"/>
      <c r="E36" s="151"/>
      <c r="F36" s="151"/>
      <c r="G36" s="151"/>
      <c r="H36" s="151"/>
      <c r="I36" s="151"/>
      <c r="J36" s="151"/>
      <c r="K36" s="151"/>
      <c r="L36" s="151"/>
      <c r="M36" s="151"/>
      <c r="N36" s="151"/>
      <c r="O36" s="151"/>
      <c r="P36" s="151"/>
    </row>
    <row r="37" spans="1:16" x14ac:dyDescent="0.25">
      <c r="A37" s="151"/>
      <c r="B37" s="151"/>
      <c r="C37" s="151"/>
      <c r="D37" s="151"/>
      <c r="E37" s="151"/>
      <c r="F37" s="151"/>
      <c r="G37" s="151"/>
      <c r="H37" s="151"/>
      <c r="I37" s="151"/>
      <c r="J37" s="151"/>
      <c r="K37" s="151"/>
      <c r="L37" s="151"/>
      <c r="M37" s="151"/>
      <c r="N37" s="151"/>
      <c r="O37" s="151"/>
      <c r="P37" s="151"/>
    </row>
    <row r="38" spans="1:16" x14ac:dyDescent="0.25">
      <c r="A38" s="151"/>
      <c r="B38" s="151"/>
      <c r="C38" s="151"/>
      <c r="D38" s="151"/>
      <c r="E38" s="151"/>
      <c r="F38" s="151"/>
      <c r="G38" s="151"/>
      <c r="H38" s="151"/>
      <c r="I38" s="151"/>
      <c r="J38" s="151"/>
      <c r="K38" s="151"/>
      <c r="L38" s="151"/>
      <c r="M38" s="151"/>
      <c r="N38" s="151"/>
      <c r="O38" s="151"/>
      <c r="P38" s="151"/>
    </row>
    <row r="39" spans="1:16" x14ac:dyDescent="0.25">
      <c r="A39" s="151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</row>
    <row r="40" spans="1:16" x14ac:dyDescent="0.25">
      <c r="A40" s="151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</row>
    <row r="41" spans="1:16" x14ac:dyDescent="0.25">
      <c r="A41" s="151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</row>
    <row r="42" spans="1:16" x14ac:dyDescent="0.25">
      <c r="A42" s="151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</row>
    <row r="43" spans="1:16" x14ac:dyDescent="0.25">
      <c r="A43" s="151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</row>
    <row r="44" spans="1:16" x14ac:dyDescent="0.25">
      <c r="A44" s="151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</row>
    <row r="45" spans="1:16" x14ac:dyDescent="0.25">
      <c r="A45" s="151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</row>
    <row r="46" spans="1:16" x14ac:dyDescent="0.25">
      <c r="A46" s="151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</row>
    <row r="47" spans="1:16" x14ac:dyDescent="0.25">
      <c r="A47" s="151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</row>
    <row r="48" spans="1:16" x14ac:dyDescent="0.25">
      <c r="A48" s="151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</row>
    <row r="49" spans="1:16" x14ac:dyDescent="0.25">
      <c r="A49" s="151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</row>
    <row r="50" spans="1:16" x14ac:dyDescent="0.25">
      <c r="A50" s="151"/>
      <c r="B50" s="151"/>
      <c r="C50" s="151"/>
      <c r="D50" s="151"/>
      <c r="E50" s="151"/>
      <c r="F50" s="151"/>
      <c r="G50" s="151"/>
      <c r="H50" s="151"/>
      <c r="I50" s="151"/>
      <c r="J50" s="151"/>
      <c r="K50" s="151"/>
      <c r="L50" s="151"/>
      <c r="M50" s="151"/>
      <c r="N50" s="151"/>
      <c r="O50" s="151"/>
      <c r="P50" s="151"/>
    </row>
    <row r="51" spans="1:16" x14ac:dyDescent="0.25">
      <c r="A51" s="151"/>
      <c r="B51" s="151"/>
      <c r="C51" s="151"/>
      <c r="D51" s="151"/>
      <c r="E51" s="151"/>
      <c r="F51" s="151"/>
      <c r="G51" s="151"/>
      <c r="H51" s="151"/>
      <c r="I51" s="151"/>
      <c r="J51" s="151"/>
      <c r="K51" s="151"/>
      <c r="L51" s="151"/>
      <c r="M51" s="151"/>
      <c r="N51" s="151"/>
      <c r="O51" s="151"/>
      <c r="P51" s="151"/>
    </row>
    <row r="52" spans="1:16" x14ac:dyDescent="0.25">
      <c r="A52" s="151"/>
      <c r="B52" s="151"/>
      <c r="C52" s="151"/>
      <c r="D52" s="151"/>
      <c r="E52" s="151"/>
      <c r="F52" s="151"/>
      <c r="G52" s="151"/>
      <c r="H52" s="151"/>
      <c r="I52" s="151"/>
      <c r="J52" s="151"/>
      <c r="K52" s="151"/>
      <c r="L52" s="151"/>
      <c r="M52" s="151"/>
      <c r="N52" s="151"/>
      <c r="O52" s="151"/>
      <c r="P52" s="151"/>
    </row>
    <row r="53" spans="1:16" x14ac:dyDescent="0.25">
      <c r="A53" s="151"/>
      <c r="B53" s="151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</row>
    <row r="54" spans="1:16" x14ac:dyDescent="0.25">
      <c r="A54" s="151"/>
      <c r="B54" s="151"/>
      <c r="C54" s="151"/>
      <c r="D54" s="151"/>
      <c r="E54" s="151"/>
      <c r="F54" s="151"/>
      <c r="G54" s="151"/>
      <c r="H54" s="151"/>
      <c r="I54" s="151"/>
      <c r="J54" s="151"/>
      <c r="K54" s="151"/>
      <c r="L54" s="151"/>
      <c r="M54" s="151"/>
      <c r="N54" s="151"/>
      <c r="O54" s="151"/>
      <c r="P54" s="151"/>
    </row>
    <row r="55" spans="1:16" x14ac:dyDescent="0.25">
      <c r="A55" s="151"/>
      <c r="B55" s="151"/>
      <c r="C55" s="151"/>
      <c r="D55" s="151"/>
      <c r="E55" s="151"/>
      <c r="F55" s="151"/>
      <c r="G55" s="151"/>
      <c r="H55" s="151"/>
      <c r="I55" s="151"/>
      <c r="J55" s="151"/>
      <c r="K55" s="151"/>
      <c r="L55" s="151"/>
      <c r="M55" s="151"/>
      <c r="N55" s="151"/>
      <c r="O55" s="151"/>
      <c r="P55" s="151"/>
    </row>
    <row r="56" spans="1:16" x14ac:dyDescent="0.25">
      <c r="A56" s="151"/>
      <c r="B56" s="151"/>
      <c r="C56" s="151"/>
      <c r="D56" s="151"/>
      <c r="E56" s="151"/>
      <c r="F56" s="151"/>
      <c r="G56" s="151"/>
      <c r="H56" s="151"/>
      <c r="I56" s="151"/>
      <c r="J56" s="151"/>
      <c r="K56" s="151"/>
      <c r="L56" s="151"/>
      <c r="M56" s="151"/>
      <c r="N56" s="151"/>
      <c r="O56" s="151"/>
      <c r="P56" s="151"/>
    </row>
    <row r="57" spans="1:16" x14ac:dyDescent="0.25">
      <c r="A57" s="151"/>
      <c r="B57" s="151"/>
      <c r="C57" s="151"/>
      <c r="D57" s="151"/>
      <c r="E57" s="151"/>
      <c r="F57" s="151"/>
      <c r="G57" s="151"/>
      <c r="H57" s="151"/>
      <c r="I57" s="151"/>
      <c r="J57" s="151"/>
      <c r="K57" s="151"/>
      <c r="L57" s="151"/>
      <c r="M57" s="151"/>
      <c r="N57" s="151"/>
      <c r="O57" s="151"/>
      <c r="P57" s="151"/>
    </row>
    <row r="58" spans="1:16" x14ac:dyDescent="0.25">
      <c r="A58" s="151"/>
      <c r="B58" s="151"/>
      <c r="C58" s="151"/>
      <c r="D58" s="151"/>
      <c r="E58" s="151"/>
      <c r="F58" s="151"/>
      <c r="G58" s="151"/>
      <c r="H58" s="151"/>
      <c r="I58" s="151"/>
      <c r="J58" s="151"/>
      <c r="K58" s="151"/>
      <c r="L58" s="151"/>
      <c r="M58" s="151"/>
      <c r="N58" s="151"/>
      <c r="O58" s="151"/>
      <c r="P58" s="151"/>
    </row>
    <row r="59" spans="1:16" x14ac:dyDescent="0.25">
      <c r="A59" s="151"/>
      <c r="B59" s="151"/>
      <c r="C59" s="151"/>
      <c r="D59" s="151"/>
      <c r="E59" s="151"/>
      <c r="F59" s="151"/>
      <c r="G59" s="151"/>
      <c r="H59" s="151"/>
      <c r="I59" s="151"/>
      <c r="J59" s="151"/>
      <c r="K59" s="151"/>
      <c r="L59" s="151"/>
      <c r="M59" s="151"/>
      <c r="N59" s="151"/>
      <c r="O59" s="151"/>
      <c r="P59" s="151"/>
    </row>
    <row r="60" spans="1:16" x14ac:dyDescent="0.25">
      <c r="A60" s="151"/>
      <c r="B60" s="151"/>
      <c r="C60" s="151"/>
      <c r="D60" s="151"/>
      <c r="E60" s="151"/>
      <c r="F60" s="151"/>
      <c r="G60" s="151"/>
      <c r="H60" s="151"/>
      <c r="I60" s="151"/>
      <c r="J60" s="151"/>
      <c r="K60" s="151"/>
      <c r="L60" s="151"/>
      <c r="M60" s="151"/>
      <c r="N60" s="151"/>
      <c r="O60" s="151"/>
      <c r="P60" s="151"/>
    </row>
    <row r="61" spans="1:16" x14ac:dyDescent="0.25">
      <c r="A61" s="151"/>
      <c r="B61" s="151"/>
      <c r="C61" s="151"/>
      <c r="D61" s="151"/>
      <c r="E61" s="151"/>
      <c r="F61" s="151"/>
      <c r="G61" s="151"/>
      <c r="H61" s="151"/>
      <c r="I61" s="151"/>
      <c r="J61" s="151"/>
      <c r="K61" s="151"/>
      <c r="L61" s="151"/>
      <c r="M61" s="151"/>
      <c r="N61" s="151"/>
      <c r="O61" s="151"/>
      <c r="P61" s="151"/>
    </row>
    <row r="62" spans="1:16" x14ac:dyDescent="0.25">
      <c r="A62" s="151"/>
      <c r="B62" s="151"/>
      <c r="C62" s="151"/>
      <c r="D62" s="151"/>
      <c r="E62" s="151"/>
      <c r="F62" s="151"/>
      <c r="G62" s="151"/>
      <c r="H62" s="151"/>
      <c r="I62" s="151"/>
      <c r="J62" s="151"/>
      <c r="K62" s="151"/>
      <c r="L62" s="151"/>
      <c r="M62" s="151"/>
      <c r="N62" s="151"/>
      <c r="O62" s="151"/>
      <c r="P62" s="151"/>
    </row>
    <row r="63" spans="1:16" x14ac:dyDescent="0.25">
      <c r="A63" s="151"/>
      <c r="B63" s="151"/>
      <c r="C63" s="151"/>
      <c r="D63" s="151"/>
      <c r="E63" s="151"/>
      <c r="F63" s="151"/>
      <c r="G63" s="151"/>
      <c r="H63" s="151"/>
      <c r="I63" s="151"/>
      <c r="J63" s="151"/>
      <c r="K63" s="151"/>
      <c r="L63" s="151"/>
      <c r="M63" s="151"/>
      <c r="N63" s="151"/>
      <c r="O63" s="151"/>
      <c r="P63" s="151"/>
    </row>
    <row r="64" spans="1:16" x14ac:dyDescent="0.25">
      <c r="A64" s="151"/>
      <c r="B64" s="151"/>
      <c r="C64" s="151"/>
      <c r="D64" s="151"/>
      <c r="E64" s="151"/>
      <c r="F64" s="151"/>
      <c r="G64" s="151"/>
      <c r="H64" s="151"/>
      <c r="I64" s="151"/>
      <c r="J64" s="151"/>
      <c r="K64" s="151"/>
      <c r="L64" s="151"/>
      <c r="M64" s="151"/>
      <c r="N64" s="151"/>
      <c r="O64" s="151"/>
      <c r="P64" s="151"/>
    </row>
    <row r="65" spans="1:16" x14ac:dyDescent="0.25">
      <c r="A65" s="151"/>
      <c r="B65" s="151"/>
      <c r="C65" s="151"/>
      <c r="D65" s="151"/>
      <c r="E65" s="151"/>
      <c r="F65" s="151"/>
      <c r="G65" s="151"/>
      <c r="H65" s="151"/>
      <c r="I65" s="151"/>
      <c r="J65" s="151"/>
      <c r="K65" s="151"/>
      <c r="L65" s="151"/>
      <c r="M65" s="151"/>
      <c r="N65" s="151"/>
      <c r="O65" s="151"/>
      <c r="P65" s="151"/>
    </row>
    <row r="66" spans="1:16" x14ac:dyDescent="0.25">
      <c r="A66" s="151"/>
      <c r="B66" s="151"/>
      <c r="C66" s="151"/>
      <c r="D66" s="151"/>
      <c r="E66" s="151"/>
      <c r="F66" s="151"/>
      <c r="G66" s="151"/>
      <c r="H66" s="151"/>
      <c r="I66" s="151"/>
      <c r="J66" s="151"/>
      <c r="K66" s="151"/>
      <c r="L66" s="151"/>
      <c r="M66" s="151"/>
      <c r="N66" s="151"/>
      <c r="O66" s="151"/>
      <c r="P66" s="151"/>
    </row>
    <row r="67" spans="1:16" x14ac:dyDescent="0.25">
      <c r="A67" s="151"/>
      <c r="B67" s="151"/>
      <c r="C67" s="151"/>
      <c r="D67" s="151"/>
      <c r="E67" s="151"/>
      <c r="F67" s="151"/>
      <c r="G67" s="151"/>
      <c r="H67" s="151"/>
      <c r="I67" s="151"/>
      <c r="J67" s="151"/>
      <c r="K67" s="151"/>
      <c r="L67" s="151"/>
      <c r="M67" s="151"/>
      <c r="N67" s="151"/>
      <c r="O67" s="151"/>
      <c r="P67" s="151"/>
    </row>
    <row r="68" spans="1:16" x14ac:dyDescent="0.25">
      <c r="A68" s="151"/>
      <c r="B68" s="151"/>
      <c r="C68" s="151"/>
      <c r="D68" s="151"/>
      <c r="E68" s="151"/>
      <c r="F68" s="151"/>
      <c r="G68" s="151"/>
      <c r="H68" s="151"/>
      <c r="I68" s="151"/>
      <c r="J68" s="151"/>
      <c r="K68" s="151"/>
      <c r="L68" s="151"/>
      <c r="M68" s="151"/>
      <c r="N68" s="151"/>
      <c r="O68" s="151"/>
      <c r="P68" s="151"/>
    </row>
    <row r="69" spans="1:16" x14ac:dyDescent="0.25">
      <c r="A69" s="151"/>
      <c r="B69" s="151"/>
      <c r="C69" s="151"/>
      <c r="D69" s="151"/>
      <c r="E69" s="151"/>
      <c r="F69" s="151"/>
      <c r="G69" s="151"/>
      <c r="H69" s="151"/>
      <c r="I69" s="151"/>
      <c r="J69" s="151"/>
      <c r="K69" s="151"/>
      <c r="L69" s="151"/>
      <c r="M69" s="151"/>
      <c r="N69" s="151"/>
      <c r="O69" s="151"/>
      <c r="P69" s="151"/>
    </row>
    <row r="70" spans="1:16" x14ac:dyDescent="0.25">
      <c r="A70" s="151"/>
      <c r="B70" s="151"/>
      <c r="C70" s="151"/>
      <c r="D70" s="151"/>
      <c r="E70" s="151"/>
      <c r="F70" s="151"/>
      <c r="G70" s="151"/>
      <c r="H70" s="151"/>
      <c r="I70" s="151"/>
      <c r="J70" s="151"/>
      <c r="K70" s="151"/>
      <c r="L70" s="151"/>
      <c r="M70" s="151"/>
      <c r="N70" s="151"/>
      <c r="O70" s="151"/>
      <c r="P70" s="151"/>
    </row>
    <row r="71" spans="1:16" x14ac:dyDescent="0.25">
      <c r="A71" s="151"/>
      <c r="B71" s="151"/>
      <c r="C71" s="151"/>
      <c r="D71" s="151"/>
      <c r="E71" s="151"/>
      <c r="F71" s="151"/>
      <c r="G71" s="151"/>
      <c r="H71" s="151"/>
      <c r="I71" s="151"/>
      <c r="J71" s="151"/>
      <c r="K71" s="151"/>
      <c r="L71" s="151"/>
      <c r="M71" s="151"/>
      <c r="N71" s="151"/>
      <c r="O71" s="151"/>
      <c r="P71" s="151"/>
    </row>
    <row r="72" spans="1:16" x14ac:dyDescent="0.25">
      <c r="A72" s="151"/>
      <c r="B72" s="151"/>
      <c r="C72" s="151"/>
      <c r="D72" s="151"/>
      <c r="E72" s="151"/>
      <c r="F72" s="151"/>
      <c r="G72" s="151"/>
      <c r="H72" s="151"/>
      <c r="I72" s="151"/>
      <c r="J72" s="151"/>
      <c r="K72" s="151"/>
      <c r="L72" s="151"/>
      <c r="M72" s="151"/>
      <c r="N72" s="151"/>
      <c r="O72" s="151"/>
      <c r="P72" s="151"/>
    </row>
    <row r="73" spans="1:16" x14ac:dyDescent="0.25">
      <c r="A73" s="151"/>
      <c r="B73" s="151"/>
      <c r="C73" s="151"/>
      <c r="D73" s="151"/>
      <c r="E73" s="151"/>
      <c r="F73" s="151"/>
      <c r="G73" s="151"/>
      <c r="H73" s="151"/>
      <c r="I73" s="151"/>
      <c r="J73" s="151"/>
      <c r="K73" s="151"/>
      <c r="L73" s="151"/>
      <c r="M73" s="151"/>
      <c r="N73" s="151"/>
      <c r="O73" s="151"/>
      <c r="P73" s="151"/>
    </row>
    <row r="74" spans="1:16" x14ac:dyDescent="0.25">
      <c r="A74" s="151"/>
      <c r="B74" s="151"/>
      <c r="C74" s="151"/>
      <c r="D74" s="151"/>
      <c r="E74" s="151"/>
      <c r="F74" s="151"/>
      <c r="G74" s="151"/>
      <c r="H74" s="151"/>
      <c r="I74" s="151"/>
      <c r="J74" s="151"/>
      <c r="K74" s="151"/>
      <c r="L74" s="151"/>
      <c r="M74" s="151"/>
      <c r="N74" s="151"/>
      <c r="O74" s="151"/>
      <c r="P74" s="151"/>
    </row>
    <row r="75" spans="1:16" x14ac:dyDescent="0.25">
      <c r="A75" s="151"/>
      <c r="B75" s="151"/>
      <c r="C75" s="151"/>
      <c r="D75" s="151"/>
      <c r="E75" s="151"/>
      <c r="F75" s="151"/>
      <c r="G75" s="151"/>
      <c r="H75" s="151"/>
      <c r="I75" s="151"/>
      <c r="J75" s="151"/>
      <c r="K75" s="151"/>
      <c r="L75" s="151"/>
      <c r="M75" s="151"/>
      <c r="N75" s="151"/>
      <c r="O75" s="151"/>
      <c r="P75" s="151"/>
    </row>
    <row r="76" spans="1:16" x14ac:dyDescent="0.25">
      <c r="A76" s="151"/>
      <c r="B76" s="151"/>
      <c r="C76" s="151"/>
      <c r="D76" s="151"/>
      <c r="E76" s="151"/>
      <c r="F76" s="151"/>
      <c r="G76" s="151"/>
      <c r="H76" s="151"/>
      <c r="I76" s="151"/>
      <c r="J76" s="151"/>
      <c r="K76" s="151"/>
      <c r="L76" s="151"/>
      <c r="M76" s="151"/>
      <c r="N76" s="151"/>
      <c r="O76" s="151"/>
      <c r="P76" s="151"/>
    </row>
    <row r="77" spans="1:16" x14ac:dyDescent="0.25">
      <c r="A77" s="151"/>
      <c r="B77" s="151"/>
      <c r="C77" s="151"/>
      <c r="D77" s="151"/>
      <c r="E77" s="151"/>
      <c r="F77" s="151"/>
      <c r="G77" s="151"/>
      <c r="H77" s="151"/>
      <c r="I77" s="151"/>
      <c r="J77" s="151"/>
      <c r="K77" s="151"/>
      <c r="L77" s="151"/>
      <c r="M77" s="151"/>
      <c r="N77" s="151"/>
      <c r="O77" s="151"/>
      <c r="P77" s="151"/>
    </row>
    <row r="78" spans="1:16" x14ac:dyDescent="0.25">
      <c r="A78" s="151"/>
      <c r="B78" s="151"/>
      <c r="C78" s="151"/>
      <c r="D78" s="151"/>
      <c r="E78" s="151"/>
      <c r="F78" s="151"/>
      <c r="G78" s="151"/>
      <c r="H78" s="151"/>
      <c r="I78" s="151"/>
      <c r="J78" s="151"/>
      <c r="K78" s="151"/>
      <c r="L78" s="151"/>
      <c r="M78" s="151"/>
      <c r="N78" s="151"/>
      <c r="O78" s="151"/>
      <c r="P78" s="151"/>
    </row>
    <row r="79" spans="1:16" x14ac:dyDescent="0.25">
      <c r="A79" s="151"/>
      <c r="B79" s="151"/>
      <c r="C79" s="151"/>
      <c r="D79" s="151"/>
      <c r="E79" s="151"/>
      <c r="F79" s="151"/>
      <c r="G79" s="151"/>
      <c r="H79" s="151"/>
      <c r="I79" s="151"/>
      <c r="J79" s="151"/>
      <c r="K79" s="151"/>
      <c r="L79" s="151"/>
      <c r="M79" s="151"/>
      <c r="N79" s="151"/>
      <c r="O79" s="151"/>
      <c r="P79" s="151"/>
    </row>
    <row r="80" spans="1:16" x14ac:dyDescent="0.25">
      <c r="A80" s="151"/>
      <c r="B80" s="151"/>
      <c r="C80" s="151"/>
      <c r="D80" s="151"/>
      <c r="E80" s="151"/>
      <c r="F80" s="151"/>
      <c r="G80" s="151"/>
      <c r="H80" s="151"/>
      <c r="I80" s="151"/>
      <c r="J80" s="151"/>
      <c r="K80" s="151"/>
      <c r="L80" s="151"/>
      <c r="M80" s="151"/>
      <c r="N80" s="151"/>
      <c r="O80" s="151"/>
      <c r="P80" s="151"/>
    </row>
    <row r="81" spans="1:16" x14ac:dyDescent="0.25">
      <c r="A81" s="151"/>
      <c r="B81" s="151"/>
      <c r="C81" s="151"/>
      <c r="D81" s="151"/>
      <c r="E81" s="151"/>
      <c r="F81" s="151"/>
      <c r="G81" s="151"/>
      <c r="H81" s="151"/>
      <c r="I81" s="151"/>
      <c r="J81" s="151"/>
      <c r="K81" s="151"/>
      <c r="L81" s="151"/>
      <c r="M81" s="151"/>
      <c r="N81" s="151"/>
      <c r="O81" s="151"/>
      <c r="P81" s="151"/>
    </row>
    <row r="82" spans="1:16" x14ac:dyDescent="0.25">
      <c r="A82" s="151"/>
      <c r="B82" s="151"/>
      <c r="C82" s="151"/>
      <c r="D82" s="151"/>
      <c r="E82" s="151"/>
      <c r="F82" s="151"/>
      <c r="G82" s="151"/>
      <c r="H82" s="151"/>
      <c r="I82" s="151"/>
      <c r="J82" s="151"/>
      <c r="K82" s="151"/>
      <c r="L82" s="151"/>
      <c r="M82" s="151"/>
      <c r="N82" s="151"/>
      <c r="O82" s="151"/>
      <c r="P82" s="151"/>
    </row>
    <row r="83" spans="1:16" x14ac:dyDescent="0.25">
      <c r="A83" s="151"/>
      <c r="B83" s="151"/>
      <c r="C83" s="151"/>
      <c r="D83" s="151"/>
      <c r="E83" s="151"/>
      <c r="F83" s="151"/>
      <c r="G83" s="151"/>
      <c r="H83" s="151"/>
      <c r="I83" s="151"/>
      <c r="J83" s="151"/>
      <c r="K83" s="151"/>
      <c r="L83" s="151"/>
      <c r="M83" s="151"/>
      <c r="N83" s="151"/>
      <c r="O83" s="151"/>
      <c r="P83" s="151"/>
    </row>
    <row r="84" spans="1:16" x14ac:dyDescent="0.25">
      <c r="A84" s="151"/>
      <c r="B84" s="151"/>
      <c r="C84" s="151"/>
      <c r="D84" s="151"/>
      <c r="E84" s="151"/>
      <c r="F84" s="151"/>
      <c r="G84" s="151"/>
      <c r="H84" s="151"/>
      <c r="I84" s="151"/>
      <c r="J84" s="151"/>
      <c r="K84" s="151"/>
      <c r="L84" s="151"/>
      <c r="M84" s="151"/>
      <c r="N84" s="151"/>
      <c r="O84" s="151"/>
      <c r="P84" s="151"/>
    </row>
    <row r="85" spans="1:16" x14ac:dyDescent="0.25">
      <c r="A85" s="151"/>
      <c r="B85" s="151"/>
      <c r="C85" s="151"/>
      <c r="D85" s="151"/>
      <c r="E85" s="151"/>
      <c r="F85" s="151"/>
      <c r="G85" s="151"/>
      <c r="H85" s="151"/>
      <c r="I85" s="151"/>
      <c r="J85" s="151"/>
      <c r="K85" s="151"/>
      <c r="L85" s="151"/>
      <c r="M85" s="151"/>
      <c r="N85" s="151"/>
      <c r="O85" s="151"/>
      <c r="P85" s="151"/>
    </row>
    <row r="86" spans="1:16" x14ac:dyDescent="0.25">
      <c r="A86" s="151"/>
      <c r="B86" s="151"/>
      <c r="C86" s="151"/>
      <c r="D86" s="151"/>
      <c r="E86" s="151"/>
      <c r="F86" s="151"/>
      <c r="G86" s="151"/>
      <c r="H86" s="151"/>
      <c r="I86" s="151"/>
      <c r="J86" s="151"/>
      <c r="K86" s="151"/>
      <c r="L86" s="151"/>
      <c r="M86" s="151"/>
      <c r="N86" s="151"/>
      <c r="O86" s="151"/>
      <c r="P86" s="151"/>
    </row>
    <row r="87" spans="1:16" x14ac:dyDescent="0.25">
      <c r="A87" s="151"/>
      <c r="B87" s="151"/>
      <c r="C87" s="151"/>
      <c r="D87" s="151"/>
      <c r="E87" s="151"/>
      <c r="F87" s="151"/>
      <c r="G87" s="151"/>
      <c r="H87" s="151"/>
      <c r="I87" s="151"/>
      <c r="J87" s="151"/>
      <c r="K87" s="151"/>
      <c r="L87" s="151"/>
      <c r="M87" s="151"/>
      <c r="N87" s="151"/>
      <c r="O87" s="151"/>
      <c r="P87" s="151"/>
    </row>
    <row r="88" spans="1:16" x14ac:dyDescent="0.25">
      <c r="A88" s="151"/>
      <c r="B88" s="151"/>
      <c r="C88" s="151"/>
      <c r="D88" s="151"/>
      <c r="E88" s="151"/>
      <c r="F88" s="151"/>
      <c r="G88" s="151"/>
      <c r="H88" s="151"/>
      <c r="I88" s="151"/>
      <c r="J88" s="151"/>
      <c r="K88" s="151"/>
      <c r="L88" s="151"/>
      <c r="M88" s="151"/>
      <c r="N88" s="151"/>
      <c r="O88" s="151"/>
      <c r="P88" s="151"/>
    </row>
    <row r="89" spans="1:16" x14ac:dyDescent="0.25">
      <c r="A89" s="151"/>
      <c r="B89" s="151"/>
      <c r="C89" s="151"/>
      <c r="D89" s="151"/>
      <c r="E89" s="151"/>
      <c r="F89" s="151"/>
      <c r="G89" s="151"/>
      <c r="H89" s="151"/>
      <c r="I89" s="151"/>
      <c r="J89" s="151"/>
      <c r="K89" s="151"/>
      <c r="L89" s="151"/>
      <c r="M89" s="151"/>
      <c r="N89" s="151"/>
      <c r="O89" s="151"/>
      <c r="P89" s="151"/>
    </row>
    <row r="90" spans="1:16" x14ac:dyDescent="0.25">
      <c r="A90" s="151"/>
      <c r="B90" s="151"/>
      <c r="C90" s="151"/>
      <c r="D90" s="151"/>
      <c r="E90" s="151"/>
      <c r="F90" s="151"/>
      <c r="G90" s="151"/>
      <c r="H90" s="151"/>
      <c r="I90" s="151"/>
      <c r="J90" s="151"/>
      <c r="K90" s="151"/>
      <c r="L90" s="151"/>
      <c r="M90" s="151"/>
      <c r="N90" s="151"/>
      <c r="O90" s="151"/>
      <c r="P90" s="151"/>
    </row>
    <row r="91" spans="1:16" x14ac:dyDescent="0.25">
      <c r="A91" s="151"/>
      <c r="B91" s="151"/>
      <c r="C91" s="151"/>
      <c r="D91" s="151"/>
      <c r="E91" s="151"/>
      <c r="F91" s="151"/>
      <c r="G91" s="151"/>
      <c r="H91" s="151"/>
      <c r="I91" s="151"/>
      <c r="J91" s="151"/>
      <c r="K91" s="151"/>
      <c r="L91" s="151"/>
      <c r="M91" s="151"/>
      <c r="N91" s="151"/>
      <c r="O91" s="151"/>
      <c r="P91" s="151"/>
    </row>
    <row r="92" spans="1:16" x14ac:dyDescent="0.25">
      <c r="A92" s="151"/>
      <c r="B92" s="151"/>
      <c r="C92" s="151"/>
      <c r="D92" s="151"/>
      <c r="E92" s="151"/>
      <c r="F92" s="151"/>
      <c r="G92" s="151"/>
      <c r="H92" s="151"/>
      <c r="I92" s="151"/>
      <c r="J92" s="151"/>
      <c r="K92" s="151"/>
      <c r="L92" s="151"/>
      <c r="M92" s="151"/>
      <c r="N92" s="151"/>
      <c r="O92" s="151"/>
      <c r="P92" s="151"/>
    </row>
    <row r="93" spans="1:16" x14ac:dyDescent="0.25">
      <c r="A93" s="151"/>
      <c r="B93" s="151"/>
      <c r="C93" s="151"/>
      <c r="D93" s="151"/>
      <c r="E93" s="151"/>
      <c r="F93" s="151"/>
      <c r="G93" s="151"/>
      <c r="H93" s="151"/>
      <c r="I93" s="151"/>
      <c r="J93" s="151"/>
      <c r="K93" s="151"/>
      <c r="L93" s="151"/>
      <c r="M93" s="151"/>
      <c r="N93" s="151"/>
      <c r="O93" s="151"/>
      <c r="P93" s="151"/>
    </row>
    <row r="94" spans="1:16" x14ac:dyDescent="0.25">
      <c r="A94" s="151"/>
      <c r="B94" s="151"/>
      <c r="C94" s="151"/>
      <c r="D94" s="151"/>
      <c r="E94" s="151"/>
      <c r="F94" s="151"/>
      <c r="G94" s="151"/>
      <c r="H94" s="151"/>
      <c r="I94" s="151"/>
      <c r="J94" s="151"/>
      <c r="K94" s="151"/>
      <c r="L94" s="151"/>
      <c r="M94" s="151"/>
      <c r="N94" s="151"/>
      <c r="O94" s="151"/>
      <c r="P94" s="151"/>
    </row>
    <row r="95" spans="1:16" x14ac:dyDescent="0.25">
      <c r="A95" s="151"/>
      <c r="B95" s="151"/>
      <c r="C95" s="151"/>
      <c r="D95" s="151"/>
      <c r="E95" s="151"/>
      <c r="F95" s="151"/>
      <c r="G95" s="151"/>
      <c r="H95" s="151"/>
      <c r="I95" s="151"/>
      <c r="J95" s="151"/>
      <c r="K95" s="151"/>
      <c r="L95" s="151"/>
      <c r="M95" s="151"/>
      <c r="N95" s="151"/>
      <c r="O95" s="151"/>
      <c r="P95" s="151"/>
    </row>
    <row r="96" spans="1:16" x14ac:dyDescent="0.25">
      <c r="A96" s="151"/>
      <c r="B96" s="151"/>
      <c r="C96" s="151"/>
      <c r="D96" s="151"/>
      <c r="E96" s="151"/>
      <c r="F96" s="151"/>
      <c r="G96" s="151"/>
      <c r="H96" s="151"/>
      <c r="I96" s="151"/>
      <c r="J96" s="151"/>
      <c r="K96" s="151"/>
      <c r="L96" s="151"/>
      <c r="M96" s="151"/>
      <c r="N96" s="151"/>
      <c r="O96" s="151"/>
      <c r="P96" s="151"/>
    </row>
    <row r="97" spans="1:16" x14ac:dyDescent="0.25">
      <c r="A97" s="151"/>
      <c r="B97" s="151"/>
      <c r="C97" s="151"/>
      <c r="D97" s="151"/>
      <c r="E97" s="151"/>
      <c r="F97" s="151"/>
      <c r="G97" s="151"/>
      <c r="H97" s="151"/>
      <c r="I97" s="151"/>
      <c r="J97" s="151"/>
      <c r="K97" s="151"/>
      <c r="L97" s="151"/>
      <c r="M97" s="151"/>
      <c r="N97" s="151"/>
      <c r="O97" s="151"/>
      <c r="P97" s="151"/>
    </row>
    <row r="98" spans="1:16" x14ac:dyDescent="0.25">
      <c r="A98" s="151"/>
      <c r="B98" s="151"/>
      <c r="C98" s="151"/>
      <c r="D98" s="151"/>
      <c r="E98" s="151"/>
      <c r="F98" s="151"/>
      <c r="G98" s="151"/>
      <c r="H98" s="151"/>
      <c r="I98" s="151"/>
      <c r="J98" s="151"/>
      <c r="K98" s="151"/>
      <c r="L98" s="151"/>
      <c r="M98" s="151"/>
      <c r="N98" s="151"/>
      <c r="O98" s="151"/>
      <c r="P98" s="151"/>
    </row>
    <row r="99" spans="1:16" x14ac:dyDescent="0.25">
      <c r="A99" s="151"/>
      <c r="B99" s="151"/>
      <c r="C99" s="151"/>
      <c r="D99" s="151"/>
      <c r="E99" s="151"/>
      <c r="F99" s="151"/>
      <c r="G99" s="151"/>
      <c r="H99" s="151"/>
      <c r="I99" s="151"/>
      <c r="J99" s="151"/>
      <c r="K99" s="151"/>
      <c r="L99" s="151"/>
      <c r="M99" s="151"/>
      <c r="N99" s="151"/>
      <c r="O99" s="151"/>
      <c r="P99" s="151"/>
    </row>
    <row r="100" spans="1:16" x14ac:dyDescent="0.25">
      <c r="A100" s="151"/>
      <c r="B100" s="151"/>
      <c r="C100" s="151"/>
      <c r="D100" s="151"/>
      <c r="E100" s="151"/>
      <c r="F100" s="151"/>
      <c r="G100" s="151"/>
      <c r="H100" s="151"/>
      <c r="I100" s="151"/>
      <c r="J100" s="151"/>
      <c r="K100" s="151"/>
      <c r="L100" s="151"/>
      <c r="M100" s="151"/>
      <c r="N100" s="151"/>
      <c r="O100" s="151"/>
      <c r="P100" s="151"/>
    </row>
    <row r="101" spans="1:16" x14ac:dyDescent="0.25">
      <c r="A101" s="151"/>
      <c r="B101" s="151"/>
      <c r="C101" s="151"/>
      <c r="D101" s="151"/>
      <c r="E101" s="151"/>
      <c r="F101" s="151"/>
      <c r="G101" s="151"/>
      <c r="H101" s="151"/>
      <c r="I101" s="151"/>
      <c r="J101" s="151"/>
      <c r="K101" s="151"/>
      <c r="L101" s="151"/>
      <c r="M101" s="151"/>
      <c r="N101" s="151"/>
      <c r="O101" s="151"/>
      <c r="P101" s="151"/>
    </row>
    <row r="102" spans="1:16" x14ac:dyDescent="0.25">
      <c r="A102" s="151"/>
      <c r="B102" s="151"/>
      <c r="C102" s="151"/>
      <c r="D102" s="151"/>
      <c r="E102" s="151"/>
      <c r="F102" s="151"/>
      <c r="G102" s="151"/>
      <c r="H102" s="151"/>
      <c r="I102" s="151"/>
      <c r="J102" s="151"/>
      <c r="K102" s="151"/>
      <c r="L102" s="151"/>
      <c r="M102" s="151"/>
      <c r="N102" s="151"/>
      <c r="O102" s="151"/>
      <c r="P102" s="151"/>
    </row>
    <row r="103" spans="1:16" x14ac:dyDescent="0.25">
      <c r="A103" s="151"/>
      <c r="B103" s="151"/>
      <c r="C103" s="151"/>
      <c r="D103" s="151"/>
      <c r="E103" s="151"/>
      <c r="F103" s="151"/>
      <c r="G103" s="151"/>
      <c r="H103" s="151"/>
      <c r="I103" s="151"/>
      <c r="J103" s="151"/>
      <c r="K103" s="151"/>
      <c r="L103" s="151"/>
      <c r="M103" s="151"/>
      <c r="N103" s="151"/>
      <c r="O103" s="151"/>
      <c r="P103" s="151"/>
    </row>
    <row r="104" spans="1:16" x14ac:dyDescent="0.25">
      <c r="A104" s="151"/>
      <c r="B104" s="151"/>
      <c r="C104" s="151"/>
      <c r="D104" s="151"/>
      <c r="E104" s="151"/>
      <c r="F104" s="151"/>
      <c r="G104" s="151"/>
      <c r="H104" s="151"/>
      <c r="I104" s="151"/>
      <c r="J104" s="151"/>
      <c r="K104" s="151"/>
      <c r="L104" s="151"/>
      <c r="M104" s="151"/>
      <c r="N104" s="151"/>
      <c r="O104" s="151"/>
      <c r="P104" s="151"/>
    </row>
    <row r="105" spans="1:16" x14ac:dyDescent="0.25">
      <c r="A105" s="151"/>
      <c r="B105" s="151"/>
      <c r="C105" s="151"/>
      <c r="D105" s="151"/>
      <c r="E105" s="151"/>
      <c r="F105" s="151"/>
      <c r="G105" s="151"/>
      <c r="H105" s="151"/>
      <c r="I105" s="151"/>
      <c r="J105" s="151"/>
      <c r="K105" s="151"/>
      <c r="L105" s="151"/>
      <c r="M105" s="151"/>
      <c r="N105" s="151"/>
      <c r="O105" s="151"/>
      <c r="P105" s="151"/>
    </row>
    <row r="106" spans="1:16" x14ac:dyDescent="0.25">
      <c r="A106" s="151"/>
      <c r="B106" s="151"/>
      <c r="C106" s="151"/>
      <c r="D106" s="151"/>
      <c r="E106" s="151"/>
      <c r="F106" s="151"/>
      <c r="G106" s="151"/>
      <c r="H106" s="151"/>
      <c r="I106" s="151"/>
      <c r="J106" s="151"/>
      <c r="K106" s="151"/>
      <c r="L106" s="151"/>
      <c r="M106" s="151"/>
      <c r="N106" s="151"/>
      <c r="O106" s="151"/>
      <c r="P106" s="151"/>
    </row>
    <row r="107" spans="1:16" x14ac:dyDescent="0.25">
      <c r="A107" s="151"/>
      <c r="B107" s="151"/>
      <c r="C107" s="151"/>
      <c r="D107" s="151"/>
      <c r="E107" s="151"/>
      <c r="F107" s="151"/>
      <c r="G107" s="151"/>
      <c r="H107" s="151"/>
      <c r="I107" s="151"/>
      <c r="J107" s="151"/>
      <c r="K107" s="151"/>
      <c r="L107" s="151"/>
      <c r="M107" s="151"/>
      <c r="N107" s="151"/>
      <c r="O107" s="151"/>
      <c r="P107" s="151"/>
    </row>
    <row r="108" spans="1:16" x14ac:dyDescent="0.25">
      <c r="A108" s="151"/>
      <c r="B108" s="151"/>
      <c r="C108" s="151"/>
      <c r="D108" s="151"/>
      <c r="E108" s="151"/>
      <c r="F108" s="151"/>
      <c r="G108" s="151"/>
      <c r="H108" s="151"/>
      <c r="I108" s="151"/>
      <c r="J108" s="151"/>
      <c r="K108" s="151"/>
      <c r="L108" s="151"/>
      <c r="M108" s="151"/>
      <c r="N108" s="151"/>
      <c r="O108" s="151"/>
      <c r="P108" s="151"/>
    </row>
    <row r="109" spans="1:16" x14ac:dyDescent="0.25">
      <c r="A109" s="151"/>
      <c r="B109" s="151"/>
      <c r="C109" s="151"/>
      <c r="D109" s="151"/>
      <c r="E109" s="151"/>
      <c r="F109" s="151"/>
      <c r="G109" s="151"/>
      <c r="H109" s="151"/>
      <c r="I109" s="151"/>
      <c r="J109" s="151"/>
      <c r="K109" s="151"/>
      <c r="L109" s="151"/>
      <c r="M109" s="151"/>
      <c r="N109" s="151"/>
      <c r="O109" s="151"/>
      <c r="P109" s="151"/>
    </row>
    <row r="110" spans="1:16" x14ac:dyDescent="0.25">
      <c r="A110" s="151"/>
      <c r="B110" s="151"/>
      <c r="C110" s="151"/>
      <c r="D110" s="151"/>
      <c r="E110" s="151"/>
      <c r="F110" s="151"/>
      <c r="G110" s="151"/>
      <c r="H110" s="151"/>
      <c r="I110" s="151"/>
      <c r="J110" s="151"/>
      <c r="K110" s="151"/>
      <c r="L110" s="151"/>
      <c r="M110" s="151"/>
      <c r="N110" s="151"/>
      <c r="O110" s="151"/>
      <c r="P110" s="151"/>
    </row>
    <row r="111" spans="1:16" x14ac:dyDescent="0.25">
      <c r="A111" s="151"/>
      <c r="B111" s="151"/>
      <c r="C111" s="151"/>
      <c r="D111" s="151"/>
      <c r="E111" s="151"/>
      <c r="F111" s="151"/>
      <c r="G111" s="151"/>
      <c r="H111" s="151"/>
      <c r="I111" s="151"/>
      <c r="J111" s="151"/>
      <c r="K111" s="151"/>
      <c r="L111" s="151"/>
      <c r="M111" s="151"/>
      <c r="N111" s="151"/>
      <c r="O111" s="151"/>
      <c r="P111" s="151"/>
    </row>
    <row r="112" spans="1:16" x14ac:dyDescent="0.25">
      <c r="A112" s="151"/>
      <c r="B112" s="151"/>
      <c r="C112" s="151"/>
      <c r="D112" s="151"/>
      <c r="E112" s="151"/>
      <c r="F112" s="151"/>
      <c r="G112" s="151"/>
      <c r="H112" s="151"/>
      <c r="I112" s="151"/>
      <c r="J112" s="151"/>
      <c r="K112" s="151"/>
      <c r="L112" s="151"/>
      <c r="M112" s="151"/>
      <c r="N112" s="151"/>
      <c r="O112" s="151"/>
      <c r="P112" s="151"/>
    </row>
    <row r="113" spans="1:16" x14ac:dyDescent="0.25">
      <c r="A113" s="151"/>
      <c r="B113" s="151"/>
      <c r="C113" s="151"/>
      <c r="D113" s="151"/>
      <c r="E113" s="151"/>
      <c r="F113" s="151"/>
      <c r="G113" s="151"/>
      <c r="H113" s="151"/>
      <c r="I113" s="151"/>
      <c r="J113" s="151"/>
      <c r="K113" s="151"/>
      <c r="L113" s="151"/>
      <c r="M113" s="151"/>
      <c r="N113" s="151"/>
      <c r="O113" s="151"/>
      <c r="P113" s="151"/>
    </row>
    <row r="114" spans="1:16" x14ac:dyDescent="0.25">
      <c r="A114" s="151"/>
      <c r="B114" s="151"/>
      <c r="C114" s="151"/>
      <c r="D114" s="151"/>
      <c r="E114" s="151"/>
      <c r="F114" s="151"/>
      <c r="G114" s="151"/>
      <c r="H114" s="151"/>
      <c r="I114" s="151"/>
      <c r="J114" s="151"/>
      <c r="K114" s="151"/>
      <c r="L114" s="151"/>
      <c r="M114" s="151"/>
      <c r="N114" s="151"/>
      <c r="O114" s="151"/>
      <c r="P114" s="151"/>
    </row>
    <row r="115" spans="1:16" x14ac:dyDescent="0.25">
      <c r="A115" s="151"/>
      <c r="B115" s="151"/>
      <c r="C115" s="151"/>
      <c r="D115" s="151"/>
      <c r="E115" s="151"/>
      <c r="F115" s="151"/>
      <c r="G115" s="151"/>
      <c r="H115" s="151"/>
      <c r="I115" s="151"/>
      <c r="J115" s="151"/>
      <c r="K115" s="151"/>
      <c r="L115" s="151"/>
      <c r="M115" s="151"/>
      <c r="N115" s="151"/>
      <c r="O115" s="151"/>
      <c r="P115" s="151"/>
    </row>
    <row r="116" spans="1:16" x14ac:dyDescent="0.25">
      <c r="A116" s="151"/>
      <c r="B116" s="151"/>
      <c r="C116" s="151"/>
      <c r="D116" s="151"/>
      <c r="E116" s="151"/>
      <c r="F116" s="151"/>
      <c r="G116" s="151"/>
      <c r="H116" s="151"/>
      <c r="I116" s="151"/>
      <c r="J116" s="151"/>
      <c r="K116" s="151"/>
      <c r="L116" s="151"/>
      <c r="M116" s="151"/>
      <c r="N116" s="151"/>
      <c r="O116" s="151"/>
      <c r="P116" s="151"/>
    </row>
    <row r="117" spans="1:16" x14ac:dyDescent="0.25">
      <c r="A117" s="151"/>
      <c r="B117" s="151"/>
      <c r="C117" s="151"/>
      <c r="D117" s="151"/>
      <c r="E117" s="151"/>
      <c r="F117" s="151"/>
      <c r="G117" s="151"/>
      <c r="H117" s="151"/>
      <c r="I117" s="151"/>
      <c r="J117" s="151"/>
      <c r="K117" s="151"/>
      <c r="L117" s="151"/>
      <c r="M117" s="151"/>
      <c r="N117" s="151"/>
      <c r="O117" s="151"/>
      <c r="P117" s="151"/>
    </row>
    <row r="118" spans="1:16" x14ac:dyDescent="0.25">
      <c r="A118" s="151"/>
      <c r="B118" s="151"/>
      <c r="C118" s="151"/>
      <c r="D118" s="151"/>
      <c r="E118" s="151"/>
      <c r="F118" s="151"/>
      <c r="G118" s="151"/>
      <c r="H118" s="151"/>
      <c r="I118" s="151"/>
      <c r="J118" s="151"/>
      <c r="K118" s="151"/>
      <c r="L118" s="151"/>
      <c r="M118" s="151"/>
      <c r="N118" s="151"/>
      <c r="O118" s="151"/>
      <c r="P118" s="151"/>
    </row>
    <row r="119" spans="1:16" x14ac:dyDescent="0.25">
      <c r="A119" s="151"/>
      <c r="B119" s="151"/>
      <c r="C119" s="151"/>
      <c r="D119" s="151"/>
      <c r="E119" s="151"/>
      <c r="F119" s="151"/>
      <c r="G119" s="151"/>
      <c r="H119" s="151"/>
      <c r="I119" s="151"/>
      <c r="J119" s="151"/>
      <c r="K119" s="151"/>
      <c r="L119" s="151"/>
      <c r="M119" s="151"/>
      <c r="N119" s="151"/>
      <c r="O119" s="151"/>
      <c r="P119" s="151"/>
    </row>
    <row r="120" spans="1:16" x14ac:dyDescent="0.25">
      <c r="A120" s="151"/>
      <c r="B120" s="151"/>
      <c r="C120" s="151"/>
      <c r="D120" s="151"/>
      <c r="E120" s="151"/>
      <c r="F120" s="151"/>
      <c r="G120" s="151"/>
      <c r="H120" s="151"/>
      <c r="I120" s="151"/>
      <c r="J120" s="151"/>
      <c r="K120" s="151"/>
      <c r="L120" s="151"/>
      <c r="M120" s="151"/>
      <c r="N120" s="151"/>
      <c r="O120" s="151"/>
      <c r="P120" s="151"/>
    </row>
    <row r="121" spans="1:16" x14ac:dyDescent="0.25">
      <c r="A121" s="151"/>
      <c r="B121" s="151"/>
      <c r="C121" s="151"/>
      <c r="D121" s="151"/>
      <c r="E121" s="151"/>
      <c r="F121" s="151"/>
      <c r="G121" s="151"/>
      <c r="H121" s="151"/>
      <c r="I121" s="151"/>
      <c r="J121" s="151"/>
      <c r="K121" s="151"/>
      <c r="L121" s="151"/>
      <c r="M121" s="151"/>
      <c r="N121" s="151"/>
      <c r="O121" s="151"/>
      <c r="P121" s="151"/>
    </row>
    <row r="122" spans="1:16" x14ac:dyDescent="0.25">
      <c r="A122" s="151"/>
      <c r="B122" s="151"/>
      <c r="C122" s="151"/>
      <c r="D122" s="151"/>
      <c r="E122" s="151"/>
      <c r="F122" s="151"/>
      <c r="G122" s="151"/>
      <c r="H122" s="151"/>
      <c r="I122" s="151"/>
      <c r="J122" s="151"/>
      <c r="K122" s="151"/>
      <c r="L122" s="151"/>
      <c r="M122" s="151"/>
      <c r="N122" s="151"/>
      <c r="O122" s="151"/>
      <c r="P122" s="151"/>
    </row>
    <row r="123" spans="1:16" x14ac:dyDescent="0.25">
      <c r="A123" s="151"/>
      <c r="B123" s="151"/>
      <c r="C123" s="151"/>
      <c r="D123" s="151"/>
      <c r="E123" s="151"/>
      <c r="F123" s="151"/>
      <c r="G123" s="151"/>
      <c r="H123" s="151"/>
      <c r="I123" s="151"/>
      <c r="J123" s="151"/>
      <c r="K123" s="151"/>
      <c r="L123" s="151"/>
      <c r="M123" s="151"/>
      <c r="N123" s="151"/>
      <c r="O123" s="151"/>
      <c r="P123" s="151"/>
    </row>
    <row r="124" spans="1:16" x14ac:dyDescent="0.25">
      <c r="A124" s="151"/>
      <c r="B124" s="151"/>
      <c r="C124" s="151"/>
      <c r="D124" s="151"/>
      <c r="E124" s="151"/>
      <c r="F124" s="151"/>
      <c r="G124" s="151"/>
      <c r="H124" s="151"/>
      <c r="I124" s="151"/>
      <c r="J124" s="151"/>
      <c r="K124" s="151"/>
      <c r="L124" s="151"/>
      <c r="M124" s="151"/>
      <c r="N124" s="151"/>
      <c r="O124" s="151"/>
      <c r="P124" s="151"/>
    </row>
    <row r="125" spans="1:16" x14ac:dyDescent="0.25">
      <c r="A125" s="151"/>
      <c r="B125" s="151"/>
      <c r="C125" s="151"/>
      <c r="D125" s="151"/>
      <c r="E125" s="151"/>
      <c r="F125" s="151"/>
      <c r="G125" s="151"/>
      <c r="H125" s="151"/>
      <c r="I125" s="151"/>
      <c r="J125" s="151"/>
      <c r="K125" s="151"/>
      <c r="L125" s="151"/>
      <c r="M125" s="151"/>
      <c r="N125" s="151"/>
      <c r="O125" s="151"/>
      <c r="P125" s="151"/>
    </row>
    <row r="126" spans="1:16" x14ac:dyDescent="0.25">
      <c r="A126" s="151"/>
      <c r="B126" s="151"/>
      <c r="C126" s="151"/>
      <c r="D126" s="151"/>
      <c r="E126" s="151"/>
      <c r="F126" s="151"/>
      <c r="G126" s="151"/>
      <c r="H126" s="151"/>
      <c r="I126" s="151"/>
      <c r="J126" s="151"/>
      <c r="K126" s="151"/>
      <c r="L126" s="151"/>
      <c r="M126" s="151"/>
      <c r="N126" s="151"/>
      <c r="O126" s="151"/>
      <c r="P126" s="151"/>
    </row>
    <row r="127" spans="1:16" x14ac:dyDescent="0.25">
      <c r="A127" s="151"/>
      <c r="B127" s="151"/>
      <c r="C127" s="151"/>
      <c r="D127" s="151"/>
      <c r="E127" s="151"/>
      <c r="F127" s="151"/>
      <c r="G127" s="151"/>
      <c r="H127" s="151"/>
      <c r="I127" s="151"/>
      <c r="J127" s="151"/>
      <c r="K127" s="151"/>
      <c r="L127" s="151"/>
      <c r="M127" s="151"/>
      <c r="N127" s="151"/>
      <c r="O127" s="151"/>
      <c r="P127" s="151"/>
    </row>
    <row r="128" spans="1:16" x14ac:dyDescent="0.25">
      <c r="A128" s="151"/>
      <c r="B128" s="151"/>
      <c r="C128" s="151"/>
      <c r="D128" s="151"/>
      <c r="E128" s="151"/>
      <c r="F128" s="151"/>
      <c r="G128" s="151"/>
      <c r="H128" s="151"/>
      <c r="I128" s="151"/>
      <c r="J128" s="151"/>
      <c r="K128" s="151"/>
      <c r="L128" s="151"/>
      <c r="M128" s="151"/>
      <c r="N128" s="151"/>
      <c r="O128" s="151"/>
      <c r="P128" s="151"/>
    </row>
    <row r="129" spans="1:16" x14ac:dyDescent="0.25">
      <c r="A129" s="151"/>
      <c r="B129" s="151"/>
      <c r="C129" s="151"/>
      <c r="D129" s="151"/>
      <c r="E129" s="151"/>
      <c r="F129" s="151"/>
      <c r="G129" s="151"/>
      <c r="H129" s="151"/>
      <c r="I129" s="151"/>
      <c r="J129" s="151"/>
      <c r="K129" s="151"/>
      <c r="L129" s="151"/>
      <c r="M129" s="151"/>
      <c r="N129" s="151"/>
      <c r="O129" s="151"/>
      <c r="P129" s="151"/>
    </row>
    <row r="130" spans="1:16" x14ac:dyDescent="0.25">
      <c r="A130" s="151"/>
      <c r="B130" s="151"/>
      <c r="C130" s="151"/>
      <c r="D130" s="151"/>
      <c r="E130" s="151"/>
      <c r="F130" s="151"/>
      <c r="G130" s="151"/>
      <c r="H130" s="151"/>
      <c r="I130" s="151"/>
      <c r="J130" s="151"/>
      <c r="K130" s="151"/>
      <c r="L130" s="151"/>
      <c r="M130" s="151"/>
      <c r="N130" s="151"/>
      <c r="O130" s="151"/>
      <c r="P130" s="151"/>
    </row>
    <row r="131" spans="1:16" x14ac:dyDescent="0.25">
      <c r="A131" s="151"/>
      <c r="B131" s="151"/>
      <c r="C131" s="151"/>
      <c r="D131" s="151"/>
      <c r="E131" s="151"/>
      <c r="F131" s="151"/>
      <c r="G131" s="151"/>
      <c r="H131" s="151"/>
      <c r="I131" s="151"/>
      <c r="J131" s="151"/>
      <c r="K131" s="151"/>
      <c r="L131" s="151"/>
      <c r="M131" s="151"/>
      <c r="N131" s="151"/>
      <c r="O131" s="151"/>
      <c r="P131" s="151"/>
    </row>
    <row r="132" spans="1:16" x14ac:dyDescent="0.25">
      <c r="A132" s="151"/>
      <c r="B132" s="151"/>
      <c r="C132" s="151"/>
      <c r="D132" s="151"/>
      <c r="E132" s="151"/>
      <c r="F132" s="151"/>
      <c r="G132" s="151"/>
      <c r="H132" s="151"/>
      <c r="I132" s="151"/>
      <c r="J132" s="151"/>
      <c r="K132" s="151"/>
      <c r="L132" s="151"/>
      <c r="M132" s="151"/>
      <c r="N132" s="151"/>
      <c r="O132" s="151"/>
      <c r="P132" s="151"/>
    </row>
    <row r="133" spans="1:16" x14ac:dyDescent="0.25">
      <c r="A133" s="151"/>
      <c r="B133" s="151"/>
      <c r="C133" s="151"/>
      <c r="D133" s="151"/>
      <c r="E133" s="151"/>
      <c r="F133" s="151"/>
      <c r="G133" s="151"/>
      <c r="H133" s="151"/>
      <c r="I133" s="151"/>
      <c r="J133" s="151"/>
      <c r="K133" s="151"/>
      <c r="L133" s="151"/>
      <c r="M133" s="151"/>
      <c r="N133" s="151"/>
      <c r="O133" s="151"/>
      <c r="P133" s="151"/>
    </row>
    <row r="134" spans="1:16" x14ac:dyDescent="0.25">
      <c r="A134" s="151"/>
      <c r="B134" s="151"/>
      <c r="C134" s="151"/>
      <c r="D134" s="151"/>
      <c r="E134" s="151"/>
      <c r="F134" s="151"/>
      <c r="G134" s="151"/>
      <c r="H134" s="151"/>
      <c r="I134" s="151"/>
      <c r="J134" s="151"/>
      <c r="K134" s="151"/>
      <c r="L134" s="151"/>
      <c r="M134" s="151"/>
      <c r="N134" s="151"/>
      <c r="O134" s="151"/>
      <c r="P134" s="151"/>
    </row>
    <row r="135" spans="1:16" x14ac:dyDescent="0.25">
      <c r="A135" s="151"/>
      <c r="B135" s="151"/>
      <c r="C135" s="151"/>
      <c r="D135" s="151"/>
      <c r="E135" s="151"/>
      <c r="F135" s="151"/>
      <c r="G135" s="151"/>
      <c r="H135" s="151"/>
      <c r="I135" s="151"/>
      <c r="J135" s="151"/>
      <c r="K135" s="151"/>
      <c r="L135" s="151"/>
      <c r="M135" s="151"/>
      <c r="N135" s="151"/>
      <c r="O135" s="151"/>
      <c r="P135" s="151"/>
    </row>
    <row r="136" spans="1:16" x14ac:dyDescent="0.25">
      <c r="A136" s="151"/>
      <c r="B136" s="151"/>
      <c r="C136" s="151"/>
      <c r="D136" s="151"/>
      <c r="E136" s="151"/>
      <c r="F136" s="151"/>
      <c r="G136" s="151"/>
      <c r="H136" s="151"/>
      <c r="I136" s="151"/>
      <c r="J136" s="151"/>
      <c r="K136" s="151"/>
      <c r="L136" s="151"/>
      <c r="M136" s="151"/>
      <c r="N136" s="151"/>
      <c r="O136" s="151"/>
      <c r="P136" s="151"/>
    </row>
    <row r="137" spans="1:16" x14ac:dyDescent="0.25">
      <c r="A137" s="151"/>
      <c r="B137" s="151"/>
      <c r="C137" s="151"/>
      <c r="D137" s="151"/>
      <c r="E137" s="151"/>
      <c r="F137" s="151"/>
      <c r="G137" s="151"/>
      <c r="H137" s="151"/>
      <c r="I137" s="151"/>
      <c r="J137" s="151"/>
      <c r="K137" s="151"/>
      <c r="L137" s="151"/>
      <c r="M137" s="151"/>
      <c r="N137" s="151"/>
      <c r="O137" s="151"/>
      <c r="P137" s="151"/>
    </row>
    <row r="138" spans="1:16" x14ac:dyDescent="0.25">
      <c r="A138" s="151"/>
      <c r="B138" s="151"/>
      <c r="C138" s="151"/>
      <c r="D138" s="151"/>
      <c r="E138" s="151"/>
      <c r="F138" s="151"/>
      <c r="G138" s="151"/>
      <c r="H138" s="151"/>
      <c r="I138" s="151"/>
      <c r="J138" s="151"/>
      <c r="K138" s="151"/>
      <c r="L138" s="151"/>
      <c r="M138" s="151"/>
      <c r="N138" s="151"/>
      <c r="O138" s="151"/>
      <c r="P138" s="151"/>
    </row>
    <row r="139" spans="1:16" x14ac:dyDescent="0.25">
      <c r="A139" s="151"/>
      <c r="B139" s="151"/>
      <c r="C139" s="151"/>
      <c r="D139" s="151"/>
      <c r="E139" s="151"/>
      <c r="F139" s="151"/>
      <c r="G139" s="151"/>
      <c r="H139" s="151"/>
      <c r="I139" s="151"/>
      <c r="J139" s="151"/>
      <c r="K139" s="151"/>
      <c r="L139" s="151"/>
      <c r="M139" s="151"/>
      <c r="N139" s="151"/>
      <c r="O139" s="151"/>
      <c r="P139" s="151"/>
    </row>
    <row r="140" spans="1:16" x14ac:dyDescent="0.25">
      <c r="A140" s="151"/>
      <c r="B140" s="151"/>
      <c r="C140" s="151"/>
      <c r="D140" s="151"/>
      <c r="E140" s="151"/>
      <c r="F140" s="151"/>
      <c r="G140" s="151"/>
      <c r="H140" s="151"/>
      <c r="I140" s="151"/>
      <c r="J140" s="151"/>
      <c r="K140" s="151"/>
      <c r="L140" s="151"/>
      <c r="M140" s="151"/>
      <c r="N140" s="151"/>
      <c r="O140" s="151"/>
      <c r="P140" s="151"/>
    </row>
    <row r="141" spans="1:16" x14ac:dyDescent="0.25">
      <c r="A141" s="151"/>
      <c r="B141" s="151"/>
      <c r="C141" s="151"/>
      <c r="D141" s="151"/>
      <c r="E141" s="151"/>
      <c r="F141" s="151"/>
      <c r="G141" s="151"/>
      <c r="H141" s="151"/>
      <c r="I141" s="151"/>
      <c r="J141" s="151"/>
      <c r="K141" s="151"/>
      <c r="L141" s="151"/>
      <c r="M141" s="151"/>
      <c r="N141" s="151"/>
      <c r="O141" s="151"/>
      <c r="P141" s="151"/>
    </row>
    <row r="142" spans="1:16" x14ac:dyDescent="0.25">
      <c r="A142" s="151"/>
      <c r="B142" s="151"/>
      <c r="C142" s="151"/>
      <c r="D142" s="151"/>
      <c r="E142" s="151"/>
      <c r="F142" s="151"/>
      <c r="G142" s="151"/>
      <c r="H142" s="151"/>
      <c r="I142" s="151"/>
      <c r="J142" s="151"/>
      <c r="K142" s="151"/>
      <c r="L142" s="151"/>
      <c r="M142" s="151"/>
      <c r="N142" s="151"/>
      <c r="O142" s="151"/>
      <c r="P142" s="151"/>
    </row>
    <row r="143" spans="1:16" x14ac:dyDescent="0.25">
      <c r="A143" s="151"/>
      <c r="B143" s="151"/>
      <c r="C143" s="151"/>
      <c r="D143" s="151"/>
      <c r="E143" s="151"/>
      <c r="F143" s="151"/>
      <c r="G143" s="151"/>
      <c r="H143" s="151"/>
      <c r="I143" s="151"/>
      <c r="J143" s="151"/>
      <c r="K143" s="151"/>
      <c r="L143" s="151"/>
      <c r="M143" s="151"/>
      <c r="N143" s="151"/>
      <c r="O143" s="151"/>
      <c r="P143" s="151"/>
    </row>
    <row r="144" spans="1:16" x14ac:dyDescent="0.25">
      <c r="A144" s="151"/>
      <c r="B144" s="151"/>
      <c r="C144" s="151"/>
      <c r="D144" s="151"/>
      <c r="E144" s="151"/>
      <c r="F144" s="151"/>
      <c r="G144" s="151"/>
      <c r="H144" s="151"/>
      <c r="I144" s="151"/>
      <c r="J144" s="151"/>
      <c r="K144" s="151"/>
      <c r="L144" s="151"/>
      <c r="M144" s="151"/>
      <c r="N144" s="151"/>
      <c r="O144" s="151"/>
      <c r="P144" s="151"/>
    </row>
    <row r="145" spans="1:16" x14ac:dyDescent="0.25">
      <c r="A145" s="151"/>
      <c r="B145" s="151"/>
      <c r="C145" s="151"/>
      <c r="D145" s="151"/>
      <c r="E145" s="151"/>
      <c r="F145" s="151"/>
      <c r="G145" s="151"/>
      <c r="H145" s="151"/>
      <c r="I145" s="151"/>
      <c r="J145" s="151"/>
      <c r="K145" s="151"/>
      <c r="L145" s="151"/>
      <c r="M145" s="151"/>
      <c r="N145" s="151"/>
      <c r="O145" s="151"/>
      <c r="P145" s="151"/>
    </row>
    <row r="146" spans="1:16" x14ac:dyDescent="0.25">
      <c r="A146" s="151"/>
      <c r="B146" s="151"/>
      <c r="C146" s="151"/>
      <c r="D146" s="151"/>
      <c r="E146" s="151"/>
      <c r="F146" s="151"/>
      <c r="G146" s="151"/>
      <c r="H146" s="151"/>
      <c r="I146" s="151"/>
      <c r="J146" s="151"/>
      <c r="K146" s="151"/>
      <c r="L146" s="151"/>
      <c r="M146" s="151"/>
      <c r="N146" s="151"/>
      <c r="O146" s="151"/>
      <c r="P146" s="151"/>
    </row>
    <row r="147" spans="1:16" x14ac:dyDescent="0.25">
      <c r="A147" s="151"/>
      <c r="B147" s="151"/>
      <c r="C147" s="151"/>
      <c r="D147" s="151"/>
      <c r="E147" s="151"/>
      <c r="F147" s="151"/>
      <c r="G147" s="151"/>
      <c r="H147" s="151"/>
      <c r="I147" s="151"/>
      <c r="J147" s="151"/>
      <c r="K147" s="151"/>
      <c r="L147" s="151"/>
      <c r="M147" s="151"/>
      <c r="N147" s="151"/>
      <c r="O147" s="151"/>
      <c r="P147" s="151"/>
    </row>
    <row r="148" spans="1:16" x14ac:dyDescent="0.25">
      <c r="A148" s="151"/>
      <c r="B148" s="151"/>
      <c r="C148" s="151"/>
      <c r="D148" s="151"/>
      <c r="E148" s="151"/>
      <c r="F148" s="151"/>
      <c r="G148" s="151"/>
      <c r="H148" s="151"/>
      <c r="I148" s="151"/>
      <c r="J148" s="151"/>
      <c r="K148" s="151"/>
      <c r="L148" s="151"/>
      <c r="M148" s="151"/>
      <c r="N148" s="151"/>
      <c r="O148" s="151"/>
      <c r="P148" s="151"/>
    </row>
    <row r="149" spans="1:16" x14ac:dyDescent="0.25">
      <c r="A149" s="151"/>
      <c r="B149" s="151"/>
      <c r="C149" s="151"/>
      <c r="D149" s="151"/>
      <c r="E149" s="151"/>
      <c r="F149" s="151"/>
      <c r="G149" s="151"/>
      <c r="H149" s="151"/>
      <c r="I149" s="151"/>
      <c r="J149" s="151"/>
      <c r="K149" s="151"/>
      <c r="L149" s="151"/>
      <c r="M149" s="151"/>
      <c r="N149" s="151"/>
      <c r="O149" s="151"/>
      <c r="P149" s="151"/>
    </row>
    <row r="150" spans="1:16" x14ac:dyDescent="0.25">
      <c r="A150" s="151"/>
      <c r="B150" s="151"/>
      <c r="C150" s="151"/>
      <c r="D150" s="151"/>
      <c r="E150" s="151"/>
      <c r="F150" s="151"/>
      <c r="G150" s="151"/>
      <c r="H150" s="151"/>
      <c r="I150" s="151"/>
      <c r="J150" s="151"/>
      <c r="K150" s="151"/>
      <c r="L150" s="151"/>
      <c r="M150" s="151"/>
      <c r="N150" s="151"/>
      <c r="O150" s="151"/>
      <c r="P150" s="151"/>
    </row>
    <row r="151" spans="1:16" x14ac:dyDescent="0.25">
      <c r="A151" s="151"/>
      <c r="B151" s="151"/>
      <c r="C151" s="151"/>
      <c r="D151" s="151"/>
      <c r="E151" s="151"/>
      <c r="F151" s="151"/>
      <c r="G151" s="151"/>
      <c r="H151" s="151"/>
      <c r="I151" s="151"/>
      <c r="J151" s="151"/>
      <c r="K151" s="151"/>
      <c r="L151" s="151"/>
      <c r="M151" s="151"/>
      <c r="N151" s="151"/>
      <c r="O151" s="151"/>
      <c r="P151" s="151"/>
    </row>
    <row r="152" spans="1:16" x14ac:dyDescent="0.25">
      <c r="A152" s="151"/>
      <c r="B152" s="151"/>
      <c r="C152" s="151"/>
      <c r="D152" s="151"/>
      <c r="E152" s="151"/>
      <c r="F152" s="151"/>
      <c r="G152" s="151"/>
      <c r="H152" s="151"/>
      <c r="I152" s="151"/>
      <c r="J152" s="151"/>
      <c r="K152" s="151"/>
      <c r="L152" s="151"/>
      <c r="M152" s="151"/>
      <c r="N152" s="151"/>
      <c r="O152" s="151"/>
      <c r="P152" s="151"/>
    </row>
    <row r="153" spans="1:16" x14ac:dyDescent="0.25">
      <c r="A153" s="151"/>
      <c r="B153" s="151"/>
      <c r="C153" s="151"/>
      <c r="D153" s="151"/>
      <c r="E153" s="151"/>
      <c r="F153" s="151"/>
      <c r="G153" s="151"/>
      <c r="H153" s="151"/>
      <c r="I153" s="151"/>
      <c r="J153" s="151"/>
      <c r="K153" s="151"/>
      <c r="L153" s="151"/>
      <c r="M153" s="151"/>
      <c r="N153" s="151"/>
      <c r="O153" s="151"/>
      <c r="P153" s="151"/>
    </row>
    <row r="154" spans="1:16" x14ac:dyDescent="0.25">
      <c r="A154" s="151"/>
      <c r="B154" s="151"/>
      <c r="C154" s="151"/>
      <c r="D154" s="151"/>
      <c r="E154" s="151"/>
      <c r="F154" s="151"/>
      <c r="G154" s="151"/>
      <c r="H154" s="151"/>
      <c r="I154" s="151"/>
      <c r="J154" s="151"/>
      <c r="K154" s="151"/>
      <c r="L154" s="151"/>
      <c r="M154" s="151"/>
      <c r="N154" s="151"/>
      <c r="O154" s="151"/>
      <c r="P154" s="151"/>
    </row>
    <row r="155" spans="1:16" x14ac:dyDescent="0.25">
      <c r="A155" s="151"/>
      <c r="B155" s="151"/>
      <c r="C155" s="151"/>
      <c r="D155" s="151"/>
      <c r="E155" s="151"/>
      <c r="F155" s="151"/>
      <c r="G155" s="151"/>
      <c r="H155" s="151"/>
      <c r="I155" s="151"/>
      <c r="J155" s="151"/>
      <c r="K155" s="151"/>
      <c r="L155" s="151"/>
      <c r="M155" s="151"/>
      <c r="N155" s="151"/>
      <c r="O155" s="151"/>
      <c r="P155" s="151"/>
    </row>
    <row r="156" spans="1:16" x14ac:dyDescent="0.25">
      <c r="A156" s="151"/>
      <c r="B156" s="151"/>
      <c r="C156" s="151"/>
      <c r="D156" s="151"/>
      <c r="E156" s="151"/>
      <c r="F156" s="151"/>
      <c r="G156" s="151"/>
      <c r="H156" s="151"/>
      <c r="I156" s="151"/>
      <c r="J156" s="151"/>
      <c r="K156" s="151"/>
      <c r="L156" s="151"/>
      <c r="M156" s="151"/>
      <c r="N156" s="151"/>
      <c r="O156" s="151"/>
      <c r="P156" s="151"/>
    </row>
    <row r="157" spans="1:16" x14ac:dyDescent="0.25">
      <c r="A157" s="151"/>
      <c r="B157" s="151"/>
      <c r="C157" s="151"/>
      <c r="D157" s="151"/>
      <c r="E157" s="151"/>
      <c r="F157" s="151"/>
      <c r="G157" s="151"/>
      <c r="H157" s="151"/>
      <c r="I157" s="151"/>
      <c r="J157" s="151"/>
      <c r="K157" s="151"/>
      <c r="L157" s="151"/>
      <c r="M157" s="151"/>
      <c r="N157" s="151"/>
      <c r="O157" s="151"/>
      <c r="P157" s="151"/>
    </row>
    <row r="158" spans="1:16" x14ac:dyDescent="0.25">
      <c r="A158" s="151"/>
      <c r="B158" s="151"/>
      <c r="C158" s="151"/>
      <c r="D158" s="151"/>
      <c r="E158" s="151"/>
      <c r="F158" s="151"/>
      <c r="G158" s="151"/>
      <c r="H158" s="151"/>
      <c r="I158" s="151"/>
      <c r="J158" s="151"/>
      <c r="K158" s="151"/>
      <c r="L158" s="151"/>
      <c r="M158" s="151"/>
      <c r="N158" s="151"/>
      <c r="O158" s="151"/>
      <c r="P158" s="151"/>
    </row>
    <row r="159" spans="1:16" x14ac:dyDescent="0.25">
      <c r="A159" s="151"/>
      <c r="B159" s="151"/>
      <c r="C159" s="151"/>
      <c r="D159" s="151"/>
      <c r="E159" s="151"/>
      <c r="F159" s="151"/>
      <c r="G159" s="151"/>
      <c r="H159" s="151"/>
      <c r="I159" s="151"/>
      <c r="J159" s="151"/>
      <c r="K159" s="151"/>
      <c r="L159" s="151"/>
      <c r="M159" s="151"/>
      <c r="N159" s="151"/>
      <c r="O159" s="151"/>
      <c r="P159" s="151"/>
    </row>
    <row r="160" spans="1:16" x14ac:dyDescent="0.25">
      <c r="A160" s="151"/>
      <c r="B160" s="151"/>
      <c r="C160" s="151"/>
      <c r="D160" s="151"/>
      <c r="E160" s="151"/>
      <c r="F160" s="151"/>
      <c r="G160" s="151"/>
      <c r="H160" s="151"/>
      <c r="I160" s="151"/>
      <c r="J160" s="151"/>
      <c r="K160" s="151"/>
      <c r="L160" s="151"/>
      <c r="M160" s="151"/>
      <c r="N160" s="151"/>
      <c r="O160" s="151"/>
      <c r="P160" s="151"/>
    </row>
    <row r="161" spans="1:16" x14ac:dyDescent="0.25">
      <c r="A161" s="151"/>
      <c r="B161" s="151"/>
      <c r="C161" s="151"/>
      <c r="D161" s="151"/>
      <c r="E161" s="151"/>
      <c r="F161" s="151"/>
      <c r="G161" s="151"/>
      <c r="H161" s="151"/>
      <c r="I161" s="151"/>
      <c r="J161" s="151"/>
      <c r="K161" s="151"/>
      <c r="L161" s="151"/>
      <c r="M161" s="151"/>
      <c r="N161" s="151"/>
      <c r="O161" s="151"/>
      <c r="P161" s="151"/>
    </row>
    <row r="162" spans="1:16" x14ac:dyDescent="0.25">
      <c r="A162" s="151"/>
      <c r="B162" s="151"/>
      <c r="C162" s="151"/>
      <c r="D162" s="151"/>
      <c r="E162" s="151"/>
      <c r="F162" s="151"/>
      <c r="G162" s="151"/>
      <c r="H162" s="151"/>
      <c r="I162" s="151"/>
      <c r="J162" s="151"/>
      <c r="K162" s="151"/>
      <c r="L162" s="151"/>
      <c r="M162" s="151"/>
      <c r="N162" s="151"/>
      <c r="O162" s="151"/>
      <c r="P162" s="151"/>
    </row>
    <row r="163" spans="1:16" x14ac:dyDescent="0.25">
      <c r="A163" s="151"/>
      <c r="B163" s="151"/>
      <c r="C163" s="151"/>
      <c r="D163" s="151"/>
      <c r="E163" s="151"/>
      <c r="F163" s="151"/>
      <c r="G163" s="151"/>
      <c r="H163" s="151"/>
      <c r="I163" s="151"/>
      <c r="J163" s="151"/>
      <c r="K163" s="151"/>
      <c r="L163" s="151"/>
      <c r="M163" s="151"/>
      <c r="N163" s="151"/>
      <c r="O163" s="151"/>
      <c r="P163" s="151"/>
    </row>
    <row r="164" spans="1:16" x14ac:dyDescent="0.25">
      <c r="A164" s="151"/>
      <c r="B164" s="151"/>
      <c r="C164" s="151"/>
      <c r="D164" s="151"/>
      <c r="E164" s="151"/>
      <c r="F164" s="151"/>
      <c r="G164" s="151"/>
      <c r="H164" s="151"/>
      <c r="I164" s="151"/>
      <c r="J164" s="151"/>
      <c r="K164" s="151"/>
      <c r="L164" s="151"/>
      <c r="M164" s="151"/>
      <c r="N164" s="151"/>
      <c r="O164" s="151"/>
      <c r="P164" s="151"/>
    </row>
    <row r="165" spans="1:16" x14ac:dyDescent="0.25">
      <c r="A165" s="151"/>
      <c r="B165" s="151"/>
      <c r="C165" s="151"/>
      <c r="D165" s="151"/>
      <c r="E165" s="151"/>
      <c r="F165" s="151"/>
      <c r="G165" s="151"/>
      <c r="H165" s="151"/>
      <c r="I165" s="151"/>
      <c r="J165" s="151"/>
      <c r="K165" s="151"/>
      <c r="L165" s="151"/>
      <c r="M165" s="151"/>
      <c r="N165" s="151"/>
      <c r="O165" s="151"/>
      <c r="P165" s="151"/>
    </row>
    <row r="166" spans="1:16" x14ac:dyDescent="0.25">
      <c r="A166" s="151"/>
      <c r="B166" s="151"/>
      <c r="C166" s="151"/>
      <c r="D166" s="151"/>
      <c r="E166" s="151"/>
      <c r="F166" s="151"/>
      <c r="G166" s="151"/>
      <c r="H166" s="151"/>
      <c r="I166" s="151"/>
      <c r="J166" s="151"/>
      <c r="K166" s="151"/>
      <c r="L166" s="151"/>
      <c r="M166" s="151"/>
      <c r="N166" s="151"/>
      <c r="O166" s="151"/>
      <c r="P166" s="151"/>
    </row>
    <row r="167" spans="1:16" x14ac:dyDescent="0.25">
      <c r="A167" s="151"/>
      <c r="B167" s="151"/>
      <c r="C167" s="151"/>
      <c r="D167" s="151"/>
      <c r="E167" s="151"/>
      <c r="F167" s="151"/>
      <c r="G167" s="151"/>
      <c r="H167" s="151"/>
      <c r="I167" s="151"/>
      <c r="J167" s="151"/>
      <c r="K167" s="151"/>
      <c r="L167" s="151"/>
      <c r="M167" s="151"/>
      <c r="N167" s="151"/>
      <c r="O167" s="151"/>
      <c r="P167" s="151"/>
    </row>
    <row r="168" spans="1:16" x14ac:dyDescent="0.25">
      <c r="A168" s="151"/>
      <c r="B168" s="151"/>
      <c r="C168" s="151"/>
      <c r="D168" s="151"/>
      <c r="E168" s="151"/>
      <c r="F168" s="151"/>
      <c r="G168" s="151"/>
      <c r="H168" s="151"/>
      <c r="I168" s="151"/>
      <c r="J168" s="151"/>
      <c r="K168" s="151"/>
      <c r="L168" s="151"/>
      <c r="M168" s="151"/>
      <c r="N168" s="151"/>
      <c r="O168" s="151"/>
      <c r="P168" s="151"/>
    </row>
    <row r="169" spans="1:16" x14ac:dyDescent="0.25">
      <c r="A169" s="151"/>
      <c r="B169" s="151"/>
      <c r="C169" s="151"/>
      <c r="D169" s="151"/>
      <c r="E169" s="151"/>
      <c r="F169" s="151"/>
      <c r="G169" s="151"/>
      <c r="H169" s="151"/>
      <c r="I169" s="151"/>
      <c r="J169" s="151"/>
      <c r="K169" s="151"/>
      <c r="L169" s="151"/>
      <c r="M169" s="151"/>
      <c r="N169" s="151"/>
      <c r="O169" s="151"/>
      <c r="P169" s="151"/>
    </row>
    <row r="170" spans="1:16" x14ac:dyDescent="0.25">
      <c r="A170" s="151"/>
      <c r="B170" s="151"/>
      <c r="C170" s="151"/>
      <c r="D170" s="151"/>
      <c r="E170" s="151"/>
      <c r="F170" s="151"/>
      <c r="G170" s="151"/>
      <c r="H170" s="151"/>
      <c r="I170" s="151"/>
      <c r="J170" s="151"/>
      <c r="K170" s="151"/>
      <c r="L170" s="151"/>
      <c r="M170" s="151"/>
      <c r="N170" s="151"/>
      <c r="O170" s="151"/>
      <c r="P170" s="151"/>
    </row>
    <row r="171" spans="1:16" x14ac:dyDescent="0.25">
      <c r="A171" s="151"/>
      <c r="B171" s="151"/>
      <c r="C171" s="151"/>
      <c r="D171" s="151"/>
      <c r="E171" s="151"/>
      <c r="F171" s="151"/>
      <c r="G171" s="151"/>
      <c r="H171" s="151"/>
      <c r="I171" s="151"/>
      <c r="J171" s="151"/>
      <c r="K171" s="151"/>
      <c r="L171" s="151"/>
      <c r="M171" s="151"/>
      <c r="N171" s="151"/>
      <c r="O171" s="151"/>
      <c r="P171" s="151"/>
    </row>
    <row r="172" spans="1:16" x14ac:dyDescent="0.25">
      <c r="A172" s="151"/>
      <c r="B172" s="151"/>
      <c r="C172" s="151"/>
      <c r="D172" s="151"/>
      <c r="E172" s="151"/>
      <c r="F172" s="151"/>
      <c r="G172" s="151"/>
      <c r="H172" s="151"/>
      <c r="I172" s="151"/>
      <c r="J172" s="151"/>
      <c r="K172" s="151"/>
      <c r="L172" s="151"/>
      <c r="M172" s="151"/>
      <c r="N172" s="151"/>
      <c r="O172" s="151"/>
      <c r="P172" s="151"/>
    </row>
    <row r="173" spans="1:16" x14ac:dyDescent="0.25">
      <c r="A173" s="151"/>
      <c r="B173" s="151"/>
      <c r="C173" s="151"/>
      <c r="D173" s="151"/>
      <c r="E173" s="151"/>
      <c r="F173" s="151"/>
      <c r="G173" s="151"/>
      <c r="H173" s="151"/>
      <c r="I173" s="151"/>
      <c r="J173" s="151"/>
      <c r="K173" s="151"/>
      <c r="L173" s="151"/>
      <c r="M173" s="151"/>
      <c r="N173" s="151"/>
      <c r="O173" s="151"/>
      <c r="P173" s="151"/>
    </row>
    <row r="174" spans="1:16" x14ac:dyDescent="0.25">
      <c r="A174" s="151"/>
      <c r="B174" s="151"/>
      <c r="C174" s="151"/>
      <c r="D174" s="151"/>
      <c r="E174" s="151"/>
      <c r="F174" s="151"/>
      <c r="G174" s="151"/>
      <c r="H174" s="151"/>
      <c r="I174" s="151"/>
      <c r="J174" s="151"/>
      <c r="K174" s="151"/>
      <c r="L174" s="151"/>
      <c r="M174" s="151"/>
      <c r="N174" s="151"/>
      <c r="O174" s="151"/>
      <c r="P174" s="151"/>
    </row>
    <row r="175" spans="1:16" x14ac:dyDescent="0.25">
      <c r="A175" s="151"/>
      <c r="B175" s="151"/>
      <c r="C175" s="151"/>
      <c r="D175" s="151"/>
      <c r="E175" s="151"/>
      <c r="F175" s="151"/>
      <c r="G175" s="151"/>
      <c r="H175" s="151"/>
      <c r="I175" s="151"/>
      <c r="J175" s="151"/>
      <c r="K175" s="151"/>
      <c r="L175" s="151"/>
      <c r="M175" s="151"/>
      <c r="N175" s="151"/>
      <c r="O175" s="151"/>
      <c r="P175" s="151"/>
    </row>
    <row r="176" spans="1:16" x14ac:dyDescent="0.25">
      <c r="A176" s="151"/>
      <c r="B176" s="151"/>
      <c r="C176" s="151"/>
      <c r="D176" s="151"/>
      <c r="E176" s="151"/>
      <c r="F176" s="151"/>
      <c r="G176" s="151"/>
      <c r="H176" s="151"/>
      <c r="I176" s="151"/>
      <c r="J176" s="151"/>
      <c r="K176" s="151"/>
      <c r="L176" s="151"/>
      <c r="M176" s="151"/>
      <c r="N176" s="151"/>
      <c r="O176" s="151"/>
      <c r="P176" s="151"/>
    </row>
    <row r="177" spans="1:16" x14ac:dyDescent="0.25">
      <c r="A177" s="151"/>
      <c r="B177" s="151"/>
      <c r="C177" s="151"/>
      <c r="D177" s="151"/>
      <c r="E177" s="151"/>
      <c r="F177" s="151"/>
      <c r="G177" s="151"/>
      <c r="H177" s="151"/>
      <c r="I177" s="151"/>
      <c r="J177" s="151"/>
      <c r="K177" s="151"/>
      <c r="L177" s="151"/>
      <c r="M177" s="151"/>
      <c r="N177" s="151"/>
      <c r="O177" s="151"/>
      <c r="P177" s="151"/>
    </row>
  </sheetData>
  <printOptions horizontalCentered="1" verticalCentered="1"/>
  <pageMargins left="0.45" right="0.45" top="0.75" bottom="0.75" header="0.3" footer="0.3"/>
  <pageSetup orientation="portrait" horizontalDpi="4294967293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77"/>
  <sheetViews>
    <sheetView zoomScaleNormal="100" workbookViewId="0">
      <selection activeCell="K20" sqref="K20"/>
    </sheetView>
  </sheetViews>
  <sheetFormatPr defaultRowHeight="15" x14ac:dyDescent="0.25"/>
  <sheetData>
    <row r="1" spans="1:16" x14ac:dyDescent="0.25">
      <c r="A1" s="151"/>
      <c r="B1" s="151"/>
      <c r="C1" s="151"/>
      <c r="D1" s="151"/>
      <c r="E1" s="151"/>
      <c r="F1" s="151"/>
      <c r="G1" s="151"/>
      <c r="H1" s="151"/>
      <c r="I1" s="151"/>
      <c r="J1" s="151"/>
      <c r="K1" s="151"/>
      <c r="L1" s="151"/>
      <c r="M1" s="151"/>
      <c r="N1" s="151"/>
      <c r="O1" s="151"/>
      <c r="P1" s="151"/>
    </row>
    <row r="2" spans="1:16" x14ac:dyDescent="0.25">
      <c r="A2" s="151"/>
      <c r="B2" s="151"/>
      <c r="C2" s="151"/>
      <c r="D2" s="151"/>
      <c r="E2" s="151"/>
      <c r="F2" s="151"/>
      <c r="G2" s="151"/>
      <c r="H2" s="151"/>
      <c r="I2" s="151"/>
      <c r="J2" s="151"/>
      <c r="K2" s="151"/>
      <c r="L2" s="151"/>
      <c r="M2" s="151"/>
      <c r="N2" s="151"/>
      <c r="O2" s="151"/>
      <c r="P2" s="151"/>
    </row>
    <row r="3" spans="1:16" x14ac:dyDescent="0.25">
      <c r="A3" s="151"/>
      <c r="B3" s="151"/>
      <c r="C3" s="151"/>
      <c r="D3" s="151"/>
      <c r="E3" s="151"/>
      <c r="F3" s="151"/>
      <c r="G3" s="151"/>
      <c r="H3" s="151"/>
      <c r="I3" s="151"/>
      <c r="J3" s="151"/>
      <c r="K3" s="151"/>
      <c r="L3" s="151"/>
      <c r="M3" s="151"/>
      <c r="N3" s="151"/>
      <c r="O3" s="151"/>
      <c r="P3" s="151"/>
    </row>
    <row r="4" spans="1:16" x14ac:dyDescent="0.25">
      <c r="A4" s="151"/>
      <c r="B4" s="151"/>
      <c r="C4" s="151"/>
      <c r="D4" s="151"/>
      <c r="E4" s="151"/>
      <c r="F4" s="151"/>
      <c r="G4" s="151"/>
      <c r="H4" s="151"/>
      <c r="I4" s="151"/>
      <c r="J4" s="151"/>
      <c r="K4" s="151"/>
      <c r="L4" s="151" t="s">
        <v>73</v>
      </c>
      <c r="M4" s="151"/>
      <c r="N4" s="151"/>
      <c r="O4" s="151"/>
      <c r="P4" s="151"/>
    </row>
    <row r="5" spans="1:16" x14ac:dyDescent="0.25">
      <c r="A5" s="151"/>
      <c r="B5" s="151"/>
      <c r="C5" s="151"/>
      <c r="D5" s="151"/>
      <c r="E5" s="151"/>
      <c r="F5" s="151"/>
      <c r="G5" s="151"/>
      <c r="H5" s="151"/>
      <c r="I5" s="151"/>
      <c r="J5" s="151"/>
      <c r="K5" s="151"/>
      <c r="L5" s="151"/>
      <c r="M5" s="151"/>
      <c r="N5" s="151"/>
      <c r="O5" s="151"/>
      <c r="P5" s="151"/>
    </row>
    <row r="6" spans="1:16" x14ac:dyDescent="0.25">
      <c r="A6" s="151"/>
      <c r="B6" s="151"/>
      <c r="C6" s="151"/>
      <c r="D6" s="151"/>
      <c r="E6" s="151"/>
      <c r="F6" s="151"/>
      <c r="G6" s="151"/>
      <c r="H6" s="151"/>
      <c r="I6" s="151"/>
      <c r="J6" s="151"/>
      <c r="K6" s="151"/>
      <c r="L6" s="151"/>
      <c r="M6" s="151"/>
      <c r="N6" s="151"/>
      <c r="O6" s="151"/>
      <c r="P6" s="151"/>
    </row>
    <row r="7" spans="1:16" x14ac:dyDescent="0.25">
      <c r="A7" s="151"/>
      <c r="B7" s="151"/>
      <c r="C7" s="151"/>
      <c r="D7" s="151"/>
      <c r="E7" s="151"/>
      <c r="F7" s="151"/>
      <c r="G7" s="151"/>
      <c r="H7" s="151"/>
      <c r="I7" s="151"/>
      <c r="J7" s="151"/>
      <c r="K7" s="151"/>
      <c r="L7" s="151"/>
      <c r="M7" s="151"/>
      <c r="N7" s="151"/>
      <c r="O7" s="151"/>
      <c r="P7" s="151"/>
    </row>
    <row r="8" spans="1:16" x14ac:dyDescent="0.25">
      <c r="A8" s="151"/>
      <c r="B8" s="151"/>
      <c r="C8" s="151"/>
      <c r="D8" s="151"/>
      <c r="E8" s="151"/>
      <c r="F8" s="151"/>
      <c r="G8" s="151"/>
      <c r="H8" s="151"/>
      <c r="I8" s="151"/>
      <c r="J8" s="151"/>
      <c r="K8" s="151"/>
      <c r="L8" s="151"/>
      <c r="M8" s="151"/>
      <c r="N8" s="151"/>
      <c r="O8" s="151"/>
      <c r="P8" s="151"/>
    </row>
    <row r="9" spans="1:16" x14ac:dyDescent="0.25">
      <c r="A9" s="151"/>
      <c r="B9" s="151"/>
      <c r="C9" s="151"/>
      <c r="D9" s="151"/>
      <c r="E9" s="151"/>
      <c r="F9" s="151"/>
      <c r="G9" s="151"/>
      <c r="H9" s="151"/>
      <c r="I9" s="151"/>
      <c r="J9" s="151"/>
      <c r="K9" s="151"/>
      <c r="L9" s="151"/>
      <c r="M9" s="151"/>
      <c r="N9" s="151"/>
      <c r="O9" s="151"/>
      <c r="P9" s="151"/>
    </row>
    <row r="10" spans="1:16" x14ac:dyDescent="0.25">
      <c r="A10" s="151"/>
      <c r="B10" s="151"/>
      <c r="C10" s="151"/>
      <c r="D10" s="151"/>
      <c r="E10" s="151"/>
      <c r="F10" s="151"/>
      <c r="G10" s="151"/>
      <c r="H10" s="151"/>
      <c r="I10" s="151"/>
      <c r="J10" s="151"/>
      <c r="K10" s="151"/>
      <c r="L10" s="151"/>
      <c r="M10" s="151"/>
      <c r="N10" s="151"/>
      <c r="O10" s="151"/>
      <c r="P10" s="151"/>
    </row>
    <row r="11" spans="1:16" x14ac:dyDescent="0.25">
      <c r="A11" s="151"/>
      <c r="B11" s="151"/>
      <c r="C11" s="151"/>
      <c r="D11" s="151"/>
      <c r="E11" s="151"/>
      <c r="F11" s="151"/>
      <c r="G11" s="151"/>
      <c r="H11" s="151"/>
      <c r="I11" s="151"/>
      <c r="J11" s="151"/>
      <c r="K11" s="151"/>
      <c r="L11" s="151"/>
      <c r="M11" s="151"/>
      <c r="N11" s="151"/>
      <c r="O11" s="151"/>
      <c r="P11" s="151"/>
    </row>
    <row r="12" spans="1:16" x14ac:dyDescent="0.25">
      <c r="A12" s="151"/>
      <c r="B12" s="151"/>
      <c r="C12" s="151"/>
      <c r="D12" s="151"/>
      <c r="E12" s="151"/>
      <c r="F12" s="151"/>
      <c r="G12" s="151"/>
      <c r="H12" s="151"/>
      <c r="I12" s="151"/>
      <c r="J12" s="151"/>
      <c r="K12" s="151"/>
      <c r="L12" s="151"/>
      <c r="M12" s="151"/>
      <c r="N12" s="151"/>
      <c r="O12" s="151"/>
      <c r="P12" s="151"/>
    </row>
    <row r="13" spans="1:16" x14ac:dyDescent="0.25">
      <c r="A13" s="151"/>
      <c r="B13" s="151"/>
      <c r="C13" s="151"/>
      <c r="D13" s="151"/>
      <c r="E13" s="151"/>
      <c r="F13" s="151"/>
      <c r="G13" s="151"/>
      <c r="H13" s="151"/>
      <c r="I13" s="151"/>
      <c r="J13" s="151"/>
      <c r="K13" s="151"/>
      <c r="L13" s="151"/>
      <c r="M13" s="151"/>
      <c r="N13" s="151"/>
      <c r="O13" s="151"/>
      <c r="P13" s="151"/>
    </row>
    <row r="14" spans="1:16" x14ac:dyDescent="0.25">
      <c r="A14" s="151"/>
      <c r="B14" s="151"/>
      <c r="C14" s="151"/>
      <c r="D14" s="151"/>
      <c r="E14" s="151"/>
      <c r="F14" s="151"/>
      <c r="G14" s="151"/>
      <c r="H14" s="151"/>
      <c r="I14" s="151"/>
      <c r="J14" s="151"/>
      <c r="K14" s="151"/>
      <c r="L14" s="151"/>
      <c r="M14" s="151"/>
      <c r="N14" s="151"/>
      <c r="O14" s="151"/>
      <c r="P14" s="151"/>
    </row>
    <row r="15" spans="1:16" x14ac:dyDescent="0.25">
      <c r="A15" s="151"/>
      <c r="B15" s="151"/>
      <c r="C15" s="151"/>
      <c r="D15" s="151"/>
      <c r="E15" s="151"/>
      <c r="F15" s="151"/>
      <c r="G15" s="151"/>
      <c r="H15" s="151"/>
      <c r="I15" s="151"/>
      <c r="J15" s="151"/>
      <c r="K15" s="151"/>
      <c r="L15" s="151"/>
      <c r="M15" s="151"/>
      <c r="N15" s="151"/>
      <c r="O15" s="151"/>
      <c r="P15" s="151"/>
    </row>
    <row r="16" spans="1:16" x14ac:dyDescent="0.25">
      <c r="A16" s="151"/>
      <c r="B16" s="151"/>
      <c r="C16" s="151"/>
      <c r="D16" s="151"/>
      <c r="E16" s="151"/>
      <c r="F16" s="151"/>
      <c r="G16" s="151"/>
      <c r="H16" s="151"/>
      <c r="I16" s="151"/>
      <c r="J16" s="151"/>
      <c r="K16" s="151"/>
      <c r="L16" s="151"/>
      <c r="M16" s="151"/>
      <c r="N16" s="151"/>
      <c r="O16" s="151"/>
      <c r="P16" s="151"/>
    </row>
    <row r="17" spans="1:16" x14ac:dyDescent="0.25">
      <c r="A17" s="151"/>
      <c r="B17" s="151"/>
      <c r="C17" s="151"/>
      <c r="D17" s="151"/>
      <c r="E17" s="151"/>
      <c r="F17" s="151"/>
      <c r="G17" s="151"/>
      <c r="H17" s="151"/>
      <c r="I17" s="151"/>
      <c r="J17" s="151"/>
      <c r="K17" s="151"/>
      <c r="L17" s="151"/>
      <c r="M17" s="151"/>
      <c r="N17" s="151"/>
      <c r="O17" s="151"/>
      <c r="P17" s="151"/>
    </row>
    <row r="18" spans="1:16" x14ac:dyDescent="0.25">
      <c r="A18" s="151"/>
      <c r="B18" s="151"/>
      <c r="C18" s="151"/>
      <c r="D18" s="151"/>
      <c r="E18" s="151"/>
      <c r="F18" s="151"/>
      <c r="G18" s="151"/>
      <c r="H18" s="151"/>
      <c r="I18" s="151"/>
      <c r="J18" s="151"/>
      <c r="K18" s="151"/>
      <c r="L18" s="151"/>
      <c r="M18" s="151"/>
      <c r="N18" s="151"/>
      <c r="O18" s="151"/>
      <c r="P18" s="151"/>
    </row>
    <row r="19" spans="1:16" x14ac:dyDescent="0.25">
      <c r="A19" s="151"/>
      <c r="B19" s="151"/>
      <c r="C19" s="151"/>
      <c r="D19" s="151"/>
      <c r="E19" s="151"/>
      <c r="F19" s="151"/>
      <c r="G19" s="151"/>
      <c r="H19" s="151"/>
      <c r="I19" s="151"/>
      <c r="J19" s="151"/>
      <c r="K19" s="151"/>
      <c r="L19" s="151"/>
      <c r="M19" s="151"/>
      <c r="N19" s="151"/>
      <c r="O19" s="151"/>
      <c r="P19" s="151"/>
    </row>
    <row r="20" spans="1:16" x14ac:dyDescent="0.25">
      <c r="A20" s="151"/>
      <c r="B20" s="151"/>
      <c r="C20" s="151"/>
      <c r="D20" s="151"/>
      <c r="E20" s="151"/>
      <c r="F20" s="151"/>
      <c r="G20" s="151"/>
      <c r="H20" s="151"/>
      <c r="I20" s="151"/>
      <c r="J20" s="151"/>
      <c r="K20" s="151"/>
      <c r="L20" s="151"/>
      <c r="M20" s="151"/>
      <c r="N20" s="151"/>
      <c r="O20" s="151"/>
      <c r="P20" s="151"/>
    </row>
    <row r="21" spans="1:16" x14ac:dyDescent="0.25">
      <c r="A21" s="151"/>
      <c r="B21" s="151"/>
      <c r="C21" s="151"/>
      <c r="D21" s="151"/>
      <c r="E21" s="151"/>
      <c r="F21" s="151"/>
      <c r="G21" s="151"/>
      <c r="H21" s="151"/>
      <c r="I21" s="151"/>
      <c r="J21" s="151"/>
      <c r="K21" s="151"/>
      <c r="L21" s="151"/>
      <c r="M21" s="151"/>
      <c r="N21" s="151"/>
      <c r="O21" s="151"/>
      <c r="P21" s="151"/>
    </row>
    <row r="22" spans="1:16" x14ac:dyDescent="0.25">
      <c r="A22" s="151"/>
      <c r="B22" s="151"/>
      <c r="C22" s="151"/>
      <c r="D22" s="151"/>
      <c r="E22" s="151"/>
      <c r="F22" s="151"/>
      <c r="G22" s="151"/>
      <c r="H22" s="151"/>
      <c r="I22" s="151"/>
      <c r="J22" s="151"/>
      <c r="K22" s="151"/>
      <c r="L22" s="151"/>
      <c r="M22" s="151"/>
      <c r="N22" s="151"/>
      <c r="O22" s="151"/>
      <c r="P22" s="151"/>
    </row>
    <row r="23" spans="1:16" x14ac:dyDescent="0.25">
      <c r="A23" s="151"/>
      <c r="B23" s="151"/>
      <c r="C23" s="151"/>
      <c r="D23" s="151"/>
      <c r="E23" s="151"/>
      <c r="F23" s="151"/>
      <c r="G23" s="151"/>
      <c r="H23" s="151"/>
      <c r="I23" s="151"/>
      <c r="J23" s="151"/>
      <c r="K23" s="151"/>
      <c r="L23" s="151"/>
      <c r="M23" s="151"/>
      <c r="N23" s="151"/>
      <c r="O23" s="151"/>
      <c r="P23" s="151"/>
    </row>
    <row r="24" spans="1:16" x14ac:dyDescent="0.25">
      <c r="A24" s="151"/>
      <c r="B24" s="151"/>
      <c r="C24" s="151"/>
      <c r="D24" s="151"/>
      <c r="E24" s="151"/>
      <c r="F24" s="151"/>
      <c r="G24" s="151"/>
      <c r="H24" s="151"/>
      <c r="I24" s="151"/>
      <c r="J24" s="151"/>
      <c r="K24" s="151"/>
      <c r="L24" s="151"/>
      <c r="M24" s="151"/>
      <c r="N24" s="151"/>
      <c r="O24" s="151"/>
      <c r="P24" s="151"/>
    </row>
    <row r="25" spans="1:16" x14ac:dyDescent="0.25">
      <c r="A25" s="151"/>
      <c r="B25" s="151"/>
      <c r="C25" s="151"/>
      <c r="D25" s="151"/>
      <c r="E25" s="151"/>
      <c r="F25" s="151"/>
      <c r="G25" s="151"/>
      <c r="H25" s="151"/>
      <c r="I25" s="151"/>
      <c r="J25" s="151"/>
      <c r="K25" s="151"/>
      <c r="L25" s="151"/>
      <c r="M25" s="151"/>
      <c r="N25" s="151"/>
      <c r="O25" s="151"/>
      <c r="P25" s="151"/>
    </row>
    <row r="26" spans="1:16" x14ac:dyDescent="0.25">
      <c r="A26" s="151"/>
      <c r="B26" s="151"/>
      <c r="C26" s="151"/>
      <c r="D26" s="151"/>
      <c r="E26" s="151"/>
      <c r="F26" s="151"/>
      <c r="G26" s="151"/>
      <c r="H26" s="151"/>
      <c r="I26" s="151"/>
      <c r="J26" s="151"/>
      <c r="K26" s="151"/>
      <c r="L26" s="151"/>
      <c r="M26" s="151"/>
      <c r="N26" s="151"/>
      <c r="O26" s="151"/>
      <c r="P26" s="151"/>
    </row>
    <row r="27" spans="1:16" x14ac:dyDescent="0.25">
      <c r="A27" s="151"/>
      <c r="B27" s="151"/>
      <c r="C27" s="151"/>
      <c r="D27" s="151"/>
      <c r="E27" s="151"/>
      <c r="F27" s="151"/>
      <c r="G27" s="151"/>
      <c r="H27" s="151"/>
      <c r="I27" s="151"/>
      <c r="J27" s="151"/>
      <c r="K27" s="151"/>
      <c r="L27" s="151"/>
      <c r="M27" s="151"/>
      <c r="N27" s="151"/>
      <c r="O27" s="151"/>
      <c r="P27" s="151"/>
    </row>
    <row r="28" spans="1:16" x14ac:dyDescent="0.25">
      <c r="A28" s="151"/>
      <c r="B28" s="151"/>
      <c r="C28" s="151"/>
      <c r="D28" s="151"/>
      <c r="E28" s="151"/>
      <c r="F28" s="151"/>
      <c r="G28" s="151"/>
      <c r="H28" s="151"/>
      <c r="I28" s="151"/>
      <c r="J28" s="151"/>
      <c r="K28" s="151"/>
      <c r="L28" s="151"/>
      <c r="M28" s="151"/>
      <c r="N28" s="151"/>
      <c r="O28" s="151"/>
      <c r="P28" s="151"/>
    </row>
    <row r="29" spans="1:16" x14ac:dyDescent="0.25">
      <c r="A29" s="151"/>
      <c r="B29" s="151"/>
      <c r="C29" s="151"/>
      <c r="D29" s="151"/>
      <c r="E29" s="151"/>
      <c r="F29" s="151"/>
      <c r="G29" s="151"/>
      <c r="H29" s="151"/>
      <c r="I29" s="151"/>
      <c r="J29" s="151"/>
      <c r="K29" s="151"/>
      <c r="L29" s="151"/>
      <c r="M29" s="151"/>
      <c r="N29" s="151"/>
      <c r="O29" s="151"/>
      <c r="P29" s="151"/>
    </row>
    <row r="30" spans="1:16" x14ac:dyDescent="0.25">
      <c r="A30" s="151"/>
      <c r="B30" s="151"/>
      <c r="C30" s="151"/>
      <c r="D30" s="151"/>
      <c r="E30" s="151"/>
      <c r="F30" s="151"/>
      <c r="G30" s="151"/>
      <c r="H30" s="151"/>
      <c r="I30" s="151"/>
      <c r="J30" s="151"/>
      <c r="K30" s="151"/>
      <c r="L30" s="151"/>
      <c r="M30" s="151"/>
      <c r="N30" s="151"/>
      <c r="O30" s="151"/>
      <c r="P30" s="151"/>
    </row>
    <row r="31" spans="1:16" x14ac:dyDescent="0.25">
      <c r="A31" s="151"/>
      <c r="B31" s="151"/>
      <c r="C31" s="151"/>
      <c r="D31" s="151"/>
      <c r="E31" s="151"/>
      <c r="F31" s="151"/>
      <c r="G31" s="151"/>
      <c r="H31" s="151"/>
      <c r="I31" s="151"/>
      <c r="J31" s="151"/>
      <c r="K31" s="151"/>
      <c r="L31" s="151"/>
      <c r="M31" s="151"/>
      <c r="N31" s="151"/>
      <c r="O31" s="151"/>
      <c r="P31" s="151"/>
    </row>
    <row r="32" spans="1:16" x14ac:dyDescent="0.25">
      <c r="A32" s="151"/>
      <c r="B32" s="151"/>
      <c r="C32" s="151"/>
      <c r="D32" s="151"/>
      <c r="E32" s="151"/>
      <c r="F32" s="151"/>
      <c r="G32" s="151"/>
      <c r="H32" s="151"/>
      <c r="I32" s="151"/>
      <c r="J32" s="151"/>
      <c r="K32" s="151"/>
      <c r="L32" s="151"/>
      <c r="M32" s="151"/>
      <c r="N32" s="151"/>
      <c r="O32" s="151"/>
      <c r="P32" s="151"/>
    </row>
    <row r="33" spans="1:16" x14ac:dyDescent="0.25">
      <c r="A33" s="151"/>
      <c r="B33" s="151"/>
      <c r="C33" s="151"/>
      <c r="D33" s="151"/>
      <c r="E33" s="151"/>
      <c r="F33" s="151"/>
      <c r="G33" s="151"/>
      <c r="H33" s="151"/>
      <c r="I33" s="151"/>
      <c r="J33" s="151"/>
      <c r="K33" s="151"/>
      <c r="L33" s="151"/>
      <c r="M33" s="151"/>
      <c r="N33" s="151"/>
      <c r="O33" s="151"/>
      <c r="P33" s="151"/>
    </row>
    <row r="34" spans="1:16" x14ac:dyDescent="0.25">
      <c r="A34" s="151"/>
      <c r="B34" s="151"/>
      <c r="C34" s="151"/>
      <c r="D34" s="151"/>
      <c r="E34" s="151"/>
      <c r="F34" s="151"/>
      <c r="G34" s="151"/>
      <c r="H34" s="151"/>
      <c r="I34" s="151"/>
      <c r="J34" s="151"/>
      <c r="K34" s="151"/>
      <c r="L34" s="151"/>
      <c r="M34" s="151"/>
      <c r="N34" s="151"/>
      <c r="O34" s="151"/>
      <c r="P34" s="151"/>
    </row>
    <row r="35" spans="1:16" x14ac:dyDescent="0.25">
      <c r="A35" s="151"/>
      <c r="B35" s="151"/>
      <c r="C35" s="151"/>
      <c r="D35" s="151"/>
      <c r="E35" s="151"/>
      <c r="F35" s="151"/>
      <c r="G35" s="151"/>
      <c r="H35" s="151"/>
      <c r="I35" s="151"/>
      <c r="J35" s="151"/>
      <c r="K35" s="151"/>
      <c r="L35" s="151"/>
      <c r="M35" s="151"/>
      <c r="N35" s="151"/>
      <c r="O35" s="151"/>
      <c r="P35" s="151"/>
    </row>
    <row r="36" spans="1:16" x14ac:dyDescent="0.25">
      <c r="A36" s="151"/>
      <c r="B36" s="151"/>
      <c r="C36" s="151"/>
      <c r="D36" s="151"/>
      <c r="E36" s="151"/>
      <c r="F36" s="151"/>
      <c r="G36" s="151"/>
      <c r="H36" s="151"/>
      <c r="I36" s="151"/>
      <c r="J36" s="151"/>
      <c r="K36" s="151"/>
      <c r="L36" s="151"/>
      <c r="M36" s="151"/>
      <c r="N36" s="151"/>
      <c r="O36" s="151"/>
      <c r="P36" s="151"/>
    </row>
    <row r="37" spans="1:16" x14ac:dyDescent="0.25">
      <c r="A37" s="151"/>
      <c r="B37" s="151"/>
      <c r="C37" s="151"/>
      <c r="D37" s="151"/>
      <c r="E37" s="151"/>
      <c r="F37" s="151"/>
      <c r="G37" s="151"/>
      <c r="H37" s="151"/>
      <c r="I37" s="151"/>
      <c r="J37" s="151"/>
      <c r="K37" s="151"/>
      <c r="L37" s="151"/>
      <c r="M37" s="151"/>
      <c r="N37" s="151"/>
      <c r="O37" s="151"/>
      <c r="P37" s="151"/>
    </row>
    <row r="38" spans="1:16" x14ac:dyDescent="0.25">
      <c r="A38" s="151"/>
      <c r="B38" s="151"/>
      <c r="C38" s="151"/>
      <c r="D38" s="151"/>
      <c r="E38" s="151"/>
      <c r="F38" s="151"/>
      <c r="G38" s="151"/>
      <c r="H38" s="151"/>
      <c r="I38" s="151"/>
      <c r="J38" s="151"/>
      <c r="K38" s="151"/>
      <c r="L38" s="151"/>
      <c r="M38" s="151"/>
      <c r="N38" s="151"/>
      <c r="O38" s="151"/>
      <c r="P38" s="151"/>
    </row>
    <row r="39" spans="1:16" x14ac:dyDescent="0.25">
      <c r="A39" s="151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</row>
    <row r="40" spans="1:16" x14ac:dyDescent="0.25">
      <c r="A40" s="151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</row>
    <row r="41" spans="1:16" x14ac:dyDescent="0.25">
      <c r="A41" s="151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</row>
    <row r="42" spans="1:16" x14ac:dyDescent="0.25">
      <c r="A42" s="151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</row>
    <row r="43" spans="1:16" x14ac:dyDescent="0.25">
      <c r="A43" s="151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</row>
    <row r="44" spans="1:16" x14ac:dyDescent="0.25">
      <c r="A44" s="151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</row>
    <row r="45" spans="1:16" x14ac:dyDescent="0.25">
      <c r="A45" s="151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</row>
    <row r="46" spans="1:16" x14ac:dyDescent="0.25">
      <c r="A46" s="151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</row>
    <row r="47" spans="1:16" x14ac:dyDescent="0.25">
      <c r="A47" s="151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</row>
    <row r="48" spans="1:16" x14ac:dyDescent="0.25">
      <c r="A48" s="151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</row>
    <row r="49" spans="1:16" x14ac:dyDescent="0.25">
      <c r="A49" s="151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</row>
    <row r="50" spans="1:16" x14ac:dyDescent="0.25">
      <c r="A50" s="151"/>
      <c r="B50" s="151"/>
      <c r="C50" s="151"/>
      <c r="D50" s="151"/>
      <c r="E50" s="151"/>
      <c r="F50" s="151"/>
      <c r="G50" s="151"/>
      <c r="H50" s="151"/>
      <c r="I50" s="151"/>
      <c r="J50" s="151"/>
      <c r="K50" s="151"/>
      <c r="L50" s="151"/>
      <c r="M50" s="151"/>
      <c r="N50" s="151"/>
      <c r="O50" s="151"/>
      <c r="P50" s="151"/>
    </row>
    <row r="51" spans="1:16" x14ac:dyDescent="0.25">
      <c r="A51" s="151"/>
      <c r="B51" s="151"/>
      <c r="C51" s="151"/>
      <c r="D51" s="151"/>
      <c r="E51" s="151"/>
      <c r="F51" s="151"/>
      <c r="G51" s="151"/>
      <c r="H51" s="151"/>
      <c r="I51" s="151"/>
      <c r="J51" s="151"/>
      <c r="K51" s="151"/>
      <c r="L51" s="151"/>
      <c r="M51" s="151"/>
      <c r="N51" s="151"/>
      <c r="O51" s="151"/>
      <c r="P51" s="151"/>
    </row>
    <row r="52" spans="1:16" x14ac:dyDescent="0.25">
      <c r="A52" s="151"/>
      <c r="B52" s="151"/>
      <c r="C52" s="151"/>
      <c r="D52" s="151"/>
      <c r="E52" s="151"/>
      <c r="F52" s="151"/>
      <c r="G52" s="151"/>
      <c r="H52" s="151"/>
      <c r="I52" s="151"/>
      <c r="J52" s="151"/>
      <c r="K52" s="151"/>
      <c r="L52" s="151"/>
      <c r="M52" s="151"/>
      <c r="N52" s="151"/>
      <c r="O52" s="151"/>
      <c r="P52" s="151"/>
    </row>
    <row r="53" spans="1:16" x14ac:dyDescent="0.25">
      <c r="A53" s="151"/>
      <c r="B53" s="151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</row>
    <row r="54" spans="1:16" x14ac:dyDescent="0.25">
      <c r="A54" s="151"/>
      <c r="B54" s="151"/>
      <c r="C54" s="151"/>
      <c r="D54" s="151"/>
      <c r="E54" s="151"/>
      <c r="F54" s="151"/>
      <c r="G54" s="151"/>
      <c r="H54" s="151"/>
      <c r="I54" s="151"/>
      <c r="J54" s="151"/>
      <c r="K54" s="151"/>
      <c r="L54" s="151"/>
      <c r="M54" s="151"/>
      <c r="N54" s="151"/>
      <c r="O54" s="151"/>
      <c r="P54" s="151"/>
    </row>
    <row r="55" spans="1:16" x14ac:dyDescent="0.25">
      <c r="A55" s="151"/>
      <c r="B55" s="151"/>
      <c r="C55" s="151"/>
      <c r="D55" s="151"/>
      <c r="E55" s="151"/>
      <c r="F55" s="151"/>
      <c r="G55" s="151"/>
      <c r="H55" s="151"/>
      <c r="I55" s="151"/>
      <c r="J55" s="151"/>
      <c r="K55" s="151"/>
      <c r="L55" s="151"/>
      <c r="M55" s="151"/>
      <c r="N55" s="151"/>
      <c r="O55" s="151"/>
      <c r="P55" s="151"/>
    </row>
    <row r="56" spans="1:16" x14ac:dyDescent="0.25">
      <c r="A56" s="151"/>
      <c r="B56" s="151"/>
      <c r="C56" s="151"/>
      <c r="D56" s="151"/>
      <c r="E56" s="151"/>
      <c r="F56" s="151"/>
      <c r="G56" s="151"/>
      <c r="H56" s="151"/>
      <c r="I56" s="151"/>
      <c r="J56" s="151"/>
      <c r="K56" s="151"/>
      <c r="L56" s="151"/>
      <c r="M56" s="151"/>
      <c r="N56" s="151"/>
      <c r="O56" s="151"/>
      <c r="P56" s="151"/>
    </row>
    <row r="57" spans="1:16" x14ac:dyDescent="0.25">
      <c r="A57" s="151"/>
      <c r="B57" s="151"/>
      <c r="C57" s="151"/>
      <c r="D57" s="151"/>
      <c r="E57" s="151"/>
      <c r="F57" s="151"/>
      <c r="G57" s="151"/>
      <c r="H57" s="151"/>
      <c r="I57" s="151"/>
      <c r="J57" s="151"/>
      <c r="K57" s="151"/>
      <c r="L57" s="151"/>
      <c r="M57" s="151"/>
      <c r="N57" s="151"/>
      <c r="O57" s="151"/>
      <c r="P57" s="151"/>
    </row>
    <row r="58" spans="1:16" x14ac:dyDescent="0.25">
      <c r="A58" s="151"/>
      <c r="B58" s="151"/>
      <c r="C58" s="151"/>
      <c r="D58" s="151"/>
      <c r="E58" s="151"/>
      <c r="F58" s="151"/>
      <c r="G58" s="151"/>
      <c r="H58" s="151"/>
      <c r="I58" s="151"/>
      <c r="J58" s="151"/>
      <c r="K58" s="151"/>
      <c r="L58" s="151"/>
      <c r="M58" s="151"/>
      <c r="N58" s="151"/>
      <c r="O58" s="151"/>
      <c r="P58" s="151"/>
    </row>
    <row r="59" spans="1:16" x14ac:dyDescent="0.25">
      <c r="A59" s="151"/>
      <c r="B59" s="151"/>
      <c r="C59" s="151"/>
      <c r="D59" s="151"/>
      <c r="E59" s="151"/>
      <c r="F59" s="151"/>
      <c r="G59" s="151"/>
      <c r="H59" s="151"/>
      <c r="I59" s="151"/>
      <c r="J59" s="151"/>
      <c r="K59" s="151"/>
      <c r="L59" s="151"/>
      <c r="M59" s="151"/>
      <c r="N59" s="151"/>
      <c r="O59" s="151"/>
      <c r="P59" s="151"/>
    </row>
    <row r="60" spans="1:16" x14ac:dyDescent="0.25">
      <c r="A60" s="151"/>
      <c r="B60" s="151"/>
      <c r="C60" s="151"/>
      <c r="D60" s="151"/>
      <c r="E60" s="151"/>
      <c r="F60" s="151"/>
      <c r="G60" s="151"/>
      <c r="H60" s="151"/>
      <c r="I60" s="151"/>
      <c r="J60" s="151"/>
      <c r="K60" s="151"/>
      <c r="L60" s="151"/>
      <c r="M60" s="151"/>
      <c r="N60" s="151"/>
      <c r="O60" s="151"/>
      <c r="P60" s="151"/>
    </row>
    <row r="61" spans="1:16" x14ac:dyDescent="0.25">
      <c r="A61" s="151"/>
      <c r="B61" s="151"/>
      <c r="C61" s="151"/>
      <c r="D61" s="151"/>
      <c r="E61" s="151"/>
      <c r="F61" s="151"/>
      <c r="G61" s="151"/>
      <c r="H61" s="151"/>
      <c r="I61" s="151"/>
      <c r="J61" s="151"/>
      <c r="K61" s="151"/>
      <c r="L61" s="151"/>
      <c r="M61" s="151"/>
      <c r="N61" s="151"/>
      <c r="O61" s="151"/>
      <c r="P61" s="151"/>
    </row>
    <row r="62" spans="1:16" x14ac:dyDescent="0.25">
      <c r="A62" s="151"/>
      <c r="B62" s="151"/>
      <c r="C62" s="151"/>
      <c r="D62" s="151"/>
      <c r="E62" s="151"/>
      <c r="F62" s="151"/>
      <c r="G62" s="151"/>
      <c r="H62" s="151"/>
      <c r="I62" s="151"/>
      <c r="J62" s="151"/>
      <c r="K62" s="151"/>
      <c r="L62" s="151"/>
      <c r="M62" s="151"/>
      <c r="N62" s="151"/>
      <c r="O62" s="151"/>
      <c r="P62" s="151"/>
    </row>
    <row r="63" spans="1:16" x14ac:dyDescent="0.25">
      <c r="A63" s="151"/>
      <c r="B63" s="151"/>
      <c r="C63" s="151"/>
      <c r="D63" s="151"/>
      <c r="E63" s="151"/>
      <c r="F63" s="151"/>
      <c r="G63" s="151"/>
      <c r="H63" s="151"/>
      <c r="I63" s="151"/>
      <c r="J63" s="151"/>
      <c r="K63" s="151"/>
      <c r="L63" s="151"/>
      <c r="M63" s="151"/>
      <c r="N63" s="151"/>
      <c r="O63" s="151"/>
      <c r="P63" s="151"/>
    </row>
    <row r="64" spans="1:16" x14ac:dyDescent="0.25">
      <c r="A64" s="151"/>
      <c r="B64" s="151"/>
      <c r="C64" s="151"/>
      <c r="D64" s="151"/>
      <c r="E64" s="151"/>
      <c r="F64" s="151"/>
      <c r="G64" s="151"/>
      <c r="H64" s="151"/>
      <c r="I64" s="151"/>
      <c r="J64" s="151"/>
      <c r="K64" s="151"/>
      <c r="L64" s="151"/>
      <c r="M64" s="151"/>
      <c r="N64" s="151"/>
      <c r="O64" s="151"/>
      <c r="P64" s="151"/>
    </row>
    <row r="65" spans="1:16" x14ac:dyDescent="0.25">
      <c r="A65" s="151"/>
      <c r="B65" s="151"/>
      <c r="C65" s="151"/>
      <c r="D65" s="151"/>
      <c r="E65" s="151"/>
      <c r="F65" s="151"/>
      <c r="G65" s="151"/>
      <c r="H65" s="151"/>
      <c r="I65" s="151"/>
      <c r="J65" s="151"/>
      <c r="K65" s="151"/>
      <c r="L65" s="151"/>
      <c r="M65" s="151"/>
      <c r="N65" s="151"/>
      <c r="O65" s="151"/>
      <c r="P65" s="151"/>
    </row>
    <row r="66" spans="1:16" x14ac:dyDescent="0.25">
      <c r="A66" s="151"/>
      <c r="B66" s="151"/>
      <c r="C66" s="151"/>
      <c r="D66" s="151"/>
      <c r="E66" s="151"/>
      <c r="F66" s="151"/>
      <c r="G66" s="151"/>
      <c r="H66" s="151"/>
      <c r="I66" s="151"/>
      <c r="J66" s="151"/>
      <c r="K66" s="151"/>
      <c r="L66" s="151"/>
      <c r="M66" s="151"/>
      <c r="N66" s="151"/>
      <c r="O66" s="151"/>
      <c r="P66" s="151"/>
    </row>
    <row r="67" spans="1:16" x14ac:dyDescent="0.25">
      <c r="A67" s="151"/>
      <c r="B67" s="151"/>
      <c r="C67" s="151"/>
      <c r="D67" s="151"/>
      <c r="E67" s="151"/>
      <c r="F67" s="151"/>
      <c r="G67" s="151"/>
      <c r="H67" s="151"/>
      <c r="I67" s="151"/>
      <c r="J67" s="151"/>
      <c r="K67" s="151"/>
      <c r="L67" s="151"/>
      <c r="M67" s="151"/>
      <c r="N67" s="151"/>
      <c r="O67" s="151"/>
      <c r="P67" s="151"/>
    </row>
    <row r="68" spans="1:16" x14ac:dyDescent="0.25">
      <c r="A68" s="151"/>
      <c r="B68" s="151"/>
      <c r="C68" s="151"/>
      <c r="D68" s="151"/>
      <c r="E68" s="151"/>
      <c r="F68" s="151"/>
      <c r="G68" s="151"/>
      <c r="H68" s="151"/>
      <c r="I68" s="151"/>
      <c r="J68" s="151"/>
      <c r="K68" s="151"/>
      <c r="L68" s="151"/>
      <c r="M68" s="151"/>
      <c r="N68" s="151"/>
      <c r="O68" s="151"/>
      <c r="P68" s="151"/>
    </row>
    <row r="69" spans="1:16" x14ac:dyDescent="0.25">
      <c r="A69" s="151"/>
      <c r="B69" s="151"/>
      <c r="C69" s="151"/>
      <c r="D69" s="151"/>
      <c r="E69" s="151"/>
      <c r="F69" s="151"/>
      <c r="G69" s="151"/>
      <c r="H69" s="151"/>
      <c r="I69" s="151"/>
      <c r="J69" s="151"/>
      <c r="K69" s="151"/>
      <c r="L69" s="151"/>
      <c r="M69" s="151"/>
      <c r="N69" s="151"/>
      <c r="O69" s="151"/>
      <c r="P69" s="151"/>
    </row>
    <row r="70" spans="1:16" x14ac:dyDescent="0.25">
      <c r="A70" s="151"/>
      <c r="B70" s="151"/>
      <c r="C70" s="151"/>
      <c r="D70" s="151"/>
      <c r="E70" s="151"/>
      <c r="F70" s="151"/>
      <c r="G70" s="151"/>
      <c r="H70" s="151"/>
      <c r="I70" s="151"/>
      <c r="J70" s="151"/>
      <c r="K70" s="151"/>
      <c r="L70" s="151"/>
      <c r="M70" s="151"/>
      <c r="N70" s="151"/>
      <c r="O70" s="151"/>
      <c r="P70" s="151"/>
    </row>
    <row r="71" spans="1:16" x14ac:dyDescent="0.25">
      <c r="A71" s="151"/>
      <c r="B71" s="151"/>
      <c r="C71" s="151"/>
      <c r="D71" s="151"/>
      <c r="E71" s="151"/>
      <c r="F71" s="151"/>
      <c r="G71" s="151"/>
      <c r="H71" s="151"/>
      <c r="I71" s="151"/>
      <c r="J71" s="151"/>
      <c r="K71" s="151"/>
      <c r="L71" s="151"/>
      <c r="M71" s="151"/>
      <c r="N71" s="151"/>
      <c r="O71" s="151"/>
      <c r="P71" s="151"/>
    </row>
    <row r="72" spans="1:16" x14ac:dyDescent="0.25">
      <c r="A72" s="151"/>
      <c r="B72" s="151"/>
      <c r="C72" s="151"/>
      <c r="D72" s="151"/>
      <c r="E72" s="151"/>
      <c r="F72" s="151"/>
      <c r="G72" s="151"/>
      <c r="H72" s="151"/>
      <c r="I72" s="151"/>
      <c r="J72" s="151"/>
      <c r="K72" s="151"/>
      <c r="L72" s="151"/>
      <c r="M72" s="151"/>
      <c r="N72" s="151"/>
      <c r="O72" s="151"/>
      <c r="P72" s="151"/>
    </row>
    <row r="73" spans="1:16" x14ac:dyDescent="0.25">
      <c r="A73" s="151"/>
      <c r="B73" s="151"/>
      <c r="C73" s="151"/>
      <c r="D73" s="151"/>
      <c r="E73" s="151"/>
      <c r="F73" s="151"/>
      <c r="G73" s="151"/>
      <c r="H73" s="151"/>
      <c r="I73" s="151"/>
      <c r="J73" s="151"/>
      <c r="K73" s="151"/>
      <c r="L73" s="151"/>
      <c r="M73" s="151"/>
      <c r="N73" s="151"/>
      <c r="O73" s="151"/>
      <c r="P73" s="151"/>
    </row>
    <row r="74" spans="1:16" x14ac:dyDescent="0.25">
      <c r="A74" s="151"/>
      <c r="B74" s="151"/>
      <c r="C74" s="151"/>
      <c r="D74" s="151"/>
      <c r="E74" s="151"/>
      <c r="F74" s="151"/>
      <c r="G74" s="151"/>
      <c r="H74" s="151"/>
      <c r="I74" s="151"/>
      <c r="J74" s="151"/>
      <c r="K74" s="151"/>
      <c r="L74" s="151"/>
      <c r="M74" s="151"/>
      <c r="N74" s="151"/>
      <c r="O74" s="151"/>
      <c r="P74" s="151"/>
    </row>
    <row r="75" spans="1:16" x14ac:dyDescent="0.25">
      <c r="A75" s="151"/>
      <c r="B75" s="151"/>
      <c r="C75" s="151"/>
      <c r="D75" s="151"/>
      <c r="E75" s="151"/>
      <c r="F75" s="151"/>
      <c r="G75" s="151"/>
      <c r="H75" s="151"/>
      <c r="I75" s="151"/>
      <c r="J75" s="151"/>
      <c r="K75" s="151"/>
      <c r="L75" s="151"/>
      <c r="M75" s="151"/>
      <c r="N75" s="151"/>
      <c r="O75" s="151"/>
      <c r="P75" s="151"/>
    </row>
    <row r="76" spans="1:16" x14ac:dyDescent="0.25">
      <c r="A76" s="151"/>
      <c r="B76" s="151"/>
      <c r="C76" s="151"/>
      <c r="D76" s="151"/>
      <c r="E76" s="151"/>
      <c r="F76" s="151"/>
      <c r="G76" s="151"/>
      <c r="H76" s="151"/>
      <c r="I76" s="151"/>
      <c r="J76" s="151"/>
      <c r="K76" s="151"/>
      <c r="L76" s="151"/>
      <c r="M76" s="151"/>
      <c r="N76" s="151"/>
      <c r="O76" s="151"/>
      <c r="P76" s="151"/>
    </row>
    <row r="77" spans="1:16" x14ac:dyDescent="0.25">
      <c r="A77" s="151"/>
      <c r="B77" s="151"/>
      <c r="C77" s="151"/>
      <c r="D77" s="151"/>
      <c r="E77" s="151"/>
      <c r="F77" s="151"/>
      <c r="G77" s="151"/>
      <c r="H77" s="151"/>
      <c r="I77" s="151"/>
      <c r="J77" s="151"/>
      <c r="K77" s="151"/>
      <c r="L77" s="151"/>
      <c r="M77" s="151"/>
      <c r="N77" s="151"/>
      <c r="O77" s="151"/>
      <c r="P77" s="151"/>
    </row>
    <row r="78" spans="1:16" x14ac:dyDescent="0.25">
      <c r="A78" s="151"/>
      <c r="B78" s="151"/>
      <c r="C78" s="151"/>
      <c r="D78" s="151"/>
      <c r="E78" s="151"/>
      <c r="F78" s="151"/>
      <c r="G78" s="151"/>
      <c r="H78" s="151"/>
      <c r="I78" s="151"/>
      <c r="J78" s="151"/>
      <c r="K78" s="151"/>
      <c r="L78" s="151"/>
      <c r="M78" s="151"/>
      <c r="N78" s="151"/>
      <c r="O78" s="151"/>
      <c r="P78" s="151"/>
    </row>
    <row r="79" spans="1:16" x14ac:dyDescent="0.25">
      <c r="A79" s="151"/>
      <c r="B79" s="151"/>
      <c r="C79" s="151"/>
      <c r="D79" s="151"/>
      <c r="E79" s="151"/>
      <c r="F79" s="151"/>
      <c r="G79" s="151"/>
      <c r="H79" s="151"/>
      <c r="I79" s="151"/>
      <c r="J79" s="151"/>
      <c r="K79" s="151"/>
      <c r="L79" s="151"/>
      <c r="M79" s="151"/>
      <c r="N79" s="151"/>
      <c r="O79" s="151"/>
      <c r="P79" s="151"/>
    </row>
    <row r="80" spans="1:16" x14ac:dyDescent="0.25">
      <c r="A80" s="151"/>
      <c r="B80" s="151"/>
      <c r="C80" s="151"/>
      <c r="D80" s="151"/>
      <c r="E80" s="151"/>
      <c r="F80" s="151"/>
      <c r="G80" s="151"/>
      <c r="H80" s="151"/>
      <c r="I80" s="151"/>
      <c r="J80" s="151"/>
      <c r="K80" s="151"/>
      <c r="L80" s="151"/>
      <c r="M80" s="151"/>
      <c r="N80" s="151"/>
      <c r="O80" s="151"/>
      <c r="P80" s="151"/>
    </row>
    <row r="81" spans="1:16" x14ac:dyDescent="0.25">
      <c r="A81" s="151"/>
      <c r="B81" s="151"/>
      <c r="C81" s="151"/>
      <c r="D81" s="151"/>
      <c r="E81" s="151"/>
      <c r="F81" s="151"/>
      <c r="G81" s="151"/>
      <c r="H81" s="151"/>
      <c r="I81" s="151"/>
      <c r="J81" s="151"/>
      <c r="K81" s="151"/>
      <c r="L81" s="151"/>
      <c r="M81" s="151"/>
      <c r="N81" s="151"/>
      <c r="O81" s="151"/>
      <c r="P81" s="151"/>
    </row>
    <row r="82" spans="1:16" x14ac:dyDescent="0.25">
      <c r="A82" s="151"/>
      <c r="B82" s="151"/>
      <c r="C82" s="151"/>
      <c r="D82" s="151"/>
      <c r="E82" s="151"/>
      <c r="F82" s="151"/>
      <c r="G82" s="151"/>
      <c r="H82" s="151"/>
      <c r="I82" s="151"/>
      <c r="J82" s="151"/>
      <c r="K82" s="151"/>
      <c r="L82" s="151"/>
      <c r="M82" s="151"/>
      <c r="N82" s="151"/>
      <c r="O82" s="151"/>
      <c r="P82" s="151"/>
    </row>
    <row r="83" spans="1:16" x14ac:dyDescent="0.25">
      <c r="A83" s="151"/>
      <c r="B83" s="151"/>
      <c r="C83" s="151"/>
      <c r="D83" s="151"/>
      <c r="E83" s="151"/>
      <c r="F83" s="151"/>
      <c r="G83" s="151"/>
      <c r="H83" s="151"/>
      <c r="I83" s="151"/>
      <c r="J83" s="151"/>
      <c r="K83" s="151"/>
      <c r="L83" s="151"/>
      <c r="M83" s="151"/>
      <c r="N83" s="151"/>
      <c r="O83" s="151"/>
      <c r="P83" s="151"/>
    </row>
    <row r="84" spans="1:16" x14ac:dyDescent="0.25">
      <c r="A84" s="151"/>
      <c r="B84" s="151"/>
      <c r="C84" s="151"/>
      <c r="D84" s="151"/>
      <c r="E84" s="151"/>
      <c r="F84" s="151"/>
      <c r="G84" s="151"/>
      <c r="H84" s="151"/>
      <c r="I84" s="151"/>
      <c r="J84" s="151"/>
      <c r="K84" s="151"/>
      <c r="L84" s="151"/>
      <c r="M84" s="151"/>
      <c r="N84" s="151"/>
      <c r="O84" s="151"/>
      <c r="P84" s="151"/>
    </row>
    <row r="85" spans="1:16" x14ac:dyDescent="0.25">
      <c r="A85" s="151"/>
      <c r="B85" s="151"/>
      <c r="C85" s="151"/>
      <c r="D85" s="151"/>
      <c r="E85" s="151"/>
      <c r="F85" s="151"/>
      <c r="G85" s="151"/>
      <c r="H85" s="151"/>
      <c r="I85" s="151"/>
      <c r="J85" s="151"/>
      <c r="K85" s="151"/>
      <c r="L85" s="151"/>
      <c r="M85" s="151"/>
      <c r="N85" s="151"/>
      <c r="O85" s="151"/>
      <c r="P85" s="151"/>
    </row>
    <row r="86" spans="1:16" x14ac:dyDescent="0.25">
      <c r="A86" s="151"/>
      <c r="B86" s="151"/>
      <c r="C86" s="151"/>
      <c r="D86" s="151"/>
      <c r="E86" s="151"/>
      <c r="F86" s="151"/>
      <c r="G86" s="151"/>
      <c r="H86" s="151"/>
      <c r="I86" s="151"/>
      <c r="J86" s="151"/>
      <c r="K86" s="151"/>
      <c r="L86" s="151"/>
      <c r="M86" s="151"/>
      <c r="N86" s="151"/>
      <c r="O86" s="151"/>
      <c r="P86" s="151"/>
    </row>
    <row r="87" spans="1:16" x14ac:dyDescent="0.25">
      <c r="A87" s="151"/>
      <c r="B87" s="151"/>
      <c r="C87" s="151"/>
      <c r="D87" s="151"/>
      <c r="E87" s="151"/>
      <c r="F87" s="151"/>
      <c r="G87" s="151"/>
      <c r="H87" s="151"/>
      <c r="I87" s="151"/>
      <c r="J87" s="151"/>
      <c r="K87" s="151"/>
      <c r="L87" s="151"/>
      <c r="M87" s="151"/>
      <c r="N87" s="151"/>
      <c r="O87" s="151"/>
      <c r="P87" s="151"/>
    </row>
    <row r="88" spans="1:16" x14ac:dyDescent="0.25">
      <c r="A88" s="151"/>
      <c r="B88" s="151"/>
      <c r="C88" s="151"/>
      <c r="D88" s="151"/>
      <c r="E88" s="151"/>
      <c r="F88" s="151"/>
      <c r="G88" s="151"/>
      <c r="H88" s="151"/>
      <c r="I88" s="151"/>
      <c r="J88" s="151"/>
      <c r="K88" s="151"/>
      <c r="L88" s="151"/>
      <c r="M88" s="151"/>
      <c r="N88" s="151"/>
      <c r="O88" s="151"/>
      <c r="P88" s="151"/>
    </row>
    <row r="89" spans="1:16" x14ac:dyDescent="0.25">
      <c r="A89" s="151"/>
      <c r="B89" s="151"/>
      <c r="C89" s="151"/>
      <c r="D89" s="151"/>
      <c r="E89" s="151"/>
      <c r="F89" s="151"/>
      <c r="G89" s="151"/>
      <c r="H89" s="151"/>
      <c r="I89" s="151"/>
      <c r="J89" s="151"/>
      <c r="K89" s="151"/>
      <c r="L89" s="151"/>
      <c r="M89" s="151"/>
      <c r="N89" s="151"/>
      <c r="O89" s="151"/>
      <c r="P89" s="151"/>
    </row>
    <row r="90" spans="1:16" x14ac:dyDescent="0.25">
      <c r="A90" s="151"/>
      <c r="B90" s="151"/>
      <c r="C90" s="151"/>
      <c r="D90" s="151"/>
      <c r="E90" s="151"/>
      <c r="F90" s="151"/>
      <c r="G90" s="151"/>
      <c r="H90" s="151"/>
      <c r="I90" s="151"/>
      <c r="J90" s="151"/>
      <c r="K90" s="151"/>
      <c r="L90" s="151"/>
      <c r="M90" s="151"/>
      <c r="N90" s="151"/>
      <c r="O90" s="151"/>
      <c r="P90" s="151"/>
    </row>
    <row r="91" spans="1:16" x14ac:dyDescent="0.25">
      <c r="A91" s="151"/>
      <c r="B91" s="151"/>
      <c r="C91" s="151"/>
      <c r="D91" s="151"/>
      <c r="E91" s="151"/>
      <c r="F91" s="151"/>
      <c r="G91" s="151"/>
      <c r="H91" s="151"/>
      <c r="I91" s="151"/>
      <c r="J91" s="151"/>
      <c r="K91" s="151"/>
      <c r="L91" s="151"/>
      <c r="M91" s="151"/>
      <c r="N91" s="151"/>
      <c r="O91" s="151"/>
      <c r="P91" s="151"/>
    </row>
    <row r="92" spans="1:16" x14ac:dyDescent="0.25">
      <c r="A92" s="151"/>
      <c r="B92" s="151"/>
      <c r="C92" s="151"/>
      <c r="D92" s="151"/>
      <c r="E92" s="151"/>
      <c r="F92" s="151"/>
      <c r="G92" s="151"/>
      <c r="H92" s="151"/>
      <c r="I92" s="151"/>
      <c r="J92" s="151"/>
      <c r="K92" s="151"/>
      <c r="L92" s="151"/>
      <c r="M92" s="151"/>
      <c r="N92" s="151"/>
      <c r="O92" s="151"/>
      <c r="P92" s="151"/>
    </row>
    <row r="93" spans="1:16" x14ac:dyDescent="0.25">
      <c r="A93" s="151"/>
      <c r="B93" s="151"/>
      <c r="C93" s="151"/>
      <c r="D93" s="151"/>
      <c r="E93" s="151"/>
      <c r="F93" s="151"/>
      <c r="G93" s="151"/>
      <c r="H93" s="151"/>
      <c r="I93" s="151"/>
      <c r="J93" s="151"/>
      <c r="K93" s="151"/>
      <c r="L93" s="151"/>
      <c r="M93" s="151"/>
      <c r="N93" s="151"/>
      <c r="O93" s="151"/>
      <c r="P93" s="151"/>
    </row>
    <row r="94" spans="1:16" x14ac:dyDescent="0.25">
      <c r="A94" s="151"/>
      <c r="B94" s="151"/>
      <c r="C94" s="151"/>
      <c r="D94" s="151"/>
      <c r="E94" s="151"/>
      <c r="F94" s="151"/>
      <c r="G94" s="151"/>
      <c r="H94" s="151"/>
      <c r="I94" s="151"/>
      <c r="J94" s="151"/>
      <c r="K94" s="151"/>
      <c r="L94" s="151"/>
      <c r="M94" s="151"/>
      <c r="N94" s="151"/>
      <c r="O94" s="151"/>
      <c r="P94" s="151"/>
    </row>
    <row r="95" spans="1:16" x14ac:dyDescent="0.25">
      <c r="A95" s="151"/>
      <c r="B95" s="151"/>
      <c r="C95" s="151"/>
      <c r="D95" s="151"/>
      <c r="E95" s="151"/>
      <c r="F95" s="151"/>
      <c r="G95" s="151"/>
      <c r="H95" s="151"/>
      <c r="I95" s="151"/>
      <c r="J95" s="151"/>
      <c r="K95" s="151"/>
      <c r="L95" s="151"/>
      <c r="M95" s="151"/>
      <c r="N95" s="151"/>
      <c r="O95" s="151"/>
      <c r="P95" s="151"/>
    </row>
    <row r="96" spans="1:16" x14ac:dyDescent="0.25">
      <c r="A96" s="151"/>
      <c r="B96" s="151"/>
      <c r="C96" s="151"/>
      <c r="D96" s="151"/>
      <c r="E96" s="151"/>
      <c r="F96" s="151"/>
      <c r="G96" s="151"/>
      <c r="H96" s="151"/>
      <c r="I96" s="151"/>
      <c r="J96" s="151"/>
      <c r="K96" s="151"/>
      <c r="L96" s="151"/>
      <c r="M96" s="151"/>
      <c r="N96" s="151"/>
      <c r="O96" s="151"/>
      <c r="P96" s="151"/>
    </row>
    <row r="97" spans="1:16" x14ac:dyDescent="0.25">
      <c r="A97" s="151"/>
      <c r="B97" s="151"/>
      <c r="C97" s="151"/>
      <c r="D97" s="151"/>
      <c r="E97" s="151"/>
      <c r="F97" s="151"/>
      <c r="G97" s="151"/>
      <c r="H97" s="151"/>
      <c r="I97" s="151"/>
      <c r="J97" s="151"/>
      <c r="K97" s="151"/>
      <c r="L97" s="151"/>
      <c r="M97" s="151"/>
      <c r="N97" s="151"/>
      <c r="O97" s="151"/>
      <c r="P97" s="151"/>
    </row>
    <row r="98" spans="1:16" x14ac:dyDescent="0.25">
      <c r="A98" s="151"/>
      <c r="B98" s="151"/>
      <c r="C98" s="151"/>
      <c r="D98" s="151"/>
      <c r="E98" s="151"/>
      <c r="F98" s="151"/>
      <c r="G98" s="151"/>
      <c r="H98" s="151"/>
      <c r="I98" s="151"/>
      <c r="J98" s="151"/>
      <c r="K98" s="151"/>
      <c r="L98" s="151"/>
      <c r="M98" s="151"/>
      <c r="N98" s="151"/>
      <c r="O98" s="151"/>
      <c r="P98" s="151"/>
    </row>
    <row r="99" spans="1:16" x14ac:dyDescent="0.25">
      <c r="A99" s="151"/>
      <c r="B99" s="151"/>
      <c r="C99" s="151"/>
      <c r="D99" s="151"/>
      <c r="E99" s="151"/>
      <c r="F99" s="151"/>
      <c r="G99" s="151"/>
      <c r="H99" s="151"/>
      <c r="I99" s="151"/>
      <c r="J99" s="151"/>
      <c r="K99" s="151"/>
      <c r="L99" s="151"/>
      <c r="M99" s="151"/>
      <c r="N99" s="151"/>
      <c r="O99" s="151"/>
      <c r="P99" s="151"/>
    </row>
    <row r="100" spans="1:16" x14ac:dyDescent="0.25">
      <c r="A100" s="151"/>
      <c r="B100" s="151"/>
      <c r="C100" s="151"/>
      <c r="D100" s="151"/>
      <c r="E100" s="151"/>
      <c r="F100" s="151"/>
      <c r="G100" s="151"/>
      <c r="H100" s="151"/>
      <c r="I100" s="151"/>
      <c r="J100" s="151"/>
      <c r="K100" s="151"/>
      <c r="L100" s="151"/>
      <c r="M100" s="151"/>
      <c r="N100" s="151"/>
      <c r="O100" s="151"/>
      <c r="P100" s="151"/>
    </row>
    <row r="101" spans="1:16" x14ac:dyDescent="0.25">
      <c r="A101" s="151"/>
      <c r="B101" s="151"/>
      <c r="C101" s="151"/>
      <c r="D101" s="151"/>
      <c r="E101" s="151"/>
      <c r="F101" s="151"/>
      <c r="G101" s="151"/>
      <c r="H101" s="151"/>
      <c r="I101" s="151"/>
      <c r="J101" s="151"/>
      <c r="K101" s="151"/>
      <c r="L101" s="151"/>
      <c r="M101" s="151"/>
      <c r="N101" s="151"/>
      <c r="O101" s="151"/>
      <c r="P101" s="151"/>
    </row>
    <row r="102" spans="1:16" x14ac:dyDescent="0.25">
      <c r="A102" s="151"/>
      <c r="B102" s="151"/>
      <c r="C102" s="151"/>
      <c r="D102" s="151"/>
      <c r="E102" s="151"/>
      <c r="F102" s="151"/>
      <c r="G102" s="151"/>
      <c r="H102" s="151"/>
      <c r="I102" s="151"/>
      <c r="J102" s="151"/>
      <c r="K102" s="151"/>
      <c r="L102" s="151"/>
      <c r="M102" s="151"/>
      <c r="N102" s="151"/>
      <c r="O102" s="151"/>
      <c r="P102" s="151"/>
    </row>
    <row r="103" spans="1:16" x14ac:dyDescent="0.25">
      <c r="A103" s="151"/>
      <c r="B103" s="151"/>
      <c r="C103" s="151"/>
      <c r="D103" s="151"/>
      <c r="E103" s="151"/>
      <c r="F103" s="151"/>
      <c r="G103" s="151"/>
      <c r="H103" s="151"/>
      <c r="I103" s="151"/>
      <c r="J103" s="151"/>
      <c r="K103" s="151"/>
      <c r="L103" s="151"/>
      <c r="M103" s="151"/>
      <c r="N103" s="151"/>
      <c r="O103" s="151"/>
      <c r="P103" s="151"/>
    </row>
    <row r="104" spans="1:16" x14ac:dyDescent="0.25">
      <c r="A104" s="151"/>
      <c r="B104" s="151"/>
      <c r="C104" s="151"/>
      <c r="D104" s="151"/>
      <c r="E104" s="151"/>
      <c r="F104" s="151"/>
      <c r="G104" s="151"/>
      <c r="H104" s="151"/>
      <c r="I104" s="151"/>
      <c r="J104" s="151"/>
      <c r="K104" s="151"/>
      <c r="L104" s="151"/>
      <c r="M104" s="151"/>
      <c r="N104" s="151"/>
      <c r="O104" s="151"/>
      <c r="P104" s="151"/>
    </row>
    <row r="105" spans="1:16" x14ac:dyDescent="0.25">
      <c r="A105" s="151"/>
      <c r="B105" s="151"/>
      <c r="C105" s="151"/>
      <c r="D105" s="151"/>
      <c r="E105" s="151"/>
      <c r="F105" s="151"/>
      <c r="G105" s="151"/>
      <c r="H105" s="151"/>
      <c r="I105" s="151"/>
      <c r="J105" s="151"/>
      <c r="K105" s="151"/>
      <c r="L105" s="151"/>
      <c r="M105" s="151"/>
      <c r="N105" s="151"/>
      <c r="O105" s="151"/>
      <c r="P105" s="151"/>
    </row>
    <row r="106" spans="1:16" x14ac:dyDescent="0.25">
      <c r="A106" s="151"/>
      <c r="B106" s="151"/>
      <c r="C106" s="151"/>
      <c r="D106" s="151"/>
      <c r="E106" s="151"/>
      <c r="F106" s="151"/>
      <c r="G106" s="151"/>
      <c r="H106" s="151"/>
      <c r="I106" s="151"/>
      <c r="J106" s="151"/>
      <c r="K106" s="151"/>
      <c r="L106" s="151"/>
      <c r="M106" s="151"/>
      <c r="N106" s="151"/>
      <c r="O106" s="151"/>
      <c r="P106" s="151"/>
    </row>
    <row r="107" spans="1:16" x14ac:dyDescent="0.25">
      <c r="A107" s="151"/>
      <c r="B107" s="151"/>
      <c r="C107" s="151"/>
      <c r="D107" s="151"/>
      <c r="E107" s="151"/>
      <c r="F107" s="151"/>
      <c r="G107" s="151"/>
      <c r="H107" s="151"/>
      <c r="I107" s="151"/>
      <c r="J107" s="151"/>
      <c r="K107" s="151"/>
      <c r="L107" s="151"/>
      <c r="M107" s="151"/>
      <c r="N107" s="151"/>
      <c r="O107" s="151"/>
      <c r="P107" s="151"/>
    </row>
    <row r="108" spans="1:16" x14ac:dyDescent="0.25">
      <c r="A108" s="151"/>
      <c r="B108" s="151"/>
      <c r="C108" s="151"/>
      <c r="D108" s="151"/>
      <c r="E108" s="151"/>
      <c r="F108" s="151"/>
      <c r="G108" s="151"/>
      <c r="H108" s="151"/>
      <c r="I108" s="151"/>
      <c r="J108" s="151"/>
      <c r="K108" s="151"/>
      <c r="L108" s="151"/>
      <c r="M108" s="151"/>
      <c r="N108" s="151"/>
      <c r="O108" s="151"/>
      <c r="P108" s="151"/>
    </row>
    <row r="109" spans="1:16" x14ac:dyDescent="0.25">
      <c r="A109" s="151"/>
      <c r="B109" s="151"/>
      <c r="C109" s="151"/>
      <c r="D109" s="151"/>
      <c r="E109" s="151"/>
      <c r="F109" s="151"/>
      <c r="G109" s="151"/>
      <c r="H109" s="151"/>
      <c r="I109" s="151"/>
      <c r="J109" s="151"/>
      <c r="K109" s="151"/>
      <c r="L109" s="151"/>
      <c r="M109" s="151"/>
      <c r="N109" s="151"/>
      <c r="O109" s="151"/>
      <c r="P109" s="151"/>
    </row>
    <row r="110" spans="1:16" x14ac:dyDescent="0.25">
      <c r="A110" s="151"/>
      <c r="B110" s="151"/>
      <c r="C110" s="151"/>
      <c r="D110" s="151"/>
      <c r="E110" s="151"/>
      <c r="F110" s="151"/>
      <c r="G110" s="151"/>
      <c r="H110" s="151"/>
      <c r="I110" s="151"/>
      <c r="J110" s="151"/>
      <c r="K110" s="151"/>
      <c r="L110" s="151"/>
      <c r="M110" s="151"/>
      <c r="N110" s="151"/>
      <c r="O110" s="151"/>
      <c r="P110" s="151"/>
    </row>
    <row r="111" spans="1:16" x14ac:dyDescent="0.25">
      <c r="A111" s="151"/>
      <c r="B111" s="151"/>
      <c r="C111" s="151"/>
      <c r="D111" s="151"/>
      <c r="E111" s="151"/>
      <c r="F111" s="151"/>
      <c r="G111" s="151"/>
      <c r="H111" s="151"/>
      <c r="I111" s="151"/>
      <c r="J111" s="151"/>
      <c r="K111" s="151"/>
      <c r="L111" s="151"/>
      <c r="M111" s="151"/>
      <c r="N111" s="151"/>
      <c r="O111" s="151"/>
      <c r="P111" s="151"/>
    </row>
    <row r="112" spans="1:16" x14ac:dyDescent="0.25">
      <c r="A112" s="151"/>
      <c r="B112" s="151"/>
      <c r="C112" s="151"/>
      <c r="D112" s="151"/>
      <c r="E112" s="151"/>
      <c r="F112" s="151"/>
      <c r="G112" s="151"/>
      <c r="H112" s="151"/>
      <c r="I112" s="151"/>
      <c r="J112" s="151"/>
      <c r="K112" s="151"/>
      <c r="L112" s="151"/>
      <c r="M112" s="151"/>
      <c r="N112" s="151"/>
      <c r="O112" s="151"/>
      <c r="P112" s="151"/>
    </row>
    <row r="113" spans="1:16" x14ac:dyDescent="0.25">
      <c r="A113" s="151"/>
      <c r="B113" s="151"/>
      <c r="C113" s="151"/>
      <c r="D113" s="151"/>
      <c r="E113" s="151"/>
      <c r="F113" s="151"/>
      <c r="G113" s="151"/>
      <c r="H113" s="151"/>
      <c r="I113" s="151"/>
      <c r="J113" s="151"/>
      <c r="K113" s="151"/>
      <c r="L113" s="151"/>
      <c r="M113" s="151"/>
      <c r="N113" s="151"/>
      <c r="O113" s="151"/>
      <c r="P113" s="151"/>
    </row>
    <row r="114" spans="1:16" x14ac:dyDescent="0.25">
      <c r="A114" s="151"/>
      <c r="B114" s="151"/>
      <c r="C114" s="151"/>
      <c r="D114" s="151"/>
      <c r="E114" s="151"/>
      <c r="F114" s="151"/>
      <c r="G114" s="151"/>
      <c r="H114" s="151"/>
      <c r="I114" s="151"/>
      <c r="J114" s="151"/>
      <c r="K114" s="151"/>
      <c r="L114" s="151"/>
      <c r="M114" s="151"/>
      <c r="N114" s="151"/>
      <c r="O114" s="151"/>
      <c r="P114" s="151"/>
    </row>
    <row r="115" spans="1:16" x14ac:dyDescent="0.25">
      <c r="A115" s="151"/>
      <c r="B115" s="151"/>
      <c r="C115" s="151"/>
      <c r="D115" s="151"/>
      <c r="E115" s="151"/>
      <c r="F115" s="151"/>
      <c r="G115" s="151"/>
      <c r="H115" s="151"/>
      <c r="I115" s="151"/>
      <c r="J115" s="151"/>
      <c r="K115" s="151"/>
      <c r="L115" s="151"/>
      <c r="M115" s="151"/>
      <c r="N115" s="151"/>
      <c r="O115" s="151"/>
      <c r="P115" s="151"/>
    </row>
    <row r="116" spans="1:16" x14ac:dyDescent="0.25">
      <c r="A116" s="151"/>
      <c r="B116" s="151"/>
      <c r="C116" s="151"/>
      <c r="D116" s="151"/>
      <c r="E116" s="151"/>
      <c r="F116" s="151"/>
      <c r="G116" s="151"/>
      <c r="H116" s="151"/>
      <c r="I116" s="151"/>
      <c r="J116" s="151"/>
      <c r="K116" s="151"/>
      <c r="L116" s="151"/>
      <c r="M116" s="151"/>
      <c r="N116" s="151"/>
      <c r="O116" s="151"/>
      <c r="P116" s="151"/>
    </row>
    <row r="117" spans="1:16" x14ac:dyDescent="0.25">
      <c r="A117" s="151"/>
      <c r="B117" s="151"/>
      <c r="C117" s="151"/>
      <c r="D117" s="151"/>
      <c r="E117" s="151"/>
      <c r="F117" s="151"/>
      <c r="G117" s="151"/>
      <c r="H117" s="151"/>
      <c r="I117" s="151"/>
      <c r="J117" s="151"/>
      <c r="K117" s="151"/>
      <c r="L117" s="151"/>
      <c r="M117" s="151"/>
      <c r="N117" s="151"/>
      <c r="O117" s="151"/>
      <c r="P117" s="151"/>
    </row>
    <row r="118" spans="1:16" x14ac:dyDescent="0.25">
      <c r="A118" s="151"/>
      <c r="B118" s="151"/>
      <c r="C118" s="151"/>
      <c r="D118" s="151"/>
      <c r="E118" s="151"/>
      <c r="F118" s="151"/>
      <c r="G118" s="151"/>
      <c r="H118" s="151"/>
      <c r="I118" s="151"/>
      <c r="J118" s="151"/>
      <c r="K118" s="151"/>
      <c r="L118" s="151"/>
      <c r="M118" s="151"/>
      <c r="N118" s="151"/>
      <c r="O118" s="151"/>
      <c r="P118" s="151"/>
    </row>
    <row r="119" spans="1:16" x14ac:dyDescent="0.25">
      <c r="A119" s="151"/>
      <c r="B119" s="151"/>
      <c r="C119" s="151"/>
      <c r="D119" s="151"/>
      <c r="E119" s="151"/>
      <c r="F119" s="151"/>
      <c r="G119" s="151"/>
      <c r="H119" s="151"/>
      <c r="I119" s="151"/>
      <c r="J119" s="151"/>
      <c r="K119" s="151"/>
      <c r="L119" s="151"/>
      <c r="M119" s="151"/>
      <c r="N119" s="151"/>
      <c r="O119" s="151"/>
      <c r="P119" s="151"/>
    </row>
    <row r="120" spans="1:16" x14ac:dyDescent="0.25">
      <c r="A120" s="151"/>
      <c r="B120" s="151"/>
      <c r="C120" s="151"/>
      <c r="D120" s="151"/>
      <c r="E120" s="151"/>
      <c r="F120" s="151"/>
      <c r="G120" s="151"/>
      <c r="H120" s="151"/>
      <c r="I120" s="151"/>
      <c r="J120" s="151"/>
      <c r="K120" s="151"/>
      <c r="L120" s="151"/>
      <c r="M120" s="151"/>
      <c r="N120" s="151"/>
      <c r="O120" s="151"/>
      <c r="P120" s="151"/>
    </row>
    <row r="121" spans="1:16" x14ac:dyDescent="0.25">
      <c r="A121" s="151"/>
      <c r="B121" s="151"/>
      <c r="C121" s="151"/>
      <c r="D121" s="151"/>
      <c r="E121" s="151"/>
      <c r="F121" s="151"/>
      <c r="G121" s="151"/>
      <c r="H121" s="151"/>
      <c r="I121" s="151"/>
      <c r="J121" s="151"/>
      <c r="K121" s="151"/>
      <c r="L121" s="151"/>
      <c r="M121" s="151"/>
      <c r="N121" s="151"/>
      <c r="O121" s="151"/>
      <c r="P121" s="151"/>
    </row>
    <row r="122" spans="1:16" x14ac:dyDescent="0.25">
      <c r="A122" s="151"/>
      <c r="B122" s="151"/>
      <c r="C122" s="151"/>
      <c r="D122" s="151"/>
      <c r="E122" s="151"/>
      <c r="F122" s="151"/>
      <c r="G122" s="151"/>
      <c r="H122" s="151"/>
      <c r="I122" s="151"/>
      <c r="J122" s="151"/>
      <c r="K122" s="151"/>
      <c r="L122" s="151"/>
      <c r="M122" s="151"/>
      <c r="N122" s="151"/>
      <c r="O122" s="151"/>
      <c r="P122" s="151"/>
    </row>
    <row r="123" spans="1:16" x14ac:dyDescent="0.25">
      <c r="A123" s="151"/>
      <c r="B123" s="151"/>
      <c r="C123" s="151"/>
      <c r="D123" s="151"/>
      <c r="E123" s="151"/>
      <c r="F123" s="151"/>
      <c r="G123" s="151"/>
      <c r="H123" s="151"/>
      <c r="I123" s="151"/>
      <c r="J123" s="151"/>
      <c r="K123" s="151"/>
      <c r="L123" s="151"/>
      <c r="M123" s="151"/>
      <c r="N123" s="151"/>
      <c r="O123" s="151"/>
      <c r="P123" s="151"/>
    </row>
    <row r="124" spans="1:16" x14ac:dyDescent="0.25">
      <c r="A124" s="151"/>
      <c r="B124" s="151"/>
      <c r="C124" s="151"/>
      <c r="D124" s="151"/>
      <c r="E124" s="151"/>
      <c r="F124" s="151"/>
      <c r="G124" s="151"/>
      <c r="H124" s="151"/>
      <c r="I124" s="151"/>
      <c r="J124" s="151"/>
      <c r="K124" s="151"/>
      <c r="L124" s="151"/>
      <c r="M124" s="151"/>
      <c r="N124" s="151"/>
      <c r="O124" s="151"/>
      <c r="P124" s="151"/>
    </row>
    <row r="125" spans="1:16" x14ac:dyDescent="0.25">
      <c r="A125" s="151"/>
      <c r="B125" s="151"/>
      <c r="C125" s="151"/>
      <c r="D125" s="151"/>
      <c r="E125" s="151"/>
      <c r="F125" s="151"/>
      <c r="G125" s="151"/>
      <c r="H125" s="151"/>
      <c r="I125" s="151"/>
      <c r="J125" s="151"/>
      <c r="K125" s="151"/>
      <c r="L125" s="151"/>
      <c r="M125" s="151"/>
      <c r="N125" s="151"/>
      <c r="O125" s="151"/>
      <c r="P125" s="151"/>
    </row>
    <row r="126" spans="1:16" x14ac:dyDescent="0.25">
      <c r="A126" s="151"/>
      <c r="B126" s="151"/>
      <c r="C126" s="151"/>
      <c r="D126" s="151"/>
      <c r="E126" s="151"/>
      <c r="F126" s="151"/>
      <c r="G126" s="151"/>
      <c r="H126" s="151"/>
      <c r="I126" s="151"/>
      <c r="J126" s="151"/>
      <c r="K126" s="151"/>
      <c r="L126" s="151"/>
      <c r="M126" s="151"/>
      <c r="N126" s="151"/>
      <c r="O126" s="151"/>
      <c r="P126" s="151"/>
    </row>
    <row r="127" spans="1:16" x14ac:dyDescent="0.25">
      <c r="A127" s="151"/>
      <c r="B127" s="151"/>
      <c r="C127" s="151"/>
      <c r="D127" s="151"/>
      <c r="E127" s="151"/>
      <c r="F127" s="151"/>
      <c r="G127" s="151"/>
      <c r="H127" s="151"/>
      <c r="I127" s="151"/>
      <c r="J127" s="151"/>
      <c r="K127" s="151"/>
      <c r="L127" s="151"/>
      <c r="M127" s="151"/>
      <c r="N127" s="151"/>
      <c r="O127" s="151"/>
      <c r="P127" s="151"/>
    </row>
    <row r="128" spans="1:16" x14ac:dyDescent="0.25">
      <c r="A128" s="151"/>
      <c r="B128" s="151"/>
      <c r="C128" s="151"/>
      <c r="D128" s="151"/>
      <c r="E128" s="151"/>
      <c r="F128" s="151"/>
      <c r="G128" s="151"/>
      <c r="H128" s="151"/>
      <c r="I128" s="151"/>
      <c r="J128" s="151"/>
      <c r="K128" s="151"/>
      <c r="L128" s="151"/>
      <c r="M128" s="151"/>
      <c r="N128" s="151"/>
      <c r="O128" s="151"/>
      <c r="P128" s="151"/>
    </row>
    <row r="129" spans="1:16" x14ac:dyDescent="0.25">
      <c r="A129" s="151"/>
      <c r="B129" s="151"/>
      <c r="C129" s="151"/>
      <c r="D129" s="151"/>
      <c r="E129" s="151"/>
      <c r="F129" s="151"/>
      <c r="G129" s="151"/>
      <c r="H129" s="151"/>
      <c r="I129" s="151"/>
      <c r="J129" s="151"/>
      <c r="K129" s="151"/>
      <c r="L129" s="151"/>
      <c r="M129" s="151"/>
      <c r="N129" s="151"/>
      <c r="O129" s="151"/>
      <c r="P129" s="151"/>
    </row>
    <row r="130" spans="1:16" x14ac:dyDescent="0.25">
      <c r="A130" s="151"/>
      <c r="B130" s="151"/>
      <c r="C130" s="151"/>
      <c r="D130" s="151"/>
      <c r="E130" s="151"/>
      <c r="F130" s="151"/>
      <c r="G130" s="151"/>
      <c r="H130" s="151"/>
      <c r="I130" s="151"/>
      <c r="J130" s="151"/>
      <c r="K130" s="151"/>
      <c r="L130" s="151"/>
      <c r="M130" s="151"/>
      <c r="N130" s="151"/>
      <c r="O130" s="151"/>
      <c r="P130" s="151"/>
    </row>
    <row r="131" spans="1:16" x14ac:dyDescent="0.25">
      <c r="A131" s="151"/>
      <c r="B131" s="151"/>
      <c r="C131" s="151"/>
      <c r="D131" s="151"/>
      <c r="E131" s="151"/>
      <c r="F131" s="151"/>
      <c r="G131" s="151"/>
      <c r="H131" s="151"/>
      <c r="I131" s="151"/>
      <c r="J131" s="151"/>
      <c r="K131" s="151"/>
      <c r="L131" s="151"/>
      <c r="M131" s="151"/>
      <c r="N131" s="151"/>
      <c r="O131" s="151"/>
      <c r="P131" s="151"/>
    </row>
    <row r="132" spans="1:16" x14ac:dyDescent="0.25">
      <c r="A132" s="151"/>
      <c r="B132" s="151"/>
      <c r="C132" s="151"/>
      <c r="D132" s="151"/>
      <c r="E132" s="151"/>
      <c r="F132" s="151"/>
      <c r="G132" s="151"/>
      <c r="H132" s="151"/>
      <c r="I132" s="151"/>
      <c r="J132" s="151"/>
      <c r="K132" s="151"/>
      <c r="L132" s="151"/>
      <c r="M132" s="151"/>
      <c r="N132" s="151"/>
      <c r="O132" s="151"/>
      <c r="P132" s="151"/>
    </row>
    <row r="133" spans="1:16" x14ac:dyDescent="0.25">
      <c r="A133" s="151"/>
      <c r="B133" s="151"/>
      <c r="C133" s="151"/>
      <c r="D133" s="151"/>
      <c r="E133" s="151"/>
      <c r="F133" s="151"/>
      <c r="G133" s="151"/>
      <c r="H133" s="151"/>
      <c r="I133" s="151"/>
      <c r="J133" s="151"/>
      <c r="K133" s="151"/>
      <c r="L133" s="151"/>
      <c r="M133" s="151"/>
      <c r="N133" s="151"/>
      <c r="O133" s="151"/>
      <c r="P133" s="151"/>
    </row>
    <row r="134" spans="1:16" x14ac:dyDescent="0.25">
      <c r="A134" s="151"/>
      <c r="B134" s="151"/>
      <c r="C134" s="151"/>
      <c r="D134" s="151"/>
      <c r="E134" s="151"/>
      <c r="F134" s="151"/>
      <c r="G134" s="151"/>
      <c r="H134" s="151"/>
      <c r="I134" s="151"/>
      <c r="J134" s="151"/>
      <c r="K134" s="151"/>
      <c r="L134" s="151"/>
      <c r="M134" s="151"/>
      <c r="N134" s="151"/>
      <c r="O134" s="151"/>
      <c r="P134" s="151"/>
    </row>
    <row r="135" spans="1:16" x14ac:dyDescent="0.25">
      <c r="A135" s="151"/>
      <c r="B135" s="151"/>
      <c r="C135" s="151"/>
      <c r="D135" s="151"/>
      <c r="E135" s="151"/>
      <c r="F135" s="151"/>
      <c r="G135" s="151"/>
      <c r="H135" s="151"/>
      <c r="I135" s="151"/>
      <c r="J135" s="151"/>
      <c r="K135" s="151"/>
      <c r="L135" s="151"/>
      <c r="M135" s="151"/>
      <c r="N135" s="151"/>
      <c r="O135" s="151"/>
      <c r="P135" s="151"/>
    </row>
    <row r="136" spans="1:16" x14ac:dyDescent="0.25">
      <c r="A136" s="151"/>
      <c r="B136" s="151"/>
      <c r="C136" s="151"/>
      <c r="D136" s="151"/>
      <c r="E136" s="151"/>
      <c r="F136" s="151"/>
      <c r="G136" s="151"/>
      <c r="H136" s="151"/>
      <c r="I136" s="151"/>
      <c r="J136" s="151"/>
      <c r="K136" s="151"/>
      <c r="L136" s="151"/>
      <c r="M136" s="151"/>
      <c r="N136" s="151"/>
      <c r="O136" s="151"/>
      <c r="P136" s="151"/>
    </row>
    <row r="137" spans="1:16" x14ac:dyDescent="0.25">
      <c r="A137" s="151"/>
      <c r="B137" s="151"/>
      <c r="C137" s="151"/>
      <c r="D137" s="151"/>
      <c r="E137" s="151"/>
      <c r="F137" s="151"/>
      <c r="G137" s="151"/>
      <c r="H137" s="151"/>
      <c r="I137" s="151"/>
      <c r="J137" s="151"/>
      <c r="K137" s="151"/>
      <c r="L137" s="151"/>
      <c r="M137" s="151"/>
      <c r="N137" s="151"/>
      <c r="O137" s="151"/>
      <c r="P137" s="151"/>
    </row>
    <row r="138" spans="1:16" x14ac:dyDescent="0.25">
      <c r="A138" s="151"/>
      <c r="B138" s="151"/>
      <c r="C138" s="151"/>
      <c r="D138" s="151"/>
      <c r="E138" s="151"/>
      <c r="F138" s="151"/>
      <c r="G138" s="151"/>
      <c r="H138" s="151"/>
      <c r="I138" s="151"/>
      <c r="J138" s="151"/>
      <c r="K138" s="151"/>
      <c r="L138" s="151"/>
      <c r="M138" s="151"/>
      <c r="N138" s="151"/>
      <c r="O138" s="151"/>
      <c r="P138" s="151"/>
    </row>
    <row r="139" spans="1:16" x14ac:dyDescent="0.25">
      <c r="A139" s="151"/>
      <c r="B139" s="151"/>
      <c r="C139" s="151"/>
      <c r="D139" s="151"/>
      <c r="E139" s="151"/>
      <c r="F139" s="151"/>
      <c r="G139" s="151"/>
      <c r="H139" s="151"/>
      <c r="I139" s="151"/>
      <c r="J139" s="151"/>
      <c r="K139" s="151"/>
      <c r="L139" s="151"/>
      <c r="M139" s="151"/>
      <c r="N139" s="151"/>
      <c r="O139" s="151"/>
      <c r="P139" s="151"/>
    </row>
    <row r="140" spans="1:16" x14ac:dyDescent="0.25">
      <c r="A140" s="151"/>
      <c r="B140" s="151"/>
      <c r="C140" s="151"/>
      <c r="D140" s="151"/>
      <c r="E140" s="151"/>
      <c r="F140" s="151"/>
      <c r="G140" s="151"/>
      <c r="H140" s="151"/>
      <c r="I140" s="151"/>
      <c r="J140" s="151"/>
      <c r="K140" s="151"/>
      <c r="L140" s="151"/>
      <c r="M140" s="151"/>
      <c r="N140" s="151"/>
      <c r="O140" s="151"/>
      <c r="P140" s="151"/>
    </row>
    <row r="141" spans="1:16" x14ac:dyDescent="0.25">
      <c r="A141" s="151"/>
      <c r="B141" s="151"/>
      <c r="C141" s="151"/>
      <c r="D141" s="151"/>
      <c r="E141" s="151"/>
      <c r="F141" s="151"/>
      <c r="G141" s="151"/>
      <c r="H141" s="151"/>
      <c r="I141" s="151"/>
      <c r="J141" s="151"/>
      <c r="K141" s="151"/>
      <c r="L141" s="151"/>
      <c r="M141" s="151"/>
      <c r="N141" s="151"/>
      <c r="O141" s="151"/>
      <c r="P141" s="151"/>
    </row>
    <row r="142" spans="1:16" x14ac:dyDescent="0.25">
      <c r="A142" s="151"/>
      <c r="B142" s="151"/>
      <c r="C142" s="151"/>
      <c r="D142" s="151"/>
      <c r="E142" s="151"/>
      <c r="F142" s="151"/>
      <c r="G142" s="151"/>
      <c r="H142" s="151"/>
      <c r="I142" s="151"/>
      <c r="J142" s="151"/>
      <c r="K142" s="151"/>
      <c r="L142" s="151"/>
      <c r="M142" s="151"/>
      <c r="N142" s="151"/>
      <c r="O142" s="151"/>
      <c r="P142" s="151"/>
    </row>
    <row r="143" spans="1:16" x14ac:dyDescent="0.25">
      <c r="A143" s="151"/>
      <c r="B143" s="151"/>
      <c r="C143" s="151"/>
      <c r="D143" s="151"/>
      <c r="E143" s="151"/>
      <c r="F143" s="151"/>
      <c r="G143" s="151"/>
      <c r="H143" s="151"/>
      <c r="I143" s="151"/>
      <c r="J143" s="151"/>
      <c r="K143" s="151"/>
      <c r="L143" s="151"/>
      <c r="M143" s="151"/>
      <c r="N143" s="151"/>
      <c r="O143" s="151"/>
      <c r="P143" s="151"/>
    </row>
    <row r="144" spans="1:16" x14ac:dyDescent="0.25">
      <c r="A144" s="151"/>
      <c r="B144" s="151"/>
      <c r="C144" s="151"/>
      <c r="D144" s="151"/>
      <c r="E144" s="151"/>
      <c r="F144" s="151"/>
      <c r="G144" s="151"/>
      <c r="H144" s="151"/>
      <c r="I144" s="151"/>
      <c r="J144" s="151"/>
      <c r="K144" s="151"/>
      <c r="L144" s="151"/>
      <c r="M144" s="151"/>
      <c r="N144" s="151"/>
      <c r="O144" s="151"/>
      <c r="P144" s="151"/>
    </row>
    <row r="145" spans="1:16" x14ac:dyDescent="0.25">
      <c r="A145" s="151"/>
      <c r="B145" s="151"/>
      <c r="C145" s="151"/>
      <c r="D145" s="151"/>
      <c r="E145" s="151"/>
      <c r="F145" s="151"/>
      <c r="G145" s="151"/>
      <c r="H145" s="151"/>
      <c r="I145" s="151"/>
      <c r="J145" s="151"/>
      <c r="K145" s="151"/>
      <c r="L145" s="151"/>
      <c r="M145" s="151"/>
      <c r="N145" s="151"/>
      <c r="O145" s="151"/>
      <c r="P145" s="151"/>
    </row>
    <row r="146" spans="1:16" x14ac:dyDescent="0.25">
      <c r="A146" s="151"/>
      <c r="B146" s="151"/>
      <c r="C146" s="151"/>
      <c r="D146" s="151"/>
      <c r="E146" s="151"/>
      <c r="F146" s="151"/>
      <c r="G146" s="151"/>
      <c r="H146" s="151"/>
      <c r="I146" s="151"/>
      <c r="J146" s="151"/>
      <c r="K146" s="151"/>
      <c r="L146" s="151"/>
      <c r="M146" s="151"/>
      <c r="N146" s="151"/>
      <c r="O146" s="151"/>
      <c r="P146" s="151"/>
    </row>
    <row r="147" spans="1:16" x14ac:dyDescent="0.25">
      <c r="A147" s="151"/>
      <c r="B147" s="151"/>
      <c r="C147" s="151"/>
      <c r="D147" s="151"/>
      <c r="E147" s="151"/>
      <c r="F147" s="151"/>
      <c r="G147" s="151"/>
      <c r="H147" s="151"/>
      <c r="I147" s="151"/>
      <c r="J147" s="151"/>
      <c r="K147" s="151"/>
      <c r="L147" s="151"/>
      <c r="M147" s="151"/>
      <c r="N147" s="151"/>
      <c r="O147" s="151"/>
      <c r="P147" s="151"/>
    </row>
    <row r="148" spans="1:16" x14ac:dyDescent="0.25">
      <c r="A148" s="151"/>
      <c r="B148" s="151"/>
      <c r="C148" s="151"/>
      <c r="D148" s="151"/>
      <c r="E148" s="151"/>
      <c r="F148" s="151"/>
      <c r="G148" s="151"/>
      <c r="H148" s="151"/>
      <c r="I148" s="151"/>
      <c r="J148" s="151"/>
      <c r="K148" s="151"/>
      <c r="L148" s="151"/>
      <c r="M148" s="151"/>
      <c r="N148" s="151"/>
      <c r="O148" s="151"/>
      <c r="P148" s="151"/>
    </row>
    <row r="149" spans="1:16" x14ac:dyDescent="0.25">
      <c r="A149" s="151"/>
      <c r="B149" s="151"/>
      <c r="C149" s="151"/>
      <c r="D149" s="151"/>
      <c r="E149" s="151"/>
      <c r="F149" s="151"/>
      <c r="G149" s="151"/>
      <c r="H149" s="151"/>
      <c r="I149" s="151"/>
      <c r="J149" s="151"/>
      <c r="K149" s="151"/>
      <c r="L149" s="151"/>
      <c r="M149" s="151"/>
      <c r="N149" s="151"/>
      <c r="O149" s="151"/>
      <c r="P149" s="151"/>
    </row>
    <row r="150" spans="1:16" x14ac:dyDescent="0.25">
      <c r="A150" s="151"/>
      <c r="B150" s="151"/>
      <c r="C150" s="151"/>
      <c r="D150" s="151"/>
      <c r="E150" s="151"/>
      <c r="F150" s="151"/>
      <c r="G150" s="151"/>
      <c r="H150" s="151"/>
      <c r="I150" s="151"/>
      <c r="J150" s="151"/>
      <c r="K150" s="151"/>
      <c r="L150" s="151"/>
      <c r="M150" s="151"/>
      <c r="N150" s="151"/>
      <c r="O150" s="151"/>
      <c r="P150" s="151"/>
    </row>
    <row r="151" spans="1:16" x14ac:dyDescent="0.25">
      <c r="A151" s="151"/>
      <c r="B151" s="151"/>
      <c r="C151" s="151"/>
      <c r="D151" s="151"/>
      <c r="E151" s="151"/>
      <c r="F151" s="151"/>
      <c r="G151" s="151"/>
      <c r="H151" s="151"/>
      <c r="I151" s="151"/>
      <c r="J151" s="151"/>
      <c r="K151" s="151"/>
      <c r="L151" s="151"/>
      <c r="M151" s="151"/>
      <c r="N151" s="151"/>
      <c r="O151" s="151"/>
      <c r="P151" s="151"/>
    </row>
    <row r="152" spans="1:16" x14ac:dyDescent="0.25">
      <c r="A152" s="151"/>
      <c r="B152" s="151"/>
      <c r="C152" s="151"/>
      <c r="D152" s="151"/>
      <c r="E152" s="151"/>
      <c r="F152" s="151"/>
      <c r="G152" s="151"/>
      <c r="H152" s="151"/>
      <c r="I152" s="151"/>
      <c r="J152" s="151"/>
      <c r="K152" s="151"/>
      <c r="L152" s="151"/>
      <c r="M152" s="151"/>
      <c r="N152" s="151"/>
      <c r="O152" s="151"/>
      <c r="P152" s="151"/>
    </row>
    <row r="153" spans="1:16" x14ac:dyDescent="0.25">
      <c r="A153" s="151"/>
      <c r="B153" s="151"/>
      <c r="C153" s="151"/>
      <c r="D153" s="151"/>
      <c r="E153" s="151"/>
      <c r="F153" s="151"/>
      <c r="G153" s="151"/>
      <c r="H153" s="151"/>
      <c r="I153" s="151"/>
      <c r="J153" s="151"/>
      <c r="K153" s="151"/>
      <c r="L153" s="151"/>
      <c r="M153" s="151"/>
      <c r="N153" s="151"/>
      <c r="O153" s="151"/>
      <c r="P153" s="151"/>
    </row>
    <row r="154" spans="1:16" x14ac:dyDescent="0.25">
      <c r="A154" s="151"/>
      <c r="B154" s="151"/>
      <c r="C154" s="151"/>
      <c r="D154" s="151"/>
      <c r="E154" s="151"/>
      <c r="F154" s="151"/>
      <c r="G154" s="151"/>
      <c r="H154" s="151"/>
      <c r="I154" s="151"/>
      <c r="J154" s="151"/>
      <c r="K154" s="151"/>
      <c r="L154" s="151"/>
      <c r="M154" s="151"/>
      <c r="N154" s="151"/>
      <c r="O154" s="151"/>
      <c r="P154" s="151"/>
    </row>
    <row r="155" spans="1:16" x14ac:dyDescent="0.25">
      <c r="A155" s="151"/>
      <c r="B155" s="151"/>
      <c r="C155" s="151"/>
      <c r="D155" s="151"/>
      <c r="E155" s="151"/>
      <c r="F155" s="151"/>
      <c r="G155" s="151"/>
      <c r="H155" s="151"/>
      <c r="I155" s="151"/>
      <c r="J155" s="151"/>
      <c r="K155" s="151"/>
      <c r="L155" s="151"/>
      <c r="M155" s="151"/>
      <c r="N155" s="151"/>
      <c r="O155" s="151"/>
      <c r="P155" s="151"/>
    </row>
    <row r="156" spans="1:16" x14ac:dyDescent="0.25">
      <c r="A156" s="151"/>
      <c r="B156" s="151"/>
      <c r="C156" s="151"/>
      <c r="D156" s="151"/>
      <c r="E156" s="151"/>
      <c r="F156" s="151"/>
      <c r="G156" s="151"/>
      <c r="H156" s="151"/>
      <c r="I156" s="151"/>
      <c r="J156" s="151"/>
      <c r="K156" s="151"/>
      <c r="L156" s="151"/>
      <c r="M156" s="151"/>
      <c r="N156" s="151"/>
      <c r="O156" s="151"/>
      <c r="P156" s="151"/>
    </row>
    <row r="157" spans="1:16" x14ac:dyDescent="0.25">
      <c r="A157" s="151"/>
      <c r="B157" s="151"/>
      <c r="C157" s="151"/>
      <c r="D157" s="151"/>
      <c r="E157" s="151"/>
      <c r="F157" s="151"/>
      <c r="G157" s="151"/>
      <c r="H157" s="151"/>
      <c r="I157" s="151"/>
      <c r="J157" s="151"/>
      <c r="K157" s="151"/>
      <c r="L157" s="151"/>
      <c r="M157" s="151"/>
      <c r="N157" s="151"/>
      <c r="O157" s="151"/>
      <c r="P157" s="151"/>
    </row>
    <row r="158" spans="1:16" x14ac:dyDescent="0.25">
      <c r="A158" s="151"/>
      <c r="B158" s="151"/>
      <c r="C158" s="151"/>
      <c r="D158" s="151"/>
      <c r="E158" s="151"/>
      <c r="F158" s="151"/>
      <c r="G158" s="151"/>
      <c r="H158" s="151"/>
      <c r="I158" s="151"/>
      <c r="J158" s="151"/>
      <c r="K158" s="151"/>
      <c r="L158" s="151"/>
      <c r="M158" s="151"/>
      <c r="N158" s="151"/>
      <c r="O158" s="151"/>
      <c r="P158" s="151"/>
    </row>
    <row r="159" spans="1:16" x14ac:dyDescent="0.25">
      <c r="A159" s="151"/>
      <c r="B159" s="151"/>
      <c r="C159" s="151"/>
      <c r="D159" s="151"/>
      <c r="E159" s="151"/>
      <c r="F159" s="151"/>
      <c r="G159" s="151"/>
      <c r="H159" s="151"/>
      <c r="I159" s="151"/>
      <c r="J159" s="151"/>
      <c r="K159" s="151"/>
      <c r="L159" s="151"/>
      <c r="M159" s="151"/>
      <c r="N159" s="151"/>
      <c r="O159" s="151"/>
      <c r="P159" s="151"/>
    </row>
    <row r="160" spans="1:16" x14ac:dyDescent="0.25">
      <c r="A160" s="151"/>
      <c r="B160" s="151"/>
      <c r="C160" s="151"/>
      <c r="D160" s="151"/>
      <c r="E160" s="151"/>
      <c r="F160" s="151"/>
      <c r="G160" s="151"/>
      <c r="H160" s="151"/>
      <c r="I160" s="151"/>
      <c r="J160" s="151"/>
      <c r="K160" s="151"/>
      <c r="L160" s="151"/>
      <c r="M160" s="151"/>
      <c r="N160" s="151"/>
      <c r="O160" s="151"/>
      <c r="P160" s="151"/>
    </row>
    <row r="161" spans="1:16" x14ac:dyDescent="0.25">
      <c r="A161" s="151"/>
      <c r="B161" s="151"/>
      <c r="C161" s="151"/>
      <c r="D161" s="151"/>
      <c r="E161" s="151"/>
      <c r="F161" s="151"/>
      <c r="G161" s="151"/>
      <c r="H161" s="151"/>
      <c r="I161" s="151"/>
      <c r="J161" s="151"/>
      <c r="K161" s="151"/>
      <c r="L161" s="151"/>
      <c r="M161" s="151"/>
      <c r="N161" s="151"/>
      <c r="O161" s="151"/>
      <c r="P161" s="151"/>
    </row>
    <row r="162" spans="1:16" x14ac:dyDescent="0.25">
      <c r="A162" s="151"/>
      <c r="B162" s="151"/>
      <c r="C162" s="151"/>
      <c r="D162" s="151"/>
      <c r="E162" s="151"/>
      <c r="F162" s="151"/>
      <c r="G162" s="151"/>
      <c r="H162" s="151"/>
      <c r="I162" s="151"/>
      <c r="J162" s="151"/>
      <c r="K162" s="151"/>
      <c r="L162" s="151"/>
      <c r="M162" s="151"/>
      <c r="N162" s="151"/>
      <c r="O162" s="151"/>
      <c r="P162" s="151"/>
    </row>
    <row r="163" spans="1:16" x14ac:dyDescent="0.25">
      <c r="A163" s="151"/>
      <c r="B163" s="151"/>
      <c r="C163" s="151"/>
      <c r="D163" s="151"/>
      <c r="E163" s="151"/>
      <c r="F163" s="151"/>
      <c r="G163" s="151"/>
      <c r="H163" s="151"/>
      <c r="I163" s="151"/>
      <c r="J163" s="151"/>
      <c r="K163" s="151"/>
      <c r="L163" s="151"/>
      <c r="M163" s="151"/>
      <c r="N163" s="151"/>
      <c r="O163" s="151"/>
      <c r="P163" s="151"/>
    </row>
    <row r="164" spans="1:16" x14ac:dyDescent="0.25">
      <c r="A164" s="151"/>
      <c r="B164" s="151"/>
      <c r="C164" s="151"/>
      <c r="D164" s="151"/>
      <c r="E164" s="151"/>
      <c r="F164" s="151"/>
      <c r="G164" s="151"/>
      <c r="H164" s="151"/>
      <c r="I164" s="151"/>
      <c r="J164" s="151"/>
      <c r="K164" s="151"/>
      <c r="L164" s="151"/>
      <c r="M164" s="151"/>
      <c r="N164" s="151"/>
      <c r="O164" s="151"/>
      <c r="P164" s="151"/>
    </row>
    <row r="165" spans="1:16" x14ac:dyDescent="0.25">
      <c r="A165" s="151"/>
      <c r="B165" s="151"/>
      <c r="C165" s="151"/>
      <c r="D165" s="151"/>
      <c r="E165" s="151"/>
      <c r="F165" s="151"/>
      <c r="G165" s="151"/>
      <c r="H165" s="151"/>
      <c r="I165" s="151"/>
      <c r="J165" s="151"/>
      <c r="K165" s="151"/>
      <c r="L165" s="151"/>
      <c r="M165" s="151"/>
      <c r="N165" s="151"/>
      <c r="O165" s="151"/>
      <c r="P165" s="151"/>
    </row>
    <row r="166" spans="1:16" x14ac:dyDescent="0.25">
      <c r="A166" s="151"/>
      <c r="B166" s="151"/>
      <c r="C166" s="151"/>
      <c r="D166" s="151"/>
      <c r="E166" s="151"/>
      <c r="F166" s="151"/>
      <c r="G166" s="151"/>
      <c r="H166" s="151"/>
      <c r="I166" s="151"/>
      <c r="J166" s="151"/>
      <c r="K166" s="151"/>
      <c r="L166" s="151"/>
      <c r="M166" s="151"/>
      <c r="N166" s="151"/>
      <c r="O166" s="151"/>
      <c r="P166" s="151"/>
    </row>
    <row r="167" spans="1:16" x14ac:dyDescent="0.25">
      <c r="A167" s="151"/>
      <c r="B167" s="151"/>
      <c r="C167" s="151"/>
      <c r="D167" s="151"/>
      <c r="E167" s="151"/>
      <c r="F167" s="151"/>
      <c r="G167" s="151"/>
      <c r="H167" s="151"/>
      <c r="I167" s="151"/>
      <c r="J167" s="151"/>
      <c r="K167" s="151"/>
      <c r="L167" s="151"/>
      <c r="M167" s="151"/>
      <c r="N167" s="151"/>
      <c r="O167" s="151"/>
      <c r="P167" s="151"/>
    </row>
    <row r="168" spans="1:16" x14ac:dyDescent="0.25">
      <c r="A168" s="151"/>
      <c r="B168" s="151"/>
      <c r="C168" s="151"/>
      <c r="D168" s="151"/>
      <c r="E168" s="151"/>
      <c r="F168" s="151"/>
      <c r="G168" s="151"/>
      <c r="H168" s="151"/>
      <c r="I168" s="151"/>
      <c r="J168" s="151"/>
      <c r="K168" s="151"/>
      <c r="L168" s="151"/>
      <c r="M168" s="151"/>
      <c r="N168" s="151"/>
      <c r="O168" s="151"/>
      <c r="P168" s="151"/>
    </row>
    <row r="169" spans="1:16" x14ac:dyDescent="0.25">
      <c r="A169" s="151"/>
      <c r="B169" s="151"/>
      <c r="C169" s="151"/>
      <c r="D169" s="151"/>
      <c r="E169" s="151"/>
      <c r="F169" s="151"/>
      <c r="G169" s="151"/>
      <c r="H169" s="151"/>
      <c r="I169" s="151"/>
      <c r="J169" s="151"/>
      <c r="K169" s="151"/>
      <c r="L169" s="151"/>
      <c r="M169" s="151"/>
      <c r="N169" s="151"/>
      <c r="O169" s="151"/>
      <c r="P169" s="151"/>
    </row>
    <row r="170" spans="1:16" x14ac:dyDescent="0.25">
      <c r="A170" s="151"/>
      <c r="B170" s="151"/>
      <c r="C170" s="151"/>
      <c r="D170" s="151"/>
      <c r="E170" s="151"/>
      <c r="F170" s="151"/>
      <c r="G170" s="151"/>
      <c r="H170" s="151"/>
      <c r="I170" s="151"/>
      <c r="J170" s="151"/>
      <c r="K170" s="151"/>
      <c r="L170" s="151"/>
      <c r="M170" s="151"/>
      <c r="N170" s="151"/>
      <c r="O170" s="151"/>
      <c r="P170" s="151"/>
    </row>
    <row r="171" spans="1:16" x14ac:dyDescent="0.25">
      <c r="A171" s="151"/>
      <c r="B171" s="151"/>
      <c r="C171" s="151"/>
      <c r="D171" s="151"/>
      <c r="E171" s="151"/>
      <c r="F171" s="151"/>
      <c r="G171" s="151"/>
      <c r="H171" s="151"/>
      <c r="I171" s="151"/>
      <c r="J171" s="151"/>
      <c r="K171" s="151"/>
      <c r="L171" s="151"/>
      <c r="M171" s="151"/>
      <c r="N171" s="151"/>
      <c r="O171" s="151"/>
      <c r="P171" s="151"/>
    </row>
    <row r="172" spans="1:16" x14ac:dyDescent="0.25">
      <c r="A172" s="151"/>
      <c r="B172" s="151"/>
      <c r="C172" s="151"/>
      <c r="D172" s="151"/>
      <c r="E172" s="151"/>
      <c r="F172" s="151"/>
      <c r="G172" s="151"/>
      <c r="H172" s="151"/>
      <c r="I172" s="151"/>
      <c r="J172" s="151"/>
      <c r="K172" s="151"/>
      <c r="L172" s="151"/>
      <c r="M172" s="151"/>
      <c r="N172" s="151"/>
      <c r="O172" s="151"/>
      <c r="P172" s="151"/>
    </row>
    <row r="173" spans="1:16" x14ac:dyDescent="0.25">
      <c r="A173" s="151"/>
      <c r="B173" s="151"/>
      <c r="C173" s="151"/>
      <c r="D173" s="151"/>
      <c r="E173" s="151"/>
      <c r="F173" s="151"/>
      <c r="G173" s="151"/>
      <c r="H173" s="151"/>
      <c r="I173" s="151"/>
      <c r="J173" s="151"/>
      <c r="K173" s="151"/>
      <c r="L173" s="151"/>
      <c r="M173" s="151"/>
      <c r="N173" s="151"/>
      <c r="O173" s="151"/>
      <c r="P173" s="151"/>
    </row>
    <row r="174" spans="1:16" x14ac:dyDescent="0.25">
      <c r="A174" s="151"/>
      <c r="B174" s="151"/>
      <c r="C174" s="151"/>
      <c r="D174" s="151"/>
      <c r="E174" s="151"/>
      <c r="F174" s="151"/>
      <c r="G174" s="151"/>
      <c r="H174" s="151"/>
      <c r="I174" s="151"/>
      <c r="J174" s="151"/>
      <c r="K174" s="151"/>
      <c r="L174" s="151"/>
      <c r="M174" s="151"/>
      <c r="N174" s="151"/>
      <c r="O174" s="151"/>
      <c r="P174" s="151"/>
    </row>
    <row r="175" spans="1:16" x14ac:dyDescent="0.25">
      <c r="A175" s="151"/>
      <c r="B175" s="151"/>
      <c r="C175" s="151"/>
      <c r="D175" s="151"/>
      <c r="E175" s="151"/>
      <c r="F175" s="151"/>
      <c r="G175" s="151"/>
      <c r="H175" s="151"/>
      <c r="I175" s="151"/>
      <c r="J175" s="151"/>
      <c r="K175" s="151"/>
      <c r="L175" s="151"/>
      <c r="M175" s="151"/>
      <c r="N175" s="151"/>
      <c r="O175" s="151"/>
      <c r="P175" s="151"/>
    </row>
    <row r="176" spans="1:16" x14ac:dyDescent="0.25">
      <c r="A176" s="151"/>
      <c r="B176" s="151"/>
      <c r="C176" s="151"/>
      <c r="D176" s="151"/>
      <c r="E176" s="151"/>
      <c r="F176" s="151"/>
      <c r="G176" s="151"/>
      <c r="H176" s="151"/>
      <c r="I176" s="151"/>
      <c r="J176" s="151"/>
      <c r="K176" s="151"/>
      <c r="L176" s="151"/>
      <c r="M176" s="151"/>
      <c r="N176" s="151"/>
      <c r="O176" s="151"/>
      <c r="P176" s="151"/>
    </row>
    <row r="177" spans="1:16" x14ac:dyDescent="0.25">
      <c r="A177" s="151"/>
      <c r="B177" s="151"/>
      <c r="C177" s="151"/>
      <c r="D177" s="151"/>
      <c r="E177" s="151"/>
      <c r="F177" s="151"/>
      <c r="G177" s="151"/>
      <c r="H177" s="151"/>
      <c r="I177" s="151"/>
      <c r="J177" s="151"/>
      <c r="K177" s="151"/>
      <c r="L177" s="151"/>
      <c r="M177" s="151"/>
      <c r="N177" s="151"/>
      <c r="O177" s="151"/>
      <c r="P177" s="151"/>
    </row>
  </sheetData>
  <printOptions horizontalCentered="1" verticalCentered="1"/>
  <pageMargins left="0.45" right="0.45" top="0.75" bottom="0.75" header="0.3" footer="0.3"/>
  <pageSetup orientation="portrait" horizontalDpi="4294967293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77"/>
  <sheetViews>
    <sheetView topLeftCell="B1" zoomScaleNormal="100" workbookViewId="0">
      <selection activeCell="J19" sqref="J19"/>
    </sheetView>
  </sheetViews>
  <sheetFormatPr defaultRowHeight="15" x14ac:dyDescent="0.25"/>
  <sheetData>
    <row r="1" spans="1:16" x14ac:dyDescent="0.25">
      <c r="A1" s="151"/>
      <c r="B1" s="151"/>
      <c r="C1" s="151"/>
      <c r="D1" s="151"/>
      <c r="E1" s="151"/>
      <c r="F1" s="151"/>
      <c r="G1" s="151"/>
      <c r="H1" s="151"/>
      <c r="I1" s="151"/>
      <c r="J1" s="151"/>
      <c r="K1" s="151"/>
      <c r="L1" s="151"/>
      <c r="M1" s="151"/>
      <c r="N1" s="151"/>
      <c r="O1" s="151"/>
      <c r="P1" s="151"/>
    </row>
    <row r="2" spans="1:16" x14ac:dyDescent="0.25">
      <c r="A2" s="151"/>
      <c r="B2" s="151"/>
      <c r="C2" s="151"/>
      <c r="D2" s="151"/>
      <c r="E2" s="151"/>
      <c r="F2" s="151"/>
      <c r="G2" s="151"/>
      <c r="H2" s="151"/>
      <c r="I2" s="151"/>
      <c r="J2" s="151"/>
      <c r="K2" s="151"/>
      <c r="L2" s="151"/>
      <c r="M2" s="151"/>
      <c r="N2" s="151"/>
      <c r="O2" s="151"/>
      <c r="P2" s="151"/>
    </row>
    <row r="3" spans="1:16" x14ac:dyDescent="0.25">
      <c r="A3" s="151"/>
      <c r="B3" s="151"/>
      <c r="C3" s="151"/>
      <c r="D3" s="151"/>
      <c r="E3" s="151"/>
      <c r="F3" s="151"/>
      <c r="G3" s="151"/>
      <c r="H3" s="151"/>
      <c r="I3" s="151"/>
      <c r="J3" s="151"/>
      <c r="K3" s="151"/>
      <c r="L3" s="151"/>
      <c r="M3" s="151"/>
      <c r="N3" s="151"/>
      <c r="O3" s="151"/>
      <c r="P3" s="151"/>
    </row>
    <row r="4" spans="1:16" x14ac:dyDescent="0.25">
      <c r="A4" s="151"/>
      <c r="B4" s="151"/>
      <c r="C4" s="151"/>
      <c r="D4" s="151"/>
      <c r="E4" s="151"/>
      <c r="F4" s="151"/>
      <c r="G4" s="151"/>
      <c r="H4" s="151"/>
      <c r="I4" s="151"/>
      <c r="J4" s="151"/>
      <c r="K4" s="151"/>
      <c r="L4" s="151" t="s">
        <v>73</v>
      </c>
      <c r="M4" s="151"/>
      <c r="N4" s="151"/>
      <c r="O4" s="151"/>
      <c r="P4" s="151"/>
    </row>
    <row r="5" spans="1:16" x14ac:dyDescent="0.25">
      <c r="A5" s="151"/>
      <c r="B5" s="151"/>
      <c r="C5" s="151"/>
      <c r="D5" s="151"/>
      <c r="E5" s="151"/>
      <c r="F5" s="151"/>
      <c r="G5" s="151"/>
      <c r="H5" s="151"/>
      <c r="I5" s="151"/>
      <c r="J5" s="151"/>
      <c r="K5" s="151"/>
      <c r="L5" s="151"/>
      <c r="M5" s="151"/>
      <c r="N5" s="151"/>
      <c r="O5" s="151"/>
      <c r="P5" s="151"/>
    </row>
    <row r="6" spans="1:16" x14ac:dyDescent="0.25">
      <c r="A6" s="151"/>
      <c r="B6" s="151"/>
      <c r="C6" s="151"/>
      <c r="D6" s="151"/>
      <c r="E6" s="151"/>
      <c r="F6" s="151"/>
      <c r="G6" s="151"/>
      <c r="H6" s="151"/>
      <c r="I6" s="151"/>
      <c r="J6" s="151"/>
      <c r="K6" s="151"/>
      <c r="L6" s="151"/>
      <c r="M6" s="151"/>
      <c r="N6" s="151"/>
      <c r="O6" s="151"/>
      <c r="P6" s="151"/>
    </row>
    <row r="7" spans="1:16" x14ac:dyDescent="0.25">
      <c r="A7" s="151"/>
      <c r="B7" s="151"/>
      <c r="C7" s="151"/>
      <c r="D7" s="151"/>
      <c r="E7" s="151"/>
      <c r="F7" s="151"/>
      <c r="G7" s="151"/>
      <c r="H7" s="151"/>
      <c r="I7" s="151"/>
      <c r="J7" s="151"/>
      <c r="K7" s="151"/>
      <c r="L7" s="151"/>
      <c r="M7" s="151"/>
      <c r="N7" s="151"/>
      <c r="O7" s="151"/>
      <c r="P7" s="151"/>
    </row>
    <row r="8" spans="1:16" x14ac:dyDescent="0.25">
      <c r="A8" s="151"/>
      <c r="B8" s="151"/>
      <c r="C8" s="151"/>
      <c r="D8" s="151"/>
      <c r="E8" s="151"/>
      <c r="F8" s="151"/>
      <c r="G8" s="151"/>
      <c r="H8" s="151"/>
      <c r="I8" s="151"/>
      <c r="J8" s="151"/>
      <c r="K8" s="151"/>
      <c r="L8" s="151"/>
      <c r="M8" s="151"/>
      <c r="N8" s="151"/>
      <c r="O8" s="151"/>
      <c r="P8" s="151"/>
    </row>
    <row r="9" spans="1:16" x14ac:dyDescent="0.25">
      <c r="A9" s="151"/>
      <c r="B9" s="151"/>
      <c r="C9" s="151"/>
      <c r="D9" s="151"/>
      <c r="E9" s="151"/>
      <c r="F9" s="151"/>
      <c r="G9" s="151"/>
      <c r="H9" s="151"/>
      <c r="I9" s="151"/>
      <c r="J9" s="151"/>
      <c r="K9" s="151"/>
      <c r="L9" s="151"/>
      <c r="M9" s="151"/>
      <c r="N9" s="151"/>
      <c r="O9" s="151"/>
      <c r="P9" s="151"/>
    </row>
    <row r="10" spans="1:16" x14ac:dyDescent="0.25">
      <c r="A10" s="151"/>
      <c r="B10" s="151"/>
      <c r="C10" s="151"/>
      <c r="D10" s="151"/>
      <c r="E10" s="151"/>
      <c r="F10" s="151"/>
      <c r="G10" s="151"/>
      <c r="H10" s="151"/>
      <c r="I10" s="151"/>
      <c r="J10" s="151"/>
      <c r="K10" s="151"/>
      <c r="L10" s="151"/>
      <c r="M10" s="151"/>
      <c r="N10" s="151"/>
      <c r="O10" s="151"/>
      <c r="P10" s="151"/>
    </row>
    <row r="11" spans="1:16" x14ac:dyDescent="0.25">
      <c r="A11" s="151"/>
      <c r="B11" s="151"/>
      <c r="C11" s="151"/>
      <c r="D11" s="151"/>
      <c r="E11" s="151"/>
      <c r="F11" s="151"/>
      <c r="G11" s="151"/>
      <c r="H11" s="151"/>
      <c r="I11" s="151"/>
      <c r="J11" s="151"/>
      <c r="K11" s="151"/>
      <c r="L11" s="151"/>
      <c r="M11" s="151"/>
      <c r="N11" s="151"/>
      <c r="O11" s="151"/>
      <c r="P11" s="151"/>
    </row>
    <row r="12" spans="1:16" x14ac:dyDescent="0.25">
      <c r="A12" s="151"/>
      <c r="B12" s="151"/>
      <c r="C12" s="151"/>
      <c r="D12" s="151"/>
      <c r="E12" s="151"/>
      <c r="F12" s="151"/>
      <c r="G12" s="151"/>
      <c r="H12" s="151"/>
      <c r="I12" s="151"/>
      <c r="J12" s="151"/>
      <c r="K12" s="151"/>
      <c r="L12" s="151"/>
      <c r="M12" s="151"/>
      <c r="N12" s="151"/>
      <c r="O12" s="151"/>
      <c r="P12" s="151"/>
    </row>
    <row r="13" spans="1:16" x14ac:dyDescent="0.25">
      <c r="A13" s="151"/>
      <c r="B13" s="151"/>
      <c r="C13" s="151"/>
      <c r="D13" s="151"/>
      <c r="E13" s="151"/>
      <c r="F13" s="151"/>
      <c r="G13" s="151"/>
      <c r="H13" s="151"/>
      <c r="I13" s="151"/>
      <c r="J13" s="151"/>
      <c r="K13" s="151"/>
      <c r="L13" s="151"/>
      <c r="M13" s="151"/>
      <c r="N13" s="151"/>
      <c r="O13" s="151"/>
      <c r="P13" s="151"/>
    </row>
    <row r="14" spans="1:16" x14ac:dyDescent="0.25">
      <c r="A14" s="151"/>
      <c r="B14" s="151"/>
      <c r="C14" s="151"/>
      <c r="D14" s="151"/>
      <c r="E14" s="151"/>
      <c r="F14" s="151"/>
      <c r="G14" s="151"/>
      <c r="H14" s="151"/>
      <c r="I14" s="151"/>
      <c r="J14" s="151"/>
      <c r="K14" s="151"/>
      <c r="L14" s="151"/>
      <c r="M14" s="151"/>
      <c r="N14" s="151"/>
      <c r="O14" s="151"/>
      <c r="P14" s="151"/>
    </row>
    <row r="15" spans="1:16" x14ac:dyDescent="0.25">
      <c r="A15" s="151"/>
      <c r="B15" s="151"/>
      <c r="C15" s="151"/>
      <c r="D15" s="151"/>
      <c r="E15" s="151"/>
      <c r="F15" s="151"/>
      <c r="G15" s="151"/>
      <c r="H15" s="151"/>
      <c r="I15" s="151"/>
      <c r="J15" s="151"/>
      <c r="K15" s="151"/>
      <c r="L15" s="151"/>
      <c r="M15" s="151"/>
      <c r="N15" s="151"/>
      <c r="O15" s="151"/>
      <c r="P15" s="151"/>
    </row>
    <row r="16" spans="1:16" x14ac:dyDescent="0.25">
      <c r="A16" s="151"/>
      <c r="B16" s="151"/>
      <c r="C16" s="151"/>
      <c r="D16" s="151"/>
      <c r="E16" s="151"/>
      <c r="F16" s="151"/>
      <c r="G16" s="151"/>
      <c r="H16" s="151"/>
      <c r="I16" s="151"/>
      <c r="J16" s="151"/>
      <c r="K16" s="151"/>
      <c r="L16" s="151"/>
      <c r="M16" s="151"/>
      <c r="N16" s="151"/>
      <c r="O16" s="151"/>
      <c r="P16" s="151"/>
    </row>
    <row r="17" spans="1:16" x14ac:dyDescent="0.25">
      <c r="A17" s="151"/>
      <c r="B17" s="151"/>
      <c r="C17" s="151"/>
      <c r="D17" s="151"/>
      <c r="E17" s="151"/>
      <c r="F17" s="151"/>
      <c r="G17" s="151"/>
      <c r="H17" s="151"/>
      <c r="I17" s="151"/>
      <c r="J17" s="151"/>
      <c r="K17" s="151"/>
      <c r="L17" s="151"/>
      <c r="M17" s="151"/>
      <c r="N17" s="151"/>
      <c r="O17" s="151"/>
      <c r="P17" s="151"/>
    </row>
    <row r="18" spans="1:16" x14ac:dyDescent="0.25">
      <c r="A18" s="151"/>
      <c r="B18" s="151"/>
      <c r="C18" s="151"/>
      <c r="D18" s="151"/>
      <c r="E18" s="151"/>
      <c r="F18" s="151"/>
      <c r="G18" s="151"/>
      <c r="H18" s="151"/>
      <c r="I18" s="151"/>
      <c r="J18" s="151"/>
      <c r="K18" s="151"/>
      <c r="L18" s="151"/>
      <c r="M18" s="151"/>
      <c r="N18" s="151"/>
      <c r="O18" s="151"/>
      <c r="P18" s="151"/>
    </row>
    <row r="19" spans="1:16" x14ac:dyDescent="0.25">
      <c r="A19" s="151"/>
      <c r="B19" s="151"/>
      <c r="C19" s="151"/>
      <c r="D19" s="151"/>
      <c r="E19" s="151"/>
      <c r="F19" s="151"/>
      <c r="G19" s="151"/>
      <c r="H19" s="151"/>
      <c r="I19" s="151"/>
      <c r="J19" s="151"/>
      <c r="K19" s="151"/>
      <c r="L19" s="151"/>
      <c r="M19" s="151"/>
      <c r="N19" s="151"/>
      <c r="O19" s="151"/>
      <c r="P19" s="151"/>
    </row>
    <row r="20" spans="1:16" x14ac:dyDescent="0.25">
      <c r="A20" s="151"/>
      <c r="B20" s="151"/>
      <c r="C20" s="151"/>
      <c r="D20" s="151"/>
      <c r="E20" s="151"/>
      <c r="F20" s="151"/>
      <c r="G20" s="151"/>
      <c r="H20" s="151"/>
      <c r="I20" s="151"/>
      <c r="J20" s="151"/>
      <c r="K20" s="151"/>
      <c r="L20" s="151"/>
      <c r="M20" s="151"/>
      <c r="N20" s="151"/>
      <c r="O20" s="151"/>
      <c r="P20" s="151"/>
    </row>
    <row r="21" spans="1:16" x14ac:dyDescent="0.25">
      <c r="A21" s="151"/>
      <c r="B21" s="151"/>
      <c r="C21" s="151"/>
      <c r="D21" s="151"/>
      <c r="E21" s="151"/>
      <c r="F21" s="151"/>
      <c r="G21" s="151"/>
      <c r="H21" s="151"/>
      <c r="I21" s="151"/>
      <c r="J21" s="151"/>
      <c r="K21" s="151"/>
      <c r="L21" s="151"/>
      <c r="M21" s="151"/>
      <c r="N21" s="151"/>
      <c r="O21" s="151"/>
      <c r="P21" s="151"/>
    </row>
    <row r="22" spans="1:16" x14ac:dyDescent="0.25">
      <c r="A22" s="151"/>
      <c r="B22" s="151"/>
      <c r="C22" s="151"/>
      <c r="D22" s="151"/>
      <c r="E22" s="151"/>
      <c r="F22" s="151"/>
      <c r="G22" s="151"/>
      <c r="H22" s="151"/>
      <c r="I22" s="151"/>
      <c r="J22" s="151"/>
      <c r="K22" s="151"/>
      <c r="L22" s="151"/>
      <c r="M22" s="151"/>
      <c r="N22" s="151"/>
      <c r="O22" s="151"/>
      <c r="P22" s="151"/>
    </row>
    <row r="23" spans="1:16" x14ac:dyDescent="0.25">
      <c r="A23" s="151"/>
      <c r="B23" s="151"/>
      <c r="C23" s="151"/>
      <c r="D23" s="151"/>
      <c r="E23" s="151"/>
      <c r="F23" s="151"/>
      <c r="G23" s="151"/>
      <c r="H23" s="151"/>
      <c r="I23" s="151"/>
      <c r="J23" s="151"/>
      <c r="K23" s="151"/>
      <c r="L23" s="151"/>
      <c r="M23" s="151"/>
      <c r="N23" s="151"/>
      <c r="O23" s="151"/>
      <c r="P23" s="151"/>
    </row>
    <row r="24" spans="1:16" x14ac:dyDescent="0.25">
      <c r="A24" s="151"/>
      <c r="B24" s="151"/>
      <c r="C24" s="151"/>
      <c r="D24" s="151"/>
      <c r="E24" s="151"/>
      <c r="F24" s="151"/>
      <c r="G24" s="151"/>
      <c r="H24" s="151"/>
      <c r="I24" s="151"/>
      <c r="J24" s="151"/>
      <c r="K24" s="151"/>
      <c r="L24" s="151"/>
      <c r="M24" s="151"/>
      <c r="N24" s="151"/>
      <c r="O24" s="151"/>
      <c r="P24" s="151"/>
    </row>
    <row r="25" spans="1:16" x14ac:dyDescent="0.25">
      <c r="A25" s="151"/>
      <c r="B25" s="151"/>
      <c r="C25" s="151"/>
      <c r="D25" s="151"/>
      <c r="E25" s="151"/>
      <c r="F25" s="151"/>
      <c r="G25" s="151"/>
      <c r="H25" s="151"/>
      <c r="I25" s="151"/>
      <c r="J25" s="151"/>
      <c r="K25" s="151"/>
      <c r="L25" s="151"/>
      <c r="M25" s="151"/>
      <c r="N25" s="151"/>
      <c r="O25" s="151"/>
      <c r="P25" s="151"/>
    </row>
    <row r="26" spans="1:16" x14ac:dyDescent="0.25">
      <c r="A26" s="151"/>
      <c r="B26" s="151"/>
      <c r="C26" s="151"/>
      <c r="D26" s="151"/>
      <c r="E26" s="151"/>
      <c r="F26" s="151"/>
      <c r="G26" s="151"/>
      <c r="H26" s="151"/>
      <c r="I26" s="151"/>
      <c r="J26" s="151"/>
      <c r="K26" s="151"/>
      <c r="L26" s="151"/>
      <c r="M26" s="151"/>
      <c r="N26" s="151"/>
      <c r="O26" s="151"/>
      <c r="P26" s="151"/>
    </row>
    <row r="27" spans="1:16" x14ac:dyDescent="0.25">
      <c r="A27" s="151"/>
      <c r="B27" s="151"/>
      <c r="C27" s="151"/>
      <c r="D27" s="151"/>
      <c r="E27" s="151"/>
      <c r="F27" s="151"/>
      <c r="G27" s="151"/>
      <c r="H27" s="151"/>
      <c r="I27" s="151"/>
      <c r="J27" s="151"/>
      <c r="K27" s="151"/>
      <c r="L27" s="151"/>
      <c r="M27" s="151"/>
      <c r="N27" s="151"/>
      <c r="O27" s="151"/>
      <c r="P27" s="151"/>
    </row>
    <row r="28" spans="1:16" x14ac:dyDescent="0.25">
      <c r="A28" s="151"/>
      <c r="B28" s="151"/>
      <c r="C28" s="151"/>
      <c r="D28" s="151"/>
      <c r="E28" s="151"/>
      <c r="F28" s="151"/>
      <c r="G28" s="151"/>
      <c r="H28" s="151"/>
      <c r="I28" s="151"/>
      <c r="J28" s="151"/>
      <c r="K28" s="151"/>
      <c r="L28" s="151"/>
      <c r="M28" s="151"/>
      <c r="N28" s="151"/>
      <c r="O28" s="151"/>
      <c r="P28" s="151"/>
    </row>
    <row r="29" spans="1:16" x14ac:dyDescent="0.25">
      <c r="A29" s="151"/>
      <c r="B29" s="151"/>
      <c r="C29" s="151"/>
      <c r="D29" s="151"/>
      <c r="E29" s="151"/>
      <c r="F29" s="151"/>
      <c r="G29" s="151"/>
      <c r="H29" s="151"/>
      <c r="I29" s="151"/>
      <c r="J29" s="151"/>
      <c r="K29" s="151"/>
      <c r="L29" s="151"/>
      <c r="M29" s="151"/>
      <c r="N29" s="151"/>
      <c r="O29" s="151"/>
      <c r="P29" s="151"/>
    </row>
    <row r="30" spans="1:16" x14ac:dyDescent="0.25">
      <c r="A30" s="151"/>
      <c r="B30" s="151"/>
      <c r="C30" s="151"/>
      <c r="D30" s="151"/>
      <c r="E30" s="151"/>
      <c r="F30" s="151"/>
      <c r="G30" s="151"/>
      <c r="H30" s="151"/>
      <c r="I30" s="151"/>
      <c r="J30" s="151"/>
      <c r="K30" s="151"/>
      <c r="L30" s="151"/>
      <c r="M30" s="151"/>
      <c r="N30" s="151"/>
      <c r="O30" s="151"/>
      <c r="P30" s="151"/>
    </row>
    <row r="31" spans="1:16" x14ac:dyDescent="0.25">
      <c r="A31" s="151"/>
      <c r="B31" s="151"/>
      <c r="C31" s="151"/>
      <c r="D31" s="151"/>
      <c r="E31" s="151"/>
      <c r="F31" s="151"/>
      <c r="G31" s="151"/>
      <c r="H31" s="151"/>
      <c r="I31" s="151"/>
      <c r="J31" s="151"/>
      <c r="K31" s="151"/>
      <c r="L31" s="151"/>
      <c r="M31" s="151"/>
      <c r="N31" s="151"/>
      <c r="O31" s="151"/>
      <c r="P31" s="151"/>
    </row>
    <row r="32" spans="1:16" x14ac:dyDescent="0.25">
      <c r="A32" s="151"/>
      <c r="B32" s="151"/>
      <c r="C32" s="151"/>
      <c r="D32" s="151"/>
      <c r="E32" s="151"/>
      <c r="F32" s="151"/>
      <c r="G32" s="151"/>
      <c r="H32" s="151"/>
      <c r="I32" s="151"/>
      <c r="J32" s="151"/>
      <c r="K32" s="151"/>
      <c r="L32" s="151"/>
      <c r="M32" s="151"/>
      <c r="N32" s="151"/>
      <c r="O32" s="151"/>
      <c r="P32" s="151"/>
    </row>
    <row r="33" spans="1:16" x14ac:dyDescent="0.25">
      <c r="A33" s="151"/>
      <c r="B33" s="151"/>
      <c r="C33" s="151"/>
      <c r="D33" s="151"/>
      <c r="E33" s="151"/>
      <c r="F33" s="151"/>
      <c r="G33" s="151"/>
      <c r="H33" s="151"/>
      <c r="I33" s="151"/>
      <c r="J33" s="151"/>
      <c r="K33" s="151"/>
      <c r="L33" s="151"/>
      <c r="M33" s="151"/>
      <c r="N33" s="151"/>
      <c r="O33" s="151"/>
      <c r="P33" s="151"/>
    </row>
    <row r="34" spans="1:16" x14ac:dyDescent="0.25">
      <c r="A34" s="151"/>
      <c r="B34" s="151"/>
      <c r="C34" s="151"/>
      <c r="D34" s="151"/>
      <c r="E34" s="151"/>
      <c r="F34" s="151"/>
      <c r="G34" s="151"/>
      <c r="H34" s="151"/>
      <c r="I34" s="151"/>
      <c r="J34" s="151"/>
      <c r="K34" s="151"/>
      <c r="L34" s="151"/>
      <c r="M34" s="151"/>
      <c r="N34" s="151"/>
      <c r="O34" s="151"/>
      <c r="P34" s="151"/>
    </row>
    <row r="35" spans="1:16" x14ac:dyDescent="0.25">
      <c r="A35" s="151"/>
      <c r="B35" s="151"/>
      <c r="C35" s="151"/>
      <c r="D35" s="151"/>
      <c r="E35" s="151"/>
      <c r="F35" s="151"/>
      <c r="G35" s="151"/>
      <c r="H35" s="151"/>
      <c r="I35" s="151"/>
      <c r="J35" s="151"/>
      <c r="K35" s="151"/>
      <c r="L35" s="151"/>
      <c r="M35" s="151"/>
      <c r="N35" s="151"/>
      <c r="O35" s="151"/>
      <c r="P35" s="151"/>
    </row>
    <row r="36" spans="1:16" x14ac:dyDescent="0.25">
      <c r="A36" s="151"/>
      <c r="B36" s="151"/>
      <c r="C36" s="151"/>
      <c r="D36" s="151"/>
      <c r="E36" s="151"/>
      <c r="F36" s="151"/>
      <c r="G36" s="151"/>
      <c r="H36" s="151"/>
      <c r="I36" s="151"/>
      <c r="J36" s="151"/>
      <c r="K36" s="151"/>
      <c r="L36" s="151"/>
      <c r="M36" s="151"/>
      <c r="N36" s="151"/>
      <c r="O36" s="151"/>
      <c r="P36" s="151"/>
    </row>
    <row r="37" spans="1:16" x14ac:dyDescent="0.25">
      <c r="A37" s="151"/>
      <c r="B37" s="151"/>
      <c r="C37" s="151"/>
      <c r="D37" s="151"/>
      <c r="E37" s="151"/>
      <c r="F37" s="151"/>
      <c r="G37" s="151"/>
      <c r="H37" s="151"/>
      <c r="I37" s="151"/>
      <c r="J37" s="151"/>
      <c r="K37" s="151"/>
      <c r="L37" s="151"/>
      <c r="M37" s="151"/>
      <c r="N37" s="151"/>
      <c r="O37" s="151"/>
      <c r="P37" s="151"/>
    </row>
    <row r="38" spans="1:16" x14ac:dyDescent="0.25">
      <c r="A38" s="151"/>
      <c r="B38" s="151"/>
      <c r="C38" s="151"/>
      <c r="D38" s="151"/>
      <c r="E38" s="151"/>
      <c r="F38" s="151"/>
      <c r="G38" s="151"/>
      <c r="H38" s="151"/>
      <c r="I38" s="151"/>
      <c r="J38" s="151"/>
      <c r="K38" s="151"/>
      <c r="L38" s="151"/>
      <c r="M38" s="151"/>
      <c r="N38" s="151"/>
      <c r="O38" s="151"/>
      <c r="P38" s="151"/>
    </row>
    <row r="39" spans="1:16" x14ac:dyDescent="0.25">
      <c r="A39" s="151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</row>
    <row r="40" spans="1:16" x14ac:dyDescent="0.25">
      <c r="A40" s="151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</row>
    <row r="41" spans="1:16" x14ac:dyDescent="0.25">
      <c r="A41" s="151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</row>
    <row r="42" spans="1:16" x14ac:dyDescent="0.25">
      <c r="A42" s="151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</row>
    <row r="43" spans="1:16" x14ac:dyDescent="0.25">
      <c r="A43" s="151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</row>
    <row r="44" spans="1:16" x14ac:dyDescent="0.25">
      <c r="A44" s="151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</row>
    <row r="45" spans="1:16" x14ac:dyDescent="0.25">
      <c r="A45" s="151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</row>
    <row r="46" spans="1:16" x14ac:dyDescent="0.25">
      <c r="A46" s="151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</row>
    <row r="47" spans="1:16" x14ac:dyDescent="0.25">
      <c r="A47" s="151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</row>
    <row r="48" spans="1:16" x14ac:dyDescent="0.25">
      <c r="A48" s="151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</row>
    <row r="49" spans="1:16" x14ac:dyDescent="0.25">
      <c r="A49" s="151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</row>
    <row r="50" spans="1:16" x14ac:dyDescent="0.25">
      <c r="A50" s="151"/>
      <c r="B50" s="151"/>
      <c r="C50" s="151"/>
      <c r="D50" s="151"/>
      <c r="E50" s="151"/>
      <c r="F50" s="151"/>
      <c r="G50" s="151"/>
      <c r="H50" s="151"/>
      <c r="I50" s="151"/>
      <c r="J50" s="151"/>
      <c r="K50" s="151"/>
      <c r="L50" s="151"/>
      <c r="M50" s="151"/>
      <c r="N50" s="151"/>
      <c r="O50" s="151"/>
      <c r="P50" s="151"/>
    </row>
    <row r="51" spans="1:16" x14ac:dyDescent="0.25">
      <c r="A51" s="151"/>
      <c r="B51" s="151"/>
      <c r="C51" s="151"/>
      <c r="D51" s="151"/>
      <c r="E51" s="151"/>
      <c r="F51" s="151"/>
      <c r="G51" s="151"/>
      <c r="H51" s="151"/>
      <c r="I51" s="151"/>
      <c r="J51" s="151"/>
      <c r="K51" s="151"/>
      <c r="L51" s="151"/>
      <c r="M51" s="151"/>
      <c r="N51" s="151"/>
      <c r="O51" s="151"/>
      <c r="P51" s="151"/>
    </row>
    <row r="52" spans="1:16" x14ac:dyDescent="0.25">
      <c r="A52" s="151"/>
      <c r="B52" s="151"/>
      <c r="C52" s="151"/>
      <c r="D52" s="151"/>
      <c r="E52" s="151"/>
      <c r="F52" s="151"/>
      <c r="G52" s="151"/>
      <c r="H52" s="151"/>
      <c r="I52" s="151"/>
      <c r="J52" s="151"/>
      <c r="K52" s="151"/>
      <c r="L52" s="151"/>
      <c r="M52" s="151"/>
      <c r="N52" s="151"/>
      <c r="O52" s="151"/>
      <c r="P52" s="151"/>
    </row>
    <row r="53" spans="1:16" x14ac:dyDescent="0.25">
      <c r="A53" s="151"/>
      <c r="B53" s="151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</row>
    <row r="54" spans="1:16" x14ac:dyDescent="0.25">
      <c r="A54" s="151"/>
      <c r="B54" s="151"/>
      <c r="C54" s="151"/>
      <c r="D54" s="151"/>
      <c r="E54" s="151"/>
      <c r="F54" s="151"/>
      <c r="G54" s="151"/>
      <c r="H54" s="151"/>
      <c r="I54" s="151"/>
      <c r="J54" s="151"/>
      <c r="K54" s="151"/>
      <c r="L54" s="151"/>
      <c r="M54" s="151"/>
      <c r="N54" s="151"/>
      <c r="O54" s="151"/>
      <c r="P54" s="151"/>
    </row>
    <row r="55" spans="1:16" x14ac:dyDescent="0.25">
      <c r="A55" s="151"/>
      <c r="B55" s="151"/>
      <c r="C55" s="151"/>
      <c r="D55" s="151"/>
      <c r="E55" s="151"/>
      <c r="F55" s="151"/>
      <c r="G55" s="151"/>
      <c r="H55" s="151"/>
      <c r="I55" s="151"/>
      <c r="J55" s="151"/>
      <c r="K55" s="151"/>
      <c r="L55" s="151"/>
      <c r="M55" s="151"/>
      <c r="N55" s="151"/>
      <c r="O55" s="151"/>
      <c r="P55" s="151"/>
    </row>
    <row r="56" spans="1:16" x14ac:dyDescent="0.25">
      <c r="A56" s="151"/>
      <c r="B56" s="151"/>
      <c r="C56" s="151"/>
      <c r="D56" s="151"/>
      <c r="E56" s="151"/>
      <c r="F56" s="151"/>
      <c r="G56" s="151"/>
      <c r="H56" s="151"/>
      <c r="I56" s="151"/>
      <c r="J56" s="151"/>
      <c r="K56" s="151"/>
      <c r="L56" s="151"/>
      <c r="M56" s="151"/>
      <c r="N56" s="151"/>
      <c r="O56" s="151"/>
      <c r="P56" s="151"/>
    </row>
    <row r="57" spans="1:16" x14ac:dyDescent="0.25">
      <c r="A57" s="151"/>
      <c r="B57" s="151"/>
      <c r="C57" s="151"/>
      <c r="D57" s="151"/>
      <c r="E57" s="151"/>
      <c r="F57" s="151"/>
      <c r="G57" s="151"/>
      <c r="H57" s="151"/>
      <c r="I57" s="151"/>
      <c r="J57" s="151"/>
      <c r="K57" s="151"/>
      <c r="L57" s="151"/>
      <c r="M57" s="151"/>
      <c r="N57" s="151"/>
      <c r="O57" s="151"/>
      <c r="P57" s="151"/>
    </row>
    <row r="58" spans="1:16" x14ac:dyDescent="0.25">
      <c r="A58" s="151"/>
      <c r="B58" s="151"/>
      <c r="C58" s="151"/>
      <c r="D58" s="151"/>
      <c r="E58" s="151"/>
      <c r="F58" s="151"/>
      <c r="G58" s="151"/>
      <c r="H58" s="151"/>
      <c r="I58" s="151"/>
      <c r="J58" s="151"/>
      <c r="K58" s="151"/>
      <c r="L58" s="151"/>
      <c r="M58" s="151"/>
      <c r="N58" s="151"/>
      <c r="O58" s="151"/>
      <c r="P58" s="151"/>
    </row>
    <row r="59" spans="1:16" x14ac:dyDescent="0.25">
      <c r="A59" s="151"/>
      <c r="B59" s="151"/>
      <c r="C59" s="151"/>
      <c r="D59" s="151"/>
      <c r="E59" s="151"/>
      <c r="F59" s="151"/>
      <c r="G59" s="151"/>
      <c r="H59" s="151"/>
      <c r="I59" s="151"/>
      <c r="J59" s="151"/>
      <c r="K59" s="151"/>
      <c r="L59" s="151"/>
      <c r="M59" s="151"/>
      <c r="N59" s="151"/>
      <c r="O59" s="151"/>
      <c r="P59" s="151"/>
    </row>
    <row r="60" spans="1:16" x14ac:dyDescent="0.25">
      <c r="A60" s="151"/>
      <c r="B60" s="151"/>
      <c r="C60" s="151"/>
      <c r="D60" s="151"/>
      <c r="E60" s="151"/>
      <c r="F60" s="151"/>
      <c r="G60" s="151"/>
      <c r="H60" s="151"/>
      <c r="I60" s="151"/>
      <c r="J60" s="151"/>
      <c r="K60" s="151"/>
      <c r="L60" s="151"/>
      <c r="M60" s="151"/>
      <c r="N60" s="151"/>
      <c r="O60" s="151"/>
      <c r="P60" s="151"/>
    </row>
    <row r="61" spans="1:16" x14ac:dyDescent="0.25">
      <c r="A61" s="151"/>
      <c r="B61" s="151"/>
      <c r="C61" s="151"/>
      <c r="D61" s="151"/>
      <c r="E61" s="151"/>
      <c r="F61" s="151"/>
      <c r="G61" s="151"/>
      <c r="H61" s="151"/>
      <c r="I61" s="151"/>
      <c r="J61" s="151"/>
      <c r="K61" s="151"/>
      <c r="L61" s="151"/>
      <c r="M61" s="151"/>
      <c r="N61" s="151"/>
      <c r="O61" s="151"/>
      <c r="P61" s="151"/>
    </row>
    <row r="62" spans="1:16" x14ac:dyDescent="0.25">
      <c r="A62" s="151"/>
      <c r="B62" s="151"/>
      <c r="C62" s="151"/>
      <c r="D62" s="151"/>
      <c r="E62" s="151"/>
      <c r="F62" s="151"/>
      <c r="G62" s="151"/>
      <c r="H62" s="151"/>
      <c r="I62" s="151"/>
      <c r="J62" s="151"/>
      <c r="K62" s="151"/>
      <c r="L62" s="151"/>
      <c r="M62" s="151"/>
      <c r="N62" s="151"/>
      <c r="O62" s="151"/>
      <c r="P62" s="151"/>
    </row>
    <row r="63" spans="1:16" x14ac:dyDescent="0.25">
      <c r="A63" s="151"/>
      <c r="B63" s="151"/>
      <c r="C63" s="151"/>
      <c r="D63" s="151"/>
      <c r="E63" s="151"/>
      <c r="F63" s="151"/>
      <c r="G63" s="151"/>
      <c r="H63" s="151"/>
      <c r="I63" s="151"/>
      <c r="J63" s="151"/>
      <c r="K63" s="151"/>
      <c r="L63" s="151"/>
      <c r="M63" s="151"/>
      <c r="N63" s="151"/>
      <c r="O63" s="151"/>
      <c r="P63" s="151"/>
    </row>
    <row r="64" spans="1:16" x14ac:dyDescent="0.25">
      <c r="A64" s="151"/>
      <c r="B64" s="151"/>
      <c r="C64" s="151"/>
      <c r="D64" s="151"/>
      <c r="E64" s="151"/>
      <c r="F64" s="151"/>
      <c r="G64" s="151"/>
      <c r="H64" s="151"/>
      <c r="I64" s="151"/>
      <c r="J64" s="151"/>
      <c r="K64" s="151"/>
      <c r="L64" s="151"/>
      <c r="M64" s="151"/>
      <c r="N64" s="151"/>
      <c r="O64" s="151"/>
      <c r="P64" s="151"/>
    </row>
    <row r="65" spans="1:16" x14ac:dyDescent="0.25">
      <c r="A65" s="151"/>
      <c r="B65" s="151"/>
      <c r="C65" s="151"/>
      <c r="D65" s="151"/>
      <c r="E65" s="151"/>
      <c r="F65" s="151"/>
      <c r="G65" s="151"/>
      <c r="H65" s="151"/>
      <c r="I65" s="151"/>
      <c r="J65" s="151"/>
      <c r="K65" s="151"/>
      <c r="L65" s="151"/>
      <c r="M65" s="151"/>
      <c r="N65" s="151"/>
      <c r="O65" s="151"/>
      <c r="P65" s="151"/>
    </row>
    <row r="66" spans="1:16" x14ac:dyDescent="0.25">
      <c r="A66" s="151"/>
      <c r="B66" s="151"/>
      <c r="C66" s="151"/>
      <c r="D66" s="151"/>
      <c r="E66" s="151"/>
      <c r="F66" s="151"/>
      <c r="G66" s="151"/>
      <c r="H66" s="151"/>
      <c r="I66" s="151"/>
      <c r="J66" s="151"/>
      <c r="K66" s="151"/>
      <c r="L66" s="151"/>
      <c r="M66" s="151"/>
      <c r="N66" s="151"/>
      <c r="O66" s="151"/>
      <c r="P66" s="151"/>
    </row>
    <row r="67" spans="1:16" x14ac:dyDescent="0.25">
      <c r="A67" s="151"/>
      <c r="B67" s="151"/>
      <c r="C67" s="151"/>
      <c r="D67" s="151"/>
      <c r="E67" s="151"/>
      <c r="F67" s="151"/>
      <c r="G67" s="151"/>
      <c r="H67" s="151"/>
      <c r="I67" s="151"/>
      <c r="J67" s="151"/>
      <c r="K67" s="151"/>
      <c r="L67" s="151"/>
      <c r="M67" s="151"/>
      <c r="N67" s="151"/>
      <c r="O67" s="151"/>
      <c r="P67" s="151"/>
    </row>
    <row r="68" spans="1:16" x14ac:dyDescent="0.25">
      <c r="A68" s="151"/>
      <c r="B68" s="151"/>
      <c r="C68" s="151"/>
      <c r="D68" s="151"/>
      <c r="E68" s="151"/>
      <c r="F68" s="151"/>
      <c r="G68" s="151"/>
      <c r="H68" s="151"/>
      <c r="I68" s="151"/>
      <c r="J68" s="151"/>
      <c r="K68" s="151"/>
      <c r="L68" s="151"/>
      <c r="M68" s="151"/>
      <c r="N68" s="151"/>
      <c r="O68" s="151"/>
      <c r="P68" s="151"/>
    </row>
    <row r="69" spans="1:16" x14ac:dyDescent="0.25">
      <c r="A69" s="151"/>
      <c r="B69" s="151"/>
      <c r="C69" s="151"/>
      <c r="D69" s="151"/>
      <c r="E69" s="151"/>
      <c r="F69" s="151"/>
      <c r="G69" s="151"/>
      <c r="H69" s="151"/>
      <c r="I69" s="151"/>
      <c r="J69" s="151"/>
      <c r="K69" s="151"/>
      <c r="L69" s="151"/>
      <c r="M69" s="151"/>
      <c r="N69" s="151"/>
      <c r="O69" s="151"/>
      <c r="P69" s="151"/>
    </row>
    <row r="70" spans="1:16" x14ac:dyDescent="0.25">
      <c r="A70" s="151"/>
      <c r="B70" s="151"/>
      <c r="C70" s="151"/>
      <c r="D70" s="151"/>
      <c r="E70" s="151"/>
      <c r="F70" s="151"/>
      <c r="G70" s="151"/>
      <c r="H70" s="151"/>
      <c r="I70" s="151"/>
      <c r="J70" s="151"/>
      <c r="K70" s="151"/>
      <c r="L70" s="151"/>
      <c r="M70" s="151"/>
      <c r="N70" s="151"/>
      <c r="O70" s="151"/>
      <c r="P70" s="151"/>
    </row>
    <row r="71" spans="1:16" x14ac:dyDescent="0.25">
      <c r="A71" s="151"/>
      <c r="B71" s="151"/>
      <c r="C71" s="151"/>
      <c r="D71" s="151"/>
      <c r="E71" s="151"/>
      <c r="F71" s="151"/>
      <c r="G71" s="151"/>
      <c r="H71" s="151"/>
      <c r="I71" s="151"/>
      <c r="J71" s="151"/>
      <c r="K71" s="151"/>
      <c r="L71" s="151"/>
      <c r="M71" s="151"/>
      <c r="N71" s="151"/>
      <c r="O71" s="151"/>
      <c r="P71" s="151"/>
    </row>
    <row r="72" spans="1:16" x14ac:dyDescent="0.25">
      <c r="A72" s="151"/>
      <c r="B72" s="151"/>
      <c r="C72" s="151"/>
      <c r="D72" s="151"/>
      <c r="E72" s="151"/>
      <c r="F72" s="151"/>
      <c r="G72" s="151"/>
      <c r="H72" s="151"/>
      <c r="I72" s="151"/>
      <c r="J72" s="151"/>
      <c r="K72" s="151"/>
      <c r="L72" s="151"/>
      <c r="M72" s="151"/>
      <c r="N72" s="151"/>
      <c r="O72" s="151"/>
      <c r="P72" s="151"/>
    </row>
    <row r="73" spans="1:16" x14ac:dyDescent="0.25">
      <c r="A73" s="151"/>
      <c r="B73" s="151"/>
      <c r="C73" s="151"/>
      <c r="D73" s="151"/>
      <c r="E73" s="151"/>
      <c r="F73" s="151"/>
      <c r="G73" s="151"/>
      <c r="H73" s="151"/>
      <c r="I73" s="151"/>
      <c r="J73" s="151"/>
      <c r="K73" s="151"/>
      <c r="L73" s="151"/>
      <c r="M73" s="151"/>
      <c r="N73" s="151"/>
      <c r="O73" s="151"/>
      <c r="P73" s="151"/>
    </row>
    <row r="74" spans="1:16" x14ac:dyDescent="0.25">
      <c r="A74" s="151"/>
      <c r="B74" s="151"/>
      <c r="C74" s="151"/>
      <c r="D74" s="151"/>
      <c r="E74" s="151"/>
      <c r="F74" s="151"/>
      <c r="G74" s="151"/>
      <c r="H74" s="151"/>
      <c r="I74" s="151"/>
      <c r="J74" s="151"/>
      <c r="K74" s="151"/>
      <c r="L74" s="151"/>
      <c r="M74" s="151"/>
      <c r="N74" s="151"/>
      <c r="O74" s="151"/>
      <c r="P74" s="151"/>
    </row>
    <row r="75" spans="1:16" x14ac:dyDescent="0.25">
      <c r="A75" s="151"/>
      <c r="B75" s="151"/>
      <c r="C75" s="151"/>
      <c r="D75" s="151"/>
      <c r="E75" s="151"/>
      <c r="F75" s="151"/>
      <c r="G75" s="151"/>
      <c r="H75" s="151"/>
      <c r="I75" s="151"/>
      <c r="J75" s="151"/>
      <c r="K75" s="151"/>
      <c r="L75" s="151"/>
      <c r="M75" s="151"/>
      <c r="N75" s="151"/>
      <c r="O75" s="151"/>
      <c r="P75" s="151"/>
    </row>
    <row r="76" spans="1:16" x14ac:dyDescent="0.25">
      <c r="A76" s="151"/>
      <c r="B76" s="151"/>
      <c r="C76" s="151"/>
      <c r="D76" s="151"/>
      <c r="E76" s="151"/>
      <c r="F76" s="151"/>
      <c r="G76" s="151"/>
      <c r="H76" s="151"/>
      <c r="I76" s="151"/>
      <c r="J76" s="151"/>
      <c r="K76" s="151"/>
      <c r="L76" s="151"/>
      <c r="M76" s="151"/>
      <c r="N76" s="151"/>
      <c r="O76" s="151"/>
      <c r="P76" s="151"/>
    </row>
    <row r="77" spans="1:16" x14ac:dyDescent="0.25">
      <c r="A77" s="151"/>
      <c r="B77" s="151"/>
      <c r="C77" s="151"/>
      <c r="D77" s="151"/>
      <c r="E77" s="151"/>
      <c r="F77" s="151"/>
      <c r="G77" s="151"/>
      <c r="H77" s="151"/>
      <c r="I77" s="151"/>
      <c r="J77" s="151"/>
      <c r="K77" s="151"/>
      <c r="L77" s="151"/>
      <c r="M77" s="151"/>
      <c r="N77" s="151"/>
      <c r="O77" s="151"/>
      <c r="P77" s="151"/>
    </row>
    <row r="78" spans="1:16" x14ac:dyDescent="0.25">
      <c r="A78" s="151"/>
      <c r="B78" s="151"/>
      <c r="C78" s="151"/>
      <c r="D78" s="151"/>
      <c r="E78" s="151"/>
      <c r="F78" s="151"/>
      <c r="G78" s="151"/>
      <c r="H78" s="151"/>
      <c r="I78" s="151"/>
      <c r="J78" s="151"/>
      <c r="K78" s="151"/>
      <c r="L78" s="151"/>
      <c r="M78" s="151"/>
      <c r="N78" s="151"/>
      <c r="O78" s="151"/>
      <c r="P78" s="151"/>
    </row>
    <row r="79" spans="1:16" x14ac:dyDescent="0.25">
      <c r="A79" s="151"/>
      <c r="B79" s="151"/>
      <c r="C79" s="151"/>
      <c r="D79" s="151"/>
      <c r="E79" s="151"/>
      <c r="F79" s="151"/>
      <c r="G79" s="151"/>
      <c r="H79" s="151"/>
      <c r="I79" s="151"/>
      <c r="J79" s="151"/>
      <c r="K79" s="151"/>
      <c r="L79" s="151"/>
      <c r="M79" s="151"/>
      <c r="N79" s="151"/>
      <c r="O79" s="151"/>
      <c r="P79" s="151"/>
    </row>
    <row r="80" spans="1:16" x14ac:dyDescent="0.25">
      <c r="A80" s="151"/>
      <c r="B80" s="151"/>
      <c r="C80" s="151"/>
      <c r="D80" s="151"/>
      <c r="E80" s="151"/>
      <c r="F80" s="151"/>
      <c r="G80" s="151"/>
      <c r="H80" s="151"/>
      <c r="I80" s="151"/>
      <c r="J80" s="151"/>
      <c r="K80" s="151"/>
      <c r="L80" s="151"/>
      <c r="M80" s="151"/>
      <c r="N80" s="151"/>
      <c r="O80" s="151"/>
      <c r="P80" s="151"/>
    </row>
    <row r="81" spans="1:16" x14ac:dyDescent="0.25">
      <c r="A81" s="151"/>
      <c r="B81" s="151"/>
      <c r="C81" s="151"/>
      <c r="D81" s="151"/>
      <c r="E81" s="151"/>
      <c r="F81" s="151"/>
      <c r="G81" s="151"/>
      <c r="H81" s="151"/>
      <c r="I81" s="151"/>
      <c r="J81" s="151"/>
      <c r="K81" s="151"/>
      <c r="L81" s="151"/>
      <c r="M81" s="151"/>
      <c r="N81" s="151"/>
      <c r="O81" s="151"/>
      <c r="P81" s="151"/>
    </row>
    <row r="82" spans="1:16" x14ac:dyDescent="0.25">
      <c r="A82" s="151"/>
      <c r="B82" s="151"/>
      <c r="C82" s="151"/>
      <c r="D82" s="151"/>
      <c r="E82" s="151"/>
      <c r="F82" s="151"/>
      <c r="G82" s="151"/>
      <c r="H82" s="151"/>
      <c r="I82" s="151"/>
      <c r="J82" s="151"/>
      <c r="K82" s="151"/>
      <c r="L82" s="151"/>
      <c r="M82" s="151"/>
      <c r="N82" s="151"/>
      <c r="O82" s="151"/>
      <c r="P82" s="151"/>
    </row>
    <row r="83" spans="1:16" x14ac:dyDescent="0.25">
      <c r="A83" s="151"/>
      <c r="B83" s="151"/>
      <c r="C83" s="151"/>
      <c r="D83" s="151"/>
      <c r="E83" s="151"/>
      <c r="F83" s="151"/>
      <c r="G83" s="151"/>
      <c r="H83" s="151"/>
      <c r="I83" s="151"/>
      <c r="J83" s="151"/>
      <c r="K83" s="151"/>
      <c r="L83" s="151"/>
      <c r="M83" s="151"/>
      <c r="N83" s="151"/>
      <c r="O83" s="151"/>
      <c r="P83" s="151"/>
    </row>
    <row r="84" spans="1:16" x14ac:dyDescent="0.25">
      <c r="A84" s="151"/>
      <c r="B84" s="151"/>
      <c r="C84" s="151"/>
      <c r="D84" s="151"/>
      <c r="E84" s="151"/>
      <c r="F84" s="151"/>
      <c r="G84" s="151"/>
      <c r="H84" s="151"/>
      <c r="I84" s="151"/>
      <c r="J84" s="151"/>
      <c r="K84" s="151"/>
      <c r="L84" s="151"/>
      <c r="M84" s="151"/>
      <c r="N84" s="151"/>
      <c r="O84" s="151"/>
      <c r="P84" s="151"/>
    </row>
    <row r="85" spans="1:16" x14ac:dyDescent="0.25">
      <c r="A85" s="151"/>
      <c r="B85" s="151"/>
      <c r="C85" s="151"/>
      <c r="D85" s="151"/>
      <c r="E85" s="151"/>
      <c r="F85" s="151"/>
      <c r="G85" s="151"/>
      <c r="H85" s="151"/>
      <c r="I85" s="151"/>
      <c r="J85" s="151"/>
      <c r="K85" s="151"/>
      <c r="L85" s="151"/>
      <c r="M85" s="151"/>
      <c r="N85" s="151"/>
      <c r="O85" s="151"/>
      <c r="P85" s="151"/>
    </row>
    <row r="86" spans="1:16" x14ac:dyDescent="0.25">
      <c r="A86" s="151"/>
      <c r="B86" s="151"/>
      <c r="C86" s="151"/>
      <c r="D86" s="151"/>
      <c r="E86" s="151"/>
      <c r="F86" s="151"/>
      <c r="G86" s="151"/>
      <c r="H86" s="151"/>
      <c r="I86" s="151"/>
      <c r="J86" s="151"/>
      <c r="K86" s="151"/>
      <c r="L86" s="151"/>
      <c r="M86" s="151"/>
      <c r="N86" s="151"/>
      <c r="O86" s="151"/>
      <c r="P86" s="151"/>
    </row>
    <row r="87" spans="1:16" x14ac:dyDescent="0.25">
      <c r="A87" s="151"/>
      <c r="B87" s="151"/>
      <c r="C87" s="151"/>
      <c r="D87" s="151"/>
      <c r="E87" s="151"/>
      <c r="F87" s="151"/>
      <c r="G87" s="151"/>
      <c r="H87" s="151"/>
      <c r="I87" s="151"/>
      <c r="J87" s="151"/>
      <c r="K87" s="151"/>
      <c r="L87" s="151"/>
      <c r="M87" s="151"/>
      <c r="N87" s="151"/>
      <c r="O87" s="151"/>
      <c r="P87" s="151"/>
    </row>
    <row r="88" spans="1:16" x14ac:dyDescent="0.25">
      <c r="A88" s="151"/>
      <c r="B88" s="151"/>
      <c r="C88" s="151"/>
      <c r="D88" s="151"/>
      <c r="E88" s="151"/>
      <c r="F88" s="151"/>
      <c r="G88" s="151"/>
      <c r="H88" s="151"/>
      <c r="I88" s="151"/>
      <c r="J88" s="151"/>
      <c r="K88" s="151"/>
      <c r="L88" s="151"/>
      <c r="M88" s="151"/>
      <c r="N88" s="151"/>
      <c r="O88" s="151"/>
      <c r="P88" s="151"/>
    </row>
    <row r="89" spans="1:16" x14ac:dyDescent="0.25">
      <c r="A89" s="151"/>
      <c r="B89" s="151"/>
      <c r="C89" s="151"/>
      <c r="D89" s="151"/>
      <c r="E89" s="151"/>
      <c r="F89" s="151"/>
      <c r="G89" s="151"/>
      <c r="H89" s="151"/>
      <c r="I89" s="151"/>
      <c r="J89" s="151"/>
      <c r="K89" s="151"/>
      <c r="L89" s="151"/>
      <c r="M89" s="151"/>
      <c r="N89" s="151"/>
      <c r="O89" s="151"/>
      <c r="P89" s="151"/>
    </row>
    <row r="90" spans="1:16" x14ac:dyDescent="0.25">
      <c r="A90" s="151"/>
      <c r="B90" s="151"/>
      <c r="C90" s="151"/>
      <c r="D90" s="151"/>
      <c r="E90" s="151"/>
      <c r="F90" s="151"/>
      <c r="G90" s="151"/>
      <c r="H90" s="151"/>
      <c r="I90" s="151"/>
      <c r="J90" s="151"/>
      <c r="K90" s="151"/>
      <c r="L90" s="151"/>
      <c r="M90" s="151"/>
      <c r="N90" s="151"/>
      <c r="O90" s="151"/>
      <c r="P90" s="151"/>
    </row>
    <row r="91" spans="1:16" x14ac:dyDescent="0.25">
      <c r="A91" s="151"/>
      <c r="B91" s="151"/>
      <c r="C91" s="151"/>
      <c r="D91" s="151"/>
      <c r="E91" s="151"/>
      <c r="F91" s="151"/>
      <c r="G91" s="151"/>
      <c r="H91" s="151"/>
      <c r="I91" s="151"/>
      <c r="J91" s="151"/>
      <c r="K91" s="151"/>
      <c r="L91" s="151"/>
      <c r="M91" s="151"/>
      <c r="N91" s="151"/>
      <c r="O91" s="151"/>
      <c r="P91" s="151"/>
    </row>
    <row r="92" spans="1:16" x14ac:dyDescent="0.25">
      <c r="A92" s="151"/>
      <c r="B92" s="151"/>
      <c r="C92" s="151"/>
      <c r="D92" s="151"/>
      <c r="E92" s="151"/>
      <c r="F92" s="151"/>
      <c r="G92" s="151"/>
      <c r="H92" s="151"/>
      <c r="I92" s="151"/>
      <c r="J92" s="151"/>
      <c r="K92" s="151"/>
      <c r="L92" s="151"/>
      <c r="M92" s="151"/>
      <c r="N92" s="151"/>
      <c r="O92" s="151"/>
      <c r="P92" s="151"/>
    </row>
    <row r="93" spans="1:16" x14ac:dyDescent="0.25">
      <c r="A93" s="151"/>
      <c r="B93" s="151"/>
      <c r="C93" s="151"/>
      <c r="D93" s="151"/>
      <c r="E93" s="151"/>
      <c r="F93" s="151"/>
      <c r="G93" s="151"/>
      <c r="H93" s="151"/>
      <c r="I93" s="151"/>
      <c r="J93" s="151"/>
      <c r="K93" s="151"/>
      <c r="L93" s="151"/>
      <c r="M93" s="151"/>
      <c r="N93" s="151"/>
      <c r="O93" s="151"/>
      <c r="P93" s="151"/>
    </row>
    <row r="94" spans="1:16" x14ac:dyDescent="0.25">
      <c r="A94" s="151"/>
      <c r="B94" s="151"/>
      <c r="C94" s="151"/>
      <c r="D94" s="151"/>
      <c r="E94" s="151"/>
      <c r="F94" s="151"/>
      <c r="G94" s="151"/>
      <c r="H94" s="151"/>
      <c r="I94" s="151"/>
      <c r="J94" s="151"/>
      <c r="K94" s="151"/>
      <c r="L94" s="151"/>
      <c r="M94" s="151"/>
      <c r="N94" s="151"/>
      <c r="O94" s="151"/>
      <c r="P94" s="151"/>
    </row>
    <row r="95" spans="1:16" x14ac:dyDescent="0.25">
      <c r="A95" s="151"/>
      <c r="B95" s="151"/>
      <c r="C95" s="151"/>
      <c r="D95" s="151"/>
      <c r="E95" s="151"/>
      <c r="F95" s="151"/>
      <c r="G95" s="151"/>
      <c r="H95" s="151"/>
      <c r="I95" s="151"/>
      <c r="J95" s="151"/>
      <c r="K95" s="151"/>
      <c r="L95" s="151"/>
      <c r="M95" s="151"/>
      <c r="N95" s="151"/>
      <c r="O95" s="151"/>
      <c r="P95" s="151"/>
    </row>
    <row r="96" spans="1:16" x14ac:dyDescent="0.25">
      <c r="A96" s="151"/>
      <c r="B96" s="151"/>
      <c r="C96" s="151"/>
      <c r="D96" s="151"/>
      <c r="E96" s="151"/>
      <c r="F96" s="151"/>
      <c r="G96" s="151"/>
      <c r="H96" s="151"/>
      <c r="I96" s="151"/>
      <c r="J96" s="151"/>
      <c r="K96" s="151"/>
      <c r="L96" s="151"/>
      <c r="M96" s="151"/>
      <c r="N96" s="151"/>
      <c r="O96" s="151"/>
      <c r="P96" s="151"/>
    </row>
    <row r="97" spans="1:16" x14ac:dyDescent="0.25">
      <c r="A97" s="151"/>
      <c r="B97" s="151"/>
      <c r="C97" s="151"/>
      <c r="D97" s="151"/>
      <c r="E97" s="151"/>
      <c r="F97" s="151"/>
      <c r="G97" s="151"/>
      <c r="H97" s="151"/>
      <c r="I97" s="151"/>
      <c r="J97" s="151"/>
      <c r="K97" s="151"/>
      <c r="L97" s="151"/>
      <c r="M97" s="151"/>
      <c r="N97" s="151"/>
      <c r="O97" s="151"/>
      <c r="P97" s="151"/>
    </row>
    <row r="98" spans="1:16" x14ac:dyDescent="0.25">
      <c r="A98" s="151"/>
      <c r="B98" s="151"/>
      <c r="C98" s="151"/>
      <c r="D98" s="151"/>
      <c r="E98" s="151"/>
      <c r="F98" s="151"/>
      <c r="G98" s="151"/>
      <c r="H98" s="151"/>
      <c r="I98" s="151"/>
      <c r="J98" s="151"/>
      <c r="K98" s="151"/>
      <c r="L98" s="151"/>
      <c r="M98" s="151"/>
      <c r="N98" s="151"/>
      <c r="O98" s="151"/>
      <c r="P98" s="151"/>
    </row>
    <row r="99" spans="1:16" x14ac:dyDescent="0.25">
      <c r="A99" s="151"/>
      <c r="B99" s="151"/>
      <c r="C99" s="151"/>
      <c r="D99" s="151"/>
      <c r="E99" s="151"/>
      <c r="F99" s="151"/>
      <c r="G99" s="151"/>
      <c r="H99" s="151"/>
      <c r="I99" s="151"/>
      <c r="J99" s="151"/>
      <c r="K99" s="151"/>
      <c r="L99" s="151"/>
      <c r="M99" s="151"/>
      <c r="N99" s="151"/>
      <c r="O99" s="151"/>
      <c r="P99" s="151"/>
    </row>
    <row r="100" spans="1:16" x14ac:dyDescent="0.25">
      <c r="A100" s="151"/>
      <c r="B100" s="151"/>
      <c r="C100" s="151"/>
      <c r="D100" s="151"/>
      <c r="E100" s="151"/>
      <c r="F100" s="151"/>
      <c r="G100" s="151"/>
      <c r="H100" s="151"/>
      <c r="I100" s="151"/>
      <c r="J100" s="151"/>
      <c r="K100" s="151"/>
      <c r="L100" s="151"/>
      <c r="M100" s="151"/>
      <c r="N100" s="151"/>
      <c r="O100" s="151"/>
      <c r="P100" s="151"/>
    </row>
    <row r="101" spans="1:16" x14ac:dyDescent="0.25">
      <c r="A101" s="151"/>
      <c r="B101" s="151"/>
      <c r="C101" s="151"/>
      <c r="D101" s="151"/>
      <c r="E101" s="151"/>
      <c r="F101" s="151"/>
      <c r="G101" s="151"/>
      <c r="H101" s="151"/>
      <c r="I101" s="151"/>
      <c r="J101" s="151"/>
      <c r="K101" s="151"/>
      <c r="L101" s="151"/>
      <c r="M101" s="151"/>
      <c r="N101" s="151"/>
      <c r="O101" s="151"/>
      <c r="P101" s="151"/>
    </row>
    <row r="102" spans="1:16" x14ac:dyDescent="0.25">
      <c r="A102" s="151"/>
      <c r="B102" s="151"/>
      <c r="C102" s="151"/>
      <c r="D102" s="151"/>
      <c r="E102" s="151"/>
      <c r="F102" s="151"/>
      <c r="G102" s="151"/>
      <c r="H102" s="151"/>
      <c r="I102" s="151"/>
      <c r="J102" s="151"/>
      <c r="K102" s="151"/>
      <c r="L102" s="151"/>
      <c r="M102" s="151"/>
      <c r="N102" s="151"/>
      <c r="O102" s="151"/>
      <c r="P102" s="151"/>
    </row>
    <row r="103" spans="1:16" x14ac:dyDescent="0.25">
      <c r="A103" s="151"/>
      <c r="B103" s="151"/>
      <c r="C103" s="151"/>
      <c r="D103" s="151"/>
      <c r="E103" s="151"/>
      <c r="F103" s="151"/>
      <c r="G103" s="151"/>
      <c r="H103" s="151"/>
      <c r="I103" s="151"/>
      <c r="J103" s="151"/>
      <c r="K103" s="151"/>
      <c r="L103" s="151"/>
      <c r="M103" s="151"/>
      <c r="N103" s="151"/>
      <c r="O103" s="151"/>
      <c r="P103" s="151"/>
    </row>
    <row r="104" spans="1:16" x14ac:dyDescent="0.25">
      <c r="A104" s="151"/>
      <c r="B104" s="151"/>
      <c r="C104" s="151"/>
      <c r="D104" s="151"/>
      <c r="E104" s="151"/>
      <c r="F104" s="151"/>
      <c r="G104" s="151"/>
      <c r="H104" s="151"/>
      <c r="I104" s="151"/>
      <c r="J104" s="151"/>
      <c r="K104" s="151"/>
      <c r="L104" s="151"/>
      <c r="M104" s="151"/>
      <c r="N104" s="151"/>
      <c r="O104" s="151"/>
      <c r="P104" s="151"/>
    </row>
    <row r="105" spans="1:16" x14ac:dyDescent="0.25">
      <c r="A105" s="151"/>
      <c r="B105" s="151"/>
      <c r="C105" s="151"/>
      <c r="D105" s="151"/>
      <c r="E105" s="151"/>
      <c r="F105" s="151"/>
      <c r="G105" s="151"/>
      <c r="H105" s="151"/>
      <c r="I105" s="151"/>
      <c r="J105" s="151"/>
      <c r="K105" s="151"/>
      <c r="L105" s="151"/>
      <c r="M105" s="151"/>
      <c r="N105" s="151"/>
      <c r="O105" s="151"/>
      <c r="P105" s="151"/>
    </row>
    <row r="106" spans="1:16" x14ac:dyDescent="0.25">
      <c r="A106" s="151"/>
      <c r="B106" s="151"/>
      <c r="C106" s="151"/>
      <c r="D106" s="151"/>
      <c r="E106" s="151"/>
      <c r="F106" s="151"/>
      <c r="G106" s="151"/>
      <c r="H106" s="151"/>
      <c r="I106" s="151"/>
      <c r="J106" s="151"/>
      <c r="K106" s="151"/>
      <c r="L106" s="151"/>
      <c r="M106" s="151"/>
      <c r="N106" s="151"/>
      <c r="O106" s="151"/>
      <c r="P106" s="151"/>
    </row>
    <row r="107" spans="1:16" x14ac:dyDescent="0.25">
      <c r="A107" s="151"/>
      <c r="B107" s="151"/>
      <c r="C107" s="151"/>
      <c r="D107" s="151"/>
      <c r="E107" s="151"/>
      <c r="F107" s="151"/>
      <c r="G107" s="151"/>
      <c r="H107" s="151"/>
      <c r="I107" s="151"/>
      <c r="J107" s="151"/>
      <c r="K107" s="151"/>
      <c r="L107" s="151"/>
      <c r="M107" s="151"/>
      <c r="N107" s="151"/>
      <c r="O107" s="151"/>
      <c r="P107" s="151"/>
    </row>
    <row r="108" spans="1:16" x14ac:dyDescent="0.25">
      <c r="A108" s="151"/>
      <c r="B108" s="151"/>
      <c r="C108" s="151"/>
      <c r="D108" s="151"/>
      <c r="E108" s="151"/>
      <c r="F108" s="151"/>
      <c r="G108" s="151"/>
      <c r="H108" s="151"/>
      <c r="I108" s="151"/>
      <c r="J108" s="151"/>
      <c r="K108" s="151"/>
      <c r="L108" s="151"/>
      <c r="M108" s="151"/>
      <c r="N108" s="151"/>
      <c r="O108" s="151"/>
      <c r="P108" s="151"/>
    </row>
    <row r="109" spans="1:16" x14ac:dyDescent="0.25">
      <c r="A109" s="151"/>
      <c r="B109" s="151"/>
      <c r="C109" s="151"/>
      <c r="D109" s="151"/>
      <c r="E109" s="151"/>
      <c r="F109" s="151"/>
      <c r="G109" s="151"/>
      <c r="H109" s="151"/>
      <c r="I109" s="151"/>
      <c r="J109" s="151"/>
      <c r="K109" s="151"/>
      <c r="L109" s="151"/>
      <c r="M109" s="151"/>
      <c r="N109" s="151"/>
      <c r="O109" s="151"/>
      <c r="P109" s="151"/>
    </row>
    <row r="110" spans="1:16" x14ac:dyDescent="0.25">
      <c r="A110" s="151"/>
      <c r="B110" s="151"/>
      <c r="C110" s="151"/>
      <c r="D110" s="151"/>
      <c r="E110" s="151"/>
      <c r="F110" s="151"/>
      <c r="G110" s="151"/>
      <c r="H110" s="151"/>
      <c r="I110" s="151"/>
      <c r="J110" s="151"/>
      <c r="K110" s="151"/>
      <c r="L110" s="151"/>
      <c r="M110" s="151"/>
      <c r="N110" s="151"/>
      <c r="O110" s="151"/>
      <c r="P110" s="151"/>
    </row>
    <row r="111" spans="1:16" x14ac:dyDescent="0.25">
      <c r="A111" s="151"/>
      <c r="B111" s="151"/>
      <c r="C111" s="151"/>
      <c r="D111" s="151"/>
      <c r="E111" s="151"/>
      <c r="F111" s="151"/>
      <c r="G111" s="151"/>
      <c r="H111" s="151"/>
      <c r="I111" s="151"/>
      <c r="J111" s="151"/>
      <c r="K111" s="151"/>
      <c r="L111" s="151"/>
      <c r="M111" s="151"/>
      <c r="N111" s="151"/>
      <c r="O111" s="151"/>
      <c r="P111" s="151"/>
    </row>
    <row r="112" spans="1:16" x14ac:dyDescent="0.25">
      <c r="A112" s="151"/>
      <c r="B112" s="151"/>
      <c r="C112" s="151"/>
      <c r="D112" s="151"/>
      <c r="E112" s="151"/>
      <c r="F112" s="151"/>
      <c r="G112" s="151"/>
      <c r="H112" s="151"/>
      <c r="I112" s="151"/>
      <c r="J112" s="151"/>
      <c r="K112" s="151"/>
      <c r="L112" s="151"/>
      <c r="M112" s="151"/>
      <c r="N112" s="151"/>
      <c r="O112" s="151"/>
      <c r="P112" s="151"/>
    </row>
    <row r="113" spans="1:16" x14ac:dyDescent="0.25">
      <c r="A113" s="151"/>
      <c r="B113" s="151"/>
      <c r="C113" s="151"/>
      <c r="D113" s="151"/>
      <c r="E113" s="151"/>
      <c r="F113" s="151"/>
      <c r="G113" s="151"/>
      <c r="H113" s="151"/>
      <c r="I113" s="151"/>
      <c r="J113" s="151"/>
      <c r="K113" s="151"/>
      <c r="L113" s="151"/>
      <c r="M113" s="151"/>
      <c r="N113" s="151"/>
      <c r="O113" s="151"/>
      <c r="P113" s="151"/>
    </row>
    <row r="114" spans="1:16" x14ac:dyDescent="0.25">
      <c r="A114" s="151"/>
      <c r="B114" s="151"/>
      <c r="C114" s="151"/>
      <c r="D114" s="151"/>
      <c r="E114" s="151"/>
      <c r="F114" s="151"/>
      <c r="G114" s="151"/>
      <c r="H114" s="151"/>
      <c r="I114" s="151"/>
      <c r="J114" s="151"/>
      <c r="K114" s="151"/>
      <c r="L114" s="151"/>
      <c r="M114" s="151"/>
      <c r="N114" s="151"/>
      <c r="O114" s="151"/>
      <c r="P114" s="151"/>
    </row>
    <row r="115" spans="1:16" x14ac:dyDescent="0.25">
      <c r="A115" s="151"/>
      <c r="B115" s="151"/>
      <c r="C115" s="151"/>
      <c r="D115" s="151"/>
      <c r="E115" s="151"/>
      <c r="F115" s="151"/>
      <c r="G115" s="151"/>
      <c r="H115" s="151"/>
      <c r="I115" s="151"/>
      <c r="J115" s="151"/>
      <c r="K115" s="151"/>
      <c r="L115" s="151"/>
      <c r="M115" s="151"/>
      <c r="N115" s="151"/>
      <c r="O115" s="151"/>
      <c r="P115" s="151"/>
    </row>
    <row r="116" spans="1:16" x14ac:dyDescent="0.25">
      <c r="A116" s="151"/>
      <c r="B116" s="151"/>
      <c r="C116" s="151"/>
      <c r="D116" s="151"/>
      <c r="E116" s="151"/>
      <c r="F116" s="151"/>
      <c r="G116" s="151"/>
      <c r="H116" s="151"/>
      <c r="I116" s="151"/>
      <c r="J116" s="151"/>
      <c r="K116" s="151"/>
      <c r="L116" s="151"/>
      <c r="M116" s="151"/>
      <c r="N116" s="151"/>
      <c r="O116" s="151"/>
      <c r="P116" s="151"/>
    </row>
    <row r="117" spans="1:16" x14ac:dyDescent="0.25">
      <c r="A117" s="151"/>
      <c r="B117" s="151"/>
      <c r="C117" s="151"/>
      <c r="D117" s="151"/>
      <c r="E117" s="151"/>
      <c r="F117" s="151"/>
      <c r="G117" s="151"/>
      <c r="H117" s="151"/>
      <c r="I117" s="151"/>
      <c r="J117" s="151"/>
      <c r="K117" s="151"/>
      <c r="L117" s="151"/>
      <c r="M117" s="151"/>
      <c r="N117" s="151"/>
      <c r="O117" s="151"/>
      <c r="P117" s="151"/>
    </row>
    <row r="118" spans="1:16" x14ac:dyDescent="0.25">
      <c r="A118" s="151"/>
      <c r="B118" s="151"/>
      <c r="C118" s="151"/>
      <c r="D118" s="151"/>
      <c r="E118" s="151"/>
      <c r="F118" s="151"/>
      <c r="G118" s="151"/>
      <c r="H118" s="151"/>
      <c r="I118" s="151"/>
      <c r="J118" s="151"/>
      <c r="K118" s="151"/>
      <c r="L118" s="151"/>
      <c r="M118" s="151"/>
      <c r="N118" s="151"/>
      <c r="O118" s="151"/>
      <c r="P118" s="151"/>
    </row>
    <row r="119" spans="1:16" x14ac:dyDescent="0.25">
      <c r="A119" s="151"/>
      <c r="B119" s="151"/>
      <c r="C119" s="151"/>
      <c r="D119" s="151"/>
      <c r="E119" s="151"/>
      <c r="F119" s="151"/>
      <c r="G119" s="151"/>
      <c r="H119" s="151"/>
      <c r="I119" s="151"/>
      <c r="J119" s="151"/>
      <c r="K119" s="151"/>
      <c r="L119" s="151"/>
      <c r="M119" s="151"/>
      <c r="N119" s="151"/>
      <c r="O119" s="151"/>
      <c r="P119" s="151"/>
    </row>
    <row r="120" spans="1:16" x14ac:dyDescent="0.25">
      <c r="A120" s="151"/>
      <c r="B120" s="151"/>
      <c r="C120" s="151"/>
      <c r="D120" s="151"/>
      <c r="E120" s="151"/>
      <c r="F120" s="151"/>
      <c r="G120" s="151"/>
      <c r="H120" s="151"/>
      <c r="I120" s="151"/>
      <c r="J120" s="151"/>
      <c r="K120" s="151"/>
      <c r="L120" s="151"/>
      <c r="M120" s="151"/>
      <c r="N120" s="151"/>
      <c r="O120" s="151"/>
      <c r="P120" s="151"/>
    </row>
    <row r="121" spans="1:16" x14ac:dyDescent="0.25">
      <c r="A121" s="151"/>
      <c r="B121" s="151"/>
      <c r="C121" s="151"/>
      <c r="D121" s="151"/>
      <c r="E121" s="151"/>
      <c r="F121" s="151"/>
      <c r="G121" s="151"/>
      <c r="H121" s="151"/>
      <c r="I121" s="151"/>
      <c r="J121" s="151"/>
      <c r="K121" s="151"/>
      <c r="L121" s="151"/>
      <c r="M121" s="151"/>
      <c r="N121" s="151"/>
      <c r="O121" s="151"/>
      <c r="P121" s="151"/>
    </row>
    <row r="122" spans="1:16" x14ac:dyDescent="0.25">
      <c r="A122" s="151"/>
      <c r="B122" s="151"/>
      <c r="C122" s="151"/>
      <c r="D122" s="151"/>
      <c r="E122" s="151"/>
      <c r="F122" s="151"/>
      <c r="G122" s="151"/>
      <c r="H122" s="151"/>
      <c r="I122" s="151"/>
      <c r="J122" s="151"/>
      <c r="K122" s="151"/>
      <c r="L122" s="151"/>
      <c r="M122" s="151"/>
      <c r="N122" s="151"/>
      <c r="O122" s="151"/>
      <c r="P122" s="151"/>
    </row>
    <row r="123" spans="1:16" x14ac:dyDescent="0.25">
      <c r="A123" s="151"/>
      <c r="B123" s="151"/>
      <c r="C123" s="151"/>
      <c r="D123" s="151"/>
      <c r="E123" s="151"/>
      <c r="F123" s="151"/>
      <c r="G123" s="151"/>
      <c r="H123" s="151"/>
      <c r="I123" s="151"/>
      <c r="J123" s="151"/>
      <c r="K123" s="151"/>
      <c r="L123" s="151"/>
      <c r="M123" s="151"/>
      <c r="N123" s="151"/>
      <c r="O123" s="151"/>
      <c r="P123" s="151"/>
    </row>
    <row r="124" spans="1:16" x14ac:dyDescent="0.25">
      <c r="A124" s="151"/>
      <c r="B124" s="151"/>
      <c r="C124" s="151"/>
      <c r="D124" s="151"/>
      <c r="E124" s="151"/>
      <c r="F124" s="151"/>
      <c r="G124" s="151"/>
      <c r="H124" s="151"/>
      <c r="I124" s="151"/>
      <c r="J124" s="151"/>
      <c r="K124" s="151"/>
      <c r="L124" s="151"/>
      <c r="M124" s="151"/>
      <c r="N124" s="151"/>
      <c r="O124" s="151"/>
      <c r="P124" s="151"/>
    </row>
    <row r="125" spans="1:16" x14ac:dyDescent="0.25">
      <c r="A125" s="151"/>
      <c r="B125" s="151"/>
      <c r="C125" s="151"/>
      <c r="D125" s="151"/>
      <c r="E125" s="151"/>
      <c r="F125" s="151"/>
      <c r="G125" s="151"/>
      <c r="H125" s="151"/>
      <c r="I125" s="151"/>
      <c r="J125" s="151"/>
      <c r="K125" s="151"/>
      <c r="L125" s="151"/>
      <c r="M125" s="151"/>
      <c r="N125" s="151"/>
      <c r="O125" s="151"/>
      <c r="P125" s="151"/>
    </row>
    <row r="126" spans="1:16" x14ac:dyDescent="0.25">
      <c r="A126" s="151"/>
      <c r="B126" s="151"/>
      <c r="C126" s="151"/>
      <c r="D126" s="151"/>
      <c r="E126" s="151"/>
      <c r="F126" s="151"/>
      <c r="G126" s="151"/>
      <c r="H126" s="151"/>
      <c r="I126" s="151"/>
      <c r="J126" s="151"/>
      <c r="K126" s="151"/>
      <c r="L126" s="151"/>
      <c r="M126" s="151"/>
      <c r="N126" s="151"/>
      <c r="O126" s="151"/>
      <c r="P126" s="151"/>
    </row>
    <row r="127" spans="1:16" x14ac:dyDescent="0.25">
      <c r="A127" s="151"/>
      <c r="B127" s="151"/>
      <c r="C127" s="151"/>
      <c r="D127" s="151"/>
      <c r="E127" s="151"/>
      <c r="F127" s="151"/>
      <c r="G127" s="151"/>
      <c r="H127" s="151"/>
      <c r="I127" s="151"/>
      <c r="J127" s="151"/>
      <c r="K127" s="151"/>
      <c r="L127" s="151"/>
      <c r="M127" s="151"/>
      <c r="N127" s="151"/>
      <c r="O127" s="151"/>
      <c r="P127" s="151"/>
    </row>
    <row r="128" spans="1:16" x14ac:dyDescent="0.25">
      <c r="A128" s="151"/>
      <c r="B128" s="151"/>
      <c r="C128" s="151"/>
      <c r="D128" s="151"/>
      <c r="E128" s="151"/>
      <c r="F128" s="151"/>
      <c r="G128" s="151"/>
      <c r="H128" s="151"/>
      <c r="I128" s="151"/>
      <c r="J128" s="151"/>
      <c r="K128" s="151"/>
      <c r="L128" s="151"/>
      <c r="M128" s="151"/>
      <c r="N128" s="151"/>
      <c r="O128" s="151"/>
      <c r="P128" s="151"/>
    </row>
    <row r="129" spans="1:16" x14ac:dyDescent="0.25">
      <c r="A129" s="151"/>
      <c r="B129" s="151"/>
      <c r="C129" s="151"/>
      <c r="D129" s="151"/>
      <c r="E129" s="151"/>
      <c r="F129" s="151"/>
      <c r="G129" s="151"/>
      <c r="H129" s="151"/>
      <c r="I129" s="151"/>
      <c r="J129" s="151"/>
      <c r="K129" s="151"/>
      <c r="L129" s="151"/>
      <c r="M129" s="151"/>
      <c r="N129" s="151"/>
      <c r="O129" s="151"/>
      <c r="P129" s="151"/>
    </row>
    <row r="130" spans="1:16" x14ac:dyDescent="0.25">
      <c r="A130" s="151"/>
      <c r="B130" s="151"/>
      <c r="C130" s="151"/>
      <c r="D130" s="151"/>
      <c r="E130" s="151"/>
      <c r="F130" s="151"/>
      <c r="G130" s="151"/>
      <c r="H130" s="151"/>
      <c r="I130" s="151"/>
      <c r="J130" s="151"/>
      <c r="K130" s="151"/>
      <c r="L130" s="151"/>
      <c r="M130" s="151"/>
      <c r="N130" s="151"/>
      <c r="O130" s="151"/>
      <c r="P130" s="151"/>
    </row>
    <row r="131" spans="1:16" x14ac:dyDescent="0.25">
      <c r="A131" s="151"/>
      <c r="B131" s="151"/>
      <c r="C131" s="151"/>
      <c r="D131" s="151"/>
      <c r="E131" s="151"/>
      <c r="F131" s="151"/>
      <c r="G131" s="151"/>
      <c r="H131" s="151"/>
      <c r="I131" s="151"/>
      <c r="J131" s="151"/>
      <c r="K131" s="151"/>
      <c r="L131" s="151"/>
      <c r="M131" s="151"/>
      <c r="N131" s="151"/>
      <c r="O131" s="151"/>
      <c r="P131" s="151"/>
    </row>
    <row r="132" spans="1:16" x14ac:dyDescent="0.25">
      <c r="A132" s="151"/>
      <c r="B132" s="151"/>
      <c r="C132" s="151"/>
      <c r="D132" s="151"/>
      <c r="E132" s="151"/>
      <c r="F132" s="151"/>
      <c r="G132" s="151"/>
      <c r="H132" s="151"/>
      <c r="I132" s="151"/>
      <c r="J132" s="151"/>
      <c r="K132" s="151"/>
      <c r="L132" s="151"/>
      <c r="M132" s="151"/>
      <c r="N132" s="151"/>
      <c r="O132" s="151"/>
      <c r="P132" s="151"/>
    </row>
    <row r="133" spans="1:16" x14ac:dyDescent="0.25">
      <c r="A133" s="151"/>
      <c r="B133" s="151"/>
      <c r="C133" s="151"/>
      <c r="D133" s="151"/>
      <c r="E133" s="151"/>
      <c r="F133" s="151"/>
      <c r="G133" s="151"/>
      <c r="H133" s="151"/>
      <c r="I133" s="151"/>
      <c r="J133" s="151"/>
      <c r="K133" s="151"/>
      <c r="L133" s="151"/>
      <c r="M133" s="151"/>
      <c r="N133" s="151"/>
      <c r="O133" s="151"/>
      <c r="P133" s="151"/>
    </row>
    <row r="134" spans="1:16" x14ac:dyDescent="0.25">
      <c r="A134" s="151"/>
      <c r="B134" s="151"/>
      <c r="C134" s="151"/>
      <c r="D134" s="151"/>
      <c r="E134" s="151"/>
      <c r="F134" s="151"/>
      <c r="G134" s="151"/>
      <c r="H134" s="151"/>
      <c r="I134" s="151"/>
      <c r="J134" s="151"/>
      <c r="K134" s="151"/>
      <c r="L134" s="151"/>
      <c r="M134" s="151"/>
      <c r="N134" s="151"/>
      <c r="O134" s="151"/>
      <c r="P134" s="151"/>
    </row>
    <row r="135" spans="1:16" x14ac:dyDescent="0.25">
      <c r="A135" s="151"/>
      <c r="B135" s="151"/>
      <c r="C135" s="151"/>
      <c r="D135" s="151"/>
      <c r="E135" s="151"/>
      <c r="F135" s="151"/>
      <c r="G135" s="151"/>
      <c r="H135" s="151"/>
      <c r="I135" s="151"/>
      <c r="J135" s="151"/>
      <c r="K135" s="151"/>
      <c r="L135" s="151"/>
      <c r="M135" s="151"/>
      <c r="N135" s="151"/>
      <c r="O135" s="151"/>
      <c r="P135" s="151"/>
    </row>
    <row r="136" spans="1:16" x14ac:dyDescent="0.25">
      <c r="A136" s="151"/>
      <c r="B136" s="151"/>
      <c r="C136" s="151"/>
      <c r="D136" s="151"/>
      <c r="E136" s="151"/>
      <c r="F136" s="151"/>
      <c r="G136" s="151"/>
      <c r="H136" s="151"/>
      <c r="I136" s="151"/>
      <c r="J136" s="151"/>
      <c r="K136" s="151"/>
      <c r="L136" s="151"/>
      <c r="M136" s="151"/>
      <c r="N136" s="151"/>
      <c r="O136" s="151"/>
      <c r="P136" s="151"/>
    </row>
    <row r="137" spans="1:16" x14ac:dyDescent="0.25">
      <c r="A137" s="151"/>
      <c r="B137" s="151"/>
      <c r="C137" s="151"/>
      <c r="D137" s="151"/>
      <c r="E137" s="151"/>
      <c r="F137" s="151"/>
      <c r="G137" s="151"/>
      <c r="H137" s="151"/>
      <c r="I137" s="151"/>
      <c r="J137" s="151"/>
      <c r="K137" s="151"/>
      <c r="L137" s="151"/>
      <c r="M137" s="151"/>
      <c r="N137" s="151"/>
      <c r="O137" s="151"/>
      <c r="P137" s="151"/>
    </row>
    <row r="138" spans="1:16" x14ac:dyDescent="0.25">
      <c r="A138" s="151"/>
      <c r="B138" s="151"/>
      <c r="C138" s="151"/>
      <c r="D138" s="151"/>
      <c r="E138" s="151"/>
      <c r="F138" s="151"/>
      <c r="G138" s="151"/>
      <c r="H138" s="151"/>
      <c r="I138" s="151"/>
      <c r="J138" s="151"/>
      <c r="K138" s="151"/>
      <c r="L138" s="151"/>
      <c r="M138" s="151"/>
      <c r="N138" s="151"/>
      <c r="O138" s="151"/>
      <c r="P138" s="151"/>
    </row>
    <row r="139" spans="1:16" x14ac:dyDescent="0.25">
      <c r="A139" s="151"/>
      <c r="B139" s="151"/>
      <c r="C139" s="151"/>
      <c r="D139" s="151"/>
      <c r="E139" s="151"/>
      <c r="F139" s="151"/>
      <c r="G139" s="151"/>
      <c r="H139" s="151"/>
      <c r="I139" s="151"/>
      <c r="J139" s="151"/>
      <c r="K139" s="151"/>
      <c r="L139" s="151"/>
      <c r="M139" s="151"/>
      <c r="N139" s="151"/>
      <c r="O139" s="151"/>
      <c r="P139" s="151"/>
    </row>
    <row r="140" spans="1:16" x14ac:dyDescent="0.25">
      <c r="A140" s="151"/>
      <c r="B140" s="151"/>
      <c r="C140" s="151"/>
      <c r="D140" s="151"/>
      <c r="E140" s="151"/>
      <c r="F140" s="151"/>
      <c r="G140" s="151"/>
      <c r="H140" s="151"/>
      <c r="I140" s="151"/>
      <c r="J140" s="151"/>
      <c r="K140" s="151"/>
      <c r="L140" s="151"/>
      <c r="M140" s="151"/>
      <c r="N140" s="151"/>
      <c r="O140" s="151"/>
      <c r="P140" s="151"/>
    </row>
    <row r="141" spans="1:16" x14ac:dyDescent="0.25">
      <c r="A141" s="151"/>
      <c r="B141" s="151"/>
      <c r="C141" s="151"/>
      <c r="D141" s="151"/>
      <c r="E141" s="151"/>
      <c r="F141" s="151"/>
      <c r="G141" s="151"/>
      <c r="H141" s="151"/>
      <c r="I141" s="151"/>
      <c r="J141" s="151"/>
      <c r="K141" s="151"/>
      <c r="L141" s="151"/>
      <c r="M141" s="151"/>
      <c r="N141" s="151"/>
      <c r="O141" s="151"/>
      <c r="P141" s="151"/>
    </row>
    <row r="142" spans="1:16" x14ac:dyDescent="0.25">
      <c r="A142" s="151"/>
      <c r="B142" s="151"/>
      <c r="C142" s="151"/>
      <c r="D142" s="151"/>
      <c r="E142" s="151"/>
      <c r="F142" s="151"/>
      <c r="G142" s="151"/>
      <c r="H142" s="151"/>
      <c r="I142" s="151"/>
      <c r="J142" s="151"/>
      <c r="K142" s="151"/>
      <c r="L142" s="151"/>
      <c r="M142" s="151"/>
      <c r="N142" s="151"/>
      <c r="O142" s="151"/>
      <c r="P142" s="151"/>
    </row>
    <row r="143" spans="1:16" x14ac:dyDescent="0.25">
      <c r="A143" s="151"/>
      <c r="B143" s="151"/>
      <c r="C143" s="151"/>
      <c r="D143" s="151"/>
      <c r="E143" s="151"/>
      <c r="F143" s="151"/>
      <c r="G143" s="151"/>
      <c r="H143" s="151"/>
      <c r="I143" s="151"/>
      <c r="J143" s="151"/>
      <c r="K143" s="151"/>
      <c r="L143" s="151"/>
      <c r="M143" s="151"/>
      <c r="N143" s="151"/>
      <c r="O143" s="151"/>
      <c r="P143" s="151"/>
    </row>
    <row r="144" spans="1:16" x14ac:dyDescent="0.25">
      <c r="A144" s="151"/>
      <c r="B144" s="151"/>
      <c r="C144" s="151"/>
      <c r="D144" s="151"/>
      <c r="E144" s="151"/>
      <c r="F144" s="151"/>
      <c r="G144" s="151"/>
      <c r="H144" s="151"/>
      <c r="I144" s="151"/>
      <c r="J144" s="151"/>
      <c r="K144" s="151"/>
      <c r="L144" s="151"/>
      <c r="M144" s="151"/>
      <c r="N144" s="151"/>
      <c r="O144" s="151"/>
      <c r="P144" s="151"/>
    </row>
    <row r="145" spans="1:16" x14ac:dyDescent="0.25">
      <c r="A145" s="151"/>
      <c r="B145" s="151"/>
      <c r="C145" s="151"/>
      <c r="D145" s="151"/>
      <c r="E145" s="151"/>
      <c r="F145" s="151"/>
      <c r="G145" s="151"/>
      <c r="H145" s="151"/>
      <c r="I145" s="151"/>
      <c r="J145" s="151"/>
      <c r="K145" s="151"/>
      <c r="L145" s="151"/>
      <c r="M145" s="151"/>
      <c r="N145" s="151"/>
      <c r="O145" s="151"/>
      <c r="P145" s="151"/>
    </row>
    <row r="146" spans="1:16" x14ac:dyDescent="0.25">
      <c r="A146" s="151"/>
      <c r="B146" s="151"/>
      <c r="C146" s="151"/>
      <c r="D146" s="151"/>
      <c r="E146" s="151"/>
      <c r="F146" s="151"/>
      <c r="G146" s="151"/>
      <c r="H146" s="151"/>
      <c r="I146" s="151"/>
      <c r="J146" s="151"/>
      <c r="K146" s="151"/>
      <c r="L146" s="151"/>
      <c r="M146" s="151"/>
      <c r="N146" s="151"/>
      <c r="O146" s="151"/>
      <c r="P146" s="151"/>
    </row>
    <row r="147" spans="1:16" x14ac:dyDescent="0.25">
      <c r="A147" s="151"/>
      <c r="B147" s="151"/>
      <c r="C147" s="151"/>
      <c r="D147" s="151"/>
      <c r="E147" s="151"/>
      <c r="F147" s="151"/>
      <c r="G147" s="151"/>
      <c r="H147" s="151"/>
      <c r="I147" s="151"/>
      <c r="J147" s="151"/>
      <c r="K147" s="151"/>
      <c r="L147" s="151"/>
      <c r="M147" s="151"/>
      <c r="N147" s="151"/>
      <c r="O147" s="151"/>
      <c r="P147" s="151"/>
    </row>
    <row r="148" spans="1:16" x14ac:dyDescent="0.25">
      <c r="A148" s="151"/>
      <c r="B148" s="151"/>
      <c r="C148" s="151"/>
      <c r="D148" s="151"/>
      <c r="E148" s="151"/>
      <c r="F148" s="151"/>
      <c r="G148" s="151"/>
      <c r="H148" s="151"/>
      <c r="I148" s="151"/>
      <c r="J148" s="151"/>
      <c r="K148" s="151"/>
      <c r="L148" s="151"/>
      <c r="M148" s="151"/>
      <c r="N148" s="151"/>
      <c r="O148" s="151"/>
      <c r="P148" s="151"/>
    </row>
    <row r="149" spans="1:16" x14ac:dyDescent="0.25">
      <c r="A149" s="151"/>
      <c r="B149" s="151"/>
      <c r="C149" s="151"/>
      <c r="D149" s="151"/>
      <c r="E149" s="151"/>
      <c r="F149" s="151"/>
      <c r="G149" s="151"/>
      <c r="H149" s="151"/>
      <c r="I149" s="151"/>
      <c r="J149" s="151"/>
      <c r="K149" s="151"/>
      <c r="L149" s="151"/>
      <c r="M149" s="151"/>
      <c r="N149" s="151"/>
      <c r="O149" s="151"/>
      <c r="P149" s="151"/>
    </row>
    <row r="150" spans="1:16" x14ac:dyDescent="0.25">
      <c r="A150" s="151"/>
      <c r="B150" s="151"/>
      <c r="C150" s="151"/>
      <c r="D150" s="151"/>
      <c r="E150" s="151"/>
      <c r="F150" s="151"/>
      <c r="G150" s="151"/>
      <c r="H150" s="151"/>
      <c r="I150" s="151"/>
      <c r="J150" s="151"/>
      <c r="K150" s="151"/>
      <c r="L150" s="151"/>
      <c r="M150" s="151"/>
      <c r="N150" s="151"/>
      <c r="O150" s="151"/>
      <c r="P150" s="151"/>
    </row>
    <row r="151" spans="1:16" x14ac:dyDescent="0.25">
      <c r="A151" s="151"/>
      <c r="B151" s="151"/>
      <c r="C151" s="151"/>
      <c r="D151" s="151"/>
      <c r="E151" s="151"/>
      <c r="F151" s="151"/>
      <c r="G151" s="151"/>
      <c r="H151" s="151"/>
      <c r="I151" s="151"/>
      <c r="J151" s="151"/>
      <c r="K151" s="151"/>
      <c r="L151" s="151"/>
      <c r="M151" s="151"/>
      <c r="N151" s="151"/>
      <c r="O151" s="151"/>
      <c r="P151" s="151"/>
    </row>
    <row r="152" spans="1:16" x14ac:dyDescent="0.25">
      <c r="A152" s="151"/>
      <c r="B152" s="151"/>
      <c r="C152" s="151"/>
      <c r="D152" s="151"/>
      <c r="E152" s="151"/>
      <c r="F152" s="151"/>
      <c r="G152" s="151"/>
      <c r="H152" s="151"/>
      <c r="I152" s="151"/>
      <c r="J152" s="151"/>
      <c r="K152" s="151"/>
      <c r="L152" s="151"/>
      <c r="M152" s="151"/>
      <c r="N152" s="151"/>
      <c r="O152" s="151"/>
      <c r="P152" s="151"/>
    </row>
    <row r="153" spans="1:16" x14ac:dyDescent="0.25">
      <c r="A153" s="151"/>
      <c r="B153" s="151"/>
      <c r="C153" s="151"/>
      <c r="D153" s="151"/>
      <c r="E153" s="151"/>
      <c r="F153" s="151"/>
      <c r="G153" s="151"/>
      <c r="H153" s="151"/>
      <c r="I153" s="151"/>
      <c r="J153" s="151"/>
      <c r="K153" s="151"/>
      <c r="L153" s="151"/>
      <c r="M153" s="151"/>
      <c r="N153" s="151"/>
      <c r="O153" s="151"/>
      <c r="P153" s="151"/>
    </row>
    <row r="154" spans="1:16" x14ac:dyDescent="0.25">
      <c r="A154" s="151"/>
      <c r="B154" s="151"/>
      <c r="C154" s="151"/>
      <c r="D154" s="151"/>
      <c r="E154" s="151"/>
      <c r="F154" s="151"/>
      <c r="G154" s="151"/>
      <c r="H154" s="151"/>
      <c r="I154" s="151"/>
      <c r="J154" s="151"/>
      <c r="K154" s="151"/>
      <c r="L154" s="151"/>
      <c r="M154" s="151"/>
      <c r="N154" s="151"/>
      <c r="O154" s="151"/>
      <c r="P154" s="151"/>
    </row>
    <row r="155" spans="1:16" x14ac:dyDescent="0.25">
      <c r="A155" s="151"/>
      <c r="B155" s="151"/>
      <c r="C155" s="151"/>
      <c r="D155" s="151"/>
      <c r="E155" s="151"/>
      <c r="F155" s="151"/>
      <c r="G155" s="151"/>
      <c r="H155" s="151"/>
      <c r="I155" s="151"/>
      <c r="J155" s="151"/>
      <c r="K155" s="151"/>
      <c r="L155" s="151"/>
      <c r="M155" s="151"/>
      <c r="N155" s="151"/>
      <c r="O155" s="151"/>
      <c r="P155" s="151"/>
    </row>
    <row r="156" spans="1:16" x14ac:dyDescent="0.25">
      <c r="A156" s="151"/>
      <c r="B156" s="151"/>
      <c r="C156" s="151"/>
      <c r="D156" s="151"/>
      <c r="E156" s="151"/>
      <c r="F156" s="151"/>
      <c r="G156" s="151"/>
      <c r="H156" s="151"/>
      <c r="I156" s="151"/>
      <c r="J156" s="151"/>
      <c r="K156" s="151"/>
      <c r="L156" s="151"/>
      <c r="M156" s="151"/>
      <c r="N156" s="151"/>
      <c r="O156" s="151"/>
      <c r="P156" s="151"/>
    </row>
    <row r="157" spans="1:16" x14ac:dyDescent="0.25">
      <c r="A157" s="151"/>
      <c r="B157" s="151"/>
      <c r="C157" s="151"/>
      <c r="D157" s="151"/>
      <c r="E157" s="151"/>
      <c r="F157" s="151"/>
      <c r="G157" s="151"/>
      <c r="H157" s="151"/>
      <c r="I157" s="151"/>
      <c r="J157" s="151"/>
      <c r="K157" s="151"/>
      <c r="L157" s="151"/>
      <c r="M157" s="151"/>
      <c r="N157" s="151"/>
      <c r="O157" s="151"/>
      <c r="P157" s="151"/>
    </row>
    <row r="158" spans="1:16" x14ac:dyDescent="0.25">
      <c r="A158" s="151"/>
      <c r="B158" s="151"/>
      <c r="C158" s="151"/>
      <c r="D158" s="151"/>
      <c r="E158" s="151"/>
      <c r="F158" s="151"/>
      <c r="G158" s="151"/>
      <c r="H158" s="151"/>
      <c r="I158" s="151"/>
      <c r="J158" s="151"/>
      <c r="K158" s="151"/>
      <c r="L158" s="151"/>
      <c r="M158" s="151"/>
      <c r="N158" s="151"/>
      <c r="O158" s="151"/>
      <c r="P158" s="151"/>
    </row>
    <row r="159" spans="1:16" x14ac:dyDescent="0.25">
      <c r="A159" s="151"/>
      <c r="B159" s="151"/>
      <c r="C159" s="151"/>
      <c r="D159" s="151"/>
      <c r="E159" s="151"/>
      <c r="F159" s="151"/>
      <c r="G159" s="151"/>
      <c r="H159" s="151"/>
      <c r="I159" s="151"/>
      <c r="J159" s="151"/>
      <c r="K159" s="151"/>
      <c r="L159" s="151"/>
      <c r="M159" s="151"/>
      <c r="N159" s="151"/>
      <c r="O159" s="151"/>
      <c r="P159" s="151"/>
    </row>
    <row r="160" spans="1:16" x14ac:dyDescent="0.25">
      <c r="A160" s="151"/>
      <c r="B160" s="151"/>
      <c r="C160" s="151"/>
      <c r="D160" s="151"/>
      <c r="E160" s="151"/>
      <c r="F160" s="151"/>
      <c r="G160" s="151"/>
      <c r="H160" s="151"/>
      <c r="I160" s="151"/>
      <c r="J160" s="151"/>
      <c r="K160" s="151"/>
      <c r="L160" s="151"/>
      <c r="M160" s="151"/>
      <c r="N160" s="151"/>
      <c r="O160" s="151"/>
      <c r="P160" s="151"/>
    </row>
    <row r="161" spans="1:16" x14ac:dyDescent="0.25">
      <c r="A161" s="151"/>
      <c r="B161" s="151"/>
      <c r="C161" s="151"/>
      <c r="D161" s="151"/>
      <c r="E161" s="151"/>
      <c r="F161" s="151"/>
      <c r="G161" s="151"/>
      <c r="H161" s="151"/>
      <c r="I161" s="151"/>
      <c r="J161" s="151"/>
      <c r="K161" s="151"/>
      <c r="L161" s="151"/>
      <c r="M161" s="151"/>
      <c r="N161" s="151"/>
      <c r="O161" s="151"/>
      <c r="P161" s="151"/>
    </row>
    <row r="162" spans="1:16" x14ac:dyDescent="0.25">
      <c r="A162" s="151"/>
      <c r="B162" s="151"/>
      <c r="C162" s="151"/>
      <c r="D162" s="151"/>
      <c r="E162" s="151"/>
      <c r="F162" s="151"/>
      <c r="G162" s="151"/>
      <c r="H162" s="151"/>
      <c r="I162" s="151"/>
      <c r="J162" s="151"/>
      <c r="K162" s="151"/>
      <c r="L162" s="151"/>
      <c r="M162" s="151"/>
      <c r="N162" s="151"/>
      <c r="O162" s="151"/>
      <c r="P162" s="151"/>
    </row>
    <row r="163" spans="1:16" x14ac:dyDescent="0.25">
      <c r="A163" s="151"/>
      <c r="B163" s="151"/>
      <c r="C163" s="151"/>
      <c r="D163" s="151"/>
      <c r="E163" s="151"/>
      <c r="F163" s="151"/>
      <c r="G163" s="151"/>
      <c r="H163" s="151"/>
      <c r="I163" s="151"/>
      <c r="J163" s="151"/>
      <c r="K163" s="151"/>
      <c r="L163" s="151"/>
      <c r="M163" s="151"/>
      <c r="N163" s="151"/>
      <c r="O163" s="151"/>
      <c r="P163" s="151"/>
    </row>
    <row r="164" spans="1:16" x14ac:dyDescent="0.25">
      <c r="A164" s="151"/>
      <c r="B164" s="151"/>
      <c r="C164" s="151"/>
      <c r="D164" s="151"/>
      <c r="E164" s="151"/>
      <c r="F164" s="151"/>
      <c r="G164" s="151"/>
      <c r="H164" s="151"/>
      <c r="I164" s="151"/>
      <c r="J164" s="151"/>
      <c r="K164" s="151"/>
      <c r="L164" s="151"/>
      <c r="M164" s="151"/>
      <c r="N164" s="151"/>
      <c r="O164" s="151"/>
      <c r="P164" s="151"/>
    </row>
    <row r="165" spans="1:16" x14ac:dyDescent="0.25">
      <c r="A165" s="151"/>
      <c r="B165" s="151"/>
      <c r="C165" s="151"/>
      <c r="D165" s="151"/>
      <c r="E165" s="151"/>
      <c r="F165" s="151"/>
      <c r="G165" s="151"/>
      <c r="H165" s="151"/>
      <c r="I165" s="151"/>
      <c r="J165" s="151"/>
      <c r="K165" s="151"/>
      <c r="L165" s="151"/>
      <c r="M165" s="151"/>
      <c r="N165" s="151"/>
      <c r="O165" s="151"/>
      <c r="P165" s="151"/>
    </row>
    <row r="166" spans="1:16" x14ac:dyDescent="0.25">
      <c r="A166" s="151"/>
      <c r="B166" s="151"/>
      <c r="C166" s="151"/>
      <c r="D166" s="151"/>
      <c r="E166" s="151"/>
      <c r="F166" s="151"/>
      <c r="G166" s="151"/>
      <c r="H166" s="151"/>
      <c r="I166" s="151"/>
      <c r="J166" s="151"/>
      <c r="K166" s="151"/>
      <c r="L166" s="151"/>
      <c r="M166" s="151"/>
      <c r="N166" s="151"/>
      <c r="O166" s="151"/>
      <c r="P166" s="151"/>
    </row>
    <row r="167" spans="1:16" x14ac:dyDescent="0.25">
      <c r="A167" s="151"/>
      <c r="B167" s="151"/>
      <c r="C167" s="151"/>
      <c r="D167" s="151"/>
      <c r="E167" s="151"/>
      <c r="F167" s="151"/>
      <c r="G167" s="151"/>
      <c r="H167" s="151"/>
      <c r="I167" s="151"/>
      <c r="J167" s="151"/>
      <c r="K167" s="151"/>
      <c r="L167" s="151"/>
      <c r="M167" s="151"/>
      <c r="N167" s="151"/>
      <c r="O167" s="151"/>
      <c r="P167" s="151"/>
    </row>
    <row r="168" spans="1:16" x14ac:dyDescent="0.25">
      <c r="A168" s="151"/>
      <c r="B168" s="151"/>
      <c r="C168" s="151"/>
      <c r="D168" s="151"/>
      <c r="E168" s="151"/>
      <c r="F168" s="151"/>
      <c r="G168" s="151"/>
      <c r="H168" s="151"/>
      <c r="I168" s="151"/>
      <c r="J168" s="151"/>
      <c r="K168" s="151"/>
      <c r="L168" s="151"/>
      <c r="M168" s="151"/>
      <c r="N168" s="151"/>
      <c r="O168" s="151"/>
      <c r="P168" s="151"/>
    </row>
    <row r="169" spans="1:16" x14ac:dyDescent="0.25">
      <c r="A169" s="151"/>
      <c r="B169" s="151"/>
      <c r="C169" s="151"/>
      <c r="D169" s="151"/>
      <c r="E169" s="151"/>
      <c r="F169" s="151"/>
      <c r="G169" s="151"/>
      <c r="H169" s="151"/>
      <c r="I169" s="151"/>
      <c r="J169" s="151"/>
      <c r="K169" s="151"/>
      <c r="L169" s="151"/>
      <c r="M169" s="151"/>
      <c r="N169" s="151"/>
      <c r="O169" s="151"/>
      <c r="P169" s="151"/>
    </row>
    <row r="170" spans="1:16" x14ac:dyDescent="0.25">
      <c r="A170" s="151"/>
      <c r="B170" s="151"/>
      <c r="C170" s="151"/>
      <c r="D170" s="151"/>
      <c r="E170" s="151"/>
      <c r="F170" s="151"/>
      <c r="G170" s="151"/>
      <c r="H170" s="151"/>
      <c r="I170" s="151"/>
      <c r="J170" s="151"/>
      <c r="K170" s="151"/>
      <c r="L170" s="151"/>
      <c r="M170" s="151"/>
      <c r="N170" s="151"/>
      <c r="O170" s="151"/>
      <c r="P170" s="151"/>
    </row>
    <row r="171" spans="1:16" x14ac:dyDescent="0.25">
      <c r="A171" s="151"/>
      <c r="B171" s="151"/>
      <c r="C171" s="151"/>
      <c r="D171" s="151"/>
      <c r="E171" s="151"/>
      <c r="F171" s="151"/>
      <c r="G171" s="151"/>
      <c r="H171" s="151"/>
      <c r="I171" s="151"/>
      <c r="J171" s="151"/>
      <c r="K171" s="151"/>
      <c r="L171" s="151"/>
      <c r="M171" s="151"/>
      <c r="N171" s="151"/>
      <c r="O171" s="151"/>
      <c r="P171" s="151"/>
    </row>
    <row r="172" spans="1:16" x14ac:dyDescent="0.25">
      <c r="A172" s="151"/>
      <c r="B172" s="151"/>
      <c r="C172" s="151"/>
      <c r="D172" s="151"/>
      <c r="E172" s="151"/>
      <c r="F172" s="151"/>
      <c r="G172" s="151"/>
      <c r="H172" s="151"/>
      <c r="I172" s="151"/>
      <c r="J172" s="151"/>
      <c r="K172" s="151"/>
      <c r="L172" s="151"/>
      <c r="M172" s="151"/>
      <c r="N172" s="151"/>
      <c r="O172" s="151"/>
      <c r="P172" s="151"/>
    </row>
    <row r="173" spans="1:16" x14ac:dyDescent="0.25">
      <c r="A173" s="151"/>
      <c r="B173" s="151"/>
      <c r="C173" s="151"/>
      <c r="D173" s="151"/>
      <c r="E173" s="151"/>
      <c r="F173" s="151"/>
      <c r="G173" s="151"/>
      <c r="H173" s="151"/>
      <c r="I173" s="151"/>
      <c r="J173" s="151"/>
      <c r="K173" s="151"/>
      <c r="L173" s="151"/>
      <c r="M173" s="151"/>
      <c r="N173" s="151"/>
      <c r="O173" s="151"/>
      <c r="P173" s="151"/>
    </row>
    <row r="174" spans="1:16" x14ac:dyDescent="0.25">
      <c r="A174" s="151"/>
      <c r="B174" s="151"/>
      <c r="C174" s="151"/>
      <c r="D174" s="151"/>
      <c r="E174" s="151"/>
      <c r="F174" s="151"/>
      <c r="G174" s="151"/>
      <c r="H174" s="151"/>
      <c r="I174" s="151"/>
      <c r="J174" s="151"/>
      <c r="K174" s="151"/>
      <c r="L174" s="151"/>
      <c r="M174" s="151"/>
      <c r="N174" s="151"/>
      <c r="O174" s="151"/>
      <c r="P174" s="151"/>
    </row>
    <row r="175" spans="1:16" x14ac:dyDescent="0.25">
      <c r="A175" s="151"/>
      <c r="B175" s="151"/>
      <c r="C175" s="151"/>
      <c r="D175" s="151"/>
      <c r="E175" s="151"/>
      <c r="F175" s="151"/>
      <c r="G175" s="151"/>
      <c r="H175" s="151"/>
      <c r="I175" s="151"/>
      <c r="J175" s="151"/>
      <c r="K175" s="151"/>
      <c r="L175" s="151"/>
      <c r="M175" s="151"/>
      <c r="N175" s="151"/>
      <c r="O175" s="151"/>
      <c r="P175" s="151"/>
    </row>
    <row r="176" spans="1:16" x14ac:dyDescent="0.25">
      <c r="A176" s="151"/>
      <c r="B176" s="151"/>
      <c r="C176" s="151"/>
      <c r="D176" s="151"/>
      <c r="E176" s="151"/>
      <c r="F176" s="151"/>
      <c r="G176" s="151"/>
      <c r="H176" s="151"/>
      <c r="I176" s="151"/>
      <c r="J176" s="151"/>
      <c r="K176" s="151"/>
      <c r="L176" s="151"/>
      <c r="M176" s="151"/>
      <c r="N176" s="151"/>
      <c r="O176" s="151"/>
      <c r="P176" s="151"/>
    </row>
    <row r="177" spans="1:16" x14ac:dyDescent="0.25">
      <c r="A177" s="151"/>
      <c r="B177" s="151"/>
      <c r="C177" s="151"/>
      <c r="D177" s="151"/>
      <c r="E177" s="151"/>
      <c r="F177" s="151"/>
      <c r="G177" s="151"/>
      <c r="H177" s="151"/>
      <c r="I177" s="151"/>
      <c r="J177" s="151"/>
      <c r="K177" s="151"/>
      <c r="L177" s="151"/>
      <c r="M177" s="151"/>
      <c r="N177" s="151"/>
      <c r="O177" s="151"/>
      <c r="P177" s="151"/>
    </row>
  </sheetData>
  <printOptions horizontalCentered="1" verticalCentered="1"/>
  <pageMargins left="0.45" right="0.45" top="0.75" bottom="0.75" header="0.3" footer="0.3"/>
  <pageSetup orientation="portrait" horizontalDpi="4294967293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77"/>
  <sheetViews>
    <sheetView workbookViewId="0">
      <selection activeCell="N18" sqref="N18"/>
    </sheetView>
  </sheetViews>
  <sheetFormatPr defaultRowHeight="15" x14ac:dyDescent="0.25"/>
  <sheetData>
    <row r="1" spans="1:16" x14ac:dyDescent="0.25">
      <c r="A1" s="151"/>
      <c r="B1" s="151"/>
      <c r="C1" s="151"/>
      <c r="D1" s="151"/>
      <c r="E1" s="151"/>
      <c r="F1" s="151"/>
      <c r="G1" s="151"/>
      <c r="H1" s="151"/>
      <c r="I1" s="151"/>
      <c r="J1" s="151"/>
      <c r="K1" s="151"/>
      <c r="L1" s="151"/>
      <c r="M1" s="151"/>
      <c r="N1" s="151"/>
      <c r="O1" s="151"/>
      <c r="P1" s="151"/>
    </row>
    <row r="2" spans="1:16" x14ac:dyDescent="0.25">
      <c r="A2" s="151"/>
      <c r="B2" s="151"/>
      <c r="C2" s="151"/>
      <c r="D2" s="151"/>
      <c r="E2" s="151"/>
      <c r="F2" s="151"/>
      <c r="G2" s="151"/>
      <c r="H2" s="151"/>
      <c r="I2" s="151"/>
      <c r="J2" s="151"/>
      <c r="K2" s="151"/>
      <c r="L2" s="151"/>
      <c r="M2" s="151"/>
      <c r="N2" s="151"/>
      <c r="O2" s="151"/>
      <c r="P2" s="151"/>
    </row>
    <row r="3" spans="1:16" x14ac:dyDescent="0.25">
      <c r="A3" s="151"/>
      <c r="B3" s="151"/>
      <c r="C3" s="151"/>
      <c r="D3" s="151"/>
      <c r="E3" s="151"/>
      <c r="F3" s="151"/>
      <c r="G3" s="151"/>
      <c r="H3" s="151"/>
      <c r="I3" s="151"/>
      <c r="J3" s="151"/>
      <c r="K3" s="151"/>
      <c r="L3" s="151"/>
      <c r="M3" s="151"/>
      <c r="N3" s="151"/>
      <c r="O3" s="151"/>
      <c r="P3" s="151"/>
    </row>
    <row r="4" spans="1:16" x14ac:dyDescent="0.25">
      <c r="A4" s="151"/>
      <c r="B4" s="151"/>
      <c r="C4" s="151"/>
      <c r="D4" s="151"/>
      <c r="E4" s="151"/>
      <c r="F4" s="151"/>
      <c r="G4" s="151"/>
      <c r="H4" s="151"/>
      <c r="I4" s="151"/>
      <c r="J4" s="151"/>
      <c r="K4" s="151"/>
      <c r="L4" s="151" t="s">
        <v>73</v>
      </c>
      <c r="M4" s="151"/>
      <c r="N4" s="151"/>
      <c r="O4" s="151"/>
      <c r="P4" s="151"/>
    </row>
    <row r="5" spans="1:16" x14ac:dyDescent="0.25">
      <c r="A5" s="151"/>
      <c r="B5" s="151"/>
      <c r="C5" s="151"/>
      <c r="D5" s="151"/>
      <c r="E5" s="151"/>
      <c r="F5" s="151"/>
      <c r="G5" s="151"/>
      <c r="H5" s="151"/>
      <c r="I5" s="151"/>
      <c r="J5" s="151"/>
      <c r="K5" s="151"/>
      <c r="L5" s="151"/>
      <c r="M5" s="151"/>
      <c r="N5" s="151"/>
      <c r="O5" s="151"/>
      <c r="P5" s="151"/>
    </row>
    <row r="6" spans="1:16" x14ac:dyDescent="0.25">
      <c r="A6" s="151"/>
      <c r="B6" s="151"/>
      <c r="C6" s="151"/>
      <c r="D6" s="151"/>
      <c r="E6" s="151"/>
      <c r="F6" s="151"/>
      <c r="G6" s="151"/>
      <c r="H6" s="151"/>
      <c r="I6" s="151"/>
      <c r="J6" s="151"/>
      <c r="K6" s="151"/>
      <c r="L6" s="151"/>
      <c r="M6" s="151"/>
      <c r="N6" s="151"/>
      <c r="O6" s="151"/>
      <c r="P6" s="151"/>
    </row>
    <row r="7" spans="1:16" x14ac:dyDescent="0.25">
      <c r="A7" s="151"/>
      <c r="B7" s="151"/>
      <c r="C7" s="151"/>
      <c r="D7" s="151"/>
      <c r="E7" s="151"/>
      <c r="F7" s="151"/>
      <c r="G7" s="151"/>
      <c r="H7" s="151"/>
      <c r="I7" s="151"/>
      <c r="J7" s="151"/>
      <c r="K7" s="151"/>
      <c r="L7" s="151"/>
      <c r="M7" s="151"/>
      <c r="N7" s="151"/>
      <c r="O7" s="151"/>
      <c r="P7" s="151"/>
    </row>
    <row r="8" spans="1:16" x14ac:dyDescent="0.25">
      <c r="A8" s="151"/>
      <c r="B8" s="151"/>
      <c r="C8" s="151"/>
      <c r="D8" s="151"/>
      <c r="E8" s="151"/>
      <c r="F8" s="151"/>
      <c r="G8" s="151"/>
      <c r="H8" s="151"/>
      <c r="I8" s="151"/>
      <c r="J8" s="151"/>
      <c r="K8" s="151"/>
      <c r="L8" s="151"/>
      <c r="M8" s="151"/>
      <c r="N8" s="151"/>
      <c r="O8" s="151"/>
      <c r="P8" s="151"/>
    </row>
    <row r="9" spans="1:16" x14ac:dyDescent="0.25">
      <c r="A9" s="151"/>
      <c r="B9" s="151"/>
      <c r="C9" s="151"/>
      <c r="D9" s="151"/>
      <c r="E9" s="151"/>
      <c r="F9" s="151"/>
      <c r="G9" s="151"/>
      <c r="H9" s="151"/>
      <c r="I9" s="151"/>
      <c r="J9" s="151"/>
      <c r="K9" s="151"/>
      <c r="L9" s="151"/>
      <c r="M9" s="151"/>
      <c r="N9" s="151"/>
      <c r="O9" s="151"/>
      <c r="P9" s="151"/>
    </row>
    <row r="10" spans="1:16" x14ac:dyDescent="0.25">
      <c r="A10" s="151"/>
      <c r="B10" s="151"/>
      <c r="C10" s="151"/>
      <c r="D10" s="151"/>
      <c r="E10" s="151"/>
      <c r="F10" s="151"/>
      <c r="G10" s="151"/>
      <c r="H10" s="151"/>
      <c r="I10" s="151"/>
      <c r="J10" s="151"/>
      <c r="K10" s="151"/>
      <c r="L10" s="151"/>
      <c r="M10" s="151"/>
      <c r="N10" s="151"/>
      <c r="O10" s="151"/>
      <c r="P10" s="151"/>
    </row>
    <row r="11" spans="1:16" x14ac:dyDescent="0.25">
      <c r="A11" s="151"/>
      <c r="B11" s="151"/>
      <c r="C11" s="151"/>
      <c r="D11" s="151"/>
      <c r="E11" s="151"/>
      <c r="F11" s="151"/>
      <c r="G11" s="151"/>
      <c r="H11" s="151"/>
      <c r="I11" s="151"/>
      <c r="J11" s="151"/>
      <c r="K11" s="151"/>
      <c r="L11" s="151"/>
      <c r="M11" s="151"/>
      <c r="N11" s="151"/>
      <c r="O11" s="151"/>
      <c r="P11" s="151"/>
    </row>
    <row r="12" spans="1:16" x14ac:dyDescent="0.25">
      <c r="A12" s="151"/>
      <c r="B12" s="151"/>
      <c r="C12" s="151"/>
      <c r="D12" s="151"/>
      <c r="E12" s="151"/>
      <c r="F12" s="151"/>
      <c r="G12" s="151"/>
      <c r="H12" s="151"/>
      <c r="I12" s="151"/>
      <c r="J12" s="151"/>
      <c r="K12" s="151"/>
      <c r="L12" s="151"/>
      <c r="M12" s="151"/>
      <c r="N12" s="151"/>
      <c r="O12" s="151"/>
      <c r="P12" s="151"/>
    </row>
    <row r="13" spans="1:16" x14ac:dyDescent="0.25">
      <c r="A13" s="151"/>
      <c r="B13" s="151"/>
      <c r="C13" s="151"/>
      <c r="D13" s="151"/>
      <c r="E13" s="151"/>
      <c r="F13" s="151"/>
      <c r="G13" s="151"/>
      <c r="H13" s="151"/>
      <c r="I13" s="151"/>
      <c r="J13" s="151"/>
      <c r="K13" s="151"/>
      <c r="L13" s="151"/>
      <c r="M13" s="151"/>
      <c r="N13" s="151"/>
      <c r="O13" s="151"/>
      <c r="P13" s="151"/>
    </row>
    <row r="14" spans="1:16" x14ac:dyDescent="0.25">
      <c r="A14" s="151"/>
      <c r="B14" s="151"/>
      <c r="C14" s="151"/>
      <c r="D14" s="151"/>
      <c r="E14" s="151"/>
      <c r="F14" s="151"/>
      <c r="G14" s="151"/>
      <c r="H14" s="151"/>
      <c r="I14" s="151"/>
      <c r="J14" s="151"/>
      <c r="K14" s="151"/>
      <c r="L14" s="151"/>
      <c r="M14" s="151"/>
      <c r="N14" s="151"/>
      <c r="O14" s="151"/>
      <c r="P14" s="151"/>
    </row>
    <row r="15" spans="1:16" x14ac:dyDescent="0.25">
      <c r="A15" s="151"/>
      <c r="B15" s="151"/>
      <c r="C15" s="151"/>
      <c r="D15" s="151"/>
      <c r="E15" s="151"/>
      <c r="F15" s="151"/>
      <c r="G15" s="151"/>
      <c r="H15" s="151"/>
      <c r="I15" s="151"/>
      <c r="J15" s="151"/>
      <c r="K15" s="151"/>
      <c r="L15" s="151"/>
      <c r="M15" s="151"/>
      <c r="N15" s="151"/>
      <c r="O15" s="151"/>
      <c r="P15" s="151"/>
    </row>
    <row r="16" spans="1:16" x14ac:dyDescent="0.25">
      <c r="A16" s="151"/>
      <c r="B16" s="151"/>
      <c r="C16" s="151"/>
      <c r="D16" s="151"/>
      <c r="E16" s="151"/>
      <c r="F16" s="151"/>
      <c r="G16" s="151"/>
      <c r="H16" s="151"/>
      <c r="I16" s="151"/>
      <c r="J16" s="151"/>
      <c r="K16" s="151"/>
      <c r="L16" s="151"/>
      <c r="M16" s="151"/>
      <c r="N16" s="151"/>
      <c r="O16" s="151"/>
      <c r="P16" s="151"/>
    </row>
    <row r="17" spans="1:18" x14ac:dyDescent="0.25">
      <c r="A17" s="151"/>
      <c r="B17" s="151"/>
      <c r="C17" s="151"/>
      <c r="D17" s="151"/>
      <c r="E17" s="151"/>
      <c r="F17" s="151"/>
      <c r="G17" s="151"/>
      <c r="H17" s="151"/>
      <c r="I17" s="151"/>
      <c r="J17" s="151"/>
      <c r="K17" s="151"/>
      <c r="L17" s="151"/>
      <c r="M17" s="151"/>
      <c r="N17" s="151"/>
      <c r="O17" s="151"/>
      <c r="P17" s="151"/>
    </row>
    <row r="18" spans="1:18" x14ac:dyDescent="0.25">
      <c r="A18" s="151"/>
      <c r="B18" s="151"/>
      <c r="C18" s="151"/>
      <c r="D18" s="151"/>
      <c r="E18" s="151"/>
      <c r="F18" s="151"/>
      <c r="G18" s="151"/>
      <c r="H18" s="151"/>
      <c r="I18" s="151"/>
      <c r="J18" s="151"/>
      <c r="K18" s="151"/>
      <c r="L18" s="151"/>
      <c r="M18" s="151"/>
      <c r="N18" s="151"/>
      <c r="O18" s="151"/>
      <c r="P18" s="151"/>
    </row>
    <row r="19" spans="1:18" x14ac:dyDescent="0.25">
      <c r="A19" s="151"/>
      <c r="B19" s="151"/>
      <c r="C19" s="151"/>
      <c r="D19" s="151"/>
      <c r="E19" s="151"/>
      <c r="F19" s="151"/>
      <c r="G19" s="151"/>
      <c r="H19" s="151"/>
      <c r="I19" s="151"/>
      <c r="J19" s="151"/>
      <c r="K19" s="151"/>
      <c r="L19" s="151"/>
      <c r="M19" s="151"/>
      <c r="N19" s="151"/>
      <c r="O19" s="151"/>
      <c r="P19" s="151"/>
    </row>
    <row r="20" spans="1:18" x14ac:dyDescent="0.25">
      <c r="A20" s="151"/>
      <c r="B20" s="151"/>
      <c r="C20" s="151"/>
      <c r="D20" s="151"/>
      <c r="E20" s="151"/>
      <c r="F20" s="151"/>
      <c r="G20" s="151"/>
      <c r="H20" s="151"/>
      <c r="I20" s="151"/>
      <c r="J20" s="151"/>
      <c r="K20" s="151"/>
      <c r="L20" s="151"/>
      <c r="M20" s="151"/>
      <c r="N20" s="151"/>
      <c r="O20" s="151"/>
      <c r="P20" s="151"/>
    </row>
    <row r="21" spans="1:18" x14ac:dyDescent="0.25">
      <c r="A21" s="151"/>
      <c r="B21" s="151"/>
      <c r="C21" s="151"/>
      <c r="D21" s="151"/>
      <c r="E21" s="151"/>
      <c r="F21" s="151"/>
      <c r="G21" s="151"/>
      <c r="H21" s="151"/>
      <c r="I21" s="151"/>
      <c r="J21" s="151"/>
      <c r="K21" s="151"/>
      <c r="L21" s="151"/>
      <c r="M21" s="151"/>
      <c r="N21" s="151"/>
      <c r="O21" s="151"/>
      <c r="P21" s="151"/>
      <c r="R21">
        <f>0.005*1000</f>
        <v>5</v>
      </c>
    </row>
    <row r="22" spans="1:18" x14ac:dyDescent="0.25">
      <c r="A22" s="151"/>
      <c r="B22" s="151"/>
      <c r="C22" s="151"/>
      <c r="D22" s="151"/>
      <c r="E22" s="151"/>
      <c r="F22" s="151"/>
      <c r="G22" s="151"/>
      <c r="H22" s="151"/>
      <c r="I22" s="151"/>
      <c r="J22" s="151"/>
      <c r="K22" s="151"/>
      <c r="L22" s="151"/>
      <c r="M22" s="151"/>
      <c r="N22" s="151"/>
      <c r="O22" s="151"/>
      <c r="P22" s="151"/>
    </row>
    <row r="23" spans="1:18" x14ac:dyDescent="0.25">
      <c r="A23" s="151"/>
      <c r="B23" s="151"/>
      <c r="C23" s="151"/>
      <c r="D23" s="151"/>
      <c r="E23" s="151"/>
      <c r="F23" s="151"/>
      <c r="G23" s="151"/>
      <c r="H23" s="151"/>
      <c r="I23" s="151"/>
      <c r="J23" s="151"/>
      <c r="K23" s="151"/>
      <c r="L23" s="151"/>
      <c r="M23" s="151"/>
      <c r="N23" s="151"/>
      <c r="O23" s="151"/>
      <c r="P23" s="151"/>
    </row>
    <row r="24" spans="1:18" x14ac:dyDescent="0.25">
      <c r="A24" s="151"/>
      <c r="B24" s="151"/>
      <c r="C24" s="151"/>
      <c r="D24" s="151"/>
      <c r="E24" s="151"/>
      <c r="F24" s="151"/>
      <c r="G24" s="151"/>
      <c r="H24" s="151"/>
      <c r="I24" s="151"/>
      <c r="J24" s="151"/>
      <c r="K24" s="151"/>
      <c r="L24" s="151"/>
      <c r="M24" s="151"/>
      <c r="N24" s="151"/>
      <c r="O24" s="151"/>
      <c r="P24" s="151"/>
    </row>
    <row r="25" spans="1:18" x14ac:dyDescent="0.25">
      <c r="A25" s="151"/>
      <c r="B25" s="151"/>
      <c r="C25" s="151"/>
      <c r="D25" s="151"/>
      <c r="E25" s="151"/>
      <c r="F25" s="151"/>
      <c r="G25" s="151"/>
      <c r="H25" s="151"/>
      <c r="I25" s="151"/>
      <c r="J25" s="151"/>
      <c r="K25" s="151"/>
      <c r="L25" s="151"/>
      <c r="M25" s="151"/>
      <c r="N25" s="151"/>
      <c r="O25" s="151"/>
      <c r="P25" s="151"/>
    </row>
    <row r="26" spans="1:18" x14ac:dyDescent="0.25">
      <c r="A26" s="151"/>
      <c r="B26" s="151"/>
      <c r="C26" s="151"/>
      <c r="D26" s="151"/>
      <c r="E26" s="151"/>
      <c r="F26" s="151"/>
      <c r="G26" s="151"/>
      <c r="H26" s="151"/>
      <c r="I26" s="151"/>
      <c r="J26" s="151"/>
      <c r="K26" s="151"/>
      <c r="L26" s="151"/>
      <c r="M26" s="151"/>
      <c r="N26" s="151"/>
      <c r="O26" s="151"/>
      <c r="P26" s="151"/>
    </row>
    <row r="27" spans="1:18" x14ac:dyDescent="0.25">
      <c r="A27" s="151"/>
      <c r="B27" s="151"/>
      <c r="C27" s="151"/>
      <c r="D27" s="151"/>
      <c r="E27" s="151"/>
      <c r="F27" s="151"/>
      <c r="G27" s="151"/>
      <c r="H27" s="151"/>
      <c r="I27" s="151"/>
      <c r="J27" s="151"/>
      <c r="K27" s="151"/>
      <c r="L27" s="151"/>
      <c r="M27" s="151"/>
      <c r="N27" s="151"/>
      <c r="O27" s="151"/>
      <c r="P27" s="151"/>
    </row>
    <row r="28" spans="1:18" x14ac:dyDescent="0.25">
      <c r="A28" s="151"/>
      <c r="B28" s="151"/>
      <c r="C28" s="151"/>
      <c r="D28" s="151"/>
      <c r="E28" s="151"/>
      <c r="F28" s="151"/>
      <c r="G28" s="151"/>
      <c r="H28" s="151"/>
      <c r="I28" s="151"/>
      <c r="J28" s="151"/>
      <c r="K28" s="151"/>
      <c r="L28" s="151"/>
      <c r="M28" s="151"/>
      <c r="N28" s="151"/>
      <c r="O28" s="151"/>
      <c r="P28" s="151"/>
    </row>
    <row r="29" spans="1:18" x14ac:dyDescent="0.25">
      <c r="A29" s="151"/>
      <c r="B29" s="151"/>
      <c r="C29" s="151"/>
      <c r="D29" s="151"/>
      <c r="E29" s="151"/>
      <c r="F29" s="151"/>
      <c r="G29" s="151"/>
      <c r="H29" s="151"/>
      <c r="I29" s="151"/>
      <c r="J29" s="151"/>
      <c r="K29" s="151"/>
      <c r="L29" s="151"/>
      <c r="M29" s="151"/>
      <c r="N29" s="151"/>
      <c r="O29" s="151"/>
      <c r="P29" s="151"/>
    </row>
    <row r="30" spans="1:18" x14ac:dyDescent="0.25">
      <c r="A30" s="151"/>
      <c r="B30" s="151"/>
      <c r="C30" s="151"/>
      <c r="D30" s="151"/>
      <c r="E30" s="151"/>
      <c r="F30" s="151"/>
      <c r="G30" s="151"/>
      <c r="H30" s="151"/>
      <c r="I30" s="151"/>
      <c r="J30" s="151"/>
      <c r="K30" s="151"/>
      <c r="L30" s="151"/>
      <c r="M30" s="151"/>
      <c r="N30" s="151"/>
      <c r="O30" s="151"/>
      <c r="P30" s="151"/>
    </row>
    <row r="31" spans="1:18" x14ac:dyDescent="0.25">
      <c r="A31" s="151"/>
      <c r="B31" s="151"/>
      <c r="C31" s="151"/>
      <c r="D31" s="151"/>
      <c r="E31" s="151"/>
      <c r="F31" s="151"/>
      <c r="G31" s="151"/>
      <c r="H31" s="151"/>
      <c r="I31" s="151"/>
      <c r="J31" s="151"/>
      <c r="K31" s="151"/>
      <c r="L31" s="151"/>
      <c r="M31" s="151"/>
      <c r="N31" s="151"/>
      <c r="O31" s="151"/>
      <c r="P31" s="151"/>
    </row>
    <row r="32" spans="1:18" x14ac:dyDescent="0.25">
      <c r="A32" s="151"/>
      <c r="B32" s="151"/>
      <c r="C32" s="151"/>
      <c r="D32" s="151"/>
      <c r="E32" s="151"/>
      <c r="F32" s="151"/>
      <c r="G32" s="151"/>
      <c r="H32" s="151"/>
      <c r="I32" s="151"/>
      <c r="J32" s="151"/>
      <c r="K32" s="151"/>
      <c r="L32" s="151"/>
      <c r="M32" s="151"/>
      <c r="N32" s="151"/>
      <c r="O32" s="151"/>
      <c r="P32" s="151"/>
    </row>
    <row r="33" spans="1:16" x14ac:dyDescent="0.25">
      <c r="A33" s="151"/>
      <c r="B33" s="151"/>
      <c r="C33" s="151"/>
      <c r="D33" s="151"/>
      <c r="E33" s="151"/>
      <c r="F33" s="151"/>
      <c r="G33" s="151"/>
      <c r="H33" s="151"/>
      <c r="I33" s="151"/>
      <c r="J33" s="151"/>
      <c r="K33" s="151"/>
      <c r="L33" s="151"/>
      <c r="M33" s="151"/>
      <c r="N33" s="151"/>
      <c r="O33" s="151"/>
      <c r="P33" s="151"/>
    </row>
    <row r="34" spans="1:16" x14ac:dyDescent="0.25">
      <c r="A34" s="151"/>
      <c r="B34" s="151"/>
      <c r="C34" s="151"/>
      <c r="D34" s="151"/>
      <c r="E34" s="151"/>
      <c r="F34" s="151"/>
      <c r="G34" s="151"/>
      <c r="H34" s="151"/>
      <c r="I34" s="151"/>
      <c r="J34" s="151"/>
      <c r="K34" s="151"/>
      <c r="L34" s="151"/>
      <c r="M34" s="151"/>
      <c r="N34" s="151"/>
      <c r="O34" s="151"/>
      <c r="P34" s="151"/>
    </row>
    <row r="35" spans="1:16" x14ac:dyDescent="0.25">
      <c r="A35" s="151"/>
      <c r="B35" s="151"/>
      <c r="C35" s="151"/>
      <c r="D35" s="151"/>
      <c r="E35" s="151"/>
      <c r="F35" s="151"/>
      <c r="G35" s="151"/>
      <c r="H35" s="151"/>
      <c r="I35" s="151"/>
      <c r="J35" s="151"/>
      <c r="K35" s="151"/>
      <c r="L35" s="151"/>
      <c r="M35" s="151"/>
      <c r="N35" s="151"/>
      <c r="O35" s="151"/>
      <c r="P35" s="151"/>
    </row>
    <row r="36" spans="1:16" x14ac:dyDescent="0.25">
      <c r="A36" s="151"/>
      <c r="B36" s="151"/>
      <c r="C36" s="151"/>
      <c r="D36" s="151"/>
      <c r="E36" s="151"/>
      <c r="F36" s="151"/>
      <c r="G36" s="151"/>
      <c r="H36" s="151"/>
      <c r="I36" s="151"/>
      <c r="J36" s="151"/>
      <c r="K36" s="151"/>
      <c r="L36" s="151"/>
      <c r="M36" s="151"/>
      <c r="N36" s="151"/>
      <c r="O36" s="151"/>
      <c r="P36" s="151"/>
    </row>
    <row r="37" spans="1:16" x14ac:dyDescent="0.25">
      <c r="A37" s="151"/>
      <c r="B37" s="151"/>
      <c r="C37" s="151"/>
      <c r="D37" s="151"/>
      <c r="E37" s="151"/>
      <c r="F37" s="151"/>
      <c r="G37" s="151"/>
      <c r="H37" s="151"/>
      <c r="I37" s="151"/>
      <c r="J37" s="151"/>
      <c r="K37" s="151"/>
      <c r="L37" s="151"/>
      <c r="M37" s="151"/>
      <c r="N37" s="151"/>
      <c r="O37" s="151"/>
      <c r="P37" s="151"/>
    </row>
    <row r="38" spans="1:16" x14ac:dyDescent="0.25">
      <c r="A38" s="151"/>
      <c r="B38" s="151"/>
      <c r="C38" s="151"/>
      <c r="D38" s="151"/>
      <c r="E38" s="151"/>
      <c r="F38" s="151"/>
      <c r="G38" s="151"/>
      <c r="H38" s="151"/>
      <c r="I38" s="151"/>
      <c r="J38" s="151"/>
      <c r="K38" s="151"/>
      <c r="L38" s="151"/>
      <c r="M38" s="151"/>
      <c r="N38" s="151"/>
      <c r="O38" s="151"/>
      <c r="P38" s="151"/>
    </row>
    <row r="39" spans="1:16" x14ac:dyDescent="0.25">
      <c r="A39" s="151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</row>
    <row r="40" spans="1:16" x14ac:dyDescent="0.25">
      <c r="A40" s="151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</row>
    <row r="41" spans="1:16" x14ac:dyDescent="0.25">
      <c r="A41" s="151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</row>
    <row r="42" spans="1:16" x14ac:dyDescent="0.25">
      <c r="A42" s="151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</row>
    <row r="43" spans="1:16" x14ac:dyDescent="0.25">
      <c r="A43" s="151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</row>
    <row r="44" spans="1:16" x14ac:dyDescent="0.25">
      <c r="A44" s="151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</row>
    <row r="45" spans="1:16" x14ac:dyDescent="0.25">
      <c r="A45" s="151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</row>
    <row r="46" spans="1:16" x14ac:dyDescent="0.25">
      <c r="A46" s="151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</row>
    <row r="47" spans="1:16" x14ac:dyDescent="0.25">
      <c r="A47" s="151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</row>
    <row r="48" spans="1:16" x14ac:dyDescent="0.25">
      <c r="A48" s="151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</row>
    <row r="49" spans="1:16" x14ac:dyDescent="0.25">
      <c r="A49" s="151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</row>
    <row r="50" spans="1:16" x14ac:dyDescent="0.25">
      <c r="A50" s="151"/>
      <c r="B50" s="151"/>
      <c r="C50" s="151"/>
      <c r="D50" s="151"/>
      <c r="E50" s="151"/>
      <c r="F50" s="151"/>
      <c r="G50" s="151"/>
      <c r="H50" s="151"/>
      <c r="I50" s="151"/>
      <c r="J50" s="151"/>
      <c r="K50" s="151"/>
      <c r="L50" s="151"/>
      <c r="M50" s="151"/>
      <c r="N50" s="151"/>
      <c r="O50" s="151"/>
      <c r="P50" s="151"/>
    </row>
    <row r="51" spans="1:16" x14ac:dyDescent="0.25">
      <c r="A51" s="151"/>
      <c r="B51" s="151"/>
      <c r="C51" s="151"/>
      <c r="D51" s="151"/>
      <c r="E51" s="151"/>
      <c r="F51" s="151"/>
      <c r="G51" s="151"/>
      <c r="H51" s="151"/>
      <c r="I51" s="151"/>
      <c r="J51" s="151"/>
      <c r="K51" s="151"/>
      <c r="L51" s="151"/>
      <c r="M51" s="151"/>
      <c r="N51" s="151"/>
      <c r="O51" s="151"/>
      <c r="P51" s="151"/>
    </row>
    <row r="52" spans="1:16" x14ac:dyDescent="0.25">
      <c r="A52" s="151"/>
      <c r="B52" s="151"/>
      <c r="C52" s="151"/>
      <c r="D52" s="151"/>
      <c r="E52" s="151"/>
      <c r="F52" s="151"/>
      <c r="G52" s="151"/>
      <c r="H52" s="151"/>
      <c r="I52" s="151"/>
      <c r="J52" s="151"/>
      <c r="K52" s="151"/>
      <c r="L52" s="151"/>
      <c r="M52" s="151"/>
      <c r="N52" s="151"/>
      <c r="O52" s="151"/>
      <c r="P52" s="151"/>
    </row>
    <row r="53" spans="1:16" x14ac:dyDescent="0.25">
      <c r="A53" s="151"/>
      <c r="B53" s="151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</row>
    <row r="54" spans="1:16" x14ac:dyDescent="0.25">
      <c r="A54" s="151"/>
      <c r="B54" s="151"/>
      <c r="C54" s="151"/>
      <c r="D54" s="151"/>
      <c r="E54" s="151"/>
      <c r="F54" s="151"/>
      <c r="G54" s="151"/>
      <c r="H54" s="151"/>
      <c r="I54" s="151"/>
      <c r="J54" s="151"/>
      <c r="K54" s="151"/>
      <c r="L54" s="151"/>
      <c r="M54" s="151"/>
      <c r="N54" s="151"/>
      <c r="O54" s="151"/>
      <c r="P54" s="151"/>
    </row>
    <row r="55" spans="1:16" x14ac:dyDescent="0.25">
      <c r="A55" s="151"/>
      <c r="B55" s="151"/>
      <c r="C55" s="151"/>
      <c r="D55" s="151"/>
      <c r="E55" s="151"/>
      <c r="F55" s="151"/>
      <c r="G55" s="151"/>
      <c r="H55" s="151"/>
      <c r="I55" s="151"/>
      <c r="J55" s="151"/>
      <c r="K55" s="151"/>
      <c r="L55" s="151"/>
      <c r="M55" s="151"/>
      <c r="N55" s="151"/>
      <c r="O55" s="151"/>
      <c r="P55" s="151"/>
    </row>
    <row r="56" spans="1:16" x14ac:dyDescent="0.25">
      <c r="A56" s="151"/>
      <c r="B56" s="151"/>
      <c r="C56" s="151"/>
      <c r="D56" s="151"/>
      <c r="E56" s="151"/>
      <c r="F56" s="151"/>
      <c r="G56" s="151"/>
      <c r="H56" s="151"/>
      <c r="I56" s="151"/>
      <c r="J56" s="151"/>
      <c r="K56" s="151"/>
      <c r="L56" s="151"/>
      <c r="M56" s="151"/>
      <c r="N56" s="151"/>
      <c r="O56" s="151"/>
      <c r="P56" s="151"/>
    </row>
    <row r="57" spans="1:16" x14ac:dyDescent="0.25">
      <c r="A57" s="151"/>
      <c r="B57" s="151"/>
      <c r="C57" s="151"/>
      <c r="D57" s="151"/>
      <c r="E57" s="151"/>
      <c r="F57" s="151"/>
      <c r="G57" s="151"/>
      <c r="H57" s="151"/>
      <c r="I57" s="151"/>
      <c r="J57" s="151"/>
      <c r="K57" s="151"/>
      <c r="L57" s="151"/>
      <c r="M57" s="151"/>
      <c r="N57" s="151"/>
      <c r="O57" s="151"/>
      <c r="P57" s="151"/>
    </row>
    <row r="58" spans="1:16" x14ac:dyDescent="0.25">
      <c r="A58" s="151"/>
      <c r="B58" s="151"/>
      <c r="C58" s="151"/>
      <c r="D58" s="151"/>
      <c r="E58" s="151"/>
      <c r="F58" s="151"/>
      <c r="G58" s="151"/>
      <c r="H58" s="151"/>
      <c r="I58" s="151"/>
      <c r="J58" s="151"/>
      <c r="K58" s="151"/>
      <c r="L58" s="151"/>
      <c r="M58" s="151"/>
      <c r="N58" s="151"/>
      <c r="O58" s="151"/>
      <c r="P58" s="151"/>
    </row>
    <row r="59" spans="1:16" x14ac:dyDescent="0.25">
      <c r="A59" s="151"/>
      <c r="B59" s="151"/>
      <c r="C59" s="151"/>
      <c r="D59" s="151"/>
      <c r="E59" s="151"/>
      <c r="F59" s="151"/>
      <c r="G59" s="151"/>
      <c r="H59" s="151"/>
      <c r="I59" s="151"/>
      <c r="J59" s="151"/>
      <c r="K59" s="151"/>
      <c r="L59" s="151"/>
      <c r="M59" s="151"/>
      <c r="N59" s="151"/>
      <c r="O59" s="151"/>
      <c r="P59" s="151"/>
    </row>
    <row r="60" spans="1:16" x14ac:dyDescent="0.25">
      <c r="A60" s="151"/>
      <c r="B60" s="151"/>
      <c r="C60" s="151"/>
      <c r="D60" s="151"/>
      <c r="E60" s="151"/>
      <c r="F60" s="151"/>
      <c r="G60" s="151"/>
      <c r="H60" s="151"/>
      <c r="I60" s="151"/>
      <c r="J60" s="151"/>
      <c r="K60" s="151"/>
      <c r="L60" s="151"/>
      <c r="M60" s="151"/>
      <c r="N60" s="151"/>
      <c r="O60" s="151"/>
      <c r="P60" s="151"/>
    </row>
    <row r="61" spans="1:16" x14ac:dyDescent="0.25">
      <c r="A61" s="151"/>
      <c r="B61" s="151"/>
      <c r="C61" s="151"/>
      <c r="D61" s="151"/>
      <c r="E61" s="151"/>
      <c r="F61" s="151"/>
      <c r="G61" s="151"/>
      <c r="H61" s="151"/>
      <c r="I61" s="151"/>
      <c r="J61" s="151"/>
      <c r="K61" s="151"/>
      <c r="L61" s="151"/>
      <c r="M61" s="151"/>
      <c r="N61" s="151"/>
      <c r="O61" s="151"/>
      <c r="P61" s="151"/>
    </row>
    <row r="62" spans="1:16" x14ac:dyDescent="0.25">
      <c r="A62" s="151"/>
      <c r="B62" s="151"/>
      <c r="C62" s="151"/>
      <c r="D62" s="151"/>
      <c r="E62" s="151"/>
      <c r="F62" s="151"/>
      <c r="G62" s="151"/>
      <c r="H62" s="151"/>
      <c r="I62" s="151"/>
      <c r="J62" s="151"/>
      <c r="K62" s="151"/>
      <c r="L62" s="151"/>
      <c r="M62" s="151"/>
      <c r="N62" s="151"/>
      <c r="O62" s="151"/>
      <c r="P62" s="151"/>
    </row>
    <row r="63" spans="1:16" x14ac:dyDescent="0.25">
      <c r="A63" s="151"/>
      <c r="B63" s="151"/>
      <c r="C63" s="151"/>
      <c r="D63" s="151"/>
      <c r="E63" s="151"/>
      <c r="F63" s="151"/>
      <c r="G63" s="151"/>
      <c r="H63" s="151"/>
      <c r="I63" s="151"/>
      <c r="J63" s="151"/>
      <c r="K63" s="151"/>
      <c r="L63" s="151"/>
      <c r="M63" s="151"/>
      <c r="N63" s="151"/>
      <c r="O63" s="151"/>
      <c r="P63" s="151"/>
    </row>
    <row r="64" spans="1:16" x14ac:dyDescent="0.25">
      <c r="A64" s="151"/>
      <c r="B64" s="151"/>
      <c r="C64" s="151"/>
      <c r="D64" s="151"/>
      <c r="E64" s="151"/>
      <c r="F64" s="151"/>
      <c r="G64" s="151"/>
      <c r="H64" s="151"/>
      <c r="I64" s="151"/>
      <c r="J64" s="151"/>
      <c r="K64" s="151"/>
      <c r="L64" s="151"/>
      <c r="M64" s="151"/>
      <c r="N64" s="151"/>
      <c r="O64" s="151"/>
      <c r="P64" s="151"/>
    </row>
    <row r="65" spans="1:16" x14ac:dyDescent="0.25">
      <c r="A65" s="151"/>
      <c r="B65" s="151"/>
      <c r="C65" s="151"/>
      <c r="D65" s="151"/>
      <c r="E65" s="151"/>
      <c r="F65" s="151"/>
      <c r="G65" s="151"/>
      <c r="H65" s="151"/>
      <c r="I65" s="151"/>
      <c r="J65" s="151"/>
      <c r="K65" s="151"/>
      <c r="L65" s="151"/>
      <c r="M65" s="151"/>
      <c r="N65" s="151"/>
      <c r="O65" s="151"/>
      <c r="P65" s="151"/>
    </row>
    <row r="66" spans="1:16" x14ac:dyDescent="0.25">
      <c r="A66" s="151"/>
      <c r="B66" s="151"/>
      <c r="C66" s="151"/>
      <c r="D66" s="151"/>
      <c r="E66" s="151"/>
      <c r="F66" s="151"/>
      <c r="G66" s="151"/>
      <c r="H66" s="151"/>
      <c r="I66" s="151"/>
      <c r="J66" s="151"/>
      <c r="K66" s="151"/>
      <c r="L66" s="151"/>
      <c r="M66" s="151"/>
      <c r="N66" s="151"/>
      <c r="O66" s="151"/>
      <c r="P66" s="151"/>
    </row>
    <row r="67" spans="1:16" x14ac:dyDescent="0.25">
      <c r="A67" s="151"/>
      <c r="B67" s="151"/>
      <c r="C67" s="151"/>
      <c r="D67" s="151"/>
      <c r="E67" s="151"/>
      <c r="F67" s="151"/>
      <c r="G67" s="151"/>
      <c r="H67" s="151"/>
      <c r="I67" s="151"/>
      <c r="J67" s="151"/>
      <c r="K67" s="151"/>
      <c r="L67" s="151"/>
      <c r="M67" s="151"/>
      <c r="N67" s="151"/>
      <c r="O67" s="151"/>
      <c r="P67" s="151"/>
    </row>
    <row r="68" spans="1:16" x14ac:dyDescent="0.25">
      <c r="A68" s="151"/>
      <c r="B68" s="151"/>
      <c r="C68" s="151"/>
      <c r="D68" s="151"/>
      <c r="E68" s="151"/>
      <c r="F68" s="151"/>
      <c r="G68" s="151"/>
      <c r="H68" s="151"/>
      <c r="I68" s="151"/>
      <c r="J68" s="151"/>
      <c r="K68" s="151"/>
      <c r="L68" s="151"/>
      <c r="M68" s="151"/>
      <c r="N68" s="151"/>
      <c r="O68" s="151"/>
      <c r="P68" s="151"/>
    </row>
    <row r="69" spans="1:16" x14ac:dyDescent="0.25">
      <c r="A69" s="151"/>
      <c r="B69" s="151"/>
      <c r="C69" s="151"/>
      <c r="D69" s="151"/>
      <c r="E69" s="151"/>
      <c r="F69" s="151"/>
      <c r="G69" s="151"/>
      <c r="H69" s="151"/>
      <c r="I69" s="151"/>
      <c r="J69" s="151"/>
      <c r="K69" s="151"/>
      <c r="L69" s="151"/>
      <c r="M69" s="151"/>
      <c r="N69" s="151"/>
      <c r="O69" s="151"/>
      <c r="P69" s="151"/>
    </row>
    <row r="70" spans="1:16" x14ac:dyDescent="0.25">
      <c r="A70" s="151"/>
      <c r="B70" s="151"/>
      <c r="C70" s="151"/>
      <c r="D70" s="151"/>
      <c r="E70" s="151"/>
      <c r="F70" s="151"/>
      <c r="G70" s="151"/>
      <c r="H70" s="151"/>
      <c r="I70" s="151"/>
      <c r="J70" s="151"/>
      <c r="K70" s="151"/>
      <c r="L70" s="151"/>
      <c r="M70" s="151"/>
      <c r="N70" s="151"/>
      <c r="O70" s="151"/>
      <c r="P70" s="151"/>
    </row>
    <row r="71" spans="1:16" x14ac:dyDescent="0.25">
      <c r="A71" s="151"/>
      <c r="B71" s="151"/>
      <c r="C71" s="151"/>
      <c r="D71" s="151"/>
      <c r="E71" s="151"/>
      <c r="F71" s="151"/>
      <c r="G71" s="151"/>
      <c r="H71" s="151"/>
      <c r="I71" s="151"/>
      <c r="J71" s="151"/>
      <c r="K71" s="151"/>
      <c r="L71" s="151"/>
      <c r="M71" s="151"/>
      <c r="N71" s="151"/>
      <c r="O71" s="151"/>
      <c r="P71" s="151"/>
    </row>
    <row r="72" spans="1:16" x14ac:dyDescent="0.25">
      <c r="A72" s="151"/>
      <c r="B72" s="151"/>
      <c r="C72" s="151"/>
      <c r="D72" s="151"/>
      <c r="E72" s="151"/>
      <c r="F72" s="151"/>
      <c r="G72" s="151"/>
      <c r="H72" s="151"/>
      <c r="I72" s="151"/>
      <c r="J72" s="151"/>
      <c r="K72" s="151"/>
      <c r="L72" s="151"/>
      <c r="M72" s="151"/>
      <c r="N72" s="151"/>
      <c r="O72" s="151"/>
      <c r="P72" s="151"/>
    </row>
    <row r="73" spans="1:16" x14ac:dyDescent="0.25">
      <c r="A73" s="151"/>
      <c r="B73" s="151"/>
      <c r="C73" s="151"/>
      <c r="D73" s="151"/>
      <c r="E73" s="151"/>
      <c r="F73" s="151"/>
      <c r="G73" s="151"/>
      <c r="H73" s="151"/>
      <c r="I73" s="151"/>
      <c r="J73" s="151"/>
      <c r="K73" s="151"/>
      <c r="L73" s="151"/>
      <c r="M73" s="151"/>
      <c r="N73" s="151"/>
      <c r="O73" s="151"/>
      <c r="P73" s="151"/>
    </row>
    <row r="74" spans="1:16" x14ac:dyDescent="0.25">
      <c r="A74" s="151"/>
      <c r="B74" s="151"/>
      <c r="C74" s="151"/>
      <c r="D74" s="151"/>
      <c r="E74" s="151"/>
      <c r="F74" s="151"/>
      <c r="G74" s="151"/>
      <c r="H74" s="151"/>
      <c r="I74" s="151"/>
      <c r="J74" s="151"/>
      <c r="K74" s="151"/>
      <c r="L74" s="151"/>
      <c r="M74" s="151"/>
      <c r="N74" s="151"/>
      <c r="O74" s="151"/>
      <c r="P74" s="151"/>
    </row>
    <row r="75" spans="1:16" x14ac:dyDescent="0.25">
      <c r="A75" s="151"/>
      <c r="B75" s="151"/>
      <c r="C75" s="151"/>
      <c r="D75" s="151"/>
      <c r="E75" s="151"/>
      <c r="F75" s="151"/>
      <c r="G75" s="151"/>
      <c r="H75" s="151"/>
      <c r="I75" s="151"/>
      <c r="J75" s="151"/>
      <c r="K75" s="151"/>
      <c r="L75" s="151"/>
      <c r="M75" s="151"/>
      <c r="N75" s="151"/>
      <c r="O75" s="151"/>
      <c r="P75" s="151"/>
    </row>
    <row r="76" spans="1:16" x14ac:dyDescent="0.25">
      <c r="A76" s="151"/>
      <c r="B76" s="151"/>
      <c r="C76" s="151"/>
      <c r="D76" s="151"/>
      <c r="E76" s="151"/>
      <c r="F76" s="151"/>
      <c r="G76" s="151"/>
      <c r="H76" s="151"/>
      <c r="I76" s="151"/>
      <c r="J76" s="151"/>
      <c r="K76" s="151"/>
      <c r="L76" s="151"/>
      <c r="M76" s="151"/>
      <c r="N76" s="151"/>
      <c r="O76" s="151"/>
      <c r="P76" s="151"/>
    </row>
    <row r="77" spans="1:16" x14ac:dyDescent="0.25">
      <c r="A77" s="151"/>
      <c r="B77" s="151"/>
      <c r="C77" s="151"/>
      <c r="D77" s="151"/>
      <c r="E77" s="151"/>
      <c r="F77" s="151"/>
      <c r="G77" s="151"/>
      <c r="H77" s="151"/>
      <c r="I77" s="151"/>
      <c r="J77" s="151"/>
      <c r="K77" s="151"/>
      <c r="L77" s="151"/>
      <c r="M77" s="151"/>
      <c r="N77" s="151"/>
      <c r="O77" s="151"/>
      <c r="P77" s="151"/>
    </row>
    <row r="78" spans="1:16" x14ac:dyDescent="0.25">
      <c r="A78" s="151"/>
      <c r="B78" s="151"/>
      <c r="C78" s="151"/>
      <c r="D78" s="151"/>
      <c r="E78" s="151"/>
      <c r="F78" s="151"/>
      <c r="G78" s="151"/>
      <c r="H78" s="151"/>
      <c r="I78" s="151"/>
      <c r="J78" s="151"/>
      <c r="K78" s="151"/>
      <c r="L78" s="151"/>
      <c r="M78" s="151"/>
      <c r="N78" s="151"/>
      <c r="O78" s="151"/>
      <c r="P78" s="151"/>
    </row>
    <row r="79" spans="1:16" x14ac:dyDescent="0.25">
      <c r="A79" s="151"/>
      <c r="B79" s="151"/>
      <c r="C79" s="151"/>
      <c r="D79" s="151"/>
      <c r="E79" s="151"/>
      <c r="F79" s="151"/>
      <c r="G79" s="151"/>
      <c r="H79" s="151"/>
      <c r="I79" s="151"/>
      <c r="J79" s="151"/>
      <c r="K79" s="151"/>
      <c r="L79" s="151"/>
      <c r="M79" s="151"/>
      <c r="N79" s="151"/>
      <c r="O79" s="151"/>
      <c r="P79" s="151"/>
    </row>
    <row r="80" spans="1:16" x14ac:dyDescent="0.25">
      <c r="A80" s="151"/>
      <c r="B80" s="151"/>
      <c r="C80" s="151"/>
      <c r="D80" s="151"/>
      <c r="E80" s="151"/>
      <c r="F80" s="151"/>
      <c r="G80" s="151"/>
      <c r="H80" s="151"/>
      <c r="I80" s="151"/>
      <c r="J80" s="151"/>
      <c r="K80" s="151"/>
      <c r="L80" s="151"/>
      <c r="M80" s="151"/>
      <c r="N80" s="151"/>
      <c r="O80" s="151"/>
      <c r="P80" s="151"/>
    </row>
    <row r="81" spans="1:16" x14ac:dyDescent="0.25">
      <c r="A81" s="151"/>
      <c r="B81" s="151"/>
      <c r="C81" s="151"/>
      <c r="D81" s="151"/>
      <c r="E81" s="151"/>
      <c r="F81" s="151"/>
      <c r="G81" s="151"/>
      <c r="H81" s="151"/>
      <c r="I81" s="151"/>
      <c r="J81" s="151"/>
      <c r="K81" s="151"/>
      <c r="L81" s="151"/>
      <c r="M81" s="151"/>
      <c r="N81" s="151"/>
      <c r="O81" s="151"/>
      <c r="P81" s="151"/>
    </row>
    <row r="82" spans="1:16" x14ac:dyDescent="0.25">
      <c r="A82" s="151"/>
      <c r="B82" s="151"/>
      <c r="C82" s="151"/>
      <c r="D82" s="151"/>
      <c r="E82" s="151"/>
      <c r="F82" s="151"/>
      <c r="G82" s="151"/>
      <c r="H82" s="151"/>
      <c r="I82" s="151"/>
      <c r="J82" s="151"/>
      <c r="K82" s="151"/>
      <c r="L82" s="151"/>
      <c r="M82" s="151"/>
      <c r="N82" s="151"/>
      <c r="O82" s="151"/>
      <c r="P82" s="151"/>
    </row>
    <row r="83" spans="1:16" x14ac:dyDescent="0.25">
      <c r="A83" s="151"/>
      <c r="B83" s="151"/>
      <c r="C83" s="151"/>
      <c r="D83" s="151"/>
      <c r="E83" s="151"/>
      <c r="F83" s="151"/>
      <c r="G83" s="151"/>
      <c r="H83" s="151"/>
      <c r="I83" s="151"/>
      <c r="J83" s="151"/>
      <c r="K83" s="151"/>
      <c r="L83" s="151"/>
      <c r="M83" s="151"/>
      <c r="N83" s="151"/>
      <c r="O83" s="151"/>
      <c r="P83" s="151"/>
    </row>
    <row r="84" spans="1:16" x14ac:dyDescent="0.25">
      <c r="A84" s="151"/>
      <c r="B84" s="151"/>
      <c r="C84" s="151"/>
      <c r="D84" s="151"/>
      <c r="E84" s="151"/>
      <c r="F84" s="151"/>
      <c r="G84" s="151"/>
      <c r="H84" s="151"/>
      <c r="I84" s="151"/>
      <c r="J84" s="151"/>
      <c r="K84" s="151"/>
      <c r="L84" s="151"/>
      <c r="M84" s="151"/>
      <c r="N84" s="151"/>
      <c r="O84" s="151"/>
      <c r="P84" s="151"/>
    </row>
    <row r="85" spans="1:16" x14ac:dyDescent="0.25">
      <c r="A85" s="151"/>
      <c r="B85" s="151"/>
      <c r="C85" s="151"/>
      <c r="D85" s="151"/>
      <c r="E85" s="151"/>
      <c r="F85" s="151"/>
      <c r="G85" s="151"/>
      <c r="H85" s="151"/>
      <c r="I85" s="151"/>
      <c r="J85" s="151"/>
      <c r="K85" s="151"/>
      <c r="L85" s="151"/>
      <c r="M85" s="151"/>
      <c r="N85" s="151"/>
      <c r="O85" s="151"/>
      <c r="P85" s="151"/>
    </row>
    <row r="86" spans="1:16" x14ac:dyDescent="0.25">
      <c r="A86" s="151"/>
      <c r="B86" s="151"/>
      <c r="C86" s="151"/>
      <c r="D86" s="151"/>
      <c r="E86" s="151"/>
      <c r="F86" s="151"/>
      <c r="G86" s="151"/>
      <c r="H86" s="151"/>
      <c r="I86" s="151"/>
      <c r="J86" s="151"/>
      <c r="K86" s="151"/>
      <c r="L86" s="151"/>
      <c r="M86" s="151"/>
      <c r="N86" s="151"/>
      <c r="O86" s="151"/>
      <c r="P86" s="151"/>
    </row>
    <row r="87" spans="1:16" x14ac:dyDescent="0.25">
      <c r="A87" s="151"/>
      <c r="B87" s="151"/>
      <c r="C87" s="151"/>
      <c r="D87" s="151"/>
      <c r="E87" s="151"/>
      <c r="F87" s="151"/>
      <c r="G87" s="151"/>
      <c r="H87" s="151"/>
      <c r="I87" s="151"/>
      <c r="J87" s="151"/>
      <c r="K87" s="151"/>
      <c r="L87" s="151"/>
      <c r="M87" s="151"/>
      <c r="N87" s="151"/>
      <c r="O87" s="151"/>
      <c r="P87" s="151"/>
    </row>
    <row r="88" spans="1:16" x14ac:dyDescent="0.25">
      <c r="A88" s="151"/>
      <c r="B88" s="151"/>
      <c r="C88" s="151"/>
      <c r="D88" s="151"/>
      <c r="E88" s="151"/>
      <c r="F88" s="151"/>
      <c r="G88" s="151"/>
      <c r="H88" s="151"/>
      <c r="I88" s="151"/>
      <c r="J88" s="151"/>
      <c r="K88" s="151"/>
      <c r="L88" s="151"/>
      <c r="M88" s="151"/>
      <c r="N88" s="151"/>
      <c r="O88" s="151"/>
      <c r="P88" s="151"/>
    </row>
    <row r="89" spans="1:16" x14ac:dyDescent="0.25">
      <c r="A89" s="151"/>
      <c r="B89" s="151"/>
      <c r="C89" s="151"/>
      <c r="D89" s="151"/>
      <c r="E89" s="151"/>
      <c r="F89" s="151"/>
      <c r="G89" s="151"/>
      <c r="H89" s="151"/>
      <c r="I89" s="151"/>
      <c r="J89" s="151"/>
      <c r="K89" s="151"/>
      <c r="L89" s="151"/>
      <c r="M89" s="151"/>
      <c r="N89" s="151"/>
      <c r="O89" s="151"/>
      <c r="P89" s="151"/>
    </row>
    <row r="90" spans="1:16" x14ac:dyDescent="0.25">
      <c r="A90" s="151"/>
      <c r="B90" s="151"/>
      <c r="C90" s="151"/>
      <c r="D90" s="151"/>
      <c r="E90" s="151"/>
      <c r="F90" s="151"/>
      <c r="G90" s="151"/>
      <c r="H90" s="151"/>
      <c r="I90" s="151"/>
      <c r="J90" s="151"/>
      <c r="K90" s="151"/>
      <c r="L90" s="151"/>
      <c r="M90" s="151"/>
      <c r="N90" s="151"/>
      <c r="O90" s="151"/>
      <c r="P90" s="151"/>
    </row>
    <row r="91" spans="1:16" x14ac:dyDescent="0.25">
      <c r="A91" s="151"/>
      <c r="B91" s="151"/>
      <c r="C91" s="151"/>
      <c r="D91" s="151"/>
      <c r="E91" s="151"/>
      <c r="F91" s="151"/>
      <c r="G91" s="151"/>
      <c r="H91" s="151"/>
      <c r="I91" s="151"/>
      <c r="J91" s="151"/>
      <c r="K91" s="151"/>
      <c r="L91" s="151"/>
      <c r="M91" s="151"/>
      <c r="N91" s="151"/>
      <c r="O91" s="151"/>
      <c r="P91" s="151"/>
    </row>
    <row r="92" spans="1:16" x14ac:dyDescent="0.25">
      <c r="A92" s="151"/>
      <c r="B92" s="151"/>
      <c r="C92" s="151"/>
      <c r="D92" s="151"/>
      <c r="E92" s="151"/>
      <c r="F92" s="151"/>
      <c r="G92" s="151"/>
      <c r="H92" s="151"/>
      <c r="I92" s="151"/>
      <c r="J92" s="151"/>
      <c r="K92" s="151"/>
      <c r="L92" s="151"/>
      <c r="M92" s="151"/>
      <c r="N92" s="151"/>
      <c r="O92" s="151"/>
      <c r="P92" s="151"/>
    </row>
    <row r="93" spans="1:16" x14ac:dyDescent="0.25">
      <c r="A93" s="151"/>
      <c r="B93" s="151"/>
      <c r="C93" s="151"/>
      <c r="D93" s="151"/>
      <c r="E93" s="151"/>
      <c r="F93" s="151"/>
      <c r="G93" s="151"/>
      <c r="H93" s="151"/>
      <c r="I93" s="151"/>
      <c r="J93" s="151"/>
      <c r="K93" s="151"/>
      <c r="L93" s="151"/>
      <c r="M93" s="151"/>
      <c r="N93" s="151"/>
      <c r="O93" s="151"/>
      <c r="P93" s="151"/>
    </row>
    <row r="94" spans="1:16" x14ac:dyDescent="0.25">
      <c r="A94" s="151"/>
      <c r="B94" s="151"/>
      <c r="C94" s="151"/>
      <c r="D94" s="151"/>
      <c r="E94" s="151"/>
      <c r="F94" s="151"/>
      <c r="G94" s="151"/>
      <c r="H94" s="151"/>
      <c r="I94" s="151"/>
      <c r="J94" s="151"/>
      <c r="K94" s="151"/>
      <c r="L94" s="151"/>
      <c r="M94" s="151"/>
      <c r="N94" s="151"/>
      <c r="O94" s="151"/>
      <c r="P94" s="151"/>
    </row>
    <row r="95" spans="1:16" x14ac:dyDescent="0.25">
      <c r="A95" s="151"/>
      <c r="B95" s="151"/>
      <c r="C95" s="151"/>
      <c r="D95" s="151"/>
      <c r="E95" s="151"/>
      <c r="F95" s="151"/>
      <c r="G95" s="151"/>
      <c r="H95" s="151"/>
      <c r="I95" s="151"/>
      <c r="J95" s="151"/>
      <c r="K95" s="151"/>
      <c r="L95" s="151"/>
      <c r="M95" s="151"/>
      <c r="N95" s="151"/>
      <c r="O95" s="151"/>
      <c r="P95" s="151"/>
    </row>
    <row r="96" spans="1:16" x14ac:dyDescent="0.25">
      <c r="A96" s="151"/>
      <c r="B96" s="151"/>
      <c r="C96" s="151"/>
      <c r="D96" s="151"/>
      <c r="E96" s="151"/>
      <c r="F96" s="151"/>
      <c r="G96" s="151"/>
      <c r="H96" s="151"/>
      <c r="I96" s="151"/>
      <c r="J96" s="151"/>
      <c r="K96" s="151"/>
      <c r="L96" s="151"/>
      <c r="M96" s="151"/>
      <c r="N96" s="151"/>
      <c r="O96" s="151"/>
      <c r="P96" s="151"/>
    </row>
    <row r="97" spans="1:16" x14ac:dyDescent="0.25">
      <c r="A97" s="151"/>
      <c r="B97" s="151"/>
      <c r="C97" s="151"/>
      <c r="D97" s="151"/>
      <c r="E97" s="151"/>
      <c r="F97" s="151"/>
      <c r="G97" s="151"/>
      <c r="H97" s="151"/>
      <c r="I97" s="151"/>
      <c r="J97" s="151"/>
      <c r="K97" s="151"/>
      <c r="L97" s="151"/>
      <c r="M97" s="151"/>
      <c r="N97" s="151"/>
      <c r="O97" s="151"/>
      <c r="P97" s="151"/>
    </row>
    <row r="98" spans="1:16" x14ac:dyDescent="0.25">
      <c r="A98" s="151"/>
      <c r="B98" s="151"/>
      <c r="C98" s="151"/>
      <c r="D98" s="151"/>
      <c r="E98" s="151"/>
      <c r="F98" s="151"/>
      <c r="G98" s="151"/>
      <c r="H98" s="151"/>
      <c r="I98" s="151"/>
      <c r="J98" s="151"/>
      <c r="K98" s="151"/>
      <c r="L98" s="151"/>
      <c r="M98" s="151"/>
      <c r="N98" s="151"/>
      <c r="O98" s="151"/>
      <c r="P98" s="151"/>
    </row>
    <row r="99" spans="1:16" x14ac:dyDescent="0.25">
      <c r="A99" s="151"/>
      <c r="B99" s="151"/>
      <c r="C99" s="151"/>
      <c r="D99" s="151"/>
      <c r="E99" s="151"/>
      <c r="F99" s="151"/>
      <c r="G99" s="151"/>
      <c r="H99" s="151"/>
      <c r="I99" s="151"/>
      <c r="J99" s="151"/>
      <c r="K99" s="151"/>
      <c r="L99" s="151"/>
      <c r="M99" s="151"/>
      <c r="N99" s="151"/>
      <c r="O99" s="151"/>
      <c r="P99" s="151"/>
    </row>
    <row r="100" spans="1:16" x14ac:dyDescent="0.25">
      <c r="A100" s="151"/>
      <c r="B100" s="151"/>
      <c r="C100" s="151"/>
      <c r="D100" s="151"/>
      <c r="E100" s="151"/>
      <c r="F100" s="151"/>
      <c r="G100" s="151"/>
      <c r="H100" s="151"/>
      <c r="I100" s="151"/>
      <c r="J100" s="151"/>
      <c r="K100" s="151"/>
      <c r="L100" s="151"/>
      <c r="M100" s="151"/>
      <c r="N100" s="151"/>
      <c r="O100" s="151"/>
      <c r="P100" s="151"/>
    </row>
    <row r="101" spans="1:16" x14ac:dyDescent="0.25">
      <c r="A101" s="151"/>
      <c r="B101" s="151"/>
      <c r="C101" s="151"/>
      <c r="D101" s="151"/>
      <c r="E101" s="151"/>
      <c r="F101" s="151"/>
      <c r="G101" s="151"/>
      <c r="H101" s="151"/>
      <c r="I101" s="151"/>
      <c r="J101" s="151"/>
      <c r="K101" s="151"/>
      <c r="L101" s="151"/>
      <c r="M101" s="151"/>
      <c r="N101" s="151"/>
      <c r="O101" s="151"/>
      <c r="P101" s="151"/>
    </row>
    <row r="102" spans="1:16" x14ac:dyDescent="0.25">
      <c r="A102" s="151"/>
      <c r="B102" s="151"/>
      <c r="C102" s="151"/>
      <c r="D102" s="151"/>
      <c r="E102" s="151"/>
      <c r="F102" s="151"/>
      <c r="G102" s="151"/>
      <c r="H102" s="151"/>
      <c r="I102" s="151"/>
      <c r="J102" s="151"/>
      <c r="K102" s="151"/>
      <c r="L102" s="151"/>
      <c r="M102" s="151"/>
      <c r="N102" s="151"/>
      <c r="O102" s="151"/>
      <c r="P102" s="151"/>
    </row>
    <row r="103" spans="1:16" x14ac:dyDescent="0.25">
      <c r="A103" s="151"/>
      <c r="B103" s="151"/>
      <c r="C103" s="151"/>
      <c r="D103" s="151"/>
      <c r="E103" s="151"/>
      <c r="F103" s="151"/>
      <c r="G103" s="151"/>
      <c r="H103" s="151"/>
      <c r="I103" s="151"/>
      <c r="J103" s="151"/>
      <c r="K103" s="151"/>
      <c r="L103" s="151"/>
      <c r="M103" s="151"/>
      <c r="N103" s="151"/>
      <c r="O103" s="151"/>
      <c r="P103" s="151"/>
    </row>
    <row r="104" spans="1:16" x14ac:dyDescent="0.25">
      <c r="A104" s="151"/>
      <c r="B104" s="151"/>
      <c r="C104" s="151"/>
      <c r="D104" s="151"/>
      <c r="E104" s="151"/>
      <c r="F104" s="151"/>
      <c r="G104" s="151"/>
      <c r="H104" s="151"/>
      <c r="I104" s="151"/>
      <c r="J104" s="151"/>
      <c r="K104" s="151"/>
      <c r="L104" s="151"/>
      <c r="M104" s="151"/>
      <c r="N104" s="151"/>
      <c r="O104" s="151"/>
      <c r="P104" s="151"/>
    </row>
    <row r="105" spans="1:16" x14ac:dyDescent="0.25">
      <c r="A105" s="151"/>
      <c r="B105" s="151"/>
      <c r="C105" s="151"/>
      <c r="D105" s="151"/>
      <c r="E105" s="151"/>
      <c r="F105" s="151"/>
      <c r="G105" s="151"/>
      <c r="H105" s="151"/>
      <c r="I105" s="151"/>
      <c r="J105" s="151"/>
      <c r="K105" s="151"/>
      <c r="L105" s="151"/>
      <c r="M105" s="151"/>
      <c r="N105" s="151"/>
      <c r="O105" s="151"/>
      <c r="P105" s="151"/>
    </row>
    <row r="106" spans="1:16" x14ac:dyDescent="0.25">
      <c r="A106" s="151"/>
      <c r="B106" s="151"/>
      <c r="C106" s="151"/>
      <c r="D106" s="151"/>
      <c r="E106" s="151"/>
      <c r="F106" s="151"/>
      <c r="G106" s="151"/>
      <c r="H106" s="151"/>
      <c r="I106" s="151"/>
      <c r="J106" s="151"/>
      <c r="K106" s="151"/>
      <c r="L106" s="151"/>
      <c r="M106" s="151"/>
      <c r="N106" s="151"/>
      <c r="O106" s="151"/>
      <c r="P106" s="151"/>
    </row>
    <row r="107" spans="1:16" x14ac:dyDescent="0.25">
      <c r="A107" s="151"/>
      <c r="B107" s="151"/>
      <c r="C107" s="151"/>
      <c r="D107" s="151"/>
      <c r="E107" s="151"/>
      <c r="F107" s="151"/>
      <c r="G107" s="151"/>
      <c r="H107" s="151"/>
      <c r="I107" s="151"/>
      <c r="J107" s="151"/>
      <c r="K107" s="151"/>
      <c r="L107" s="151"/>
      <c r="M107" s="151"/>
      <c r="N107" s="151"/>
      <c r="O107" s="151"/>
      <c r="P107" s="151"/>
    </row>
    <row r="108" spans="1:16" x14ac:dyDescent="0.25">
      <c r="A108" s="151"/>
      <c r="B108" s="151"/>
      <c r="C108" s="151"/>
      <c r="D108" s="151"/>
      <c r="E108" s="151"/>
      <c r="F108" s="151"/>
      <c r="G108" s="151"/>
      <c r="H108" s="151"/>
      <c r="I108" s="151"/>
      <c r="J108" s="151"/>
      <c r="K108" s="151"/>
      <c r="L108" s="151"/>
      <c r="M108" s="151"/>
      <c r="N108" s="151"/>
      <c r="O108" s="151"/>
      <c r="P108" s="151"/>
    </row>
    <row r="109" spans="1:16" x14ac:dyDescent="0.25">
      <c r="A109" s="151"/>
      <c r="B109" s="151"/>
      <c r="C109" s="151"/>
      <c r="D109" s="151"/>
      <c r="E109" s="151"/>
      <c r="F109" s="151"/>
      <c r="G109" s="151"/>
      <c r="H109" s="151"/>
      <c r="I109" s="151"/>
      <c r="J109" s="151"/>
      <c r="K109" s="151"/>
      <c r="L109" s="151"/>
      <c r="M109" s="151"/>
      <c r="N109" s="151"/>
      <c r="O109" s="151"/>
      <c r="P109" s="151"/>
    </row>
    <row r="110" spans="1:16" x14ac:dyDescent="0.25">
      <c r="A110" s="151"/>
      <c r="B110" s="151"/>
      <c r="C110" s="151"/>
      <c r="D110" s="151"/>
      <c r="E110" s="151"/>
      <c r="F110" s="151"/>
      <c r="G110" s="151"/>
      <c r="H110" s="151"/>
      <c r="I110" s="151"/>
      <c r="J110" s="151"/>
      <c r="K110" s="151"/>
      <c r="L110" s="151"/>
      <c r="M110" s="151"/>
      <c r="N110" s="151"/>
      <c r="O110" s="151"/>
      <c r="P110" s="151"/>
    </row>
    <row r="111" spans="1:16" x14ac:dyDescent="0.25">
      <c r="A111" s="151"/>
      <c r="B111" s="151"/>
      <c r="C111" s="151"/>
      <c r="D111" s="151"/>
      <c r="E111" s="151"/>
      <c r="F111" s="151"/>
      <c r="G111" s="151"/>
      <c r="H111" s="151"/>
      <c r="I111" s="151"/>
      <c r="J111" s="151"/>
      <c r="K111" s="151"/>
      <c r="L111" s="151"/>
      <c r="M111" s="151"/>
      <c r="N111" s="151"/>
      <c r="O111" s="151"/>
      <c r="P111" s="151"/>
    </row>
    <row r="112" spans="1:16" x14ac:dyDescent="0.25">
      <c r="A112" s="151"/>
      <c r="B112" s="151"/>
      <c r="C112" s="151"/>
      <c r="D112" s="151"/>
      <c r="E112" s="151"/>
      <c r="F112" s="151"/>
      <c r="G112" s="151"/>
      <c r="H112" s="151"/>
      <c r="I112" s="151"/>
      <c r="J112" s="151"/>
      <c r="K112" s="151"/>
      <c r="L112" s="151"/>
      <c r="M112" s="151"/>
      <c r="N112" s="151"/>
      <c r="O112" s="151"/>
      <c r="P112" s="151"/>
    </row>
    <row r="113" spans="1:16" x14ac:dyDescent="0.25">
      <c r="A113" s="151"/>
      <c r="B113" s="151"/>
      <c r="C113" s="151"/>
      <c r="D113" s="151"/>
      <c r="E113" s="151"/>
      <c r="F113" s="151"/>
      <c r="G113" s="151"/>
      <c r="H113" s="151"/>
      <c r="I113" s="151"/>
      <c r="J113" s="151"/>
      <c r="K113" s="151"/>
      <c r="L113" s="151"/>
      <c r="M113" s="151"/>
      <c r="N113" s="151"/>
      <c r="O113" s="151"/>
      <c r="P113" s="151"/>
    </row>
    <row r="114" spans="1:16" x14ac:dyDescent="0.25">
      <c r="A114" s="151"/>
      <c r="B114" s="151"/>
      <c r="C114" s="151"/>
      <c r="D114" s="151"/>
      <c r="E114" s="151"/>
      <c r="F114" s="151"/>
      <c r="G114" s="151"/>
      <c r="H114" s="151"/>
      <c r="I114" s="151"/>
      <c r="J114" s="151"/>
      <c r="K114" s="151"/>
      <c r="L114" s="151"/>
      <c r="M114" s="151"/>
      <c r="N114" s="151"/>
      <c r="O114" s="151"/>
      <c r="P114" s="151"/>
    </row>
    <row r="115" spans="1:16" x14ac:dyDescent="0.25">
      <c r="A115" s="151"/>
      <c r="B115" s="151"/>
      <c r="C115" s="151"/>
      <c r="D115" s="151"/>
      <c r="E115" s="151"/>
      <c r="F115" s="151"/>
      <c r="G115" s="151"/>
      <c r="H115" s="151"/>
      <c r="I115" s="151"/>
      <c r="J115" s="151"/>
      <c r="K115" s="151"/>
      <c r="L115" s="151"/>
      <c r="M115" s="151"/>
      <c r="N115" s="151"/>
      <c r="O115" s="151"/>
      <c r="P115" s="151"/>
    </row>
    <row r="116" spans="1:16" x14ac:dyDescent="0.25">
      <c r="A116" s="151"/>
      <c r="B116" s="151"/>
      <c r="C116" s="151"/>
      <c r="D116" s="151"/>
      <c r="E116" s="151"/>
      <c r="F116" s="151"/>
      <c r="G116" s="151"/>
      <c r="H116" s="151"/>
      <c r="I116" s="151"/>
      <c r="J116" s="151"/>
      <c r="K116" s="151"/>
      <c r="L116" s="151"/>
      <c r="M116" s="151"/>
      <c r="N116" s="151"/>
      <c r="O116" s="151"/>
      <c r="P116" s="151"/>
    </row>
    <row r="117" spans="1:16" x14ac:dyDescent="0.25">
      <c r="A117" s="151"/>
      <c r="B117" s="151"/>
      <c r="C117" s="151"/>
      <c r="D117" s="151"/>
      <c r="E117" s="151"/>
      <c r="F117" s="151"/>
      <c r="G117" s="151"/>
      <c r="H117" s="151"/>
      <c r="I117" s="151"/>
      <c r="J117" s="151"/>
      <c r="K117" s="151"/>
      <c r="L117" s="151"/>
      <c r="M117" s="151"/>
      <c r="N117" s="151"/>
      <c r="O117" s="151"/>
      <c r="P117" s="151"/>
    </row>
    <row r="118" spans="1:16" x14ac:dyDescent="0.25">
      <c r="A118" s="151"/>
      <c r="B118" s="151"/>
      <c r="C118" s="151"/>
      <c r="D118" s="151"/>
      <c r="E118" s="151"/>
      <c r="F118" s="151"/>
      <c r="G118" s="151"/>
      <c r="H118" s="151"/>
      <c r="I118" s="151"/>
      <c r="J118" s="151"/>
      <c r="K118" s="151"/>
      <c r="L118" s="151"/>
      <c r="M118" s="151"/>
      <c r="N118" s="151"/>
      <c r="O118" s="151"/>
      <c r="P118" s="151"/>
    </row>
    <row r="119" spans="1:16" x14ac:dyDescent="0.25">
      <c r="A119" s="151"/>
      <c r="B119" s="151"/>
      <c r="C119" s="151"/>
      <c r="D119" s="151"/>
      <c r="E119" s="151"/>
      <c r="F119" s="151"/>
      <c r="G119" s="151"/>
      <c r="H119" s="151"/>
      <c r="I119" s="151"/>
      <c r="J119" s="151"/>
      <c r="K119" s="151"/>
      <c r="L119" s="151"/>
      <c r="M119" s="151"/>
      <c r="N119" s="151"/>
      <c r="O119" s="151"/>
      <c r="P119" s="151"/>
    </row>
    <row r="120" spans="1:16" x14ac:dyDescent="0.25">
      <c r="A120" s="151"/>
      <c r="B120" s="151"/>
      <c r="C120" s="151"/>
      <c r="D120" s="151"/>
      <c r="E120" s="151"/>
      <c r="F120" s="151"/>
      <c r="G120" s="151"/>
      <c r="H120" s="151"/>
      <c r="I120" s="151"/>
      <c r="J120" s="151"/>
      <c r="K120" s="151"/>
      <c r="L120" s="151"/>
      <c r="M120" s="151"/>
      <c r="N120" s="151"/>
      <c r="O120" s="151"/>
      <c r="P120" s="151"/>
    </row>
    <row r="121" spans="1:16" x14ac:dyDescent="0.25">
      <c r="A121" s="151"/>
      <c r="B121" s="151"/>
      <c r="C121" s="151"/>
      <c r="D121" s="151"/>
      <c r="E121" s="151"/>
      <c r="F121" s="151"/>
      <c r="G121" s="151"/>
      <c r="H121" s="151"/>
      <c r="I121" s="151"/>
      <c r="J121" s="151"/>
      <c r="K121" s="151"/>
      <c r="L121" s="151"/>
      <c r="M121" s="151"/>
      <c r="N121" s="151"/>
      <c r="O121" s="151"/>
      <c r="P121" s="151"/>
    </row>
    <row r="122" spans="1:16" x14ac:dyDescent="0.25">
      <c r="A122" s="151"/>
      <c r="B122" s="151"/>
      <c r="C122" s="151"/>
      <c r="D122" s="151"/>
      <c r="E122" s="151"/>
      <c r="F122" s="151"/>
      <c r="G122" s="151"/>
      <c r="H122" s="151"/>
      <c r="I122" s="151"/>
      <c r="J122" s="151"/>
      <c r="K122" s="151"/>
      <c r="L122" s="151"/>
      <c r="M122" s="151"/>
      <c r="N122" s="151"/>
      <c r="O122" s="151"/>
      <c r="P122" s="151"/>
    </row>
    <row r="123" spans="1:16" x14ac:dyDescent="0.25">
      <c r="A123" s="151"/>
      <c r="B123" s="151"/>
      <c r="C123" s="151"/>
      <c r="D123" s="151"/>
      <c r="E123" s="151"/>
      <c r="F123" s="151"/>
      <c r="G123" s="151"/>
      <c r="H123" s="151"/>
      <c r="I123" s="151"/>
      <c r="J123" s="151"/>
      <c r="K123" s="151"/>
      <c r="L123" s="151"/>
      <c r="M123" s="151"/>
      <c r="N123" s="151"/>
      <c r="O123" s="151"/>
      <c r="P123" s="151"/>
    </row>
    <row r="124" spans="1:16" x14ac:dyDescent="0.25">
      <c r="A124" s="151"/>
      <c r="B124" s="151"/>
      <c r="C124" s="151"/>
      <c r="D124" s="151"/>
      <c r="E124" s="151"/>
      <c r="F124" s="151"/>
      <c r="G124" s="151"/>
      <c r="H124" s="151"/>
      <c r="I124" s="151"/>
      <c r="J124" s="151"/>
      <c r="K124" s="151"/>
      <c r="L124" s="151"/>
      <c r="M124" s="151"/>
      <c r="N124" s="151"/>
      <c r="O124" s="151"/>
      <c r="P124" s="151"/>
    </row>
    <row r="125" spans="1:16" x14ac:dyDescent="0.25">
      <c r="A125" s="151"/>
      <c r="B125" s="151"/>
      <c r="C125" s="151"/>
      <c r="D125" s="151"/>
      <c r="E125" s="151"/>
      <c r="F125" s="151"/>
      <c r="G125" s="151"/>
      <c r="H125" s="151"/>
      <c r="I125" s="151"/>
      <c r="J125" s="151"/>
      <c r="K125" s="151"/>
      <c r="L125" s="151"/>
      <c r="M125" s="151"/>
      <c r="N125" s="151"/>
      <c r="O125" s="151"/>
      <c r="P125" s="151"/>
    </row>
    <row r="126" spans="1:16" x14ac:dyDescent="0.25">
      <c r="A126" s="151"/>
      <c r="B126" s="151"/>
      <c r="C126" s="151"/>
      <c r="D126" s="151"/>
      <c r="E126" s="151"/>
      <c r="F126" s="151"/>
      <c r="G126" s="151"/>
      <c r="H126" s="151"/>
      <c r="I126" s="151"/>
      <c r="J126" s="151"/>
      <c r="K126" s="151"/>
      <c r="L126" s="151"/>
      <c r="M126" s="151"/>
      <c r="N126" s="151"/>
      <c r="O126" s="151"/>
      <c r="P126" s="151"/>
    </row>
    <row r="127" spans="1:16" x14ac:dyDescent="0.25">
      <c r="A127" s="151"/>
      <c r="B127" s="151"/>
      <c r="C127" s="151"/>
      <c r="D127" s="151"/>
      <c r="E127" s="151"/>
      <c r="F127" s="151"/>
      <c r="G127" s="151"/>
      <c r="H127" s="151"/>
      <c r="I127" s="151"/>
      <c r="J127" s="151"/>
      <c r="K127" s="151"/>
      <c r="L127" s="151"/>
      <c r="M127" s="151"/>
      <c r="N127" s="151"/>
      <c r="O127" s="151"/>
      <c r="P127" s="151"/>
    </row>
    <row r="128" spans="1:16" x14ac:dyDescent="0.25">
      <c r="A128" s="151"/>
      <c r="B128" s="151"/>
      <c r="C128" s="151"/>
      <c r="D128" s="151"/>
      <c r="E128" s="151"/>
      <c r="F128" s="151"/>
      <c r="G128" s="151"/>
      <c r="H128" s="151"/>
      <c r="I128" s="151"/>
      <c r="J128" s="151"/>
      <c r="K128" s="151"/>
      <c r="L128" s="151"/>
      <c r="M128" s="151"/>
      <c r="N128" s="151"/>
      <c r="O128" s="151"/>
      <c r="P128" s="151"/>
    </row>
    <row r="129" spans="1:16" x14ac:dyDescent="0.25">
      <c r="A129" s="151"/>
      <c r="B129" s="151"/>
      <c r="C129" s="151"/>
      <c r="D129" s="151"/>
      <c r="E129" s="151"/>
      <c r="F129" s="151"/>
      <c r="G129" s="151"/>
      <c r="H129" s="151"/>
      <c r="I129" s="151"/>
      <c r="J129" s="151"/>
      <c r="K129" s="151"/>
      <c r="L129" s="151"/>
      <c r="M129" s="151"/>
      <c r="N129" s="151"/>
      <c r="O129" s="151"/>
      <c r="P129" s="151"/>
    </row>
    <row r="130" spans="1:16" x14ac:dyDescent="0.25">
      <c r="A130" s="151"/>
      <c r="B130" s="151"/>
      <c r="C130" s="151"/>
      <c r="D130" s="151"/>
      <c r="E130" s="151"/>
      <c r="F130" s="151"/>
      <c r="G130" s="151"/>
      <c r="H130" s="151"/>
      <c r="I130" s="151"/>
      <c r="J130" s="151"/>
      <c r="K130" s="151"/>
      <c r="L130" s="151"/>
      <c r="M130" s="151"/>
      <c r="N130" s="151"/>
      <c r="O130" s="151"/>
      <c r="P130" s="151"/>
    </row>
    <row r="131" spans="1:16" x14ac:dyDescent="0.25">
      <c r="A131" s="151"/>
      <c r="B131" s="151"/>
      <c r="C131" s="151"/>
      <c r="D131" s="151"/>
      <c r="E131" s="151"/>
      <c r="F131" s="151"/>
      <c r="G131" s="151"/>
      <c r="H131" s="151"/>
      <c r="I131" s="151"/>
      <c r="J131" s="151"/>
      <c r="K131" s="151"/>
      <c r="L131" s="151"/>
      <c r="M131" s="151"/>
      <c r="N131" s="151"/>
      <c r="O131" s="151"/>
      <c r="P131" s="151"/>
    </row>
    <row r="132" spans="1:16" x14ac:dyDescent="0.25">
      <c r="A132" s="151"/>
      <c r="B132" s="151"/>
      <c r="C132" s="151"/>
      <c r="D132" s="151"/>
      <c r="E132" s="151"/>
      <c r="F132" s="151"/>
      <c r="G132" s="151"/>
      <c r="H132" s="151"/>
      <c r="I132" s="151"/>
      <c r="J132" s="151"/>
      <c r="K132" s="151"/>
      <c r="L132" s="151"/>
      <c r="M132" s="151"/>
      <c r="N132" s="151"/>
      <c r="O132" s="151"/>
      <c r="P132" s="151"/>
    </row>
    <row r="133" spans="1:16" x14ac:dyDescent="0.25">
      <c r="A133" s="151"/>
      <c r="B133" s="151"/>
      <c r="C133" s="151"/>
      <c r="D133" s="151"/>
      <c r="E133" s="151"/>
      <c r="F133" s="151"/>
      <c r="G133" s="151"/>
      <c r="H133" s="151"/>
      <c r="I133" s="151"/>
      <c r="J133" s="151"/>
      <c r="K133" s="151"/>
      <c r="L133" s="151"/>
      <c r="M133" s="151"/>
      <c r="N133" s="151"/>
      <c r="O133" s="151"/>
      <c r="P133" s="151"/>
    </row>
    <row r="134" spans="1:16" x14ac:dyDescent="0.25">
      <c r="A134" s="151"/>
      <c r="B134" s="151"/>
      <c r="C134" s="151"/>
      <c r="D134" s="151"/>
      <c r="E134" s="151"/>
      <c r="F134" s="151"/>
      <c r="G134" s="151"/>
      <c r="H134" s="151"/>
      <c r="I134" s="151"/>
      <c r="J134" s="151"/>
      <c r="K134" s="151"/>
      <c r="L134" s="151"/>
      <c r="M134" s="151"/>
      <c r="N134" s="151"/>
      <c r="O134" s="151"/>
      <c r="P134" s="151"/>
    </row>
    <row r="135" spans="1:16" x14ac:dyDescent="0.25">
      <c r="A135" s="151"/>
      <c r="B135" s="151"/>
      <c r="C135" s="151"/>
      <c r="D135" s="151"/>
      <c r="E135" s="151"/>
      <c r="F135" s="151"/>
      <c r="G135" s="151"/>
      <c r="H135" s="151"/>
      <c r="I135" s="151"/>
      <c r="J135" s="151"/>
      <c r="K135" s="151"/>
      <c r="L135" s="151"/>
      <c r="M135" s="151"/>
      <c r="N135" s="151"/>
      <c r="O135" s="151"/>
      <c r="P135" s="151"/>
    </row>
    <row r="136" spans="1:16" x14ac:dyDescent="0.25">
      <c r="A136" s="151"/>
      <c r="B136" s="151"/>
      <c r="C136" s="151"/>
      <c r="D136" s="151"/>
      <c r="E136" s="151"/>
      <c r="F136" s="151"/>
      <c r="G136" s="151"/>
      <c r="H136" s="151"/>
      <c r="I136" s="151"/>
      <c r="J136" s="151"/>
      <c r="K136" s="151"/>
      <c r="L136" s="151"/>
      <c r="M136" s="151"/>
      <c r="N136" s="151"/>
      <c r="O136" s="151"/>
      <c r="P136" s="151"/>
    </row>
    <row r="137" spans="1:16" x14ac:dyDescent="0.25">
      <c r="A137" s="151"/>
      <c r="B137" s="151"/>
      <c r="C137" s="151"/>
      <c r="D137" s="151"/>
      <c r="E137" s="151"/>
      <c r="F137" s="151"/>
      <c r="G137" s="151"/>
      <c r="H137" s="151"/>
      <c r="I137" s="151"/>
      <c r="J137" s="151"/>
      <c r="K137" s="151"/>
      <c r="L137" s="151"/>
      <c r="M137" s="151"/>
      <c r="N137" s="151"/>
      <c r="O137" s="151"/>
      <c r="P137" s="151"/>
    </row>
    <row r="138" spans="1:16" x14ac:dyDescent="0.25">
      <c r="A138" s="151"/>
      <c r="B138" s="151"/>
      <c r="C138" s="151"/>
      <c r="D138" s="151"/>
      <c r="E138" s="151"/>
      <c r="F138" s="151"/>
      <c r="G138" s="151"/>
      <c r="H138" s="151"/>
      <c r="I138" s="151"/>
      <c r="J138" s="151"/>
      <c r="K138" s="151"/>
      <c r="L138" s="151"/>
      <c r="M138" s="151"/>
      <c r="N138" s="151"/>
      <c r="O138" s="151"/>
      <c r="P138" s="151"/>
    </row>
    <row r="139" spans="1:16" x14ac:dyDescent="0.25">
      <c r="A139" s="151"/>
      <c r="B139" s="151"/>
      <c r="C139" s="151"/>
      <c r="D139" s="151"/>
      <c r="E139" s="151"/>
      <c r="F139" s="151"/>
      <c r="G139" s="151"/>
      <c r="H139" s="151"/>
      <c r="I139" s="151"/>
      <c r="J139" s="151"/>
      <c r="K139" s="151"/>
      <c r="L139" s="151"/>
      <c r="M139" s="151"/>
      <c r="N139" s="151"/>
      <c r="O139" s="151"/>
      <c r="P139" s="151"/>
    </row>
    <row r="140" spans="1:16" x14ac:dyDescent="0.25">
      <c r="A140" s="151"/>
      <c r="B140" s="151"/>
      <c r="C140" s="151"/>
      <c r="D140" s="151"/>
      <c r="E140" s="151"/>
      <c r="F140" s="151"/>
      <c r="G140" s="151"/>
      <c r="H140" s="151"/>
      <c r="I140" s="151"/>
      <c r="J140" s="151"/>
      <c r="K140" s="151"/>
      <c r="L140" s="151"/>
      <c r="M140" s="151"/>
      <c r="N140" s="151"/>
      <c r="O140" s="151"/>
      <c r="P140" s="151"/>
    </row>
    <row r="141" spans="1:16" x14ac:dyDescent="0.25">
      <c r="A141" s="151"/>
      <c r="B141" s="151"/>
      <c r="C141" s="151"/>
      <c r="D141" s="151"/>
      <c r="E141" s="151"/>
      <c r="F141" s="151"/>
      <c r="G141" s="151"/>
      <c r="H141" s="151"/>
      <c r="I141" s="151"/>
      <c r="J141" s="151"/>
      <c r="K141" s="151"/>
      <c r="L141" s="151"/>
      <c r="M141" s="151"/>
      <c r="N141" s="151"/>
      <c r="O141" s="151"/>
      <c r="P141" s="151"/>
    </row>
    <row r="142" spans="1:16" x14ac:dyDescent="0.25">
      <c r="A142" s="151"/>
      <c r="B142" s="151"/>
      <c r="C142" s="151"/>
      <c r="D142" s="151"/>
      <c r="E142" s="151"/>
      <c r="F142" s="151"/>
      <c r="G142" s="151"/>
      <c r="H142" s="151"/>
      <c r="I142" s="151"/>
      <c r="J142" s="151"/>
      <c r="K142" s="151"/>
      <c r="L142" s="151"/>
      <c r="M142" s="151"/>
      <c r="N142" s="151"/>
      <c r="O142" s="151"/>
      <c r="P142" s="151"/>
    </row>
    <row r="143" spans="1:16" x14ac:dyDescent="0.25">
      <c r="A143" s="151"/>
      <c r="B143" s="151"/>
      <c r="C143" s="151"/>
      <c r="D143" s="151"/>
      <c r="E143" s="151"/>
      <c r="F143" s="151"/>
      <c r="G143" s="151"/>
      <c r="H143" s="151"/>
      <c r="I143" s="151"/>
      <c r="J143" s="151"/>
      <c r="K143" s="151"/>
      <c r="L143" s="151"/>
      <c r="M143" s="151"/>
      <c r="N143" s="151"/>
      <c r="O143" s="151"/>
      <c r="P143" s="151"/>
    </row>
    <row r="144" spans="1:16" x14ac:dyDescent="0.25">
      <c r="A144" s="151"/>
      <c r="B144" s="151"/>
      <c r="C144" s="151"/>
      <c r="D144" s="151"/>
      <c r="E144" s="151"/>
      <c r="F144" s="151"/>
      <c r="G144" s="151"/>
      <c r="H144" s="151"/>
      <c r="I144" s="151"/>
      <c r="J144" s="151"/>
      <c r="K144" s="151"/>
      <c r="L144" s="151"/>
      <c r="M144" s="151"/>
      <c r="N144" s="151"/>
      <c r="O144" s="151"/>
      <c r="P144" s="151"/>
    </row>
    <row r="145" spans="1:16" x14ac:dyDescent="0.25">
      <c r="A145" s="151"/>
      <c r="B145" s="151"/>
      <c r="C145" s="151"/>
      <c r="D145" s="151"/>
      <c r="E145" s="151"/>
      <c r="F145" s="151"/>
      <c r="G145" s="151"/>
      <c r="H145" s="151"/>
      <c r="I145" s="151"/>
      <c r="J145" s="151"/>
      <c r="K145" s="151"/>
      <c r="L145" s="151"/>
      <c r="M145" s="151"/>
      <c r="N145" s="151"/>
      <c r="O145" s="151"/>
      <c r="P145" s="151"/>
    </row>
    <row r="146" spans="1:16" x14ac:dyDescent="0.25">
      <c r="A146" s="151"/>
      <c r="B146" s="151"/>
      <c r="C146" s="151"/>
      <c r="D146" s="151"/>
      <c r="E146" s="151"/>
      <c r="F146" s="151"/>
      <c r="G146" s="151"/>
      <c r="H146" s="151"/>
      <c r="I146" s="151"/>
      <c r="J146" s="151"/>
      <c r="K146" s="151"/>
      <c r="L146" s="151"/>
      <c r="M146" s="151"/>
      <c r="N146" s="151"/>
      <c r="O146" s="151"/>
      <c r="P146" s="151"/>
    </row>
    <row r="147" spans="1:16" x14ac:dyDescent="0.25">
      <c r="A147" s="151"/>
      <c r="B147" s="151"/>
      <c r="C147" s="151"/>
      <c r="D147" s="151"/>
      <c r="E147" s="151"/>
      <c r="F147" s="151"/>
      <c r="G147" s="151"/>
      <c r="H147" s="151"/>
      <c r="I147" s="151"/>
      <c r="J147" s="151"/>
      <c r="K147" s="151"/>
      <c r="L147" s="151"/>
      <c r="M147" s="151"/>
      <c r="N147" s="151"/>
      <c r="O147" s="151"/>
      <c r="P147" s="151"/>
    </row>
    <row r="148" spans="1:16" x14ac:dyDescent="0.25">
      <c r="A148" s="151"/>
      <c r="B148" s="151"/>
      <c r="C148" s="151"/>
      <c r="D148" s="151"/>
      <c r="E148" s="151"/>
      <c r="F148" s="151"/>
      <c r="G148" s="151"/>
      <c r="H148" s="151"/>
      <c r="I148" s="151"/>
      <c r="J148" s="151"/>
      <c r="K148" s="151"/>
      <c r="L148" s="151"/>
      <c r="M148" s="151"/>
      <c r="N148" s="151"/>
      <c r="O148" s="151"/>
      <c r="P148" s="151"/>
    </row>
    <row r="149" spans="1:16" x14ac:dyDescent="0.25">
      <c r="A149" s="151"/>
      <c r="B149" s="151"/>
      <c r="C149" s="151"/>
      <c r="D149" s="151"/>
      <c r="E149" s="151"/>
      <c r="F149" s="151"/>
      <c r="G149" s="151"/>
      <c r="H149" s="151"/>
      <c r="I149" s="151"/>
      <c r="J149" s="151"/>
      <c r="K149" s="151"/>
      <c r="L149" s="151"/>
      <c r="M149" s="151"/>
      <c r="N149" s="151"/>
      <c r="O149" s="151"/>
      <c r="P149" s="151"/>
    </row>
    <row r="150" spans="1:16" x14ac:dyDescent="0.25">
      <c r="A150" s="151"/>
      <c r="B150" s="151"/>
      <c r="C150" s="151"/>
      <c r="D150" s="151"/>
      <c r="E150" s="151"/>
      <c r="F150" s="151"/>
      <c r="G150" s="151"/>
      <c r="H150" s="151"/>
      <c r="I150" s="151"/>
      <c r="J150" s="151"/>
      <c r="K150" s="151"/>
      <c r="L150" s="151"/>
      <c r="M150" s="151"/>
      <c r="N150" s="151"/>
      <c r="O150" s="151"/>
      <c r="P150" s="151"/>
    </row>
    <row r="151" spans="1:16" x14ac:dyDescent="0.25">
      <c r="A151" s="151"/>
      <c r="B151" s="151"/>
      <c r="C151" s="151"/>
      <c r="D151" s="151"/>
      <c r="E151" s="151"/>
      <c r="F151" s="151"/>
      <c r="G151" s="151"/>
      <c r="H151" s="151"/>
      <c r="I151" s="151"/>
      <c r="J151" s="151"/>
      <c r="K151" s="151"/>
      <c r="L151" s="151"/>
      <c r="M151" s="151"/>
      <c r="N151" s="151"/>
      <c r="O151" s="151"/>
      <c r="P151" s="151"/>
    </row>
    <row r="152" spans="1:16" x14ac:dyDescent="0.25">
      <c r="A152" s="151"/>
      <c r="B152" s="151"/>
      <c r="C152" s="151"/>
      <c r="D152" s="151"/>
      <c r="E152" s="151"/>
      <c r="F152" s="151"/>
      <c r="G152" s="151"/>
      <c r="H152" s="151"/>
      <c r="I152" s="151"/>
      <c r="J152" s="151"/>
      <c r="K152" s="151"/>
      <c r="L152" s="151"/>
      <c r="M152" s="151"/>
      <c r="N152" s="151"/>
      <c r="O152" s="151"/>
      <c r="P152" s="151"/>
    </row>
    <row r="153" spans="1:16" x14ac:dyDescent="0.25">
      <c r="A153" s="151"/>
      <c r="B153" s="151"/>
      <c r="C153" s="151"/>
      <c r="D153" s="151"/>
      <c r="E153" s="151"/>
      <c r="F153" s="151"/>
      <c r="G153" s="151"/>
      <c r="H153" s="151"/>
      <c r="I153" s="151"/>
      <c r="J153" s="151"/>
      <c r="K153" s="151"/>
      <c r="L153" s="151"/>
      <c r="M153" s="151"/>
      <c r="N153" s="151"/>
      <c r="O153" s="151"/>
      <c r="P153" s="151"/>
    </row>
    <row r="154" spans="1:16" x14ac:dyDescent="0.25">
      <c r="A154" s="151"/>
      <c r="B154" s="151"/>
      <c r="C154" s="151"/>
      <c r="D154" s="151"/>
      <c r="E154" s="151"/>
      <c r="F154" s="151"/>
      <c r="G154" s="151"/>
      <c r="H154" s="151"/>
      <c r="I154" s="151"/>
      <c r="J154" s="151"/>
      <c r="K154" s="151"/>
      <c r="L154" s="151"/>
      <c r="M154" s="151"/>
      <c r="N154" s="151"/>
      <c r="O154" s="151"/>
      <c r="P154" s="151"/>
    </row>
    <row r="155" spans="1:16" x14ac:dyDescent="0.25">
      <c r="A155" s="151"/>
      <c r="B155" s="151"/>
      <c r="C155" s="151"/>
      <c r="D155" s="151"/>
      <c r="E155" s="151"/>
      <c r="F155" s="151"/>
      <c r="G155" s="151"/>
      <c r="H155" s="151"/>
      <c r="I155" s="151"/>
      <c r="J155" s="151"/>
      <c r="K155" s="151"/>
      <c r="L155" s="151"/>
      <c r="M155" s="151"/>
      <c r="N155" s="151"/>
      <c r="O155" s="151"/>
      <c r="P155" s="151"/>
    </row>
    <row r="156" spans="1:16" x14ac:dyDescent="0.25">
      <c r="A156" s="151"/>
      <c r="B156" s="151"/>
      <c r="C156" s="151"/>
      <c r="D156" s="151"/>
      <c r="E156" s="151"/>
      <c r="F156" s="151"/>
      <c r="G156" s="151"/>
      <c r="H156" s="151"/>
      <c r="I156" s="151"/>
      <c r="J156" s="151"/>
      <c r="K156" s="151"/>
      <c r="L156" s="151"/>
      <c r="M156" s="151"/>
      <c r="N156" s="151"/>
      <c r="O156" s="151"/>
      <c r="P156" s="151"/>
    </row>
    <row r="157" spans="1:16" x14ac:dyDescent="0.25">
      <c r="A157" s="151"/>
      <c r="B157" s="151"/>
      <c r="C157" s="151"/>
      <c r="D157" s="151"/>
      <c r="E157" s="151"/>
      <c r="F157" s="151"/>
      <c r="G157" s="151"/>
      <c r="H157" s="151"/>
      <c r="I157" s="151"/>
      <c r="J157" s="151"/>
      <c r="K157" s="151"/>
      <c r="L157" s="151"/>
      <c r="M157" s="151"/>
      <c r="N157" s="151"/>
      <c r="O157" s="151"/>
      <c r="P157" s="151"/>
    </row>
    <row r="158" spans="1:16" x14ac:dyDescent="0.25">
      <c r="A158" s="151"/>
      <c r="B158" s="151"/>
      <c r="C158" s="151"/>
      <c r="D158" s="151"/>
      <c r="E158" s="151"/>
      <c r="F158" s="151"/>
      <c r="G158" s="151"/>
      <c r="H158" s="151"/>
      <c r="I158" s="151"/>
      <c r="J158" s="151"/>
      <c r="K158" s="151"/>
      <c r="L158" s="151"/>
      <c r="M158" s="151"/>
      <c r="N158" s="151"/>
      <c r="O158" s="151"/>
      <c r="P158" s="151"/>
    </row>
    <row r="159" spans="1:16" x14ac:dyDescent="0.25">
      <c r="A159" s="151"/>
      <c r="B159" s="151"/>
      <c r="C159" s="151"/>
      <c r="D159" s="151"/>
      <c r="E159" s="151"/>
      <c r="F159" s="151"/>
      <c r="G159" s="151"/>
      <c r="H159" s="151"/>
      <c r="I159" s="151"/>
      <c r="J159" s="151"/>
      <c r="K159" s="151"/>
      <c r="L159" s="151"/>
      <c r="M159" s="151"/>
      <c r="N159" s="151"/>
      <c r="O159" s="151"/>
      <c r="P159" s="151"/>
    </row>
    <row r="160" spans="1:16" x14ac:dyDescent="0.25">
      <c r="A160" s="151"/>
      <c r="B160" s="151"/>
      <c r="C160" s="151"/>
      <c r="D160" s="151"/>
      <c r="E160" s="151"/>
      <c r="F160" s="151"/>
      <c r="G160" s="151"/>
      <c r="H160" s="151"/>
      <c r="I160" s="151"/>
      <c r="J160" s="151"/>
      <c r="K160" s="151"/>
      <c r="L160" s="151"/>
      <c r="M160" s="151"/>
      <c r="N160" s="151"/>
      <c r="O160" s="151"/>
      <c r="P160" s="151"/>
    </row>
    <row r="161" spans="1:16" x14ac:dyDescent="0.25">
      <c r="A161" s="151"/>
      <c r="B161" s="151"/>
      <c r="C161" s="151"/>
      <c r="D161" s="151"/>
      <c r="E161" s="151"/>
      <c r="F161" s="151"/>
      <c r="G161" s="151"/>
      <c r="H161" s="151"/>
      <c r="I161" s="151"/>
      <c r="J161" s="151"/>
      <c r="K161" s="151"/>
      <c r="L161" s="151"/>
      <c r="M161" s="151"/>
      <c r="N161" s="151"/>
      <c r="O161" s="151"/>
      <c r="P161" s="151"/>
    </row>
    <row r="162" spans="1:16" x14ac:dyDescent="0.25">
      <c r="A162" s="151"/>
      <c r="B162" s="151"/>
      <c r="C162" s="151"/>
      <c r="D162" s="151"/>
      <c r="E162" s="151"/>
      <c r="F162" s="151"/>
      <c r="G162" s="151"/>
      <c r="H162" s="151"/>
      <c r="I162" s="151"/>
      <c r="J162" s="151"/>
      <c r="K162" s="151"/>
      <c r="L162" s="151"/>
      <c r="M162" s="151"/>
      <c r="N162" s="151"/>
      <c r="O162" s="151"/>
      <c r="P162" s="151"/>
    </row>
    <row r="163" spans="1:16" x14ac:dyDescent="0.25">
      <c r="A163" s="151"/>
      <c r="B163" s="151"/>
      <c r="C163" s="151"/>
      <c r="D163" s="151"/>
      <c r="E163" s="151"/>
      <c r="F163" s="151"/>
      <c r="G163" s="151"/>
      <c r="H163" s="151"/>
      <c r="I163" s="151"/>
      <c r="J163" s="151"/>
      <c r="K163" s="151"/>
      <c r="L163" s="151"/>
      <c r="M163" s="151"/>
      <c r="N163" s="151"/>
      <c r="O163" s="151"/>
      <c r="P163" s="151"/>
    </row>
    <row r="164" spans="1:16" x14ac:dyDescent="0.25">
      <c r="A164" s="151"/>
      <c r="B164" s="151"/>
      <c r="C164" s="151"/>
      <c r="D164" s="151"/>
      <c r="E164" s="151"/>
      <c r="F164" s="151"/>
      <c r="G164" s="151"/>
      <c r="H164" s="151"/>
      <c r="I164" s="151"/>
      <c r="J164" s="151"/>
      <c r="K164" s="151"/>
      <c r="L164" s="151"/>
      <c r="M164" s="151"/>
      <c r="N164" s="151"/>
      <c r="O164" s="151"/>
      <c r="P164" s="151"/>
    </row>
    <row r="165" spans="1:16" x14ac:dyDescent="0.25">
      <c r="A165" s="151"/>
      <c r="B165" s="151"/>
      <c r="C165" s="151"/>
      <c r="D165" s="151"/>
      <c r="E165" s="151"/>
      <c r="F165" s="151"/>
      <c r="G165" s="151"/>
      <c r="H165" s="151"/>
      <c r="I165" s="151"/>
      <c r="J165" s="151"/>
      <c r="K165" s="151"/>
      <c r="L165" s="151"/>
      <c r="M165" s="151"/>
      <c r="N165" s="151"/>
      <c r="O165" s="151"/>
      <c r="P165" s="151"/>
    </row>
    <row r="166" spans="1:16" x14ac:dyDescent="0.25">
      <c r="A166" s="151"/>
      <c r="B166" s="151"/>
      <c r="C166" s="151"/>
      <c r="D166" s="151"/>
      <c r="E166" s="151"/>
      <c r="F166" s="151"/>
      <c r="G166" s="151"/>
      <c r="H166" s="151"/>
      <c r="I166" s="151"/>
      <c r="J166" s="151"/>
      <c r="K166" s="151"/>
      <c r="L166" s="151"/>
      <c r="M166" s="151"/>
      <c r="N166" s="151"/>
      <c r="O166" s="151"/>
      <c r="P166" s="151"/>
    </row>
    <row r="167" spans="1:16" x14ac:dyDescent="0.25">
      <c r="A167" s="151"/>
      <c r="B167" s="151"/>
      <c r="C167" s="151"/>
      <c r="D167" s="151"/>
      <c r="E167" s="151"/>
      <c r="F167" s="151"/>
      <c r="G167" s="151"/>
      <c r="H167" s="151"/>
      <c r="I167" s="151"/>
      <c r="J167" s="151"/>
      <c r="K167" s="151"/>
      <c r="L167" s="151"/>
      <c r="M167" s="151"/>
      <c r="N167" s="151"/>
      <c r="O167" s="151"/>
      <c r="P167" s="151"/>
    </row>
    <row r="168" spans="1:16" x14ac:dyDescent="0.25">
      <c r="A168" s="151"/>
      <c r="B168" s="151"/>
      <c r="C168" s="151"/>
      <c r="D168" s="151"/>
      <c r="E168" s="151"/>
      <c r="F168" s="151"/>
      <c r="G168" s="151"/>
      <c r="H168" s="151"/>
      <c r="I168" s="151"/>
      <c r="J168" s="151"/>
      <c r="K168" s="151"/>
      <c r="L168" s="151"/>
      <c r="M168" s="151"/>
      <c r="N168" s="151"/>
      <c r="O168" s="151"/>
      <c r="P168" s="151"/>
    </row>
    <row r="169" spans="1:16" x14ac:dyDescent="0.25">
      <c r="A169" s="151"/>
      <c r="B169" s="151"/>
      <c r="C169" s="151"/>
      <c r="D169" s="151"/>
      <c r="E169" s="151"/>
      <c r="F169" s="151"/>
      <c r="G169" s="151"/>
      <c r="H169" s="151"/>
      <c r="I169" s="151"/>
      <c r="J169" s="151"/>
      <c r="K169" s="151"/>
      <c r="L169" s="151"/>
      <c r="M169" s="151"/>
      <c r="N169" s="151"/>
      <c r="O169" s="151"/>
      <c r="P169" s="151"/>
    </row>
    <row r="170" spans="1:16" x14ac:dyDescent="0.25">
      <c r="A170" s="151"/>
      <c r="B170" s="151"/>
      <c r="C170" s="151"/>
      <c r="D170" s="151"/>
      <c r="E170" s="151"/>
      <c r="F170" s="151"/>
      <c r="G170" s="151"/>
      <c r="H170" s="151"/>
      <c r="I170" s="151"/>
      <c r="J170" s="151"/>
      <c r="K170" s="151"/>
      <c r="L170" s="151"/>
      <c r="M170" s="151"/>
      <c r="N170" s="151"/>
      <c r="O170" s="151"/>
      <c r="P170" s="151"/>
    </row>
    <row r="171" spans="1:16" x14ac:dyDescent="0.25">
      <c r="A171" s="151"/>
      <c r="B171" s="151"/>
      <c r="C171" s="151"/>
      <c r="D171" s="151"/>
      <c r="E171" s="151"/>
      <c r="F171" s="151"/>
      <c r="G171" s="151"/>
      <c r="H171" s="151"/>
      <c r="I171" s="151"/>
      <c r="J171" s="151"/>
      <c r="K171" s="151"/>
      <c r="L171" s="151"/>
      <c r="M171" s="151"/>
      <c r="N171" s="151"/>
      <c r="O171" s="151"/>
      <c r="P171" s="151"/>
    </row>
    <row r="172" spans="1:16" x14ac:dyDescent="0.25">
      <c r="A172" s="151"/>
      <c r="B172" s="151"/>
      <c r="C172" s="151"/>
      <c r="D172" s="151"/>
      <c r="E172" s="151"/>
      <c r="F172" s="151"/>
      <c r="G172" s="151"/>
      <c r="H172" s="151"/>
      <c r="I172" s="151"/>
      <c r="J172" s="151"/>
      <c r="K172" s="151"/>
      <c r="L172" s="151"/>
      <c r="M172" s="151"/>
      <c r="N172" s="151"/>
      <c r="O172" s="151"/>
      <c r="P172" s="151"/>
    </row>
    <row r="173" spans="1:16" x14ac:dyDescent="0.25">
      <c r="A173" s="151"/>
      <c r="B173" s="151"/>
      <c r="C173" s="151"/>
      <c r="D173" s="151"/>
      <c r="E173" s="151"/>
      <c r="F173" s="151"/>
      <c r="G173" s="151"/>
      <c r="H173" s="151"/>
      <c r="I173" s="151"/>
      <c r="J173" s="151"/>
      <c r="K173" s="151"/>
      <c r="L173" s="151"/>
      <c r="M173" s="151"/>
      <c r="N173" s="151"/>
      <c r="O173" s="151"/>
      <c r="P173" s="151"/>
    </row>
    <row r="174" spans="1:16" x14ac:dyDescent="0.25">
      <c r="A174" s="151"/>
      <c r="B174" s="151"/>
      <c r="C174" s="151"/>
      <c r="D174" s="151"/>
      <c r="E174" s="151"/>
      <c r="F174" s="151"/>
      <c r="G174" s="151"/>
      <c r="H174" s="151"/>
      <c r="I174" s="151"/>
      <c r="J174" s="151"/>
      <c r="K174" s="151"/>
      <c r="L174" s="151"/>
      <c r="M174" s="151"/>
      <c r="N174" s="151"/>
      <c r="O174" s="151"/>
      <c r="P174" s="151"/>
    </row>
    <row r="175" spans="1:16" x14ac:dyDescent="0.25">
      <c r="A175" s="151"/>
      <c r="B175" s="151"/>
      <c r="C175" s="151"/>
      <c r="D175" s="151"/>
      <c r="E175" s="151"/>
      <c r="F175" s="151"/>
      <c r="G175" s="151"/>
      <c r="H175" s="151"/>
      <c r="I175" s="151"/>
      <c r="J175" s="151"/>
      <c r="K175" s="151"/>
      <c r="L175" s="151"/>
      <c r="M175" s="151"/>
      <c r="N175" s="151"/>
      <c r="O175" s="151"/>
      <c r="P175" s="151"/>
    </row>
    <row r="176" spans="1:16" x14ac:dyDescent="0.25">
      <c r="A176" s="151"/>
      <c r="B176" s="151"/>
      <c r="C176" s="151"/>
      <c r="D176" s="151"/>
      <c r="E176" s="151"/>
      <c r="F176" s="151"/>
      <c r="G176" s="151"/>
      <c r="H176" s="151"/>
      <c r="I176" s="151"/>
      <c r="J176" s="151"/>
      <c r="K176" s="151"/>
      <c r="L176" s="151"/>
      <c r="M176" s="151"/>
      <c r="N176" s="151"/>
      <c r="O176" s="151"/>
      <c r="P176" s="151"/>
    </row>
    <row r="177" spans="1:16" x14ac:dyDescent="0.25">
      <c r="A177" s="151"/>
      <c r="B177" s="151"/>
      <c r="C177" s="151"/>
      <c r="D177" s="151"/>
      <c r="E177" s="151"/>
      <c r="F177" s="151"/>
      <c r="G177" s="151"/>
      <c r="H177" s="151"/>
      <c r="I177" s="151"/>
      <c r="J177" s="151"/>
      <c r="K177" s="151"/>
      <c r="L177" s="151"/>
      <c r="M177" s="151"/>
      <c r="N177" s="151"/>
      <c r="O177" s="151"/>
      <c r="P177" s="151"/>
    </row>
  </sheetData>
  <printOptions horizontalCentered="1" verticalCentered="1"/>
  <pageMargins left="0.45" right="0.45" top="0.75" bottom="0.75" header="0.3" footer="0.3"/>
  <pageSetup orientation="portrait" horizontalDpi="4294967293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77"/>
  <sheetViews>
    <sheetView workbookViewId="0">
      <selection activeCell="L10" sqref="L10"/>
    </sheetView>
  </sheetViews>
  <sheetFormatPr defaultRowHeight="15" x14ac:dyDescent="0.25"/>
  <sheetData>
    <row r="1" spans="1:16" x14ac:dyDescent="0.25">
      <c r="A1" s="151"/>
      <c r="B1" s="151"/>
      <c r="C1" s="151"/>
      <c r="D1" s="151"/>
      <c r="E1" s="151"/>
      <c r="F1" s="151"/>
      <c r="G1" s="151"/>
      <c r="H1" s="151"/>
      <c r="I1" s="151"/>
      <c r="J1" s="151"/>
      <c r="K1" s="151"/>
      <c r="L1" s="151"/>
      <c r="M1" s="151"/>
      <c r="N1" s="151"/>
      <c r="O1" s="151"/>
      <c r="P1" s="151"/>
    </row>
    <row r="2" spans="1:16" x14ac:dyDescent="0.25">
      <c r="A2" s="151"/>
      <c r="B2" s="151"/>
      <c r="C2" s="151"/>
      <c r="D2" s="151"/>
      <c r="E2" s="151"/>
      <c r="F2" s="151"/>
      <c r="G2" s="151"/>
      <c r="H2" s="151"/>
      <c r="I2" s="151"/>
      <c r="J2" s="151"/>
      <c r="K2" s="151"/>
      <c r="L2" s="151"/>
      <c r="M2" s="151"/>
      <c r="N2" s="151"/>
      <c r="O2" s="151"/>
      <c r="P2" s="151"/>
    </row>
    <row r="3" spans="1:16" x14ac:dyDescent="0.25">
      <c r="A3" s="151"/>
      <c r="B3" s="151"/>
      <c r="C3" s="151"/>
      <c r="D3" s="151"/>
      <c r="E3" s="151"/>
      <c r="F3" s="151"/>
      <c r="G3" s="151"/>
      <c r="H3" s="151"/>
      <c r="I3" s="151"/>
      <c r="J3" s="151"/>
      <c r="K3" s="151"/>
      <c r="L3" s="151"/>
      <c r="M3" s="151"/>
      <c r="N3" s="151"/>
      <c r="O3" s="151"/>
      <c r="P3" s="151"/>
    </row>
    <row r="4" spans="1:16" x14ac:dyDescent="0.25">
      <c r="A4" s="151"/>
      <c r="B4" s="151"/>
      <c r="C4" s="151"/>
      <c r="D4" s="151"/>
      <c r="E4" s="151"/>
      <c r="F4" s="151"/>
      <c r="G4" s="151"/>
      <c r="H4" s="151"/>
      <c r="I4" s="151"/>
      <c r="J4" s="151"/>
      <c r="K4" s="151"/>
      <c r="L4" s="151" t="s">
        <v>73</v>
      </c>
      <c r="M4" s="151"/>
      <c r="N4" s="151"/>
      <c r="O4" s="151"/>
      <c r="P4" s="151"/>
    </row>
    <row r="5" spans="1:16" x14ac:dyDescent="0.25">
      <c r="A5" s="151"/>
      <c r="B5" s="151"/>
      <c r="C5" s="151"/>
      <c r="D5" s="151"/>
      <c r="E5" s="151"/>
      <c r="F5" s="151"/>
      <c r="G5" s="151"/>
      <c r="H5" s="151"/>
      <c r="I5" s="151"/>
      <c r="J5" s="151"/>
      <c r="K5" s="151"/>
      <c r="L5" s="151"/>
      <c r="M5" s="151"/>
      <c r="N5" s="151"/>
      <c r="O5" s="151"/>
      <c r="P5" s="151"/>
    </row>
    <row r="6" spans="1:16" x14ac:dyDescent="0.25">
      <c r="A6" s="151"/>
      <c r="B6" s="151"/>
      <c r="C6" s="151"/>
      <c r="D6" s="151"/>
      <c r="E6" s="151"/>
      <c r="F6" s="151"/>
      <c r="G6" s="151"/>
      <c r="H6" s="151"/>
      <c r="I6" s="151"/>
      <c r="J6" s="151"/>
      <c r="K6" s="151"/>
      <c r="L6" s="151"/>
      <c r="M6" s="151"/>
      <c r="N6" s="151"/>
      <c r="O6" s="151"/>
      <c r="P6" s="151"/>
    </row>
    <row r="7" spans="1:16" x14ac:dyDescent="0.25">
      <c r="A7" s="151"/>
      <c r="B7" s="151"/>
      <c r="C7" s="151"/>
      <c r="D7" s="151"/>
      <c r="E7" s="151"/>
      <c r="F7" s="151"/>
      <c r="G7" s="151"/>
      <c r="H7" s="151"/>
      <c r="I7" s="151"/>
      <c r="J7" s="151"/>
      <c r="K7" s="151"/>
      <c r="L7" s="151"/>
      <c r="M7" s="151"/>
      <c r="N7" s="151"/>
      <c r="O7" s="151"/>
      <c r="P7" s="151"/>
    </row>
    <row r="8" spans="1:16" x14ac:dyDescent="0.25">
      <c r="A8" s="151"/>
      <c r="B8" s="151"/>
      <c r="C8" s="151"/>
      <c r="D8" s="151"/>
      <c r="E8" s="151"/>
      <c r="F8" s="151"/>
      <c r="G8" s="151"/>
      <c r="H8" s="151"/>
      <c r="I8" s="151"/>
      <c r="J8" s="151"/>
      <c r="K8" s="151"/>
      <c r="L8" s="151"/>
      <c r="M8" s="151"/>
      <c r="N8" s="151"/>
      <c r="O8" s="151"/>
      <c r="P8" s="151"/>
    </row>
    <row r="9" spans="1:16" x14ac:dyDescent="0.25">
      <c r="A9" s="151"/>
      <c r="B9" s="151"/>
      <c r="C9" s="151"/>
      <c r="D9" s="151"/>
      <c r="E9" s="151"/>
      <c r="F9" s="151"/>
      <c r="G9" s="151"/>
      <c r="H9" s="151"/>
      <c r="I9" s="151"/>
      <c r="J9" s="151"/>
      <c r="K9" s="151"/>
      <c r="L9" s="151"/>
      <c r="M9" s="151"/>
      <c r="N9" s="151"/>
      <c r="O9" s="151"/>
      <c r="P9" s="151"/>
    </row>
    <row r="10" spans="1:16" x14ac:dyDescent="0.25">
      <c r="A10" s="151"/>
      <c r="B10" s="151"/>
      <c r="C10" s="151"/>
      <c r="D10" s="151"/>
      <c r="E10" s="151"/>
      <c r="F10" s="151"/>
      <c r="G10" s="151"/>
      <c r="H10" s="151"/>
      <c r="I10" s="151"/>
      <c r="J10" s="151"/>
      <c r="K10" s="151"/>
      <c r="L10" s="151"/>
      <c r="M10" s="151"/>
      <c r="N10" s="151"/>
      <c r="O10" s="151"/>
      <c r="P10" s="151"/>
    </row>
    <row r="11" spans="1:16" x14ac:dyDescent="0.25">
      <c r="A11" s="151"/>
      <c r="B11" s="151"/>
      <c r="C11" s="151"/>
      <c r="D11" s="151"/>
      <c r="E11" s="151"/>
      <c r="F11" s="151"/>
      <c r="G11" s="151"/>
      <c r="H11" s="151"/>
      <c r="I11" s="151"/>
      <c r="J11" s="151"/>
      <c r="K11" s="151"/>
      <c r="L11" s="151"/>
      <c r="M11" s="151"/>
      <c r="N11" s="151"/>
      <c r="O11" s="151"/>
      <c r="P11" s="151"/>
    </row>
    <row r="12" spans="1:16" x14ac:dyDescent="0.25">
      <c r="A12" s="151"/>
      <c r="B12" s="151"/>
      <c r="C12" s="151"/>
      <c r="D12" s="151"/>
      <c r="E12" s="151"/>
      <c r="F12" s="151"/>
      <c r="G12" s="151"/>
      <c r="H12" s="151"/>
      <c r="I12" s="151"/>
      <c r="J12" s="151"/>
      <c r="K12" s="151"/>
      <c r="L12" s="151"/>
      <c r="M12" s="151"/>
      <c r="N12" s="151"/>
      <c r="O12" s="151"/>
      <c r="P12" s="151"/>
    </row>
    <row r="13" spans="1:16" x14ac:dyDescent="0.25">
      <c r="A13" s="151"/>
      <c r="B13" s="151"/>
      <c r="C13" s="151"/>
      <c r="D13" s="151"/>
      <c r="E13" s="151"/>
      <c r="F13" s="151"/>
      <c r="G13" s="151"/>
      <c r="H13" s="151"/>
      <c r="I13" s="151"/>
      <c r="J13" s="151"/>
      <c r="K13" s="151"/>
      <c r="L13" s="151"/>
      <c r="M13" s="151"/>
      <c r="N13" s="151"/>
      <c r="O13" s="151"/>
      <c r="P13" s="151"/>
    </row>
    <row r="14" spans="1:16" x14ac:dyDescent="0.25">
      <c r="A14" s="151"/>
      <c r="B14" s="151"/>
      <c r="C14" s="151"/>
      <c r="D14" s="151"/>
      <c r="E14" s="151"/>
      <c r="F14" s="151"/>
      <c r="G14" s="151"/>
      <c r="H14" s="151"/>
      <c r="I14" s="151"/>
      <c r="J14" s="151"/>
      <c r="K14" s="151"/>
      <c r="L14" s="151"/>
      <c r="M14" s="151"/>
      <c r="N14" s="151"/>
      <c r="O14" s="151"/>
      <c r="P14" s="151"/>
    </row>
    <row r="15" spans="1:16" x14ac:dyDescent="0.25">
      <c r="A15" s="151"/>
      <c r="B15" s="151"/>
      <c r="C15" s="151"/>
      <c r="D15" s="151"/>
      <c r="E15" s="151"/>
      <c r="F15" s="151"/>
      <c r="G15" s="151"/>
      <c r="H15" s="151"/>
      <c r="I15" s="151"/>
      <c r="J15" s="151"/>
      <c r="K15" s="151"/>
      <c r="L15" s="151"/>
      <c r="M15" s="151"/>
      <c r="N15" s="151"/>
      <c r="O15" s="151"/>
      <c r="P15" s="151"/>
    </row>
    <row r="16" spans="1:16" x14ac:dyDescent="0.25">
      <c r="A16" s="151"/>
      <c r="B16" s="151"/>
      <c r="C16" s="151"/>
      <c r="D16" s="151"/>
      <c r="E16" s="151"/>
      <c r="F16" s="151"/>
      <c r="G16" s="151"/>
      <c r="H16" s="151"/>
      <c r="I16" s="151"/>
      <c r="J16" s="151"/>
      <c r="K16" s="151"/>
      <c r="L16" s="151"/>
      <c r="M16" s="151"/>
      <c r="N16" s="151"/>
      <c r="O16" s="151"/>
      <c r="P16" s="151"/>
    </row>
    <row r="17" spans="1:16" x14ac:dyDescent="0.25">
      <c r="A17" s="151"/>
      <c r="B17" s="151"/>
      <c r="C17" s="151"/>
      <c r="D17" s="151"/>
      <c r="E17" s="151"/>
      <c r="F17" s="151"/>
      <c r="G17" s="151"/>
      <c r="H17" s="151"/>
      <c r="I17" s="151"/>
      <c r="J17" s="151"/>
      <c r="K17" s="151"/>
      <c r="L17" s="151"/>
      <c r="M17" s="151"/>
      <c r="N17" s="151"/>
      <c r="O17" s="151"/>
      <c r="P17" s="151"/>
    </row>
    <row r="18" spans="1:16" x14ac:dyDescent="0.25">
      <c r="A18" s="151"/>
      <c r="B18" s="151"/>
      <c r="C18" s="151"/>
      <c r="D18" s="151"/>
      <c r="E18" s="151"/>
      <c r="F18" s="151"/>
      <c r="G18" s="151"/>
      <c r="H18" s="151"/>
      <c r="I18" s="151"/>
      <c r="J18" s="151"/>
      <c r="K18" s="151"/>
      <c r="L18" s="151"/>
      <c r="M18" s="151"/>
      <c r="N18" s="151"/>
      <c r="O18" s="151"/>
      <c r="P18" s="151"/>
    </row>
    <row r="19" spans="1:16" x14ac:dyDescent="0.25">
      <c r="A19" s="151"/>
      <c r="B19" s="151"/>
      <c r="C19" s="151"/>
      <c r="D19" s="151"/>
      <c r="E19" s="151"/>
      <c r="F19" s="151"/>
      <c r="G19" s="151"/>
      <c r="H19" s="151"/>
      <c r="I19" s="151"/>
      <c r="J19" s="151"/>
      <c r="K19" s="151"/>
      <c r="L19" s="151"/>
      <c r="M19" s="151"/>
      <c r="N19" s="151"/>
      <c r="O19" s="151"/>
      <c r="P19" s="151"/>
    </row>
    <row r="20" spans="1:16" x14ac:dyDescent="0.25">
      <c r="A20" s="151"/>
      <c r="B20" s="151"/>
      <c r="C20" s="151"/>
      <c r="D20" s="151"/>
      <c r="E20" s="151"/>
      <c r="F20" s="151"/>
      <c r="G20" s="151"/>
      <c r="H20" s="151"/>
      <c r="I20" s="151"/>
      <c r="J20" s="151"/>
      <c r="K20" s="151"/>
      <c r="L20" s="151"/>
      <c r="M20" s="151"/>
      <c r="N20" s="151"/>
      <c r="O20" s="151"/>
      <c r="P20" s="151"/>
    </row>
    <row r="21" spans="1:16" x14ac:dyDescent="0.25">
      <c r="A21" s="151"/>
      <c r="B21" s="151"/>
      <c r="C21" s="151"/>
      <c r="D21" s="151"/>
      <c r="E21" s="151"/>
      <c r="F21" s="151"/>
      <c r="G21" s="151"/>
      <c r="H21" s="151"/>
      <c r="I21" s="151"/>
      <c r="J21" s="151"/>
      <c r="K21" s="151"/>
      <c r="L21" s="151"/>
      <c r="M21" s="151"/>
      <c r="N21" s="151"/>
      <c r="O21" s="151"/>
      <c r="P21" s="151"/>
    </row>
    <row r="22" spans="1:16" x14ac:dyDescent="0.25">
      <c r="A22" s="151"/>
      <c r="B22" s="151"/>
      <c r="C22" s="151"/>
      <c r="D22" s="151"/>
      <c r="E22" s="151"/>
      <c r="F22" s="151"/>
      <c r="G22" s="151"/>
      <c r="H22" s="151"/>
      <c r="I22" s="151"/>
      <c r="J22" s="151"/>
      <c r="K22" s="151"/>
      <c r="L22" s="151"/>
      <c r="M22" s="151"/>
      <c r="N22" s="151"/>
      <c r="O22" s="151"/>
      <c r="P22" s="151"/>
    </row>
    <row r="23" spans="1:16" x14ac:dyDescent="0.25">
      <c r="A23" s="151"/>
      <c r="B23" s="151"/>
      <c r="C23" s="151"/>
      <c r="D23" s="151"/>
      <c r="E23" s="151"/>
      <c r="F23" s="151"/>
      <c r="G23" s="151"/>
      <c r="H23" s="151"/>
      <c r="I23" s="151"/>
      <c r="J23" s="151"/>
      <c r="K23" s="151"/>
      <c r="L23" s="151"/>
      <c r="M23" s="151"/>
      <c r="N23" s="151"/>
      <c r="O23" s="151"/>
      <c r="P23" s="151"/>
    </row>
    <row r="24" spans="1:16" x14ac:dyDescent="0.25">
      <c r="A24" s="151"/>
      <c r="B24" s="151"/>
      <c r="C24" s="151"/>
      <c r="D24" s="151"/>
      <c r="E24" s="151"/>
      <c r="F24" s="151"/>
      <c r="G24" s="151"/>
      <c r="H24" s="151"/>
      <c r="I24" s="151"/>
      <c r="J24" s="151"/>
      <c r="K24" s="151"/>
      <c r="L24" s="151"/>
      <c r="M24" s="151"/>
      <c r="N24" s="151"/>
      <c r="O24" s="151"/>
      <c r="P24" s="151"/>
    </row>
    <row r="25" spans="1:16" x14ac:dyDescent="0.25">
      <c r="A25" s="151"/>
      <c r="B25" s="151"/>
      <c r="C25" s="151"/>
      <c r="D25" s="151"/>
      <c r="E25" s="151"/>
      <c r="F25" s="151"/>
      <c r="G25" s="151"/>
      <c r="H25" s="151"/>
      <c r="I25" s="151"/>
      <c r="J25" s="151"/>
      <c r="K25" s="151"/>
      <c r="L25" s="151"/>
      <c r="M25" s="151"/>
      <c r="N25" s="151"/>
      <c r="O25" s="151"/>
      <c r="P25" s="151"/>
    </row>
    <row r="26" spans="1:16" x14ac:dyDescent="0.25">
      <c r="A26" s="151"/>
      <c r="B26" s="151"/>
      <c r="C26" s="151"/>
      <c r="D26" s="151"/>
      <c r="E26" s="151"/>
      <c r="F26" s="151"/>
      <c r="G26" s="151"/>
      <c r="H26" s="151"/>
      <c r="I26" s="151"/>
      <c r="J26" s="151"/>
      <c r="K26" s="151"/>
      <c r="L26" s="151"/>
      <c r="M26" s="151"/>
      <c r="N26" s="151"/>
      <c r="O26" s="151"/>
      <c r="P26" s="151"/>
    </row>
    <row r="27" spans="1:16" x14ac:dyDescent="0.25">
      <c r="A27" s="151"/>
      <c r="B27" s="151"/>
      <c r="C27" s="151"/>
      <c r="D27" s="151"/>
      <c r="E27" s="151"/>
      <c r="F27" s="151"/>
      <c r="G27" s="151"/>
      <c r="H27" s="151"/>
      <c r="I27" s="151"/>
      <c r="J27" s="151"/>
      <c r="K27" s="151"/>
      <c r="L27" s="151"/>
      <c r="M27" s="151"/>
      <c r="N27" s="151"/>
      <c r="O27" s="151"/>
      <c r="P27" s="151"/>
    </row>
    <row r="28" spans="1:16" x14ac:dyDescent="0.25">
      <c r="A28" s="151"/>
      <c r="B28" s="151"/>
      <c r="C28" s="151"/>
      <c r="D28" s="151"/>
      <c r="E28" s="151"/>
      <c r="F28" s="151"/>
      <c r="G28" s="151"/>
      <c r="H28" s="151"/>
      <c r="I28" s="151"/>
      <c r="J28" s="151"/>
      <c r="K28" s="151"/>
      <c r="L28" s="151"/>
      <c r="M28" s="151"/>
      <c r="N28" s="151"/>
      <c r="O28" s="151"/>
      <c r="P28" s="151"/>
    </row>
    <row r="29" spans="1:16" x14ac:dyDescent="0.25">
      <c r="A29" s="151"/>
      <c r="B29" s="151"/>
      <c r="C29" s="151"/>
      <c r="D29" s="151"/>
      <c r="E29" s="151"/>
      <c r="F29" s="151"/>
      <c r="G29" s="151"/>
      <c r="H29" s="151"/>
      <c r="I29" s="151"/>
      <c r="J29" s="151"/>
      <c r="K29" s="151"/>
      <c r="L29" s="151"/>
      <c r="M29" s="151"/>
      <c r="N29" s="151"/>
      <c r="O29" s="151"/>
      <c r="P29" s="151"/>
    </row>
    <row r="30" spans="1:16" x14ac:dyDescent="0.25">
      <c r="A30" s="151"/>
      <c r="B30" s="151"/>
      <c r="C30" s="151"/>
      <c r="D30" s="151"/>
      <c r="E30" s="151"/>
      <c r="F30" s="151"/>
      <c r="G30" s="151"/>
      <c r="H30" s="151"/>
      <c r="I30" s="151"/>
      <c r="J30" s="151"/>
      <c r="K30" s="151"/>
      <c r="L30" s="151"/>
      <c r="M30" s="151"/>
      <c r="N30" s="151"/>
      <c r="O30" s="151"/>
      <c r="P30" s="151"/>
    </row>
    <row r="31" spans="1:16" x14ac:dyDescent="0.25">
      <c r="A31" s="151"/>
      <c r="B31" s="151"/>
      <c r="C31" s="151"/>
      <c r="D31" s="151"/>
      <c r="E31" s="151"/>
      <c r="F31" s="151"/>
      <c r="G31" s="151"/>
      <c r="H31" s="151"/>
      <c r="I31" s="151"/>
      <c r="J31" s="151"/>
      <c r="K31" s="151"/>
      <c r="L31" s="151"/>
      <c r="M31" s="151"/>
      <c r="N31" s="151"/>
      <c r="O31" s="151"/>
      <c r="P31" s="151"/>
    </row>
    <row r="32" spans="1:16" x14ac:dyDescent="0.25">
      <c r="A32" s="151"/>
      <c r="B32" s="151"/>
      <c r="C32" s="151"/>
      <c r="D32" s="151"/>
      <c r="E32" s="151"/>
      <c r="F32" s="151"/>
      <c r="G32" s="151"/>
      <c r="H32" s="151"/>
      <c r="I32" s="151"/>
      <c r="J32" s="151"/>
      <c r="K32" s="151"/>
      <c r="L32" s="151"/>
      <c r="M32" s="151"/>
      <c r="N32" s="151"/>
      <c r="O32" s="151"/>
      <c r="P32" s="151"/>
    </row>
    <row r="33" spans="1:16" x14ac:dyDescent="0.25">
      <c r="A33" s="151"/>
      <c r="B33" s="151"/>
      <c r="C33" s="151"/>
      <c r="D33" s="151"/>
      <c r="E33" s="151"/>
      <c r="F33" s="151"/>
      <c r="G33" s="151"/>
      <c r="H33" s="151"/>
      <c r="I33" s="151"/>
      <c r="J33" s="151"/>
      <c r="K33" s="151"/>
      <c r="L33" s="151"/>
      <c r="M33" s="151"/>
      <c r="N33" s="151"/>
      <c r="O33" s="151"/>
      <c r="P33" s="151"/>
    </row>
    <row r="34" spans="1:16" x14ac:dyDescent="0.25">
      <c r="A34" s="151"/>
      <c r="B34" s="151"/>
      <c r="C34" s="151"/>
      <c r="D34" s="151"/>
      <c r="E34" s="151"/>
      <c r="F34" s="151"/>
      <c r="G34" s="151"/>
      <c r="H34" s="151"/>
      <c r="I34" s="151"/>
      <c r="J34" s="151"/>
      <c r="K34" s="151"/>
      <c r="L34" s="151"/>
      <c r="M34" s="151"/>
      <c r="N34" s="151"/>
      <c r="O34" s="151"/>
      <c r="P34" s="151"/>
    </row>
    <row r="35" spans="1:16" x14ac:dyDescent="0.25">
      <c r="A35" s="151"/>
      <c r="B35" s="151"/>
      <c r="C35" s="151"/>
      <c r="D35" s="151"/>
      <c r="E35" s="151"/>
      <c r="F35" s="151"/>
      <c r="G35" s="151"/>
      <c r="H35" s="151"/>
      <c r="I35" s="151"/>
      <c r="J35" s="151"/>
      <c r="K35" s="151"/>
      <c r="L35" s="151"/>
      <c r="M35" s="151"/>
      <c r="N35" s="151"/>
      <c r="O35" s="151"/>
      <c r="P35" s="151"/>
    </row>
    <row r="36" spans="1:16" x14ac:dyDescent="0.25">
      <c r="A36" s="151"/>
      <c r="B36" s="151"/>
      <c r="C36" s="151"/>
      <c r="D36" s="151"/>
      <c r="E36" s="151"/>
      <c r="F36" s="151"/>
      <c r="G36" s="151"/>
      <c r="H36" s="151"/>
      <c r="I36" s="151"/>
      <c r="J36" s="151"/>
      <c r="K36" s="151"/>
      <c r="L36" s="151"/>
      <c r="M36" s="151"/>
      <c r="N36" s="151"/>
      <c r="O36" s="151"/>
      <c r="P36" s="151"/>
    </row>
    <row r="37" spans="1:16" x14ac:dyDescent="0.25">
      <c r="A37" s="151"/>
      <c r="B37" s="151"/>
      <c r="C37" s="151"/>
      <c r="D37" s="151"/>
      <c r="E37" s="151"/>
      <c r="F37" s="151"/>
      <c r="G37" s="151"/>
      <c r="H37" s="151"/>
      <c r="I37" s="151"/>
      <c r="J37" s="151"/>
      <c r="K37" s="151"/>
      <c r="L37" s="151"/>
      <c r="M37" s="151"/>
      <c r="N37" s="151"/>
      <c r="O37" s="151"/>
      <c r="P37" s="151"/>
    </row>
    <row r="38" spans="1:16" x14ac:dyDescent="0.25">
      <c r="A38" s="151"/>
      <c r="B38" s="151"/>
      <c r="C38" s="151"/>
      <c r="D38" s="151"/>
      <c r="E38" s="151"/>
      <c r="F38" s="151"/>
      <c r="G38" s="151"/>
      <c r="H38" s="151"/>
      <c r="I38" s="151"/>
      <c r="J38" s="151"/>
      <c r="K38" s="151"/>
      <c r="L38" s="151"/>
      <c r="M38" s="151"/>
      <c r="N38" s="151"/>
      <c r="O38" s="151"/>
      <c r="P38" s="151"/>
    </row>
    <row r="39" spans="1:16" x14ac:dyDescent="0.25">
      <c r="A39" s="151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</row>
    <row r="40" spans="1:16" x14ac:dyDescent="0.25">
      <c r="A40" s="151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</row>
    <row r="41" spans="1:16" x14ac:dyDescent="0.25">
      <c r="A41" s="151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</row>
    <row r="42" spans="1:16" x14ac:dyDescent="0.25">
      <c r="A42" s="151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</row>
    <row r="43" spans="1:16" x14ac:dyDescent="0.25">
      <c r="A43" s="151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</row>
    <row r="44" spans="1:16" x14ac:dyDescent="0.25">
      <c r="A44" s="151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</row>
    <row r="45" spans="1:16" x14ac:dyDescent="0.25">
      <c r="A45" s="151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</row>
    <row r="46" spans="1:16" x14ac:dyDescent="0.25">
      <c r="A46" s="151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</row>
    <row r="47" spans="1:16" x14ac:dyDescent="0.25">
      <c r="A47" s="151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</row>
    <row r="48" spans="1:16" x14ac:dyDescent="0.25">
      <c r="A48" s="151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</row>
    <row r="49" spans="1:16" x14ac:dyDescent="0.25">
      <c r="A49" s="151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</row>
    <row r="50" spans="1:16" x14ac:dyDescent="0.25">
      <c r="A50" s="151"/>
      <c r="B50" s="151"/>
      <c r="C50" s="151"/>
      <c r="D50" s="151"/>
      <c r="E50" s="151"/>
      <c r="F50" s="151"/>
      <c r="G50" s="151"/>
      <c r="H50" s="151"/>
      <c r="I50" s="151"/>
      <c r="J50" s="151"/>
      <c r="K50" s="151"/>
      <c r="L50" s="151"/>
      <c r="M50" s="151"/>
      <c r="N50" s="151"/>
      <c r="O50" s="151"/>
      <c r="P50" s="151"/>
    </row>
    <row r="51" spans="1:16" x14ac:dyDescent="0.25">
      <c r="A51" s="151"/>
      <c r="B51" s="151"/>
      <c r="C51" s="151"/>
      <c r="D51" s="151"/>
      <c r="E51" s="151"/>
      <c r="F51" s="151"/>
      <c r="G51" s="151"/>
      <c r="H51" s="151"/>
      <c r="I51" s="151"/>
      <c r="J51" s="151"/>
      <c r="K51" s="151"/>
      <c r="L51" s="151"/>
      <c r="M51" s="151"/>
      <c r="N51" s="151"/>
      <c r="O51" s="151"/>
      <c r="P51" s="151"/>
    </row>
    <row r="52" spans="1:16" x14ac:dyDescent="0.25">
      <c r="A52" s="151"/>
      <c r="B52" s="151"/>
      <c r="C52" s="151"/>
      <c r="D52" s="151"/>
      <c r="E52" s="151"/>
      <c r="F52" s="151"/>
      <c r="G52" s="151"/>
      <c r="H52" s="151"/>
      <c r="I52" s="151"/>
      <c r="J52" s="151"/>
      <c r="K52" s="151"/>
      <c r="L52" s="151"/>
      <c r="M52" s="151"/>
      <c r="N52" s="151"/>
      <c r="O52" s="151"/>
      <c r="P52" s="151"/>
    </row>
    <row r="53" spans="1:16" x14ac:dyDescent="0.25">
      <c r="A53" s="151"/>
      <c r="B53" s="151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</row>
    <row r="54" spans="1:16" x14ac:dyDescent="0.25">
      <c r="A54" s="151"/>
      <c r="B54" s="151"/>
      <c r="C54" s="151"/>
      <c r="D54" s="151"/>
      <c r="E54" s="151"/>
      <c r="F54" s="151"/>
      <c r="G54" s="151"/>
      <c r="H54" s="151"/>
      <c r="I54" s="151"/>
      <c r="J54" s="151"/>
      <c r="K54" s="151"/>
      <c r="L54" s="151"/>
      <c r="M54" s="151"/>
      <c r="N54" s="151"/>
      <c r="O54" s="151"/>
      <c r="P54" s="151"/>
    </row>
    <row r="55" spans="1:16" x14ac:dyDescent="0.25">
      <c r="A55" s="151"/>
      <c r="B55" s="151"/>
      <c r="C55" s="151"/>
      <c r="D55" s="151"/>
      <c r="E55" s="151"/>
      <c r="F55" s="151"/>
      <c r="G55" s="151"/>
      <c r="H55" s="151"/>
      <c r="I55" s="151"/>
      <c r="J55" s="151"/>
      <c r="K55" s="151"/>
      <c r="L55" s="151"/>
      <c r="M55" s="151"/>
      <c r="N55" s="151"/>
      <c r="O55" s="151"/>
      <c r="P55" s="151"/>
    </row>
    <row r="56" spans="1:16" x14ac:dyDescent="0.25">
      <c r="A56" s="151"/>
      <c r="B56" s="151"/>
      <c r="C56" s="151"/>
      <c r="D56" s="151"/>
      <c r="E56" s="151"/>
      <c r="F56" s="151"/>
      <c r="G56" s="151"/>
      <c r="H56" s="151"/>
      <c r="I56" s="151"/>
      <c r="J56" s="151"/>
      <c r="K56" s="151"/>
      <c r="L56" s="151"/>
      <c r="M56" s="151"/>
      <c r="N56" s="151"/>
      <c r="O56" s="151"/>
      <c r="P56" s="151"/>
    </row>
    <row r="57" spans="1:16" x14ac:dyDescent="0.25">
      <c r="A57" s="151"/>
      <c r="B57" s="151"/>
      <c r="C57" s="151"/>
      <c r="D57" s="151"/>
      <c r="E57" s="151"/>
      <c r="F57" s="151"/>
      <c r="G57" s="151"/>
      <c r="H57" s="151"/>
      <c r="I57" s="151"/>
      <c r="J57" s="151"/>
      <c r="K57" s="151"/>
      <c r="L57" s="151"/>
      <c r="M57" s="151"/>
      <c r="N57" s="151"/>
      <c r="O57" s="151"/>
      <c r="P57" s="151"/>
    </row>
    <row r="58" spans="1:16" x14ac:dyDescent="0.25">
      <c r="A58" s="151"/>
      <c r="B58" s="151"/>
      <c r="C58" s="151"/>
      <c r="D58" s="151"/>
      <c r="E58" s="151"/>
      <c r="F58" s="151"/>
      <c r="G58" s="151"/>
      <c r="H58" s="151"/>
      <c r="I58" s="151"/>
      <c r="J58" s="151"/>
      <c r="K58" s="151"/>
      <c r="L58" s="151"/>
      <c r="M58" s="151"/>
      <c r="N58" s="151"/>
      <c r="O58" s="151"/>
      <c r="P58" s="151"/>
    </row>
    <row r="59" spans="1:16" x14ac:dyDescent="0.25">
      <c r="A59" s="151"/>
      <c r="B59" s="151"/>
      <c r="C59" s="151"/>
      <c r="D59" s="151"/>
      <c r="E59" s="151"/>
      <c r="F59" s="151"/>
      <c r="G59" s="151"/>
      <c r="H59" s="151"/>
      <c r="I59" s="151"/>
      <c r="J59" s="151"/>
      <c r="K59" s="151"/>
      <c r="L59" s="151"/>
      <c r="M59" s="151"/>
      <c r="N59" s="151"/>
      <c r="O59" s="151"/>
      <c r="P59" s="151"/>
    </row>
    <row r="60" spans="1:16" x14ac:dyDescent="0.25">
      <c r="A60" s="151"/>
      <c r="B60" s="151"/>
      <c r="C60" s="151"/>
      <c r="D60" s="151"/>
      <c r="E60" s="151"/>
      <c r="F60" s="151"/>
      <c r="G60" s="151"/>
      <c r="H60" s="151"/>
      <c r="I60" s="151"/>
      <c r="J60" s="151"/>
      <c r="K60" s="151"/>
      <c r="L60" s="151"/>
      <c r="M60" s="151"/>
      <c r="N60" s="151"/>
      <c r="O60" s="151"/>
      <c r="P60" s="151"/>
    </row>
    <row r="61" spans="1:16" x14ac:dyDescent="0.25">
      <c r="A61" s="151"/>
      <c r="B61" s="151"/>
      <c r="C61" s="151"/>
      <c r="D61" s="151"/>
      <c r="E61" s="151"/>
      <c r="F61" s="151"/>
      <c r="G61" s="151"/>
      <c r="H61" s="151"/>
      <c r="I61" s="151"/>
      <c r="J61" s="151"/>
      <c r="K61" s="151"/>
      <c r="L61" s="151"/>
      <c r="M61" s="151"/>
      <c r="N61" s="151"/>
      <c r="O61" s="151"/>
      <c r="P61" s="151"/>
    </row>
    <row r="62" spans="1:16" x14ac:dyDescent="0.25">
      <c r="A62" s="151"/>
      <c r="B62" s="151"/>
      <c r="C62" s="151"/>
      <c r="D62" s="151"/>
      <c r="E62" s="151"/>
      <c r="F62" s="151"/>
      <c r="G62" s="151"/>
      <c r="H62" s="151"/>
      <c r="I62" s="151"/>
      <c r="J62" s="151"/>
      <c r="K62" s="151"/>
      <c r="L62" s="151"/>
      <c r="M62" s="151"/>
      <c r="N62" s="151"/>
      <c r="O62" s="151"/>
      <c r="P62" s="151"/>
    </row>
    <row r="63" spans="1:16" x14ac:dyDescent="0.25">
      <c r="A63" s="151"/>
      <c r="B63" s="151"/>
      <c r="C63" s="151"/>
      <c r="D63" s="151"/>
      <c r="E63" s="151"/>
      <c r="F63" s="151"/>
      <c r="G63" s="151"/>
      <c r="H63" s="151"/>
      <c r="I63" s="151"/>
      <c r="J63" s="151"/>
      <c r="K63" s="151"/>
      <c r="L63" s="151"/>
      <c r="M63" s="151"/>
      <c r="N63" s="151"/>
      <c r="O63" s="151"/>
      <c r="P63" s="151"/>
    </row>
    <row r="64" spans="1:16" x14ac:dyDescent="0.25">
      <c r="A64" s="151"/>
      <c r="B64" s="151"/>
      <c r="C64" s="151"/>
      <c r="D64" s="151"/>
      <c r="E64" s="151"/>
      <c r="F64" s="151"/>
      <c r="G64" s="151"/>
      <c r="H64" s="151"/>
      <c r="I64" s="151"/>
      <c r="J64" s="151"/>
      <c r="K64" s="151"/>
      <c r="L64" s="151"/>
      <c r="M64" s="151"/>
      <c r="N64" s="151"/>
      <c r="O64" s="151"/>
      <c r="P64" s="151"/>
    </row>
    <row r="65" spans="1:16" x14ac:dyDescent="0.25">
      <c r="A65" s="151"/>
      <c r="B65" s="151"/>
      <c r="C65" s="151"/>
      <c r="D65" s="151"/>
      <c r="E65" s="151"/>
      <c r="F65" s="151"/>
      <c r="G65" s="151"/>
      <c r="H65" s="151"/>
      <c r="I65" s="151"/>
      <c r="J65" s="151"/>
      <c r="K65" s="151"/>
      <c r="L65" s="151"/>
      <c r="M65" s="151"/>
      <c r="N65" s="151"/>
      <c r="O65" s="151"/>
      <c r="P65" s="151"/>
    </row>
    <row r="66" spans="1:16" x14ac:dyDescent="0.25">
      <c r="A66" s="151"/>
      <c r="B66" s="151"/>
      <c r="C66" s="151"/>
      <c r="D66" s="151"/>
      <c r="E66" s="151"/>
      <c r="F66" s="151"/>
      <c r="G66" s="151"/>
      <c r="H66" s="151"/>
      <c r="I66" s="151"/>
      <c r="J66" s="151"/>
      <c r="K66" s="151"/>
      <c r="L66" s="151"/>
      <c r="M66" s="151"/>
      <c r="N66" s="151"/>
      <c r="O66" s="151"/>
      <c r="P66" s="151"/>
    </row>
    <row r="67" spans="1:16" x14ac:dyDescent="0.25">
      <c r="A67" s="151"/>
      <c r="B67" s="151"/>
      <c r="C67" s="151"/>
      <c r="D67" s="151"/>
      <c r="E67" s="151"/>
      <c r="F67" s="151"/>
      <c r="G67" s="151"/>
      <c r="H67" s="151"/>
      <c r="I67" s="151"/>
      <c r="J67" s="151"/>
      <c r="K67" s="151"/>
      <c r="L67" s="151"/>
      <c r="M67" s="151"/>
      <c r="N67" s="151"/>
      <c r="O67" s="151"/>
      <c r="P67" s="151"/>
    </row>
    <row r="68" spans="1:16" x14ac:dyDescent="0.25">
      <c r="A68" s="151"/>
      <c r="B68" s="151"/>
      <c r="C68" s="151"/>
      <c r="D68" s="151"/>
      <c r="E68" s="151"/>
      <c r="F68" s="151"/>
      <c r="G68" s="151"/>
      <c r="H68" s="151"/>
      <c r="I68" s="151"/>
      <c r="J68" s="151"/>
      <c r="K68" s="151"/>
      <c r="L68" s="151"/>
      <c r="M68" s="151"/>
      <c r="N68" s="151"/>
      <c r="O68" s="151"/>
      <c r="P68" s="151"/>
    </row>
    <row r="69" spans="1:16" x14ac:dyDescent="0.25">
      <c r="A69" s="151"/>
      <c r="B69" s="151"/>
      <c r="C69" s="151"/>
      <c r="D69" s="151"/>
      <c r="E69" s="151"/>
      <c r="F69" s="151"/>
      <c r="G69" s="151"/>
      <c r="H69" s="151"/>
      <c r="I69" s="151"/>
      <c r="J69" s="151"/>
      <c r="K69" s="151"/>
      <c r="L69" s="151"/>
      <c r="M69" s="151"/>
      <c r="N69" s="151"/>
      <c r="O69" s="151"/>
      <c r="P69" s="151"/>
    </row>
    <row r="70" spans="1:16" x14ac:dyDescent="0.25">
      <c r="A70" s="151"/>
      <c r="B70" s="151"/>
      <c r="C70" s="151"/>
      <c r="D70" s="151"/>
      <c r="E70" s="151"/>
      <c r="F70" s="151"/>
      <c r="G70" s="151"/>
      <c r="H70" s="151"/>
      <c r="I70" s="151"/>
      <c r="J70" s="151"/>
      <c r="K70" s="151"/>
      <c r="L70" s="151"/>
      <c r="M70" s="151"/>
      <c r="N70" s="151"/>
      <c r="O70" s="151"/>
      <c r="P70" s="151"/>
    </row>
    <row r="71" spans="1:16" x14ac:dyDescent="0.25">
      <c r="A71" s="151"/>
      <c r="B71" s="151"/>
      <c r="C71" s="151"/>
      <c r="D71" s="151"/>
      <c r="E71" s="151"/>
      <c r="F71" s="151"/>
      <c r="G71" s="151"/>
      <c r="H71" s="151"/>
      <c r="I71" s="151"/>
      <c r="J71" s="151"/>
      <c r="K71" s="151"/>
      <c r="L71" s="151"/>
      <c r="M71" s="151"/>
      <c r="N71" s="151"/>
      <c r="O71" s="151"/>
      <c r="P71" s="151"/>
    </row>
    <row r="72" spans="1:16" x14ac:dyDescent="0.25">
      <c r="A72" s="151"/>
      <c r="B72" s="151"/>
      <c r="C72" s="151"/>
      <c r="D72" s="151"/>
      <c r="E72" s="151"/>
      <c r="F72" s="151"/>
      <c r="G72" s="151"/>
      <c r="H72" s="151"/>
      <c r="I72" s="151"/>
      <c r="J72" s="151"/>
      <c r="K72" s="151"/>
      <c r="L72" s="151"/>
      <c r="M72" s="151"/>
      <c r="N72" s="151"/>
      <c r="O72" s="151"/>
      <c r="P72" s="151"/>
    </row>
    <row r="73" spans="1:16" x14ac:dyDescent="0.25">
      <c r="A73" s="151"/>
      <c r="B73" s="151"/>
      <c r="C73" s="151"/>
      <c r="D73" s="151"/>
      <c r="E73" s="151"/>
      <c r="F73" s="151"/>
      <c r="G73" s="151"/>
      <c r="H73" s="151"/>
      <c r="I73" s="151"/>
      <c r="J73" s="151"/>
      <c r="K73" s="151"/>
      <c r="L73" s="151"/>
      <c r="M73" s="151"/>
      <c r="N73" s="151"/>
      <c r="O73" s="151"/>
      <c r="P73" s="151"/>
    </row>
    <row r="74" spans="1:16" x14ac:dyDescent="0.25">
      <c r="A74" s="151"/>
      <c r="B74" s="151"/>
      <c r="C74" s="151"/>
      <c r="D74" s="151"/>
      <c r="E74" s="151"/>
      <c r="F74" s="151"/>
      <c r="G74" s="151"/>
      <c r="H74" s="151"/>
      <c r="I74" s="151"/>
      <c r="J74" s="151"/>
      <c r="K74" s="151"/>
      <c r="L74" s="151"/>
      <c r="M74" s="151"/>
      <c r="N74" s="151"/>
      <c r="O74" s="151"/>
      <c r="P74" s="151"/>
    </row>
    <row r="75" spans="1:16" x14ac:dyDescent="0.25">
      <c r="A75" s="151"/>
      <c r="B75" s="151"/>
      <c r="C75" s="151"/>
      <c r="D75" s="151"/>
      <c r="E75" s="151"/>
      <c r="F75" s="151"/>
      <c r="G75" s="151"/>
      <c r="H75" s="151"/>
      <c r="I75" s="151"/>
      <c r="J75" s="151"/>
      <c r="K75" s="151"/>
      <c r="L75" s="151"/>
      <c r="M75" s="151"/>
      <c r="N75" s="151"/>
      <c r="O75" s="151"/>
      <c r="P75" s="151"/>
    </row>
    <row r="76" spans="1:16" x14ac:dyDescent="0.25">
      <c r="A76" s="151"/>
      <c r="B76" s="151"/>
      <c r="C76" s="151"/>
      <c r="D76" s="151"/>
      <c r="E76" s="151"/>
      <c r="F76" s="151"/>
      <c r="G76" s="151"/>
      <c r="H76" s="151"/>
      <c r="I76" s="151"/>
      <c r="J76" s="151"/>
      <c r="K76" s="151"/>
      <c r="L76" s="151"/>
      <c r="M76" s="151"/>
      <c r="N76" s="151"/>
      <c r="O76" s="151"/>
      <c r="P76" s="151"/>
    </row>
    <row r="77" spans="1:16" x14ac:dyDescent="0.25">
      <c r="A77" s="151"/>
      <c r="B77" s="151"/>
      <c r="C77" s="151"/>
      <c r="D77" s="151"/>
      <c r="E77" s="151"/>
      <c r="F77" s="151"/>
      <c r="G77" s="151"/>
      <c r="H77" s="151"/>
      <c r="I77" s="151"/>
      <c r="J77" s="151"/>
      <c r="K77" s="151"/>
      <c r="L77" s="151"/>
      <c r="M77" s="151"/>
      <c r="N77" s="151"/>
      <c r="O77" s="151"/>
      <c r="P77" s="151"/>
    </row>
    <row r="78" spans="1:16" x14ac:dyDescent="0.25">
      <c r="A78" s="151"/>
      <c r="B78" s="151"/>
      <c r="C78" s="151"/>
      <c r="D78" s="151"/>
      <c r="E78" s="151"/>
      <c r="F78" s="151"/>
      <c r="G78" s="151"/>
      <c r="H78" s="151"/>
      <c r="I78" s="151"/>
      <c r="J78" s="151"/>
      <c r="K78" s="151"/>
      <c r="L78" s="151"/>
      <c r="M78" s="151"/>
      <c r="N78" s="151"/>
      <c r="O78" s="151"/>
      <c r="P78" s="151"/>
    </row>
    <row r="79" spans="1:16" x14ac:dyDescent="0.25">
      <c r="A79" s="151"/>
      <c r="B79" s="151"/>
      <c r="C79" s="151"/>
      <c r="D79" s="151"/>
      <c r="E79" s="151"/>
      <c r="F79" s="151"/>
      <c r="G79" s="151"/>
      <c r="H79" s="151"/>
      <c r="I79" s="151"/>
      <c r="J79" s="151"/>
      <c r="K79" s="151"/>
      <c r="L79" s="151"/>
      <c r="M79" s="151"/>
      <c r="N79" s="151"/>
      <c r="O79" s="151"/>
      <c r="P79" s="151"/>
    </row>
    <row r="80" spans="1:16" x14ac:dyDescent="0.25">
      <c r="A80" s="151"/>
      <c r="B80" s="151"/>
      <c r="C80" s="151"/>
      <c r="D80" s="151"/>
      <c r="E80" s="151"/>
      <c r="F80" s="151"/>
      <c r="G80" s="151"/>
      <c r="H80" s="151"/>
      <c r="I80" s="151"/>
      <c r="J80" s="151"/>
      <c r="K80" s="151"/>
      <c r="L80" s="151"/>
      <c r="M80" s="151"/>
      <c r="N80" s="151"/>
      <c r="O80" s="151"/>
      <c r="P80" s="151"/>
    </row>
    <row r="81" spans="1:16" x14ac:dyDescent="0.25">
      <c r="A81" s="151"/>
      <c r="B81" s="151"/>
      <c r="C81" s="151"/>
      <c r="D81" s="151"/>
      <c r="E81" s="151"/>
      <c r="F81" s="151"/>
      <c r="G81" s="151"/>
      <c r="H81" s="151"/>
      <c r="I81" s="151"/>
      <c r="J81" s="151"/>
      <c r="K81" s="151"/>
      <c r="L81" s="151"/>
      <c r="M81" s="151"/>
      <c r="N81" s="151"/>
      <c r="O81" s="151"/>
      <c r="P81" s="151"/>
    </row>
    <row r="82" spans="1:16" x14ac:dyDescent="0.25">
      <c r="A82" s="151"/>
      <c r="B82" s="151"/>
      <c r="C82" s="151"/>
      <c r="D82" s="151"/>
      <c r="E82" s="151"/>
      <c r="F82" s="151"/>
      <c r="G82" s="151"/>
      <c r="H82" s="151"/>
      <c r="I82" s="151"/>
      <c r="J82" s="151"/>
      <c r="K82" s="151"/>
      <c r="L82" s="151"/>
      <c r="M82" s="151"/>
      <c r="N82" s="151"/>
      <c r="O82" s="151"/>
      <c r="P82" s="151"/>
    </row>
    <row r="83" spans="1:16" x14ac:dyDescent="0.25">
      <c r="A83" s="151"/>
      <c r="B83" s="151"/>
      <c r="C83" s="151"/>
      <c r="D83" s="151"/>
      <c r="E83" s="151"/>
      <c r="F83" s="151"/>
      <c r="G83" s="151"/>
      <c r="H83" s="151"/>
      <c r="I83" s="151"/>
      <c r="J83" s="151"/>
      <c r="K83" s="151"/>
      <c r="L83" s="151"/>
      <c r="M83" s="151"/>
      <c r="N83" s="151"/>
      <c r="O83" s="151"/>
      <c r="P83" s="151"/>
    </row>
    <row r="84" spans="1:16" x14ac:dyDescent="0.25">
      <c r="A84" s="151"/>
      <c r="B84" s="151"/>
      <c r="C84" s="151"/>
      <c r="D84" s="151"/>
      <c r="E84" s="151"/>
      <c r="F84" s="151"/>
      <c r="G84" s="151"/>
      <c r="H84" s="151"/>
      <c r="I84" s="151"/>
      <c r="J84" s="151"/>
      <c r="K84" s="151"/>
      <c r="L84" s="151"/>
      <c r="M84" s="151"/>
      <c r="N84" s="151"/>
      <c r="O84" s="151"/>
      <c r="P84" s="151"/>
    </row>
    <row r="85" spans="1:16" x14ac:dyDescent="0.25">
      <c r="A85" s="151"/>
      <c r="B85" s="151"/>
      <c r="C85" s="151"/>
      <c r="D85" s="151"/>
      <c r="E85" s="151"/>
      <c r="F85" s="151"/>
      <c r="G85" s="151"/>
      <c r="H85" s="151"/>
      <c r="I85" s="151"/>
      <c r="J85" s="151"/>
      <c r="K85" s="151"/>
      <c r="L85" s="151"/>
      <c r="M85" s="151"/>
      <c r="N85" s="151"/>
      <c r="O85" s="151"/>
      <c r="P85" s="151"/>
    </row>
    <row r="86" spans="1:16" x14ac:dyDescent="0.25">
      <c r="A86" s="151"/>
      <c r="B86" s="151"/>
      <c r="C86" s="151"/>
      <c r="D86" s="151"/>
      <c r="E86" s="151"/>
      <c r="F86" s="151"/>
      <c r="G86" s="151"/>
      <c r="H86" s="151"/>
      <c r="I86" s="151"/>
      <c r="J86" s="151"/>
      <c r="K86" s="151"/>
      <c r="L86" s="151"/>
      <c r="M86" s="151"/>
      <c r="N86" s="151"/>
      <c r="O86" s="151"/>
      <c r="P86" s="151"/>
    </row>
    <row r="87" spans="1:16" x14ac:dyDescent="0.25">
      <c r="A87" s="151"/>
      <c r="B87" s="151"/>
      <c r="C87" s="151"/>
      <c r="D87" s="151"/>
      <c r="E87" s="151"/>
      <c r="F87" s="151"/>
      <c r="G87" s="151"/>
      <c r="H87" s="151"/>
      <c r="I87" s="151"/>
      <c r="J87" s="151"/>
      <c r="K87" s="151"/>
      <c r="L87" s="151"/>
      <c r="M87" s="151"/>
      <c r="N87" s="151"/>
      <c r="O87" s="151"/>
      <c r="P87" s="151"/>
    </row>
    <row r="88" spans="1:16" x14ac:dyDescent="0.25">
      <c r="A88" s="151"/>
      <c r="B88" s="151"/>
      <c r="C88" s="151"/>
      <c r="D88" s="151"/>
      <c r="E88" s="151"/>
      <c r="F88" s="151"/>
      <c r="G88" s="151"/>
      <c r="H88" s="151"/>
      <c r="I88" s="151"/>
      <c r="J88" s="151"/>
      <c r="K88" s="151"/>
      <c r="L88" s="151"/>
      <c r="M88" s="151"/>
      <c r="N88" s="151"/>
      <c r="O88" s="151"/>
      <c r="P88" s="151"/>
    </row>
    <row r="89" spans="1:16" x14ac:dyDescent="0.25">
      <c r="A89" s="151"/>
      <c r="B89" s="151"/>
      <c r="C89" s="151"/>
      <c r="D89" s="151"/>
      <c r="E89" s="151"/>
      <c r="F89" s="151"/>
      <c r="G89" s="151"/>
      <c r="H89" s="151"/>
      <c r="I89" s="151"/>
      <c r="J89" s="151"/>
      <c r="K89" s="151"/>
      <c r="L89" s="151"/>
      <c r="M89" s="151"/>
      <c r="N89" s="151"/>
      <c r="O89" s="151"/>
      <c r="P89" s="151"/>
    </row>
    <row r="90" spans="1:16" x14ac:dyDescent="0.25">
      <c r="A90" s="151"/>
      <c r="B90" s="151"/>
      <c r="C90" s="151"/>
      <c r="D90" s="151"/>
      <c r="E90" s="151"/>
      <c r="F90" s="151"/>
      <c r="G90" s="151"/>
      <c r="H90" s="151"/>
      <c r="I90" s="151"/>
      <c r="J90" s="151"/>
      <c r="K90" s="151"/>
      <c r="L90" s="151"/>
      <c r="M90" s="151"/>
      <c r="N90" s="151"/>
      <c r="O90" s="151"/>
      <c r="P90" s="151"/>
    </row>
    <row r="91" spans="1:16" x14ac:dyDescent="0.25">
      <c r="A91" s="151"/>
      <c r="B91" s="151"/>
      <c r="C91" s="151"/>
      <c r="D91" s="151"/>
      <c r="E91" s="151"/>
      <c r="F91" s="151"/>
      <c r="G91" s="151"/>
      <c r="H91" s="151"/>
      <c r="I91" s="151"/>
      <c r="J91" s="151"/>
      <c r="K91" s="151"/>
      <c r="L91" s="151"/>
      <c r="M91" s="151"/>
      <c r="N91" s="151"/>
      <c r="O91" s="151"/>
      <c r="P91" s="151"/>
    </row>
    <row r="92" spans="1:16" x14ac:dyDescent="0.25">
      <c r="A92" s="151"/>
      <c r="B92" s="151"/>
      <c r="C92" s="151"/>
      <c r="D92" s="151"/>
      <c r="E92" s="151"/>
      <c r="F92" s="151"/>
      <c r="G92" s="151"/>
      <c r="H92" s="151"/>
      <c r="I92" s="151"/>
      <c r="J92" s="151"/>
      <c r="K92" s="151"/>
      <c r="L92" s="151"/>
      <c r="M92" s="151"/>
      <c r="N92" s="151"/>
      <c r="O92" s="151"/>
      <c r="P92" s="151"/>
    </row>
    <row r="93" spans="1:16" x14ac:dyDescent="0.25">
      <c r="A93" s="151"/>
      <c r="B93" s="151"/>
      <c r="C93" s="151"/>
      <c r="D93" s="151"/>
      <c r="E93" s="151"/>
      <c r="F93" s="151"/>
      <c r="G93" s="151"/>
      <c r="H93" s="151"/>
      <c r="I93" s="151"/>
      <c r="J93" s="151"/>
      <c r="K93" s="151"/>
      <c r="L93" s="151"/>
      <c r="M93" s="151"/>
      <c r="N93" s="151"/>
      <c r="O93" s="151"/>
      <c r="P93" s="151"/>
    </row>
    <row r="94" spans="1:16" x14ac:dyDescent="0.25">
      <c r="A94" s="151"/>
      <c r="B94" s="151"/>
      <c r="C94" s="151"/>
      <c r="D94" s="151"/>
      <c r="E94" s="151"/>
      <c r="F94" s="151"/>
      <c r="G94" s="151"/>
      <c r="H94" s="151"/>
      <c r="I94" s="151"/>
      <c r="J94" s="151"/>
      <c r="K94" s="151"/>
      <c r="L94" s="151"/>
      <c r="M94" s="151"/>
      <c r="N94" s="151"/>
      <c r="O94" s="151"/>
      <c r="P94" s="151"/>
    </row>
    <row r="95" spans="1:16" x14ac:dyDescent="0.25">
      <c r="A95" s="151"/>
      <c r="B95" s="151"/>
      <c r="C95" s="151"/>
      <c r="D95" s="151"/>
      <c r="E95" s="151"/>
      <c r="F95" s="151"/>
      <c r="G95" s="151"/>
      <c r="H95" s="151"/>
      <c r="I95" s="151"/>
      <c r="J95" s="151"/>
      <c r="K95" s="151"/>
      <c r="L95" s="151"/>
      <c r="M95" s="151"/>
      <c r="N95" s="151"/>
      <c r="O95" s="151"/>
      <c r="P95" s="151"/>
    </row>
    <row r="96" spans="1:16" x14ac:dyDescent="0.25">
      <c r="A96" s="151"/>
      <c r="B96" s="151"/>
      <c r="C96" s="151"/>
      <c r="D96" s="151"/>
      <c r="E96" s="151"/>
      <c r="F96" s="151"/>
      <c r="G96" s="151"/>
      <c r="H96" s="151"/>
      <c r="I96" s="151"/>
      <c r="J96" s="151"/>
      <c r="K96" s="151"/>
      <c r="L96" s="151"/>
      <c r="M96" s="151"/>
      <c r="N96" s="151"/>
      <c r="O96" s="151"/>
      <c r="P96" s="151"/>
    </row>
    <row r="97" spans="1:16" x14ac:dyDescent="0.25">
      <c r="A97" s="151"/>
      <c r="B97" s="151"/>
      <c r="C97" s="151"/>
      <c r="D97" s="151"/>
      <c r="E97" s="151"/>
      <c r="F97" s="151"/>
      <c r="G97" s="151"/>
      <c r="H97" s="151"/>
      <c r="I97" s="151"/>
      <c r="J97" s="151"/>
      <c r="K97" s="151"/>
      <c r="L97" s="151"/>
      <c r="M97" s="151"/>
      <c r="N97" s="151"/>
      <c r="O97" s="151"/>
      <c r="P97" s="151"/>
    </row>
    <row r="98" spans="1:16" x14ac:dyDescent="0.25">
      <c r="A98" s="151"/>
      <c r="B98" s="151"/>
      <c r="C98" s="151"/>
      <c r="D98" s="151"/>
      <c r="E98" s="151"/>
      <c r="F98" s="151"/>
      <c r="G98" s="151"/>
      <c r="H98" s="151"/>
      <c r="I98" s="151"/>
      <c r="J98" s="151"/>
      <c r="K98" s="151"/>
      <c r="L98" s="151"/>
      <c r="M98" s="151"/>
      <c r="N98" s="151"/>
      <c r="O98" s="151"/>
      <c r="P98" s="151"/>
    </row>
    <row r="99" spans="1:16" x14ac:dyDescent="0.25">
      <c r="A99" s="151"/>
      <c r="B99" s="151"/>
      <c r="C99" s="151"/>
      <c r="D99" s="151"/>
      <c r="E99" s="151"/>
      <c r="F99" s="151"/>
      <c r="G99" s="151"/>
      <c r="H99" s="151"/>
      <c r="I99" s="151"/>
      <c r="J99" s="151"/>
      <c r="K99" s="151"/>
      <c r="L99" s="151"/>
      <c r="M99" s="151"/>
      <c r="N99" s="151"/>
      <c r="O99" s="151"/>
      <c r="P99" s="151"/>
    </row>
    <row r="100" spans="1:16" x14ac:dyDescent="0.25">
      <c r="A100" s="151"/>
      <c r="B100" s="151"/>
      <c r="C100" s="151"/>
      <c r="D100" s="151"/>
      <c r="E100" s="151"/>
      <c r="F100" s="151"/>
      <c r="G100" s="151"/>
      <c r="H100" s="151"/>
      <c r="I100" s="151"/>
      <c r="J100" s="151"/>
      <c r="K100" s="151"/>
      <c r="L100" s="151"/>
      <c r="M100" s="151"/>
      <c r="N100" s="151"/>
      <c r="O100" s="151"/>
      <c r="P100" s="151"/>
    </row>
    <row r="101" spans="1:16" x14ac:dyDescent="0.25">
      <c r="A101" s="151"/>
      <c r="B101" s="151"/>
      <c r="C101" s="151"/>
      <c r="D101" s="151"/>
      <c r="E101" s="151"/>
      <c r="F101" s="151"/>
      <c r="G101" s="151"/>
      <c r="H101" s="151"/>
      <c r="I101" s="151"/>
      <c r="J101" s="151"/>
      <c r="K101" s="151"/>
      <c r="L101" s="151"/>
      <c r="M101" s="151"/>
      <c r="N101" s="151"/>
      <c r="O101" s="151"/>
      <c r="P101" s="151"/>
    </row>
    <row r="102" spans="1:16" x14ac:dyDescent="0.25">
      <c r="A102" s="151"/>
      <c r="B102" s="151"/>
      <c r="C102" s="151"/>
      <c r="D102" s="151"/>
      <c r="E102" s="151"/>
      <c r="F102" s="151"/>
      <c r="G102" s="151"/>
      <c r="H102" s="151"/>
      <c r="I102" s="151"/>
      <c r="J102" s="151"/>
      <c r="K102" s="151"/>
      <c r="L102" s="151"/>
      <c r="M102" s="151"/>
      <c r="N102" s="151"/>
      <c r="O102" s="151"/>
      <c r="P102" s="151"/>
    </row>
    <row r="103" spans="1:16" x14ac:dyDescent="0.25">
      <c r="A103" s="151"/>
      <c r="B103" s="151"/>
      <c r="C103" s="151"/>
      <c r="D103" s="151"/>
      <c r="E103" s="151"/>
      <c r="F103" s="151"/>
      <c r="G103" s="151"/>
      <c r="H103" s="151"/>
      <c r="I103" s="151"/>
      <c r="J103" s="151"/>
      <c r="K103" s="151"/>
      <c r="L103" s="151"/>
      <c r="M103" s="151"/>
      <c r="N103" s="151"/>
      <c r="O103" s="151"/>
      <c r="P103" s="151"/>
    </row>
    <row r="104" spans="1:16" x14ac:dyDescent="0.25">
      <c r="A104" s="151"/>
      <c r="B104" s="151"/>
      <c r="C104" s="151"/>
      <c r="D104" s="151"/>
      <c r="E104" s="151"/>
      <c r="F104" s="151"/>
      <c r="G104" s="151"/>
      <c r="H104" s="151"/>
      <c r="I104" s="151"/>
      <c r="J104" s="151"/>
      <c r="K104" s="151"/>
      <c r="L104" s="151"/>
      <c r="M104" s="151"/>
      <c r="N104" s="151"/>
      <c r="O104" s="151"/>
      <c r="P104" s="151"/>
    </row>
    <row r="105" spans="1:16" x14ac:dyDescent="0.25">
      <c r="A105" s="151"/>
      <c r="B105" s="151"/>
      <c r="C105" s="151"/>
      <c r="D105" s="151"/>
      <c r="E105" s="151"/>
      <c r="F105" s="151"/>
      <c r="G105" s="151"/>
      <c r="H105" s="151"/>
      <c r="I105" s="151"/>
      <c r="J105" s="151"/>
      <c r="K105" s="151"/>
      <c r="L105" s="151"/>
      <c r="M105" s="151"/>
      <c r="N105" s="151"/>
      <c r="O105" s="151"/>
      <c r="P105" s="151"/>
    </row>
    <row r="106" spans="1:16" x14ac:dyDescent="0.25">
      <c r="A106" s="151"/>
      <c r="B106" s="151"/>
      <c r="C106" s="151"/>
      <c r="D106" s="151"/>
      <c r="E106" s="151"/>
      <c r="F106" s="151"/>
      <c r="G106" s="151"/>
      <c r="H106" s="151"/>
      <c r="I106" s="151"/>
      <c r="J106" s="151"/>
      <c r="K106" s="151"/>
      <c r="L106" s="151"/>
      <c r="M106" s="151"/>
      <c r="N106" s="151"/>
      <c r="O106" s="151"/>
      <c r="P106" s="151"/>
    </row>
    <row r="107" spans="1:16" x14ac:dyDescent="0.25">
      <c r="A107" s="151"/>
      <c r="B107" s="151"/>
      <c r="C107" s="151"/>
      <c r="D107" s="151"/>
      <c r="E107" s="151"/>
      <c r="F107" s="151"/>
      <c r="G107" s="151"/>
      <c r="H107" s="151"/>
      <c r="I107" s="151"/>
      <c r="J107" s="151"/>
      <c r="K107" s="151"/>
      <c r="L107" s="151"/>
      <c r="M107" s="151"/>
      <c r="N107" s="151"/>
      <c r="O107" s="151"/>
      <c r="P107" s="151"/>
    </row>
    <row r="108" spans="1:16" x14ac:dyDescent="0.25">
      <c r="A108" s="151"/>
      <c r="B108" s="151"/>
      <c r="C108" s="151"/>
      <c r="D108" s="151"/>
      <c r="E108" s="151"/>
      <c r="F108" s="151"/>
      <c r="G108" s="151"/>
      <c r="H108" s="151"/>
      <c r="I108" s="151"/>
      <c r="J108" s="151"/>
      <c r="K108" s="151"/>
      <c r="L108" s="151"/>
      <c r="M108" s="151"/>
      <c r="N108" s="151"/>
      <c r="O108" s="151"/>
      <c r="P108" s="151"/>
    </row>
    <row r="109" spans="1:16" x14ac:dyDescent="0.25">
      <c r="A109" s="151"/>
      <c r="B109" s="151"/>
      <c r="C109" s="151"/>
      <c r="D109" s="151"/>
      <c r="E109" s="151"/>
      <c r="F109" s="151"/>
      <c r="G109" s="151"/>
      <c r="H109" s="151"/>
      <c r="I109" s="151"/>
      <c r="J109" s="151"/>
      <c r="K109" s="151"/>
      <c r="L109" s="151"/>
      <c r="M109" s="151"/>
      <c r="N109" s="151"/>
      <c r="O109" s="151"/>
      <c r="P109" s="151"/>
    </row>
    <row r="110" spans="1:16" x14ac:dyDescent="0.25">
      <c r="A110" s="151"/>
      <c r="B110" s="151"/>
      <c r="C110" s="151"/>
      <c r="D110" s="151"/>
      <c r="E110" s="151"/>
      <c r="F110" s="151"/>
      <c r="G110" s="151"/>
      <c r="H110" s="151"/>
      <c r="I110" s="151"/>
      <c r="J110" s="151"/>
      <c r="K110" s="151"/>
      <c r="L110" s="151"/>
      <c r="M110" s="151"/>
      <c r="N110" s="151"/>
      <c r="O110" s="151"/>
      <c r="P110" s="151"/>
    </row>
    <row r="111" spans="1:16" x14ac:dyDescent="0.25">
      <c r="A111" s="151"/>
      <c r="B111" s="151"/>
      <c r="C111" s="151"/>
      <c r="D111" s="151"/>
      <c r="E111" s="151"/>
      <c r="F111" s="151"/>
      <c r="G111" s="151"/>
      <c r="H111" s="151"/>
      <c r="I111" s="151"/>
      <c r="J111" s="151"/>
      <c r="K111" s="151"/>
      <c r="L111" s="151"/>
      <c r="M111" s="151"/>
      <c r="N111" s="151"/>
      <c r="O111" s="151"/>
      <c r="P111" s="151"/>
    </row>
    <row r="112" spans="1:16" x14ac:dyDescent="0.25">
      <c r="A112" s="151"/>
      <c r="B112" s="151"/>
      <c r="C112" s="151"/>
      <c r="D112" s="151"/>
      <c r="E112" s="151"/>
      <c r="F112" s="151"/>
      <c r="G112" s="151"/>
      <c r="H112" s="151"/>
      <c r="I112" s="151"/>
      <c r="J112" s="151"/>
      <c r="K112" s="151"/>
      <c r="L112" s="151"/>
      <c r="M112" s="151"/>
      <c r="N112" s="151"/>
      <c r="O112" s="151"/>
      <c r="P112" s="151"/>
    </row>
    <row r="113" spans="1:16" x14ac:dyDescent="0.25">
      <c r="A113" s="151"/>
      <c r="B113" s="151"/>
      <c r="C113" s="151"/>
      <c r="D113" s="151"/>
      <c r="E113" s="151"/>
      <c r="F113" s="151"/>
      <c r="G113" s="151"/>
      <c r="H113" s="151"/>
      <c r="I113" s="151"/>
      <c r="J113" s="151"/>
      <c r="K113" s="151"/>
      <c r="L113" s="151"/>
      <c r="M113" s="151"/>
      <c r="N113" s="151"/>
      <c r="O113" s="151"/>
      <c r="P113" s="151"/>
    </row>
    <row r="114" spans="1:16" x14ac:dyDescent="0.25">
      <c r="A114" s="151"/>
      <c r="B114" s="151"/>
      <c r="C114" s="151"/>
      <c r="D114" s="151"/>
      <c r="E114" s="151"/>
      <c r="F114" s="151"/>
      <c r="G114" s="151"/>
      <c r="H114" s="151"/>
      <c r="I114" s="151"/>
      <c r="J114" s="151"/>
      <c r="K114" s="151"/>
      <c r="L114" s="151"/>
      <c r="M114" s="151"/>
      <c r="N114" s="151"/>
      <c r="O114" s="151"/>
      <c r="P114" s="151"/>
    </row>
    <row r="115" spans="1:16" x14ac:dyDescent="0.25">
      <c r="A115" s="151"/>
      <c r="B115" s="151"/>
      <c r="C115" s="151"/>
      <c r="D115" s="151"/>
      <c r="E115" s="151"/>
      <c r="F115" s="151"/>
      <c r="G115" s="151"/>
      <c r="H115" s="151"/>
      <c r="I115" s="151"/>
      <c r="J115" s="151"/>
      <c r="K115" s="151"/>
      <c r="L115" s="151"/>
      <c r="M115" s="151"/>
      <c r="N115" s="151"/>
      <c r="O115" s="151"/>
      <c r="P115" s="151"/>
    </row>
    <row r="116" spans="1:16" x14ac:dyDescent="0.25">
      <c r="A116" s="151"/>
      <c r="B116" s="151"/>
      <c r="C116" s="151"/>
      <c r="D116" s="151"/>
      <c r="E116" s="151"/>
      <c r="F116" s="151"/>
      <c r="G116" s="151"/>
      <c r="H116" s="151"/>
      <c r="I116" s="151"/>
      <c r="J116" s="151"/>
      <c r="K116" s="151"/>
      <c r="L116" s="151"/>
      <c r="M116" s="151"/>
      <c r="N116" s="151"/>
      <c r="O116" s="151"/>
      <c r="P116" s="151"/>
    </row>
    <row r="117" spans="1:16" x14ac:dyDescent="0.25">
      <c r="A117" s="151"/>
      <c r="B117" s="151"/>
      <c r="C117" s="151"/>
      <c r="D117" s="151"/>
      <c r="E117" s="151"/>
      <c r="F117" s="151"/>
      <c r="G117" s="151"/>
      <c r="H117" s="151"/>
      <c r="I117" s="151"/>
      <c r="J117" s="151"/>
      <c r="K117" s="151"/>
      <c r="L117" s="151"/>
      <c r="M117" s="151"/>
      <c r="N117" s="151"/>
      <c r="O117" s="151"/>
      <c r="P117" s="151"/>
    </row>
    <row r="118" spans="1:16" x14ac:dyDescent="0.25">
      <c r="A118" s="151"/>
      <c r="B118" s="151"/>
      <c r="C118" s="151"/>
      <c r="D118" s="151"/>
      <c r="E118" s="151"/>
      <c r="F118" s="151"/>
      <c r="G118" s="151"/>
      <c r="H118" s="151"/>
      <c r="I118" s="151"/>
      <c r="J118" s="151"/>
      <c r="K118" s="151"/>
      <c r="L118" s="151"/>
      <c r="M118" s="151"/>
      <c r="N118" s="151"/>
      <c r="O118" s="151"/>
      <c r="P118" s="151"/>
    </row>
    <row r="119" spans="1:16" x14ac:dyDescent="0.25">
      <c r="A119" s="151"/>
      <c r="B119" s="151"/>
      <c r="C119" s="151"/>
      <c r="D119" s="151"/>
      <c r="E119" s="151"/>
      <c r="F119" s="151"/>
      <c r="G119" s="151"/>
      <c r="H119" s="151"/>
      <c r="I119" s="151"/>
      <c r="J119" s="151"/>
      <c r="K119" s="151"/>
      <c r="L119" s="151"/>
      <c r="M119" s="151"/>
      <c r="N119" s="151"/>
      <c r="O119" s="151"/>
      <c r="P119" s="151"/>
    </row>
    <row r="120" spans="1:16" x14ac:dyDescent="0.25">
      <c r="A120" s="151"/>
      <c r="B120" s="151"/>
      <c r="C120" s="151"/>
      <c r="D120" s="151"/>
      <c r="E120" s="151"/>
      <c r="F120" s="151"/>
      <c r="G120" s="151"/>
      <c r="H120" s="151"/>
      <c r="I120" s="151"/>
      <c r="J120" s="151"/>
      <c r="K120" s="151"/>
      <c r="L120" s="151"/>
      <c r="M120" s="151"/>
      <c r="N120" s="151"/>
      <c r="O120" s="151"/>
      <c r="P120" s="151"/>
    </row>
    <row r="121" spans="1:16" x14ac:dyDescent="0.25">
      <c r="A121" s="151"/>
      <c r="B121" s="151"/>
      <c r="C121" s="151"/>
      <c r="D121" s="151"/>
      <c r="E121" s="151"/>
      <c r="F121" s="151"/>
      <c r="G121" s="151"/>
      <c r="H121" s="151"/>
      <c r="I121" s="151"/>
      <c r="J121" s="151"/>
      <c r="K121" s="151"/>
      <c r="L121" s="151"/>
      <c r="M121" s="151"/>
      <c r="N121" s="151"/>
      <c r="O121" s="151"/>
      <c r="P121" s="151"/>
    </row>
    <row r="122" spans="1:16" x14ac:dyDescent="0.25">
      <c r="A122" s="151"/>
      <c r="B122" s="151"/>
      <c r="C122" s="151"/>
      <c r="D122" s="151"/>
      <c r="E122" s="151"/>
      <c r="F122" s="151"/>
      <c r="G122" s="151"/>
      <c r="H122" s="151"/>
      <c r="I122" s="151"/>
      <c r="J122" s="151"/>
      <c r="K122" s="151"/>
      <c r="L122" s="151"/>
      <c r="M122" s="151"/>
      <c r="N122" s="151"/>
      <c r="O122" s="151"/>
      <c r="P122" s="151"/>
    </row>
    <row r="123" spans="1:16" x14ac:dyDescent="0.25">
      <c r="A123" s="151"/>
      <c r="B123" s="151"/>
      <c r="C123" s="151"/>
      <c r="D123" s="151"/>
      <c r="E123" s="151"/>
      <c r="F123" s="151"/>
      <c r="G123" s="151"/>
      <c r="H123" s="151"/>
      <c r="I123" s="151"/>
      <c r="J123" s="151"/>
      <c r="K123" s="151"/>
      <c r="L123" s="151"/>
      <c r="M123" s="151"/>
      <c r="N123" s="151"/>
      <c r="O123" s="151"/>
      <c r="P123" s="151"/>
    </row>
    <row r="124" spans="1:16" x14ac:dyDescent="0.25">
      <c r="A124" s="151"/>
      <c r="B124" s="151"/>
      <c r="C124" s="151"/>
      <c r="D124" s="151"/>
      <c r="E124" s="151"/>
      <c r="F124" s="151"/>
      <c r="G124" s="151"/>
      <c r="H124" s="151"/>
      <c r="I124" s="151"/>
      <c r="J124" s="151"/>
      <c r="K124" s="151"/>
      <c r="L124" s="151"/>
      <c r="M124" s="151"/>
      <c r="N124" s="151"/>
      <c r="O124" s="151"/>
      <c r="P124" s="151"/>
    </row>
    <row r="125" spans="1:16" x14ac:dyDescent="0.25">
      <c r="A125" s="151"/>
      <c r="B125" s="151"/>
      <c r="C125" s="151"/>
      <c r="D125" s="151"/>
      <c r="E125" s="151"/>
      <c r="F125" s="151"/>
      <c r="G125" s="151"/>
      <c r="H125" s="151"/>
      <c r="I125" s="151"/>
      <c r="J125" s="151"/>
      <c r="K125" s="151"/>
      <c r="L125" s="151"/>
      <c r="M125" s="151"/>
      <c r="N125" s="151"/>
      <c r="O125" s="151"/>
      <c r="P125" s="151"/>
    </row>
    <row r="126" spans="1:16" x14ac:dyDescent="0.25">
      <c r="A126" s="151"/>
      <c r="B126" s="151"/>
      <c r="C126" s="151"/>
      <c r="D126" s="151"/>
      <c r="E126" s="151"/>
      <c r="F126" s="151"/>
      <c r="G126" s="151"/>
      <c r="H126" s="151"/>
      <c r="I126" s="151"/>
      <c r="J126" s="151"/>
      <c r="K126" s="151"/>
      <c r="L126" s="151"/>
      <c r="M126" s="151"/>
      <c r="N126" s="151"/>
      <c r="O126" s="151"/>
      <c r="P126" s="151"/>
    </row>
    <row r="127" spans="1:16" x14ac:dyDescent="0.25">
      <c r="A127" s="151"/>
      <c r="B127" s="151"/>
      <c r="C127" s="151"/>
      <c r="D127" s="151"/>
      <c r="E127" s="151"/>
      <c r="F127" s="151"/>
      <c r="G127" s="151"/>
      <c r="H127" s="151"/>
      <c r="I127" s="151"/>
      <c r="J127" s="151"/>
      <c r="K127" s="151"/>
      <c r="L127" s="151"/>
      <c r="M127" s="151"/>
      <c r="N127" s="151"/>
      <c r="O127" s="151"/>
      <c r="P127" s="151"/>
    </row>
    <row r="128" spans="1:16" x14ac:dyDescent="0.25">
      <c r="A128" s="151"/>
      <c r="B128" s="151"/>
      <c r="C128" s="151"/>
      <c r="D128" s="151"/>
      <c r="E128" s="151"/>
      <c r="F128" s="151"/>
      <c r="G128" s="151"/>
      <c r="H128" s="151"/>
      <c r="I128" s="151"/>
      <c r="J128" s="151"/>
      <c r="K128" s="151"/>
      <c r="L128" s="151"/>
      <c r="M128" s="151"/>
      <c r="N128" s="151"/>
      <c r="O128" s="151"/>
      <c r="P128" s="151"/>
    </row>
    <row r="129" spans="1:16" x14ac:dyDescent="0.25">
      <c r="A129" s="151"/>
      <c r="B129" s="151"/>
      <c r="C129" s="151"/>
      <c r="D129" s="151"/>
      <c r="E129" s="151"/>
      <c r="F129" s="151"/>
      <c r="G129" s="151"/>
      <c r="H129" s="151"/>
      <c r="I129" s="151"/>
      <c r="J129" s="151"/>
      <c r="K129" s="151"/>
      <c r="L129" s="151"/>
      <c r="M129" s="151"/>
      <c r="N129" s="151"/>
      <c r="O129" s="151"/>
      <c r="P129" s="151"/>
    </row>
    <row r="130" spans="1:16" x14ac:dyDescent="0.25">
      <c r="A130" s="151"/>
      <c r="B130" s="151"/>
      <c r="C130" s="151"/>
      <c r="D130" s="151"/>
      <c r="E130" s="151"/>
      <c r="F130" s="151"/>
      <c r="G130" s="151"/>
      <c r="H130" s="151"/>
      <c r="I130" s="151"/>
      <c r="J130" s="151"/>
      <c r="K130" s="151"/>
      <c r="L130" s="151"/>
      <c r="M130" s="151"/>
      <c r="N130" s="151"/>
      <c r="O130" s="151"/>
      <c r="P130" s="151"/>
    </row>
    <row r="131" spans="1:16" x14ac:dyDescent="0.25">
      <c r="A131" s="151"/>
      <c r="B131" s="151"/>
      <c r="C131" s="151"/>
      <c r="D131" s="151"/>
      <c r="E131" s="151"/>
      <c r="F131" s="151"/>
      <c r="G131" s="151"/>
      <c r="H131" s="151"/>
      <c r="I131" s="151"/>
      <c r="J131" s="151"/>
      <c r="K131" s="151"/>
      <c r="L131" s="151"/>
      <c r="M131" s="151"/>
      <c r="N131" s="151"/>
      <c r="O131" s="151"/>
      <c r="P131" s="151"/>
    </row>
    <row r="132" spans="1:16" x14ac:dyDescent="0.25">
      <c r="A132" s="151"/>
      <c r="B132" s="151"/>
      <c r="C132" s="151"/>
      <c r="D132" s="151"/>
      <c r="E132" s="151"/>
      <c r="F132" s="151"/>
      <c r="G132" s="151"/>
      <c r="H132" s="151"/>
      <c r="I132" s="151"/>
      <c r="J132" s="151"/>
      <c r="K132" s="151"/>
      <c r="L132" s="151"/>
      <c r="M132" s="151"/>
      <c r="N132" s="151"/>
      <c r="O132" s="151"/>
      <c r="P132" s="151"/>
    </row>
    <row r="133" spans="1:16" x14ac:dyDescent="0.25">
      <c r="A133" s="151"/>
      <c r="B133" s="151"/>
      <c r="C133" s="151"/>
      <c r="D133" s="151"/>
      <c r="E133" s="151"/>
      <c r="F133" s="151"/>
      <c r="G133" s="151"/>
      <c r="H133" s="151"/>
      <c r="I133" s="151"/>
      <c r="J133" s="151"/>
      <c r="K133" s="151"/>
      <c r="L133" s="151"/>
      <c r="M133" s="151"/>
      <c r="N133" s="151"/>
      <c r="O133" s="151"/>
      <c r="P133" s="151"/>
    </row>
    <row r="134" spans="1:16" x14ac:dyDescent="0.25">
      <c r="A134" s="151"/>
      <c r="B134" s="151"/>
      <c r="C134" s="151"/>
      <c r="D134" s="151"/>
      <c r="E134" s="151"/>
      <c r="F134" s="151"/>
      <c r="G134" s="151"/>
      <c r="H134" s="151"/>
      <c r="I134" s="151"/>
      <c r="J134" s="151"/>
      <c r="K134" s="151"/>
      <c r="L134" s="151"/>
      <c r="M134" s="151"/>
      <c r="N134" s="151"/>
      <c r="O134" s="151"/>
      <c r="P134" s="151"/>
    </row>
    <row r="135" spans="1:16" x14ac:dyDescent="0.25">
      <c r="A135" s="151"/>
      <c r="B135" s="151"/>
      <c r="C135" s="151"/>
      <c r="D135" s="151"/>
      <c r="E135" s="151"/>
      <c r="F135" s="151"/>
      <c r="G135" s="151"/>
      <c r="H135" s="151"/>
      <c r="I135" s="151"/>
      <c r="J135" s="151"/>
      <c r="K135" s="151"/>
      <c r="L135" s="151"/>
      <c r="M135" s="151"/>
      <c r="N135" s="151"/>
      <c r="O135" s="151"/>
      <c r="P135" s="151"/>
    </row>
    <row r="136" spans="1:16" x14ac:dyDescent="0.25">
      <c r="A136" s="151"/>
      <c r="B136" s="151"/>
      <c r="C136" s="151"/>
      <c r="D136" s="151"/>
      <c r="E136" s="151"/>
      <c r="F136" s="151"/>
      <c r="G136" s="151"/>
      <c r="H136" s="151"/>
      <c r="I136" s="151"/>
      <c r="J136" s="151"/>
      <c r="K136" s="151"/>
      <c r="L136" s="151"/>
      <c r="M136" s="151"/>
      <c r="N136" s="151"/>
      <c r="O136" s="151"/>
      <c r="P136" s="151"/>
    </row>
    <row r="137" spans="1:16" x14ac:dyDescent="0.25">
      <c r="A137" s="151"/>
      <c r="B137" s="151"/>
      <c r="C137" s="151"/>
      <c r="D137" s="151"/>
      <c r="E137" s="151"/>
      <c r="F137" s="151"/>
      <c r="G137" s="151"/>
      <c r="H137" s="151"/>
      <c r="I137" s="151"/>
      <c r="J137" s="151"/>
      <c r="K137" s="151"/>
      <c r="L137" s="151"/>
      <c r="M137" s="151"/>
      <c r="N137" s="151"/>
      <c r="O137" s="151"/>
      <c r="P137" s="151"/>
    </row>
    <row r="138" spans="1:16" x14ac:dyDescent="0.25">
      <c r="A138" s="151"/>
      <c r="B138" s="151"/>
      <c r="C138" s="151"/>
      <c r="D138" s="151"/>
      <c r="E138" s="151"/>
      <c r="F138" s="151"/>
      <c r="G138" s="151"/>
      <c r="H138" s="151"/>
      <c r="I138" s="151"/>
      <c r="J138" s="151"/>
      <c r="K138" s="151"/>
      <c r="L138" s="151"/>
      <c r="M138" s="151"/>
      <c r="N138" s="151"/>
      <c r="O138" s="151"/>
      <c r="P138" s="151"/>
    </row>
    <row r="139" spans="1:16" x14ac:dyDescent="0.25">
      <c r="A139" s="151"/>
      <c r="B139" s="151"/>
      <c r="C139" s="151"/>
      <c r="D139" s="151"/>
      <c r="E139" s="151"/>
      <c r="F139" s="151"/>
      <c r="G139" s="151"/>
      <c r="H139" s="151"/>
      <c r="I139" s="151"/>
      <c r="J139" s="151"/>
      <c r="K139" s="151"/>
      <c r="L139" s="151"/>
      <c r="M139" s="151"/>
      <c r="N139" s="151"/>
      <c r="O139" s="151"/>
      <c r="P139" s="151"/>
    </row>
    <row r="140" spans="1:16" x14ac:dyDescent="0.25">
      <c r="A140" s="151"/>
      <c r="B140" s="151"/>
      <c r="C140" s="151"/>
      <c r="D140" s="151"/>
      <c r="E140" s="151"/>
      <c r="F140" s="151"/>
      <c r="G140" s="151"/>
      <c r="H140" s="151"/>
      <c r="I140" s="151"/>
      <c r="J140" s="151"/>
      <c r="K140" s="151"/>
      <c r="L140" s="151"/>
      <c r="M140" s="151"/>
      <c r="N140" s="151"/>
      <c r="O140" s="151"/>
      <c r="P140" s="151"/>
    </row>
    <row r="141" spans="1:16" x14ac:dyDescent="0.25">
      <c r="A141" s="151"/>
      <c r="B141" s="151"/>
      <c r="C141" s="151"/>
      <c r="D141" s="151"/>
      <c r="E141" s="151"/>
      <c r="F141" s="151"/>
      <c r="G141" s="151"/>
      <c r="H141" s="151"/>
      <c r="I141" s="151"/>
      <c r="J141" s="151"/>
      <c r="K141" s="151"/>
      <c r="L141" s="151"/>
      <c r="M141" s="151"/>
      <c r="N141" s="151"/>
      <c r="O141" s="151"/>
      <c r="P141" s="151"/>
    </row>
    <row r="142" spans="1:16" x14ac:dyDescent="0.25">
      <c r="A142" s="151"/>
      <c r="B142" s="151"/>
      <c r="C142" s="151"/>
      <c r="D142" s="151"/>
      <c r="E142" s="151"/>
      <c r="F142" s="151"/>
      <c r="G142" s="151"/>
      <c r="H142" s="151"/>
      <c r="I142" s="151"/>
      <c r="J142" s="151"/>
      <c r="K142" s="151"/>
      <c r="L142" s="151"/>
      <c r="M142" s="151"/>
      <c r="N142" s="151"/>
      <c r="O142" s="151"/>
      <c r="P142" s="151"/>
    </row>
    <row r="143" spans="1:16" x14ac:dyDescent="0.25">
      <c r="A143" s="151"/>
      <c r="B143" s="151"/>
      <c r="C143" s="151"/>
      <c r="D143" s="151"/>
      <c r="E143" s="151"/>
      <c r="F143" s="151"/>
      <c r="G143" s="151"/>
      <c r="H143" s="151"/>
      <c r="I143" s="151"/>
      <c r="J143" s="151"/>
      <c r="K143" s="151"/>
      <c r="L143" s="151"/>
      <c r="M143" s="151"/>
      <c r="N143" s="151"/>
      <c r="O143" s="151"/>
      <c r="P143" s="151"/>
    </row>
    <row r="144" spans="1:16" x14ac:dyDescent="0.25">
      <c r="A144" s="151"/>
      <c r="B144" s="151"/>
      <c r="C144" s="151"/>
      <c r="D144" s="151"/>
      <c r="E144" s="151"/>
      <c r="F144" s="151"/>
      <c r="G144" s="151"/>
      <c r="H144" s="151"/>
      <c r="I144" s="151"/>
      <c r="J144" s="151"/>
      <c r="K144" s="151"/>
      <c r="L144" s="151"/>
      <c r="M144" s="151"/>
      <c r="N144" s="151"/>
      <c r="O144" s="151"/>
      <c r="P144" s="151"/>
    </row>
    <row r="145" spans="1:16" x14ac:dyDescent="0.25">
      <c r="A145" s="151"/>
      <c r="B145" s="151"/>
      <c r="C145" s="151"/>
      <c r="D145" s="151"/>
      <c r="E145" s="151"/>
      <c r="F145" s="151"/>
      <c r="G145" s="151"/>
      <c r="H145" s="151"/>
      <c r="I145" s="151"/>
      <c r="J145" s="151"/>
      <c r="K145" s="151"/>
      <c r="L145" s="151"/>
      <c r="M145" s="151"/>
      <c r="N145" s="151"/>
      <c r="O145" s="151"/>
      <c r="P145" s="151"/>
    </row>
    <row r="146" spans="1:16" x14ac:dyDescent="0.25">
      <c r="A146" s="151"/>
      <c r="B146" s="151"/>
      <c r="C146" s="151"/>
      <c r="D146" s="151"/>
      <c r="E146" s="151"/>
      <c r="F146" s="151"/>
      <c r="G146" s="151"/>
      <c r="H146" s="151"/>
      <c r="I146" s="151"/>
      <c r="J146" s="151"/>
      <c r="K146" s="151"/>
      <c r="L146" s="151"/>
      <c r="M146" s="151"/>
      <c r="N146" s="151"/>
      <c r="O146" s="151"/>
      <c r="P146" s="151"/>
    </row>
    <row r="147" spans="1:16" x14ac:dyDescent="0.25">
      <c r="A147" s="151"/>
      <c r="B147" s="151"/>
      <c r="C147" s="151"/>
      <c r="D147" s="151"/>
      <c r="E147" s="151"/>
      <c r="F147" s="151"/>
      <c r="G147" s="151"/>
      <c r="H147" s="151"/>
      <c r="I147" s="151"/>
      <c r="J147" s="151"/>
      <c r="K147" s="151"/>
      <c r="L147" s="151"/>
      <c r="M147" s="151"/>
      <c r="N147" s="151"/>
      <c r="O147" s="151"/>
      <c r="P147" s="151"/>
    </row>
    <row r="148" spans="1:16" x14ac:dyDescent="0.25">
      <c r="A148" s="151"/>
      <c r="B148" s="151"/>
      <c r="C148" s="151"/>
      <c r="D148" s="151"/>
      <c r="E148" s="151"/>
      <c r="F148" s="151"/>
      <c r="G148" s="151"/>
      <c r="H148" s="151"/>
      <c r="I148" s="151"/>
      <c r="J148" s="151"/>
      <c r="K148" s="151"/>
      <c r="L148" s="151"/>
      <c r="M148" s="151"/>
      <c r="N148" s="151"/>
      <c r="O148" s="151"/>
      <c r="P148" s="151"/>
    </row>
    <row r="149" spans="1:16" x14ac:dyDescent="0.25">
      <c r="A149" s="151"/>
      <c r="B149" s="151"/>
      <c r="C149" s="151"/>
      <c r="D149" s="151"/>
      <c r="E149" s="151"/>
      <c r="F149" s="151"/>
      <c r="G149" s="151"/>
      <c r="H149" s="151"/>
      <c r="I149" s="151"/>
      <c r="J149" s="151"/>
      <c r="K149" s="151"/>
      <c r="L149" s="151"/>
      <c r="M149" s="151"/>
      <c r="N149" s="151"/>
      <c r="O149" s="151"/>
      <c r="P149" s="151"/>
    </row>
    <row r="150" spans="1:16" x14ac:dyDescent="0.25">
      <c r="A150" s="151"/>
      <c r="B150" s="151"/>
      <c r="C150" s="151"/>
      <c r="D150" s="151"/>
      <c r="E150" s="151"/>
      <c r="F150" s="151"/>
      <c r="G150" s="151"/>
      <c r="H150" s="151"/>
      <c r="I150" s="151"/>
      <c r="J150" s="151"/>
      <c r="K150" s="151"/>
      <c r="L150" s="151"/>
      <c r="M150" s="151"/>
      <c r="N150" s="151"/>
      <c r="O150" s="151"/>
      <c r="P150" s="151"/>
    </row>
    <row r="151" spans="1:16" x14ac:dyDescent="0.25">
      <c r="A151" s="151"/>
      <c r="B151" s="151"/>
      <c r="C151" s="151"/>
      <c r="D151" s="151"/>
      <c r="E151" s="151"/>
      <c r="F151" s="151"/>
      <c r="G151" s="151"/>
      <c r="H151" s="151"/>
      <c r="I151" s="151"/>
      <c r="J151" s="151"/>
      <c r="K151" s="151"/>
      <c r="L151" s="151"/>
      <c r="M151" s="151"/>
      <c r="N151" s="151"/>
      <c r="O151" s="151"/>
      <c r="P151" s="151"/>
    </row>
    <row r="152" spans="1:16" x14ac:dyDescent="0.25">
      <c r="A152" s="151"/>
      <c r="B152" s="151"/>
      <c r="C152" s="151"/>
      <c r="D152" s="151"/>
      <c r="E152" s="151"/>
      <c r="F152" s="151"/>
      <c r="G152" s="151"/>
      <c r="H152" s="151"/>
      <c r="I152" s="151"/>
      <c r="J152" s="151"/>
      <c r="K152" s="151"/>
      <c r="L152" s="151"/>
      <c r="M152" s="151"/>
      <c r="N152" s="151"/>
      <c r="O152" s="151"/>
      <c r="P152" s="151"/>
    </row>
    <row r="153" spans="1:16" x14ac:dyDescent="0.25">
      <c r="A153" s="151"/>
      <c r="B153" s="151"/>
      <c r="C153" s="151"/>
      <c r="D153" s="151"/>
      <c r="E153" s="151"/>
      <c r="F153" s="151"/>
      <c r="G153" s="151"/>
      <c r="H153" s="151"/>
      <c r="I153" s="151"/>
      <c r="J153" s="151"/>
      <c r="K153" s="151"/>
      <c r="L153" s="151"/>
      <c r="M153" s="151"/>
      <c r="N153" s="151"/>
      <c r="O153" s="151"/>
      <c r="P153" s="151"/>
    </row>
    <row r="154" spans="1:16" x14ac:dyDescent="0.25">
      <c r="A154" s="151"/>
      <c r="B154" s="151"/>
      <c r="C154" s="151"/>
      <c r="D154" s="151"/>
      <c r="E154" s="151"/>
      <c r="F154" s="151"/>
      <c r="G154" s="151"/>
      <c r="H154" s="151"/>
      <c r="I154" s="151"/>
      <c r="J154" s="151"/>
      <c r="K154" s="151"/>
      <c r="L154" s="151"/>
      <c r="M154" s="151"/>
      <c r="N154" s="151"/>
      <c r="O154" s="151"/>
      <c r="P154" s="151"/>
    </row>
    <row r="155" spans="1:16" x14ac:dyDescent="0.25">
      <c r="A155" s="151"/>
      <c r="B155" s="151"/>
      <c r="C155" s="151"/>
      <c r="D155" s="151"/>
      <c r="E155" s="151"/>
      <c r="F155" s="151"/>
      <c r="G155" s="151"/>
      <c r="H155" s="151"/>
      <c r="I155" s="151"/>
      <c r="J155" s="151"/>
      <c r="K155" s="151"/>
      <c r="L155" s="151"/>
      <c r="M155" s="151"/>
      <c r="N155" s="151"/>
      <c r="O155" s="151"/>
      <c r="P155" s="151"/>
    </row>
    <row r="156" spans="1:16" x14ac:dyDescent="0.25">
      <c r="A156" s="151"/>
      <c r="B156" s="151"/>
      <c r="C156" s="151"/>
      <c r="D156" s="151"/>
      <c r="E156" s="151"/>
      <c r="F156" s="151"/>
      <c r="G156" s="151"/>
      <c r="H156" s="151"/>
      <c r="I156" s="151"/>
      <c r="J156" s="151"/>
      <c r="K156" s="151"/>
      <c r="L156" s="151"/>
      <c r="M156" s="151"/>
      <c r="N156" s="151"/>
      <c r="O156" s="151"/>
      <c r="P156" s="151"/>
    </row>
    <row r="157" spans="1:16" x14ac:dyDescent="0.25">
      <c r="A157" s="151"/>
      <c r="B157" s="151"/>
      <c r="C157" s="151"/>
      <c r="D157" s="151"/>
      <c r="E157" s="151"/>
      <c r="F157" s="151"/>
      <c r="G157" s="151"/>
      <c r="H157" s="151"/>
      <c r="I157" s="151"/>
      <c r="J157" s="151"/>
      <c r="K157" s="151"/>
      <c r="L157" s="151"/>
      <c r="M157" s="151"/>
      <c r="N157" s="151"/>
      <c r="O157" s="151"/>
      <c r="P157" s="151"/>
    </row>
    <row r="158" spans="1:16" x14ac:dyDescent="0.25">
      <c r="A158" s="151"/>
      <c r="B158" s="151"/>
      <c r="C158" s="151"/>
      <c r="D158" s="151"/>
      <c r="E158" s="151"/>
      <c r="F158" s="151"/>
      <c r="G158" s="151"/>
      <c r="H158" s="151"/>
      <c r="I158" s="151"/>
      <c r="J158" s="151"/>
      <c r="K158" s="151"/>
      <c r="L158" s="151"/>
      <c r="M158" s="151"/>
      <c r="N158" s="151"/>
      <c r="O158" s="151"/>
      <c r="P158" s="151"/>
    </row>
    <row r="159" spans="1:16" x14ac:dyDescent="0.25">
      <c r="A159" s="151"/>
      <c r="B159" s="151"/>
      <c r="C159" s="151"/>
      <c r="D159" s="151"/>
      <c r="E159" s="151"/>
      <c r="F159" s="151"/>
      <c r="G159" s="151"/>
      <c r="H159" s="151"/>
      <c r="I159" s="151"/>
      <c r="J159" s="151"/>
      <c r="K159" s="151"/>
      <c r="L159" s="151"/>
      <c r="M159" s="151"/>
      <c r="N159" s="151"/>
      <c r="O159" s="151"/>
      <c r="P159" s="151"/>
    </row>
    <row r="160" spans="1:16" x14ac:dyDescent="0.25">
      <c r="A160" s="151"/>
      <c r="B160" s="151"/>
      <c r="C160" s="151"/>
      <c r="D160" s="151"/>
      <c r="E160" s="151"/>
      <c r="F160" s="151"/>
      <c r="G160" s="151"/>
      <c r="H160" s="151"/>
      <c r="I160" s="151"/>
      <c r="J160" s="151"/>
      <c r="K160" s="151"/>
      <c r="L160" s="151"/>
      <c r="M160" s="151"/>
      <c r="N160" s="151"/>
      <c r="O160" s="151"/>
      <c r="P160" s="151"/>
    </row>
    <row r="161" spans="1:16" x14ac:dyDescent="0.25">
      <c r="A161" s="151"/>
      <c r="B161" s="151"/>
      <c r="C161" s="151"/>
      <c r="D161" s="151"/>
      <c r="E161" s="151"/>
      <c r="F161" s="151"/>
      <c r="G161" s="151"/>
      <c r="H161" s="151"/>
      <c r="I161" s="151"/>
      <c r="J161" s="151"/>
      <c r="K161" s="151"/>
      <c r="L161" s="151"/>
      <c r="M161" s="151"/>
      <c r="N161" s="151"/>
      <c r="O161" s="151"/>
      <c r="P161" s="151"/>
    </row>
    <row r="162" spans="1:16" x14ac:dyDescent="0.25">
      <c r="A162" s="151"/>
      <c r="B162" s="151"/>
      <c r="C162" s="151"/>
      <c r="D162" s="151"/>
      <c r="E162" s="151"/>
      <c r="F162" s="151"/>
      <c r="G162" s="151"/>
      <c r="H162" s="151"/>
      <c r="I162" s="151"/>
      <c r="J162" s="151"/>
      <c r="K162" s="151"/>
      <c r="L162" s="151"/>
      <c r="M162" s="151"/>
      <c r="N162" s="151"/>
      <c r="O162" s="151"/>
      <c r="P162" s="151"/>
    </row>
    <row r="163" spans="1:16" x14ac:dyDescent="0.25">
      <c r="A163" s="151"/>
      <c r="B163" s="151"/>
      <c r="C163" s="151"/>
      <c r="D163" s="151"/>
      <c r="E163" s="151"/>
      <c r="F163" s="151"/>
      <c r="G163" s="151"/>
      <c r="H163" s="151"/>
      <c r="I163" s="151"/>
      <c r="J163" s="151"/>
      <c r="K163" s="151"/>
      <c r="L163" s="151"/>
      <c r="M163" s="151"/>
      <c r="N163" s="151"/>
      <c r="O163" s="151"/>
      <c r="P163" s="151"/>
    </row>
    <row r="164" spans="1:16" x14ac:dyDescent="0.25">
      <c r="A164" s="151"/>
      <c r="B164" s="151"/>
      <c r="C164" s="151"/>
      <c r="D164" s="151"/>
      <c r="E164" s="151"/>
      <c r="F164" s="151"/>
      <c r="G164" s="151"/>
      <c r="H164" s="151"/>
      <c r="I164" s="151"/>
      <c r="J164" s="151"/>
      <c r="K164" s="151"/>
      <c r="L164" s="151"/>
      <c r="M164" s="151"/>
      <c r="N164" s="151"/>
      <c r="O164" s="151"/>
      <c r="P164" s="151"/>
    </row>
    <row r="165" spans="1:16" x14ac:dyDescent="0.25">
      <c r="A165" s="151"/>
      <c r="B165" s="151"/>
      <c r="C165" s="151"/>
      <c r="D165" s="151"/>
      <c r="E165" s="151"/>
      <c r="F165" s="151"/>
      <c r="G165" s="151"/>
      <c r="H165" s="151"/>
      <c r="I165" s="151"/>
      <c r="J165" s="151"/>
      <c r="K165" s="151"/>
      <c r="L165" s="151"/>
      <c r="M165" s="151"/>
      <c r="N165" s="151"/>
      <c r="O165" s="151"/>
      <c r="P165" s="151"/>
    </row>
    <row r="166" spans="1:16" x14ac:dyDescent="0.25">
      <c r="A166" s="151"/>
      <c r="B166" s="151"/>
      <c r="C166" s="151"/>
      <c r="D166" s="151"/>
      <c r="E166" s="151"/>
      <c r="F166" s="151"/>
      <c r="G166" s="151"/>
      <c r="H166" s="151"/>
      <c r="I166" s="151"/>
      <c r="J166" s="151"/>
      <c r="K166" s="151"/>
      <c r="L166" s="151"/>
      <c r="M166" s="151"/>
      <c r="N166" s="151"/>
      <c r="O166" s="151"/>
      <c r="P166" s="151"/>
    </row>
    <row r="167" spans="1:16" x14ac:dyDescent="0.25">
      <c r="A167" s="151"/>
      <c r="B167" s="151"/>
      <c r="C167" s="151"/>
      <c r="D167" s="151"/>
      <c r="E167" s="151"/>
      <c r="F167" s="151"/>
      <c r="G167" s="151"/>
      <c r="H167" s="151"/>
      <c r="I167" s="151"/>
      <c r="J167" s="151"/>
      <c r="K167" s="151"/>
      <c r="L167" s="151"/>
      <c r="M167" s="151"/>
      <c r="N167" s="151"/>
      <c r="O167" s="151"/>
      <c r="P167" s="151"/>
    </row>
    <row r="168" spans="1:16" x14ac:dyDescent="0.25">
      <c r="A168" s="151"/>
      <c r="B168" s="151"/>
      <c r="C168" s="151"/>
      <c r="D168" s="151"/>
      <c r="E168" s="151"/>
      <c r="F168" s="151"/>
      <c r="G168" s="151"/>
      <c r="H168" s="151"/>
      <c r="I168" s="151"/>
      <c r="J168" s="151"/>
      <c r="K168" s="151"/>
      <c r="L168" s="151"/>
      <c r="M168" s="151"/>
      <c r="N168" s="151"/>
      <c r="O168" s="151"/>
      <c r="P168" s="151"/>
    </row>
    <row r="169" spans="1:16" x14ac:dyDescent="0.25">
      <c r="A169" s="151"/>
      <c r="B169" s="151"/>
      <c r="C169" s="151"/>
      <c r="D169" s="151"/>
      <c r="E169" s="151"/>
      <c r="F169" s="151"/>
      <c r="G169" s="151"/>
      <c r="H169" s="151"/>
      <c r="I169" s="151"/>
      <c r="J169" s="151"/>
      <c r="K169" s="151"/>
      <c r="L169" s="151"/>
      <c r="M169" s="151"/>
      <c r="N169" s="151"/>
      <c r="O169" s="151"/>
      <c r="P169" s="151"/>
    </row>
    <row r="170" spans="1:16" x14ac:dyDescent="0.25">
      <c r="A170" s="151"/>
      <c r="B170" s="151"/>
      <c r="C170" s="151"/>
      <c r="D170" s="151"/>
      <c r="E170" s="151"/>
      <c r="F170" s="151"/>
      <c r="G170" s="151"/>
      <c r="H170" s="151"/>
      <c r="I170" s="151"/>
      <c r="J170" s="151"/>
      <c r="K170" s="151"/>
      <c r="L170" s="151"/>
      <c r="M170" s="151"/>
      <c r="N170" s="151"/>
      <c r="O170" s="151"/>
      <c r="P170" s="151"/>
    </row>
    <row r="171" spans="1:16" x14ac:dyDescent="0.25">
      <c r="A171" s="151"/>
      <c r="B171" s="151"/>
      <c r="C171" s="151"/>
      <c r="D171" s="151"/>
      <c r="E171" s="151"/>
      <c r="F171" s="151"/>
      <c r="G171" s="151"/>
      <c r="H171" s="151"/>
      <c r="I171" s="151"/>
      <c r="J171" s="151"/>
      <c r="K171" s="151"/>
      <c r="L171" s="151"/>
      <c r="M171" s="151"/>
      <c r="N171" s="151"/>
      <c r="O171" s="151"/>
      <c r="P171" s="151"/>
    </row>
    <row r="172" spans="1:16" x14ac:dyDescent="0.25">
      <c r="A172" s="151"/>
      <c r="B172" s="151"/>
      <c r="C172" s="151"/>
      <c r="D172" s="151"/>
      <c r="E172" s="151"/>
      <c r="F172" s="151"/>
      <c r="G172" s="151"/>
      <c r="H172" s="151"/>
      <c r="I172" s="151"/>
      <c r="J172" s="151"/>
      <c r="K172" s="151"/>
      <c r="L172" s="151"/>
      <c r="M172" s="151"/>
      <c r="N172" s="151"/>
      <c r="O172" s="151"/>
      <c r="P172" s="151"/>
    </row>
    <row r="173" spans="1:16" x14ac:dyDescent="0.25">
      <c r="A173" s="151"/>
      <c r="B173" s="151"/>
      <c r="C173" s="151"/>
      <c r="D173" s="151"/>
      <c r="E173" s="151"/>
      <c r="F173" s="151"/>
      <c r="G173" s="151"/>
      <c r="H173" s="151"/>
      <c r="I173" s="151"/>
      <c r="J173" s="151"/>
      <c r="K173" s="151"/>
      <c r="L173" s="151"/>
      <c r="M173" s="151"/>
      <c r="N173" s="151"/>
      <c r="O173" s="151"/>
      <c r="P173" s="151"/>
    </row>
    <row r="174" spans="1:16" x14ac:dyDescent="0.25">
      <c r="A174" s="151"/>
      <c r="B174" s="151"/>
      <c r="C174" s="151"/>
      <c r="D174" s="151"/>
      <c r="E174" s="151"/>
      <c r="F174" s="151"/>
      <c r="G174" s="151"/>
      <c r="H174" s="151"/>
      <c r="I174" s="151"/>
      <c r="J174" s="151"/>
      <c r="K174" s="151"/>
      <c r="L174" s="151"/>
      <c r="M174" s="151"/>
      <c r="N174" s="151"/>
      <c r="O174" s="151"/>
      <c r="P174" s="151"/>
    </row>
    <row r="175" spans="1:16" x14ac:dyDescent="0.25">
      <c r="A175" s="151"/>
      <c r="B175" s="151"/>
      <c r="C175" s="151"/>
      <c r="D175" s="151"/>
      <c r="E175" s="151"/>
      <c r="F175" s="151"/>
      <c r="G175" s="151"/>
      <c r="H175" s="151"/>
      <c r="I175" s="151"/>
      <c r="J175" s="151"/>
      <c r="K175" s="151"/>
      <c r="L175" s="151"/>
      <c r="M175" s="151"/>
      <c r="N175" s="151"/>
      <c r="O175" s="151"/>
      <c r="P175" s="151"/>
    </row>
    <row r="176" spans="1:16" x14ac:dyDescent="0.25">
      <c r="A176" s="151"/>
      <c r="B176" s="151"/>
      <c r="C176" s="151"/>
      <c r="D176" s="151"/>
      <c r="E176" s="151"/>
      <c r="F176" s="151"/>
      <c r="G176" s="151"/>
      <c r="H176" s="151"/>
      <c r="I176" s="151"/>
      <c r="J176" s="151"/>
      <c r="K176" s="151"/>
      <c r="L176" s="151"/>
      <c r="M176" s="151"/>
      <c r="N176" s="151"/>
      <c r="O176" s="151"/>
      <c r="P176" s="151"/>
    </row>
    <row r="177" spans="1:16" x14ac:dyDescent="0.25">
      <c r="A177" s="151"/>
      <c r="B177" s="151"/>
      <c r="C177" s="151"/>
      <c r="D177" s="151"/>
      <c r="E177" s="151"/>
      <c r="F177" s="151"/>
      <c r="G177" s="151"/>
      <c r="H177" s="151"/>
      <c r="I177" s="151"/>
      <c r="J177" s="151"/>
      <c r="K177" s="151"/>
      <c r="L177" s="151"/>
      <c r="M177" s="151"/>
      <c r="N177" s="151"/>
      <c r="O177" s="151"/>
      <c r="P177" s="151"/>
    </row>
  </sheetData>
  <printOptions horizontalCentered="1" verticalCentered="1"/>
  <pageMargins left="0.45" right="0.45" top="0.75" bottom="0.75" header="0.3" footer="0.3"/>
  <pageSetup orientation="portrait" horizontalDpi="4294967293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77"/>
  <sheetViews>
    <sheetView tabSelected="1" topLeftCell="A16" zoomScaleNormal="100" workbookViewId="0">
      <selection activeCell="Q12" sqref="Q12"/>
    </sheetView>
  </sheetViews>
  <sheetFormatPr defaultRowHeight="15" x14ac:dyDescent="0.25"/>
  <sheetData>
    <row r="1" spans="1:16" x14ac:dyDescent="0.25">
      <c r="A1" s="151"/>
      <c r="B1" s="151"/>
      <c r="C1" s="151"/>
      <c r="D1" s="151"/>
      <c r="E1" s="151"/>
      <c r="F1" s="151"/>
      <c r="G1" s="151"/>
      <c r="H1" s="151"/>
      <c r="I1" s="151"/>
      <c r="J1" s="151"/>
      <c r="K1" s="151"/>
      <c r="L1" s="151"/>
      <c r="M1" s="151"/>
      <c r="N1" s="151"/>
      <c r="O1" s="151"/>
      <c r="P1" s="151"/>
    </row>
    <row r="2" spans="1:16" x14ac:dyDescent="0.25">
      <c r="A2" s="151"/>
      <c r="B2" s="151"/>
      <c r="C2" s="151"/>
      <c r="D2" s="151"/>
      <c r="E2" s="151"/>
      <c r="F2" s="151"/>
      <c r="G2" s="151"/>
      <c r="H2" s="151"/>
      <c r="I2" s="151"/>
      <c r="J2" s="151"/>
      <c r="K2" s="151"/>
      <c r="L2" s="151"/>
      <c r="M2" s="151"/>
      <c r="N2" s="151"/>
      <c r="O2" s="151"/>
      <c r="P2" s="151"/>
    </row>
    <row r="3" spans="1:16" x14ac:dyDescent="0.25">
      <c r="A3" s="151"/>
      <c r="B3" s="151"/>
      <c r="C3" s="151"/>
      <c r="D3" s="151"/>
      <c r="E3" s="151"/>
      <c r="F3" s="151"/>
      <c r="G3" s="151"/>
      <c r="H3" s="151"/>
      <c r="I3" s="151"/>
      <c r="J3" s="151"/>
      <c r="K3" s="151"/>
      <c r="L3" s="151"/>
      <c r="M3" s="151"/>
      <c r="N3" s="151"/>
      <c r="O3" s="151"/>
      <c r="P3" s="151"/>
    </row>
    <row r="4" spans="1:16" x14ac:dyDescent="0.25">
      <c r="A4" s="151"/>
      <c r="B4" s="151"/>
      <c r="C4" s="151"/>
      <c r="D4" s="151"/>
      <c r="E4" s="151"/>
      <c r="F4" s="151"/>
      <c r="G4" s="151"/>
      <c r="H4" s="151"/>
      <c r="I4" s="151"/>
      <c r="J4" s="151"/>
      <c r="K4" s="151"/>
      <c r="L4" s="151" t="s">
        <v>73</v>
      </c>
      <c r="M4" s="151"/>
      <c r="N4" s="151"/>
      <c r="O4" s="151"/>
      <c r="P4" s="151"/>
    </row>
    <row r="5" spans="1:16" x14ac:dyDescent="0.25">
      <c r="A5" s="151"/>
      <c r="B5" s="151"/>
      <c r="C5" s="151"/>
      <c r="D5" s="151"/>
      <c r="E5" s="151"/>
      <c r="F5" s="151"/>
      <c r="G5" s="151"/>
      <c r="H5" s="151"/>
      <c r="I5" s="151"/>
      <c r="J5" s="151"/>
      <c r="K5" s="151"/>
      <c r="L5" s="151"/>
      <c r="M5" s="151"/>
      <c r="N5" s="151"/>
      <c r="O5" s="151"/>
      <c r="P5" s="151"/>
    </row>
    <row r="6" spans="1:16" x14ac:dyDescent="0.25">
      <c r="A6" s="151"/>
      <c r="B6" s="151"/>
      <c r="C6" s="151"/>
      <c r="D6" s="151"/>
      <c r="E6" s="151"/>
      <c r="F6" s="151"/>
      <c r="G6" s="151"/>
      <c r="H6" s="151"/>
      <c r="I6" s="151"/>
      <c r="J6" s="151"/>
      <c r="K6" s="151"/>
      <c r="L6" s="151"/>
      <c r="M6" s="151"/>
      <c r="N6" s="151"/>
      <c r="O6" s="151"/>
      <c r="P6" s="151"/>
    </row>
    <row r="7" spans="1:16" x14ac:dyDescent="0.25">
      <c r="A7" s="151"/>
      <c r="B7" s="151"/>
      <c r="C7" s="151"/>
      <c r="D7" s="151"/>
      <c r="E7" s="151"/>
      <c r="F7" s="151"/>
      <c r="G7" s="151"/>
      <c r="H7" s="151"/>
      <c r="I7" s="151"/>
      <c r="J7" s="151"/>
      <c r="K7" s="151"/>
      <c r="L7" s="151"/>
      <c r="M7" s="151"/>
      <c r="N7" s="151"/>
      <c r="O7" s="151"/>
      <c r="P7" s="151"/>
    </row>
    <row r="8" spans="1:16" x14ac:dyDescent="0.25">
      <c r="A8" s="151"/>
      <c r="B8" s="151"/>
      <c r="C8" s="151"/>
      <c r="D8" s="151"/>
      <c r="E8" s="151"/>
      <c r="F8" s="151"/>
      <c r="G8" s="151"/>
      <c r="H8" s="151"/>
      <c r="I8" s="151"/>
      <c r="J8" s="151"/>
      <c r="K8" s="151"/>
      <c r="L8" s="151"/>
      <c r="M8" s="151"/>
      <c r="N8" s="151"/>
      <c r="O8" s="151"/>
      <c r="P8" s="151"/>
    </row>
    <row r="9" spans="1:16" x14ac:dyDescent="0.25">
      <c r="A9" s="151"/>
      <c r="B9" s="151"/>
      <c r="C9" s="151"/>
      <c r="D9" s="151"/>
      <c r="E9" s="151"/>
      <c r="F9" s="151"/>
      <c r="G9" s="151"/>
      <c r="H9" s="151"/>
      <c r="I9" s="151"/>
      <c r="J9" s="151"/>
      <c r="K9" s="151"/>
      <c r="L9" s="151"/>
      <c r="M9" s="151"/>
      <c r="N9" s="151"/>
      <c r="O9" s="151"/>
      <c r="P9" s="151"/>
    </row>
    <row r="10" spans="1:16" x14ac:dyDescent="0.25">
      <c r="A10" s="151"/>
      <c r="B10" s="151"/>
      <c r="C10" s="151"/>
      <c r="D10" s="151"/>
      <c r="E10" s="151"/>
      <c r="F10" s="151"/>
      <c r="G10" s="151"/>
      <c r="H10" s="151"/>
      <c r="I10" s="151"/>
      <c r="J10" s="151"/>
      <c r="K10" s="151"/>
      <c r="L10" s="151"/>
      <c r="M10" s="151"/>
      <c r="N10" s="151"/>
      <c r="O10" s="151"/>
      <c r="P10" s="151"/>
    </row>
    <row r="11" spans="1:16" x14ac:dyDescent="0.25">
      <c r="A11" s="151"/>
      <c r="B11" s="151"/>
      <c r="C11" s="151"/>
      <c r="D11" s="151"/>
      <c r="E11" s="151"/>
      <c r="F11" s="151"/>
      <c r="G11" s="151"/>
      <c r="H11" s="151"/>
      <c r="I11" s="151"/>
      <c r="J11" s="151"/>
      <c r="K11" s="151"/>
      <c r="L11" s="151"/>
      <c r="M11" s="151"/>
      <c r="N11" s="151"/>
      <c r="O11" s="151"/>
      <c r="P11" s="151"/>
    </row>
    <row r="12" spans="1:16" x14ac:dyDescent="0.25">
      <c r="A12" s="151"/>
      <c r="B12" s="151"/>
      <c r="C12" s="151"/>
      <c r="D12" s="151"/>
      <c r="E12" s="151"/>
      <c r="F12" s="151"/>
      <c r="G12" s="151"/>
      <c r="H12" s="151"/>
      <c r="I12" s="151"/>
      <c r="J12" s="151"/>
      <c r="K12" s="151"/>
      <c r="L12" s="151"/>
      <c r="M12" s="151"/>
      <c r="N12" s="151"/>
      <c r="O12" s="151"/>
      <c r="P12" s="151"/>
    </row>
    <row r="13" spans="1:16" x14ac:dyDescent="0.25">
      <c r="A13" s="151"/>
      <c r="B13" s="151"/>
      <c r="C13" s="151"/>
      <c r="D13" s="151"/>
      <c r="E13" s="151"/>
      <c r="F13" s="151"/>
      <c r="G13" s="151"/>
      <c r="H13" s="151"/>
      <c r="I13" s="151"/>
      <c r="J13" s="151"/>
      <c r="K13" s="151"/>
      <c r="L13" s="151"/>
      <c r="M13" s="151"/>
      <c r="N13" s="151"/>
      <c r="O13" s="151"/>
      <c r="P13" s="151"/>
    </row>
    <row r="14" spans="1:16" x14ac:dyDescent="0.25">
      <c r="A14" s="151"/>
      <c r="B14" s="151"/>
      <c r="C14" s="151"/>
      <c r="D14" s="151"/>
      <c r="E14" s="151"/>
      <c r="F14" s="151"/>
      <c r="G14" s="151"/>
      <c r="H14" s="151"/>
      <c r="I14" s="151"/>
      <c r="J14" s="151"/>
      <c r="K14" s="151"/>
      <c r="L14" s="151"/>
      <c r="M14" s="151"/>
      <c r="N14" s="151"/>
      <c r="O14" s="151"/>
      <c r="P14" s="151"/>
    </row>
    <row r="15" spans="1:16" x14ac:dyDescent="0.25">
      <c r="A15" s="151"/>
      <c r="B15" s="151"/>
      <c r="C15" s="151"/>
      <c r="D15" s="151"/>
      <c r="E15" s="151"/>
      <c r="F15" s="151"/>
      <c r="G15" s="151"/>
      <c r="H15" s="151"/>
      <c r="I15" s="151"/>
      <c r="J15" s="151"/>
      <c r="K15" s="151"/>
      <c r="L15" s="151"/>
      <c r="M15" s="151"/>
      <c r="N15" s="151"/>
      <c r="O15" s="151"/>
      <c r="P15" s="151"/>
    </row>
    <row r="16" spans="1:16" x14ac:dyDescent="0.25">
      <c r="A16" s="151"/>
      <c r="B16" s="151"/>
      <c r="C16" s="151"/>
      <c r="D16" s="151"/>
      <c r="E16" s="151"/>
      <c r="F16" s="151"/>
      <c r="G16" s="151"/>
      <c r="H16" s="151"/>
      <c r="I16" s="151"/>
      <c r="J16" s="151"/>
      <c r="K16" s="151"/>
      <c r="L16" s="151"/>
      <c r="M16" s="151"/>
      <c r="N16" s="151"/>
      <c r="O16" s="151"/>
      <c r="P16" s="151"/>
    </row>
    <row r="17" spans="1:16" x14ac:dyDescent="0.25">
      <c r="A17" s="151"/>
      <c r="B17" s="151"/>
      <c r="C17" s="151"/>
      <c r="D17" s="151"/>
      <c r="E17" s="151"/>
      <c r="F17" s="151"/>
      <c r="G17" s="151"/>
      <c r="H17" s="151"/>
      <c r="I17" s="151"/>
      <c r="J17" s="151"/>
      <c r="K17" s="151"/>
      <c r="L17" s="151"/>
      <c r="M17" s="151"/>
      <c r="N17" s="151"/>
      <c r="O17" s="151"/>
      <c r="P17" s="151"/>
    </row>
    <row r="18" spans="1:16" x14ac:dyDescent="0.25">
      <c r="A18" s="151"/>
      <c r="B18" s="151"/>
      <c r="C18" s="151"/>
      <c r="D18" s="151"/>
      <c r="E18" s="151"/>
      <c r="F18" s="151"/>
      <c r="G18" s="151"/>
      <c r="H18" s="151"/>
      <c r="I18" s="151"/>
      <c r="J18" s="151"/>
      <c r="K18" s="151"/>
      <c r="L18" s="151"/>
      <c r="M18" s="151"/>
      <c r="N18" s="151"/>
      <c r="O18" s="151"/>
      <c r="P18" s="151"/>
    </row>
    <row r="19" spans="1:16" x14ac:dyDescent="0.25">
      <c r="A19" s="151"/>
      <c r="B19" s="151"/>
      <c r="C19" s="151"/>
      <c r="D19" s="151"/>
      <c r="E19" s="151"/>
      <c r="F19" s="151"/>
      <c r="G19" s="151"/>
      <c r="H19" s="151"/>
      <c r="I19" s="151"/>
      <c r="J19" s="151"/>
      <c r="K19" s="151"/>
      <c r="L19" s="151"/>
      <c r="M19" s="151"/>
      <c r="N19" s="151"/>
      <c r="O19" s="151"/>
      <c r="P19" s="151"/>
    </row>
    <row r="20" spans="1:16" x14ac:dyDescent="0.25">
      <c r="A20" s="151"/>
      <c r="B20" s="151"/>
      <c r="C20" s="151"/>
      <c r="D20" s="151"/>
      <c r="E20" s="151"/>
      <c r="F20" s="151"/>
      <c r="G20" s="151"/>
      <c r="H20" s="151"/>
      <c r="I20" s="151"/>
      <c r="J20" s="151"/>
      <c r="K20" s="151"/>
      <c r="L20" s="151"/>
      <c r="M20" s="151"/>
      <c r="N20" s="151"/>
      <c r="O20" s="151"/>
      <c r="P20" s="151"/>
    </row>
    <row r="21" spans="1:16" x14ac:dyDescent="0.25">
      <c r="A21" s="151"/>
      <c r="B21" s="151"/>
      <c r="C21" s="151"/>
      <c r="D21" s="151"/>
      <c r="E21" s="151"/>
      <c r="F21" s="151"/>
      <c r="G21" s="151"/>
      <c r="H21" s="151"/>
      <c r="I21" s="151"/>
      <c r="J21" s="151"/>
      <c r="K21" s="151"/>
      <c r="L21" s="151"/>
      <c r="M21" s="151"/>
      <c r="N21" s="151"/>
      <c r="O21" s="151"/>
      <c r="P21" s="151"/>
    </row>
    <row r="22" spans="1:16" x14ac:dyDescent="0.25">
      <c r="A22" s="151"/>
      <c r="B22" s="151"/>
      <c r="C22" s="151"/>
      <c r="D22" s="151"/>
      <c r="E22" s="151"/>
      <c r="F22" s="151"/>
      <c r="G22" s="151"/>
      <c r="H22" s="151"/>
      <c r="I22" s="151"/>
      <c r="J22" s="151"/>
      <c r="K22" s="151"/>
      <c r="L22" s="151"/>
      <c r="M22" s="151"/>
      <c r="N22" s="151"/>
      <c r="O22" s="151"/>
      <c r="P22" s="151"/>
    </row>
    <row r="23" spans="1:16" x14ac:dyDescent="0.25">
      <c r="A23" s="151"/>
      <c r="B23" s="151"/>
      <c r="C23" s="151"/>
      <c r="D23" s="151"/>
      <c r="E23" s="151"/>
      <c r="F23" s="151"/>
      <c r="G23" s="151"/>
      <c r="H23" s="151"/>
      <c r="I23" s="151"/>
      <c r="J23" s="151"/>
      <c r="K23" s="151"/>
      <c r="L23" s="151"/>
      <c r="M23" s="151"/>
      <c r="N23" s="151"/>
      <c r="O23" s="151"/>
      <c r="P23" s="151"/>
    </row>
    <row r="24" spans="1:16" x14ac:dyDescent="0.25">
      <c r="A24" s="151"/>
      <c r="B24" s="151"/>
      <c r="C24" s="151"/>
      <c r="D24" s="151"/>
      <c r="E24" s="151"/>
      <c r="F24" s="151"/>
      <c r="G24" s="151"/>
      <c r="H24" s="151"/>
      <c r="I24" s="151"/>
      <c r="J24" s="151"/>
      <c r="K24" s="151"/>
      <c r="L24" s="151"/>
      <c r="M24" s="151"/>
      <c r="N24" s="151"/>
      <c r="O24" s="151"/>
      <c r="P24" s="151"/>
    </row>
    <row r="25" spans="1:16" x14ac:dyDescent="0.25">
      <c r="A25" s="151"/>
      <c r="B25" s="151"/>
      <c r="C25" s="151"/>
      <c r="D25" s="151"/>
      <c r="E25" s="151"/>
      <c r="F25" s="151"/>
      <c r="G25" s="151"/>
      <c r="H25" s="151"/>
      <c r="I25" s="151"/>
      <c r="J25" s="151"/>
      <c r="K25" s="151"/>
      <c r="L25" s="151"/>
      <c r="M25" s="151"/>
      <c r="N25" s="151"/>
      <c r="O25" s="151"/>
      <c r="P25" s="151"/>
    </row>
    <row r="26" spans="1:16" x14ac:dyDescent="0.25">
      <c r="A26" s="151"/>
      <c r="B26" s="151"/>
      <c r="C26" s="151"/>
      <c r="D26" s="151"/>
      <c r="E26" s="151"/>
      <c r="F26" s="151"/>
      <c r="G26" s="151"/>
      <c r="H26" s="151"/>
      <c r="I26" s="151"/>
      <c r="J26" s="151"/>
      <c r="K26" s="151"/>
      <c r="L26" s="151"/>
      <c r="M26" s="151"/>
      <c r="N26" s="151"/>
      <c r="O26" s="151"/>
      <c r="P26" s="151"/>
    </row>
    <row r="27" spans="1:16" x14ac:dyDescent="0.25">
      <c r="A27" s="151"/>
      <c r="B27" s="151"/>
      <c r="C27" s="151"/>
      <c r="D27" s="151"/>
      <c r="E27" s="151"/>
      <c r="F27" s="151"/>
      <c r="G27" s="151"/>
      <c r="H27" s="151"/>
      <c r="I27" s="151"/>
      <c r="J27" s="151"/>
      <c r="K27" s="151"/>
      <c r="L27" s="151"/>
      <c r="M27" s="151"/>
      <c r="N27" s="151"/>
      <c r="O27" s="151"/>
      <c r="P27" s="151"/>
    </row>
    <row r="28" spans="1:16" x14ac:dyDescent="0.25">
      <c r="A28" s="151"/>
      <c r="B28" s="151"/>
      <c r="C28" s="151"/>
      <c r="D28" s="151"/>
      <c r="E28" s="151"/>
      <c r="F28" s="151"/>
      <c r="G28" s="151"/>
      <c r="H28" s="151"/>
      <c r="I28" s="151"/>
      <c r="J28" s="151"/>
      <c r="K28" s="151"/>
      <c r="L28" s="151"/>
      <c r="M28" s="151"/>
      <c r="N28" s="151"/>
      <c r="O28" s="151"/>
      <c r="P28" s="151"/>
    </row>
    <row r="29" spans="1:16" x14ac:dyDescent="0.25">
      <c r="A29" s="151"/>
      <c r="B29" s="151"/>
      <c r="C29" s="151"/>
      <c r="D29" s="151"/>
      <c r="E29" s="151"/>
      <c r="F29" s="151"/>
      <c r="G29" s="151"/>
      <c r="H29" s="151"/>
      <c r="I29" s="151"/>
      <c r="J29" s="151"/>
      <c r="K29" s="151"/>
      <c r="L29" s="151"/>
      <c r="M29" s="151"/>
      <c r="N29" s="151"/>
      <c r="O29" s="151"/>
      <c r="P29" s="151"/>
    </row>
    <row r="30" spans="1:16" x14ac:dyDescent="0.25">
      <c r="A30" s="151"/>
      <c r="B30" s="151"/>
      <c r="C30" s="151"/>
      <c r="D30" s="151"/>
      <c r="E30" s="151"/>
      <c r="F30" s="151"/>
      <c r="G30" s="151"/>
      <c r="H30" s="151"/>
      <c r="I30" s="151"/>
      <c r="J30" s="151"/>
      <c r="K30" s="151"/>
      <c r="L30" s="151"/>
      <c r="M30" s="151"/>
      <c r="N30" s="151"/>
      <c r="O30" s="151"/>
      <c r="P30" s="151"/>
    </row>
    <row r="31" spans="1:16" x14ac:dyDescent="0.25">
      <c r="A31" s="151"/>
      <c r="B31" s="151"/>
      <c r="C31" s="151"/>
      <c r="D31" s="151"/>
      <c r="E31" s="151"/>
      <c r="F31" s="151"/>
      <c r="G31" s="151"/>
      <c r="H31" s="151"/>
      <c r="I31" s="151"/>
      <c r="J31" s="151"/>
      <c r="K31" s="151"/>
      <c r="L31" s="151"/>
      <c r="M31" s="151"/>
      <c r="N31" s="151"/>
      <c r="O31" s="151"/>
      <c r="P31" s="151"/>
    </row>
    <row r="32" spans="1:16" x14ac:dyDescent="0.25">
      <c r="A32" s="151"/>
      <c r="B32" s="151"/>
      <c r="C32" s="151"/>
      <c r="D32" s="151"/>
      <c r="E32" s="151"/>
      <c r="F32" s="151"/>
      <c r="G32" s="151"/>
      <c r="H32" s="151"/>
      <c r="I32" s="151"/>
      <c r="J32" s="151"/>
      <c r="K32" s="151"/>
      <c r="L32" s="151"/>
      <c r="M32" s="151"/>
      <c r="N32" s="151"/>
      <c r="O32" s="151"/>
      <c r="P32" s="151"/>
    </row>
    <row r="33" spans="1:16" x14ac:dyDescent="0.25">
      <c r="A33" s="151"/>
      <c r="B33" s="151"/>
      <c r="C33" s="151"/>
      <c r="D33" s="151"/>
      <c r="E33" s="151"/>
      <c r="F33" s="151"/>
      <c r="G33" s="151"/>
      <c r="H33" s="151"/>
      <c r="I33" s="151"/>
      <c r="J33" s="151"/>
      <c r="K33" s="151"/>
      <c r="L33" s="151"/>
      <c r="M33" s="151"/>
      <c r="N33" s="151"/>
      <c r="O33" s="151"/>
      <c r="P33" s="151"/>
    </row>
    <row r="34" spans="1:16" x14ac:dyDescent="0.25">
      <c r="A34" s="151"/>
      <c r="B34" s="151"/>
      <c r="C34" s="151"/>
      <c r="D34" s="151"/>
      <c r="E34" s="151"/>
      <c r="F34" s="151"/>
      <c r="G34" s="151"/>
      <c r="H34" s="151"/>
      <c r="I34" s="151"/>
      <c r="J34" s="151"/>
      <c r="K34" s="151"/>
      <c r="L34" s="151"/>
      <c r="M34" s="151"/>
      <c r="N34" s="151"/>
      <c r="O34" s="151"/>
      <c r="P34" s="151"/>
    </row>
    <row r="35" spans="1:16" x14ac:dyDescent="0.25">
      <c r="A35" s="151"/>
      <c r="B35" s="151"/>
      <c r="C35" s="151"/>
      <c r="D35" s="151"/>
      <c r="E35" s="151"/>
      <c r="F35" s="151"/>
      <c r="G35" s="151"/>
      <c r="H35" s="151"/>
      <c r="I35" s="151"/>
      <c r="J35" s="151"/>
      <c r="K35" s="151"/>
      <c r="L35" s="151"/>
      <c r="M35" s="151"/>
      <c r="N35" s="151"/>
      <c r="O35" s="151"/>
      <c r="P35" s="151"/>
    </row>
    <row r="36" spans="1:16" x14ac:dyDescent="0.25">
      <c r="A36" s="151"/>
      <c r="B36" s="151"/>
      <c r="C36" s="151"/>
      <c r="D36" s="151"/>
      <c r="E36" s="151"/>
      <c r="F36" s="151"/>
      <c r="G36" s="151"/>
      <c r="H36" s="151"/>
      <c r="I36" s="151"/>
      <c r="J36" s="151"/>
      <c r="K36" s="151"/>
      <c r="L36" s="151"/>
      <c r="M36" s="151"/>
      <c r="N36" s="151"/>
      <c r="O36" s="151"/>
      <c r="P36" s="151"/>
    </row>
    <row r="37" spans="1:16" x14ac:dyDescent="0.25">
      <c r="A37" s="151"/>
      <c r="B37" s="151"/>
      <c r="C37" s="151"/>
      <c r="D37" s="151"/>
      <c r="E37" s="151"/>
      <c r="F37" s="151"/>
      <c r="G37" s="151"/>
      <c r="H37" s="151"/>
      <c r="I37" s="151"/>
      <c r="J37" s="151"/>
      <c r="K37" s="151"/>
      <c r="L37" s="151"/>
      <c r="M37" s="151"/>
      <c r="N37" s="151"/>
      <c r="O37" s="151"/>
      <c r="P37" s="151"/>
    </row>
    <row r="38" spans="1:16" x14ac:dyDescent="0.25">
      <c r="A38" s="151"/>
      <c r="B38" s="151"/>
      <c r="C38" s="151"/>
      <c r="D38" s="151"/>
      <c r="E38" s="151"/>
      <c r="F38" s="151"/>
      <c r="G38" s="151"/>
      <c r="H38" s="151"/>
      <c r="I38" s="151"/>
      <c r="J38" s="151"/>
      <c r="K38" s="151"/>
      <c r="L38" s="151"/>
      <c r="M38" s="151"/>
      <c r="N38" s="151"/>
      <c r="O38" s="151"/>
      <c r="P38" s="151"/>
    </row>
    <row r="39" spans="1:16" x14ac:dyDescent="0.25">
      <c r="A39" s="151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</row>
    <row r="40" spans="1:16" x14ac:dyDescent="0.25">
      <c r="A40" s="151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</row>
    <row r="41" spans="1:16" x14ac:dyDescent="0.25">
      <c r="A41" s="151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</row>
    <row r="42" spans="1:16" x14ac:dyDescent="0.25">
      <c r="A42" s="151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</row>
    <row r="43" spans="1:16" x14ac:dyDescent="0.25">
      <c r="A43" s="151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</row>
    <row r="44" spans="1:16" x14ac:dyDescent="0.25">
      <c r="A44" s="151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</row>
    <row r="45" spans="1:16" x14ac:dyDescent="0.25">
      <c r="A45" s="151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</row>
    <row r="46" spans="1:16" x14ac:dyDescent="0.25">
      <c r="A46" s="151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</row>
    <row r="47" spans="1:16" x14ac:dyDescent="0.25">
      <c r="A47" s="151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</row>
    <row r="48" spans="1:16" x14ac:dyDescent="0.25">
      <c r="A48" s="151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</row>
    <row r="49" spans="1:16" x14ac:dyDescent="0.25">
      <c r="A49" s="151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</row>
    <row r="50" spans="1:16" x14ac:dyDescent="0.25">
      <c r="A50" s="151"/>
      <c r="B50" s="151"/>
      <c r="C50" s="151"/>
      <c r="D50" s="151"/>
      <c r="E50" s="151"/>
      <c r="F50" s="151"/>
      <c r="G50" s="151"/>
      <c r="H50" s="151"/>
      <c r="I50" s="151"/>
      <c r="J50" s="151"/>
      <c r="K50" s="151"/>
      <c r="L50" s="151"/>
      <c r="M50" s="151"/>
      <c r="N50" s="151"/>
      <c r="O50" s="151"/>
      <c r="P50" s="151"/>
    </row>
    <row r="51" spans="1:16" x14ac:dyDescent="0.25">
      <c r="A51" s="151"/>
      <c r="B51" s="151"/>
      <c r="C51" s="151"/>
      <c r="D51" s="151"/>
      <c r="E51" s="151"/>
      <c r="F51" s="151"/>
      <c r="G51" s="151"/>
      <c r="H51" s="151"/>
      <c r="I51" s="151"/>
      <c r="J51" s="151"/>
      <c r="K51" s="151"/>
      <c r="L51" s="151"/>
      <c r="M51" s="151"/>
      <c r="N51" s="151"/>
      <c r="O51" s="151"/>
      <c r="P51" s="151"/>
    </row>
    <row r="52" spans="1:16" x14ac:dyDescent="0.25">
      <c r="A52" s="151"/>
      <c r="B52" s="151"/>
      <c r="C52" s="151"/>
      <c r="D52" s="151"/>
      <c r="E52" s="151"/>
      <c r="F52" s="151"/>
      <c r="G52" s="151"/>
      <c r="H52" s="151"/>
      <c r="I52" s="151"/>
      <c r="J52" s="151"/>
      <c r="K52" s="151"/>
      <c r="L52" s="151"/>
      <c r="M52" s="151"/>
      <c r="N52" s="151"/>
      <c r="O52" s="151"/>
      <c r="P52" s="151"/>
    </row>
    <row r="53" spans="1:16" x14ac:dyDescent="0.25">
      <c r="A53" s="151"/>
      <c r="B53" s="151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</row>
    <row r="54" spans="1:16" x14ac:dyDescent="0.25">
      <c r="A54" s="151"/>
      <c r="B54" s="151"/>
      <c r="C54" s="151"/>
      <c r="D54" s="151"/>
      <c r="E54" s="151"/>
      <c r="F54" s="151"/>
      <c r="G54" s="151"/>
      <c r="H54" s="151"/>
      <c r="I54" s="151"/>
      <c r="J54" s="151"/>
      <c r="K54" s="151"/>
      <c r="L54" s="151"/>
      <c r="M54" s="151"/>
      <c r="N54" s="151"/>
      <c r="O54" s="151"/>
      <c r="P54" s="151"/>
    </row>
    <row r="55" spans="1:16" x14ac:dyDescent="0.25">
      <c r="A55" s="151"/>
      <c r="B55" s="151"/>
      <c r="C55" s="151"/>
      <c r="D55" s="151"/>
      <c r="E55" s="151"/>
      <c r="F55" s="151"/>
      <c r="G55" s="151"/>
      <c r="H55" s="151"/>
      <c r="I55" s="151"/>
      <c r="J55" s="151"/>
      <c r="K55" s="151"/>
      <c r="L55" s="151"/>
      <c r="M55" s="151"/>
      <c r="N55" s="151"/>
      <c r="O55" s="151"/>
      <c r="P55" s="151"/>
    </row>
    <row r="56" spans="1:16" x14ac:dyDescent="0.25">
      <c r="A56" s="151"/>
      <c r="B56" s="151"/>
      <c r="C56" s="151"/>
      <c r="D56" s="151"/>
      <c r="E56" s="151"/>
      <c r="F56" s="151"/>
      <c r="G56" s="151"/>
      <c r="H56" s="151"/>
      <c r="I56" s="151"/>
      <c r="J56" s="151"/>
      <c r="K56" s="151"/>
      <c r="L56" s="151"/>
      <c r="M56" s="151"/>
      <c r="N56" s="151"/>
      <c r="O56" s="151"/>
      <c r="P56" s="151"/>
    </row>
    <row r="57" spans="1:16" x14ac:dyDescent="0.25">
      <c r="A57" s="151"/>
      <c r="B57" s="151"/>
      <c r="C57" s="151"/>
      <c r="D57" s="151"/>
      <c r="E57" s="151"/>
      <c r="F57" s="151"/>
      <c r="G57" s="151"/>
      <c r="H57" s="151"/>
      <c r="I57" s="151"/>
      <c r="J57" s="151"/>
      <c r="K57" s="151"/>
      <c r="L57" s="151"/>
      <c r="M57" s="151"/>
      <c r="N57" s="151"/>
      <c r="O57" s="151"/>
      <c r="P57" s="151"/>
    </row>
    <row r="58" spans="1:16" x14ac:dyDescent="0.25">
      <c r="A58" s="151"/>
      <c r="B58" s="151"/>
      <c r="C58" s="151"/>
      <c r="D58" s="151"/>
      <c r="E58" s="151"/>
      <c r="F58" s="151"/>
      <c r="G58" s="151"/>
      <c r="H58" s="151"/>
      <c r="I58" s="151"/>
      <c r="J58" s="151"/>
      <c r="K58" s="151"/>
      <c r="L58" s="151"/>
      <c r="M58" s="151"/>
      <c r="N58" s="151"/>
      <c r="O58" s="151"/>
      <c r="P58" s="151"/>
    </row>
    <row r="59" spans="1:16" x14ac:dyDescent="0.25">
      <c r="A59" s="151"/>
      <c r="B59" s="151"/>
      <c r="C59" s="151"/>
      <c r="D59" s="151"/>
      <c r="E59" s="151"/>
      <c r="F59" s="151"/>
      <c r="G59" s="151"/>
      <c r="H59" s="151"/>
      <c r="I59" s="151"/>
      <c r="J59" s="151"/>
      <c r="K59" s="151"/>
      <c r="L59" s="151"/>
      <c r="M59" s="151"/>
      <c r="N59" s="151"/>
      <c r="O59" s="151"/>
      <c r="P59" s="151"/>
    </row>
    <row r="60" spans="1:16" x14ac:dyDescent="0.25">
      <c r="A60" s="151"/>
      <c r="B60" s="151"/>
      <c r="C60" s="151"/>
      <c r="D60" s="151"/>
      <c r="E60" s="151"/>
      <c r="F60" s="151"/>
      <c r="G60" s="151"/>
      <c r="H60" s="151"/>
      <c r="I60" s="151"/>
      <c r="J60" s="151"/>
      <c r="K60" s="151"/>
      <c r="L60" s="151"/>
      <c r="M60" s="151"/>
      <c r="N60" s="151"/>
      <c r="O60" s="151"/>
      <c r="P60" s="151"/>
    </row>
    <row r="61" spans="1:16" x14ac:dyDescent="0.25">
      <c r="A61" s="151"/>
      <c r="B61" s="151"/>
      <c r="C61" s="151"/>
      <c r="D61" s="151"/>
      <c r="E61" s="151"/>
      <c r="F61" s="151"/>
      <c r="G61" s="151"/>
      <c r="H61" s="151"/>
      <c r="I61" s="151"/>
      <c r="J61" s="151"/>
      <c r="K61" s="151"/>
      <c r="L61" s="151"/>
      <c r="M61" s="151"/>
      <c r="N61" s="151"/>
      <c r="O61" s="151"/>
      <c r="P61" s="151"/>
    </row>
    <row r="62" spans="1:16" x14ac:dyDescent="0.25">
      <c r="A62" s="151"/>
      <c r="B62" s="151"/>
      <c r="C62" s="151"/>
      <c r="D62" s="151"/>
      <c r="E62" s="151"/>
      <c r="F62" s="151"/>
      <c r="G62" s="151"/>
      <c r="H62" s="151"/>
      <c r="I62" s="151"/>
      <c r="J62" s="151"/>
      <c r="K62" s="151"/>
      <c r="L62" s="151"/>
      <c r="M62" s="151"/>
      <c r="N62" s="151"/>
      <c r="O62" s="151"/>
      <c r="P62" s="151"/>
    </row>
    <row r="63" spans="1:16" x14ac:dyDescent="0.25">
      <c r="A63" s="151"/>
      <c r="B63" s="151"/>
      <c r="C63" s="151"/>
      <c r="D63" s="151"/>
      <c r="E63" s="151"/>
      <c r="F63" s="151"/>
      <c r="G63" s="151"/>
      <c r="H63" s="151"/>
      <c r="I63" s="151"/>
      <c r="J63" s="151"/>
      <c r="K63" s="151"/>
      <c r="L63" s="151"/>
      <c r="M63" s="151"/>
      <c r="N63" s="151"/>
      <c r="O63" s="151"/>
      <c r="P63" s="151"/>
    </row>
    <row r="64" spans="1:16" x14ac:dyDescent="0.25">
      <c r="A64" s="151"/>
      <c r="B64" s="151"/>
      <c r="C64" s="151"/>
      <c r="D64" s="151"/>
      <c r="E64" s="151"/>
      <c r="F64" s="151"/>
      <c r="G64" s="151"/>
      <c r="H64" s="151"/>
      <c r="I64" s="151"/>
      <c r="J64" s="151"/>
      <c r="K64" s="151"/>
      <c r="L64" s="151"/>
      <c r="M64" s="151"/>
      <c r="N64" s="151"/>
      <c r="O64" s="151"/>
      <c r="P64" s="151"/>
    </row>
    <row r="65" spans="1:16" x14ac:dyDescent="0.25">
      <c r="A65" s="151"/>
      <c r="B65" s="151"/>
      <c r="C65" s="151"/>
      <c r="D65" s="151"/>
      <c r="E65" s="151"/>
      <c r="F65" s="151"/>
      <c r="G65" s="151"/>
      <c r="H65" s="151"/>
      <c r="I65" s="151"/>
      <c r="J65" s="151"/>
      <c r="K65" s="151"/>
      <c r="L65" s="151"/>
      <c r="M65" s="151"/>
      <c r="N65" s="151"/>
      <c r="O65" s="151"/>
      <c r="P65" s="151"/>
    </row>
    <row r="66" spans="1:16" x14ac:dyDescent="0.25">
      <c r="A66" s="151"/>
      <c r="B66" s="151"/>
      <c r="C66" s="151"/>
      <c r="D66" s="151"/>
      <c r="E66" s="151"/>
      <c r="F66" s="151"/>
      <c r="G66" s="151"/>
      <c r="H66" s="151"/>
      <c r="I66" s="151"/>
      <c r="J66" s="151"/>
      <c r="K66" s="151"/>
      <c r="L66" s="151"/>
      <c r="M66" s="151"/>
      <c r="N66" s="151"/>
      <c r="O66" s="151"/>
      <c r="P66" s="151"/>
    </row>
    <row r="67" spans="1:16" x14ac:dyDescent="0.25">
      <c r="A67" s="151"/>
      <c r="B67" s="151"/>
      <c r="C67" s="151"/>
      <c r="D67" s="151"/>
      <c r="E67" s="151"/>
      <c r="F67" s="151"/>
      <c r="G67" s="151"/>
      <c r="H67" s="151"/>
      <c r="I67" s="151"/>
      <c r="J67" s="151"/>
      <c r="K67" s="151"/>
      <c r="L67" s="151"/>
      <c r="M67" s="151"/>
      <c r="N67" s="151"/>
      <c r="O67" s="151"/>
      <c r="P67" s="151"/>
    </row>
    <row r="68" spans="1:16" x14ac:dyDescent="0.25">
      <c r="A68" s="151"/>
      <c r="B68" s="151"/>
      <c r="C68" s="151"/>
      <c r="D68" s="151"/>
      <c r="E68" s="151"/>
      <c r="F68" s="151"/>
      <c r="G68" s="151"/>
      <c r="H68" s="151"/>
      <c r="I68" s="151"/>
      <c r="J68" s="151"/>
      <c r="K68" s="151"/>
      <c r="L68" s="151"/>
      <c r="M68" s="151"/>
      <c r="N68" s="151"/>
      <c r="O68" s="151"/>
      <c r="P68" s="151"/>
    </row>
    <row r="69" spans="1:16" x14ac:dyDescent="0.25">
      <c r="A69" s="151"/>
      <c r="B69" s="151"/>
      <c r="C69" s="151"/>
      <c r="D69" s="151"/>
      <c r="E69" s="151"/>
      <c r="F69" s="151"/>
      <c r="G69" s="151"/>
      <c r="H69" s="151"/>
      <c r="I69" s="151"/>
      <c r="J69" s="151"/>
      <c r="K69" s="151"/>
      <c r="L69" s="151"/>
      <c r="M69" s="151"/>
      <c r="N69" s="151"/>
      <c r="O69" s="151"/>
      <c r="P69" s="151"/>
    </row>
    <row r="70" spans="1:16" x14ac:dyDescent="0.25">
      <c r="A70" s="151"/>
      <c r="B70" s="151"/>
      <c r="C70" s="151"/>
      <c r="D70" s="151"/>
      <c r="E70" s="151"/>
      <c r="F70" s="151"/>
      <c r="G70" s="151"/>
      <c r="H70" s="151"/>
      <c r="I70" s="151"/>
      <c r="J70" s="151"/>
      <c r="K70" s="151"/>
      <c r="L70" s="151"/>
      <c r="M70" s="151"/>
      <c r="N70" s="151"/>
      <c r="O70" s="151"/>
      <c r="P70" s="151"/>
    </row>
    <row r="71" spans="1:16" x14ac:dyDescent="0.25">
      <c r="A71" s="151"/>
      <c r="B71" s="151"/>
      <c r="C71" s="151"/>
      <c r="D71" s="151"/>
      <c r="E71" s="151"/>
      <c r="F71" s="151"/>
      <c r="G71" s="151"/>
      <c r="H71" s="151"/>
      <c r="I71" s="151"/>
      <c r="J71" s="151"/>
      <c r="K71" s="151"/>
      <c r="L71" s="151"/>
      <c r="M71" s="151"/>
      <c r="N71" s="151"/>
      <c r="O71" s="151"/>
      <c r="P71" s="151"/>
    </row>
    <row r="72" spans="1:16" x14ac:dyDescent="0.25">
      <c r="A72" s="151"/>
      <c r="B72" s="151"/>
      <c r="C72" s="151"/>
      <c r="D72" s="151"/>
      <c r="E72" s="151"/>
      <c r="F72" s="151"/>
      <c r="G72" s="151"/>
      <c r="H72" s="151"/>
      <c r="I72" s="151"/>
      <c r="J72" s="151"/>
      <c r="K72" s="151"/>
      <c r="L72" s="151"/>
      <c r="M72" s="151"/>
      <c r="N72" s="151"/>
      <c r="O72" s="151"/>
      <c r="P72" s="151"/>
    </row>
    <row r="73" spans="1:16" x14ac:dyDescent="0.25">
      <c r="A73" s="151"/>
      <c r="B73" s="151"/>
      <c r="C73" s="151"/>
      <c r="D73" s="151"/>
      <c r="E73" s="151"/>
      <c r="F73" s="151"/>
      <c r="G73" s="151"/>
      <c r="H73" s="151"/>
      <c r="I73" s="151"/>
      <c r="J73" s="151"/>
      <c r="K73" s="151"/>
      <c r="L73" s="151"/>
      <c r="M73" s="151"/>
      <c r="N73" s="151"/>
      <c r="O73" s="151"/>
      <c r="P73" s="151"/>
    </row>
    <row r="74" spans="1:16" x14ac:dyDescent="0.25">
      <c r="A74" s="151"/>
      <c r="B74" s="151"/>
      <c r="C74" s="151"/>
      <c r="D74" s="151"/>
      <c r="E74" s="151"/>
      <c r="F74" s="151"/>
      <c r="G74" s="151"/>
      <c r="H74" s="151"/>
      <c r="I74" s="151"/>
      <c r="J74" s="151"/>
      <c r="K74" s="151"/>
      <c r="L74" s="151"/>
      <c r="M74" s="151"/>
      <c r="N74" s="151"/>
      <c r="O74" s="151"/>
      <c r="P74" s="151"/>
    </row>
    <row r="75" spans="1:16" x14ac:dyDescent="0.25">
      <c r="A75" s="151"/>
      <c r="B75" s="151"/>
      <c r="C75" s="151"/>
      <c r="D75" s="151"/>
      <c r="E75" s="151"/>
      <c r="F75" s="151"/>
      <c r="G75" s="151"/>
      <c r="H75" s="151"/>
      <c r="I75" s="151"/>
      <c r="J75" s="151"/>
      <c r="K75" s="151"/>
      <c r="L75" s="151"/>
      <c r="M75" s="151"/>
      <c r="N75" s="151"/>
      <c r="O75" s="151"/>
      <c r="P75" s="151"/>
    </row>
    <row r="76" spans="1:16" x14ac:dyDescent="0.25">
      <c r="A76" s="151"/>
      <c r="B76" s="151"/>
      <c r="C76" s="151"/>
      <c r="D76" s="151"/>
      <c r="E76" s="151"/>
      <c r="F76" s="151"/>
      <c r="G76" s="151"/>
      <c r="H76" s="151"/>
      <c r="I76" s="151"/>
      <c r="J76" s="151"/>
      <c r="K76" s="151"/>
      <c r="L76" s="151"/>
      <c r="M76" s="151"/>
      <c r="N76" s="151"/>
      <c r="O76" s="151"/>
      <c r="P76" s="151"/>
    </row>
    <row r="77" spans="1:16" x14ac:dyDescent="0.25">
      <c r="A77" s="151"/>
      <c r="B77" s="151"/>
      <c r="C77" s="151"/>
      <c r="D77" s="151"/>
      <c r="E77" s="151"/>
      <c r="F77" s="151"/>
      <c r="G77" s="151"/>
      <c r="H77" s="151"/>
      <c r="I77" s="151"/>
      <c r="J77" s="151"/>
      <c r="K77" s="151"/>
      <c r="L77" s="151"/>
      <c r="M77" s="151"/>
      <c r="N77" s="151"/>
      <c r="O77" s="151"/>
      <c r="P77" s="151"/>
    </row>
    <row r="78" spans="1:16" x14ac:dyDescent="0.25">
      <c r="A78" s="151"/>
      <c r="B78" s="151"/>
      <c r="C78" s="151"/>
      <c r="D78" s="151"/>
      <c r="E78" s="151"/>
      <c r="F78" s="151"/>
      <c r="G78" s="151"/>
      <c r="H78" s="151"/>
      <c r="I78" s="151"/>
      <c r="J78" s="151"/>
      <c r="K78" s="151"/>
      <c r="L78" s="151"/>
      <c r="M78" s="151"/>
      <c r="N78" s="151"/>
      <c r="O78" s="151"/>
      <c r="P78" s="151"/>
    </row>
    <row r="79" spans="1:16" x14ac:dyDescent="0.25">
      <c r="A79" s="151"/>
      <c r="B79" s="151"/>
      <c r="C79" s="151"/>
      <c r="D79" s="151"/>
      <c r="E79" s="151"/>
      <c r="F79" s="151"/>
      <c r="G79" s="151"/>
      <c r="H79" s="151"/>
      <c r="I79" s="151"/>
      <c r="J79" s="151"/>
      <c r="K79" s="151"/>
      <c r="L79" s="151"/>
      <c r="M79" s="151"/>
      <c r="N79" s="151"/>
      <c r="O79" s="151"/>
      <c r="P79" s="151"/>
    </row>
    <row r="80" spans="1:16" x14ac:dyDescent="0.25">
      <c r="A80" s="151"/>
      <c r="B80" s="151"/>
      <c r="C80" s="151"/>
      <c r="D80" s="151"/>
      <c r="E80" s="151"/>
      <c r="F80" s="151"/>
      <c r="G80" s="151"/>
      <c r="H80" s="151"/>
      <c r="I80" s="151"/>
      <c r="J80" s="151"/>
      <c r="K80" s="151"/>
      <c r="L80" s="151"/>
      <c r="M80" s="151"/>
      <c r="N80" s="151"/>
      <c r="O80" s="151"/>
      <c r="P80" s="151"/>
    </row>
    <row r="81" spans="1:16" x14ac:dyDescent="0.25">
      <c r="A81" s="151"/>
      <c r="B81" s="151"/>
      <c r="C81" s="151"/>
      <c r="D81" s="151"/>
      <c r="E81" s="151"/>
      <c r="F81" s="151"/>
      <c r="G81" s="151"/>
      <c r="H81" s="151"/>
      <c r="I81" s="151"/>
      <c r="J81" s="151"/>
      <c r="K81" s="151"/>
      <c r="L81" s="151"/>
      <c r="M81" s="151"/>
      <c r="N81" s="151"/>
      <c r="O81" s="151"/>
      <c r="P81" s="151"/>
    </row>
    <row r="82" spans="1:16" x14ac:dyDescent="0.25">
      <c r="A82" s="151"/>
      <c r="B82" s="151"/>
      <c r="C82" s="151"/>
      <c r="D82" s="151"/>
      <c r="E82" s="151"/>
      <c r="F82" s="151"/>
      <c r="G82" s="151"/>
      <c r="H82" s="151"/>
      <c r="I82" s="151"/>
      <c r="J82" s="151"/>
      <c r="K82" s="151"/>
      <c r="L82" s="151"/>
      <c r="M82" s="151"/>
      <c r="N82" s="151"/>
      <c r="O82" s="151"/>
      <c r="P82" s="151"/>
    </row>
    <row r="83" spans="1:16" x14ac:dyDescent="0.25">
      <c r="A83" s="151"/>
      <c r="B83" s="151"/>
      <c r="C83" s="151"/>
      <c r="D83" s="151"/>
      <c r="E83" s="151"/>
      <c r="F83" s="151"/>
      <c r="G83" s="151"/>
      <c r="H83" s="151"/>
      <c r="I83" s="151"/>
      <c r="J83" s="151"/>
      <c r="K83" s="151"/>
      <c r="L83" s="151"/>
      <c r="M83" s="151"/>
      <c r="N83" s="151"/>
      <c r="O83" s="151"/>
      <c r="P83" s="151"/>
    </row>
    <row r="84" spans="1:16" x14ac:dyDescent="0.25">
      <c r="A84" s="151"/>
      <c r="B84" s="151"/>
      <c r="C84" s="151"/>
      <c r="D84" s="151"/>
      <c r="E84" s="151"/>
      <c r="F84" s="151"/>
      <c r="G84" s="151"/>
      <c r="H84" s="151"/>
      <c r="I84" s="151"/>
      <c r="J84" s="151"/>
      <c r="K84" s="151"/>
      <c r="L84" s="151"/>
      <c r="M84" s="151"/>
      <c r="N84" s="151"/>
      <c r="O84" s="151"/>
      <c r="P84" s="151"/>
    </row>
    <row r="85" spans="1:16" x14ac:dyDescent="0.25">
      <c r="A85" s="151"/>
      <c r="B85" s="151"/>
      <c r="C85" s="151"/>
      <c r="D85" s="151"/>
      <c r="E85" s="151"/>
      <c r="F85" s="151"/>
      <c r="G85" s="151"/>
      <c r="H85" s="151"/>
      <c r="I85" s="151"/>
      <c r="J85" s="151"/>
      <c r="K85" s="151"/>
      <c r="L85" s="151"/>
      <c r="M85" s="151"/>
      <c r="N85" s="151"/>
      <c r="O85" s="151"/>
      <c r="P85" s="151"/>
    </row>
    <row r="86" spans="1:16" x14ac:dyDescent="0.25">
      <c r="A86" s="151"/>
      <c r="B86" s="151"/>
      <c r="C86" s="151"/>
      <c r="D86" s="151"/>
      <c r="E86" s="151"/>
      <c r="F86" s="151"/>
      <c r="G86" s="151"/>
      <c r="H86" s="151"/>
      <c r="I86" s="151"/>
      <c r="J86" s="151"/>
      <c r="K86" s="151"/>
      <c r="L86" s="151"/>
      <c r="M86" s="151"/>
      <c r="N86" s="151"/>
      <c r="O86" s="151"/>
      <c r="P86" s="151"/>
    </row>
    <row r="87" spans="1:16" x14ac:dyDescent="0.25">
      <c r="A87" s="151"/>
      <c r="B87" s="151"/>
      <c r="C87" s="151"/>
      <c r="D87" s="151"/>
      <c r="E87" s="151"/>
      <c r="F87" s="151"/>
      <c r="G87" s="151"/>
      <c r="H87" s="151"/>
      <c r="I87" s="151"/>
      <c r="J87" s="151"/>
      <c r="K87" s="151"/>
      <c r="L87" s="151"/>
      <c r="M87" s="151"/>
      <c r="N87" s="151"/>
      <c r="O87" s="151"/>
      <c r="P87" s="151"/>
    </row>
    <row r="88" spans="1:16" x14ac:dyDescent="0.25">
      <c r="A88" s="151"/>
      <c r="B88" s="151"/>
      <c r="C88" s="151"/>
      <c r="D88" s="151"/>
      <c r="E88" s="151"/>
      <c r="F88" s="151"/>
      <c r="G88" s="151"/>
      <c r="H88" s="151"/>
      <c r="I88" s="151"/>
      <c r="J88" s="151"/>
      <c r="K88" s="151"/>
      <c r="L88" s="151"/>
      <c r="M88" s="151"/>
      <c r="N88" s="151"/>
      <c r="O88" s="151"/>
      <c r="P88" s="151"/>
    </row>
    <row r="89" spans="1:16" x14ac:dyDescent="0.25">
      <c r="A89" s="151"/>
      <c r="B89" s="151"/>
      <c r="C89" s="151"/>
      <c r="D89" s="151"/>
      <c r="E89" s="151"/>
      <c r="F89" s="151"/>
      <c r="G89" s="151"/>
      <c r="H89" s="151"/>
      <c r="I89" s="151"/>
      <c r="J89" s="151"/>
      <c r="K89" s="151"/>
      <c r="L89" s="151"/>
      <c r="M89" s="151"/>
      <c r="N89" s="151"/>
      <c r="O89" s="151"/>
      <c r="P89" s="151"/>
    </row>
    <row r="90" spans="1:16" x14ac:dyDescent="0.25">
      <c r="A90" s="151"/>
      <c r="B90" s="151"/>
      <c r="C90" s="151"/>
      <c r="D90" s="151"/>
      <c r="E90" s="151"/>
      <c r="F90" s="151"/>
      <c r="G90" s="151"/>
      <c r="H90" s="151"/>
      <c r="I90" s="151"/>
      <c r="J90" s="151"/>
      <c r="K90" s="151"/>
      <c r="L90" s="151"/>
      <c r="M90" s="151"/>
      <c r="N90" s="151"/>
      <c r="O90" s="151"/>
      <c r="P90" s="151"/>
    </row>
    <row r="91" spans="1:16" x14ac:dyDescent="0.25">
      <c r="A91" s="151"/>
      <c r="B91" s="151"/>
      <c r="C91" s="151"/>
      <c r="D91" s="151"/>
      <c r="E91" s="151"/>
      <c r="F91" s="151"/>
      <c r="G91" s="151"/>
      <c r="H91" s="151"/>
      <c r="I91" s="151"/>
      <c r="J91" s="151"/>
      <c r="K91" s="151"/>
      <c r="L91" s="151"/>
      <c r="M91" s="151"/>
      <c r="N91" s="151"/>
      <c r="O91" s="151"/>
      <c r="P91" s="151"/>
    </row>
    <row r="92" spans="1:16" x14ac:dyDescent="0.25">
      <c r="A92" s="151"/>
      <c r="B92" s="151"/>
      <c r="C92" s="151"/>
      <c r="D92" s="151"/>
      <c r="E92" s="151"/>
      <c r="F92" s="151"/>
      <c r="G92" s="151"/>
      <c r="H92" s="151"/>
      <c r="I92" s="151"/>
      <c r="J92" s="151"/>
      <c r="K92" s="151"/>
      <c r="L92" s="151"/>
      <c r="M92" s="151"/>
      <c r="N92" s="151"/>
      <c r="O92" s="151"/>
      <c r="P92" s="151"/>
    </row>
    <row r="93" spans="1:16" x14ac:dyDescent="0.25">
      <c r="A93" s="151"/>
      <c r="B93" s="151"/>
      <c r="C93" s="151"/>
      <c r="D93" s="151"/>
      <c r="E93" s="151"/>
      <c r="F93" s="151"/>
      <c r="G93" s="151"/>
      <c r="H93" s="151"/>
      <c r="I93" s="151"/>
      <c r="J93" s="151"/>
      <c r="K93" s="151"/>
      <c r="L93" s="151"/>
      <c r="M93" s="151"/>
      <c r="N93" s="151"/>
      <c r="O93" s="151"/>
      <c r="P93" s="151"/>
    </row>
    <row r="94" spans="1:16" x14ac:dyDescent="0.25">
      <c r="A94" s="151"/>
      <c r="B94" s="151"/>
      <c r="C94" s="151"/>
      <c r="D94" s="151"/>
      <c r="E94" s="151"/>
      <c r="F94" s="151"/>
      <c r="G94" s="151"/>
      <c r="H94" s="151"/>
      <c r="I94" s="151"/>
      <c r="J94" s="151"/>
      <c r="K94" s="151"/>
      <c r="L94" s="151"/>
      <c r="M94" s="151"/>
      <c r="N94" s="151"/>
      <c r="O94" s="151"/>
      <c r="P94" s="151"/>
    </row>
    <row r="95" spans="1:16" x14ac:dyDescent="0.25">
      <c r="A95" s="151"/>
      <c r="B95" s="151"/>
      <c r="C95" s="151"/>
      <c r="D95" s="151"/>
      <c r="E95" s="151"/>
      <c r="F95" s="151"/>
      <c r="G95" s="151"/>
      <c r="H95" s="151"/>
      <c r="I95" s="151"/>
      <c r="J95" s="151"/>
      <c r="K95" s="151"/>
      <c r="L95" s="151"/>
      <c r="M95" s="151"/>
      <c r="N95" s="151"/>
      <c r="O95" s="151"/>
      <c r="P95" s="151"/>
    </row>
    <row r="96" spans="1:16" x14ac:dyDescent="0.25">
      <c r="A96" s="151"/>
      <c r="B96" s="151"/>
      <c r="C96" s="151"/>
      <c r="D96" s="151"/>
      <c r="E96" s="151"/>
      <c r="F96" s="151"/>
      <c r="G96" s="151"/>
      <c r="H96" s="151"/>
      <c r="I96" s="151"/>
      <c r="J96" s="151"/>
      <c r="K96" s="151"/>
      <c r="L96" s="151"/>
      <c r="M96" s="151"/>
      <c r="N96" s="151"/>
      <c r="O96" s="151"/>
      <c r="P96" s="151"/>
    </row>
    <row r="97" spans="1:16" x14ac:dyDescent="0.25">
      <c r="A97" s="151"/>
      <c r="B97" s="151"/>
      <c r="C97" s="151"/>
      <c r="D97" s="151"/>
      <c r="E97" s="151"/>
      <c r="F97" s="151"/>
      <c r="G97" s="151"/>
      <c r="H97" s="151"/>
      <c r="I97" s="151"/>
      <c r="J97" s="151"/>
      <c r="K97" s="151"/>
      <c r="L97" s="151"/>
      <c r="M97" s="151"/>
      <c r="N97" s="151"/>
      <c r="O97" s="151"/>
      <c r="P97" s="151"/>
    </row>
    <row r="98" spans="1:16" x14ac:dyDescent="0.25">
      <c r="A98" s="151"/>
      <c r="B98" s="151"/>
      <c r="C98" s="151"/>
      <c r="D98" s="151"/>
      <c r="E98" s="151"/>
      <c r="F98" s="151"/>
      <c r="G98" s="151"/>
      <c r="H98" s="151"/>
      <c r="I98" s="151"/>
      <c r="J98" s="151"/>
      <c r="K98" s="151"/>
      <c r="L98" s="151"/>
      <c r="M98" s="151"/>
      <c r="N98" s="151"/>
      <c r="O98" s="151"/>
      <c r="P98" s="151"/>
    </row>
    <row r="99" spans="1:16" x14ac:dyDescent="0.25">
      <c r="A99" s="151"/>
      <c r="B99" s="151"/>
      <c r="C99" s="151"/>
      <c r="D99" s="151"/>
      <c r="E99" s="151"/>
      <c r="F99" s="151"/>
      <c r="G99" s="151"/>
      <c r="H99" s="151"/>
      <c r="I99" s="151"/>
      <c r="J99" s="151"/>
      <c r="K99" s="151"/>
      <c r="L99" s="151"/>
      <c r="M99" s="151"/>
      <c r="N99" s="151"/>
      <c r="O99" s="151"/>
      <c r="P99" s="151"/>
    </row>
    <row r="100" spans="1:16" x14ac:dyDescent="0.25">
      <c r="A100" s="151"/>
      <c r="B100" s="151"/>
      <c r="C100" s="151"/>
      <c r="D100" s="151"/>
      <c r="E100" s="151"/>
      <c r="F100" s="151"/>
      <c r="G100" s="151"/>
      <c r="H100" s="151"/>
      <c r="I100" s="151"/>
      <c r="J100" s="151"/>
      <c r="K100" s="151"/>
      <c r="L100" s="151"/>
      <c r="M100" s="151"/>
      <c r="N100" s="151"/>
      <c r="O100" s="151"/>
      <c r="P100" s="151"/>
    </row>
    <row r="101" spans="1:16" x14ac:dyDescent="0.25">
      <c r="A101" s="151"/>
      <c r="B101" s="151"/>
      <c r="C101" s="151"/>
      <c r="D101" s="151"/>
      <c r="E101" s="151"/>
      <c r="F101" s="151"/>
      <c r="G101" s="151"/>
      <c r="H101" s="151"/>
      <c r="I101" s="151"/>
      <c r="J101" s="151"/>
      <c r="K101" s="151"/>
      <c r="L101" s="151"/>
      <c r="M101" s="151"/>
      <c r="N101" s="151"/>
      <c r="O101" s="151"/>
      <c r="P101" s="151"/>
    </row>
    <row r="102" spans="1:16" x14ac:dyDescent="0.25">
      <c r="A102" s="151"/>
      <c r="B102" s="151"/>
      <c r="C102" s="151"/>
      <c r="D102" s="151"/>
      <c r="E102" s="151"/>
      <c r="F102" s="151"/>
      <c r="G102" s="151"/>
      <c r="H102" s="151"/>
      <c r="I102" s="151"/>
      <c r="J102" s="151"/>
      <c r="K102" s="151"/>
      <c r="L102" s="151"/>
      <c r="M102" s="151"/>
      <c r="N102" s="151"/>
      <c r="O102" s="151"/>
      <c r="P102" s="151"/>
    </row>
    <row r="103" spans="1:16" x14ac:dyDescent="0.25">
      <c r="A103" s="151"/>
      <c r="B103" s="151"/>
      <c r="C103" s="151"/>
      <c r="D103" s="151"/>
      <c r="E103" s="151"/>
      <c r="F103" s="151"/>
      <c r="G103" s="151"/>
      <c r="H103" s="151"/>
      <c r="I103" s="151"/>
      <c r="J103" s="151"/>
      <c r="K103" s="151"/>
      <c r="L103" s="151"/>
      <c r="M103" s="151"/>
      <c r="N103" s="151"/>
      <c r="O103" s="151"/>
      <c r="P103" s="151"/>
    </row>
    <row r="104" spans="1:16" x14ac:dyDescent="0.25">
      <c r="A104" s="151"/>
      <c r="B104" s="151"/>
      <c r="C104" s="151"/>
      <c r="D104" s="151"/>
      <c r="E104" s="151"/>
      <c r="F104" s="151"/>
      <c r="G104" s="151"/>
      <c r="H104" s="151"/>
      <c r="I104" s="151"/>
      <c r="J104" s="151"/>
      <c r="K104" s="151"/>
      <c r="L104" s="151"/>
      <c r="M104" s="151"/>
      <c r="N104" s="151"/>
      <c r="O104" s="151"/>
      <c r="P104" s="151"/>
    </row>
    <row r="105" spans="1:16" x14ac:dyDescent="0.25">
      <c r="A105" s="151"/>
      <c r="B105" s="151"/>
      <c r="C105" s="151"/>
      <c r="D105" s="151"/>
      <c r="E105" s="151"/>
      <c r="F105" s="151"/>
      <c r="G105" s="151"/>
      <c r="H105" s="151"/>
      <c r="I105" s="151"/>
      <c r="J105" s="151"/>
      <c r="K105" s="151"/>
      <c r="L105" s="151"/>
      <c r="M105" s="151"/>
      <c r="N105" s="151"/>
      <c r="O105" s="151"/>
      <c r="P105" s="151"/>
    </row>
    <row r="106" spans="1:16" x14ac:dyDescent="0.25">
      <c r="A106" s="151"/>
      <c r="B106" s="151"/>
      <c r="C106" s="151"/>
      <c r="D106" s="151"/>
      <c r="E106" s="151"/>
      <c r="F106" s="151"/>
      <c r="G106" s="151"/>
      <c r="H106" s="151"/>
      <c r="I106" s="151"/>
      <c r="J106" s="151"/>
      <c r="K106" s="151"/>
      <c r="L106" s="151"/>
      <c r="M106" s="151"/>
      <c r="N106" s="151"/>
      <c r="O106" s="151"/>
      <c r="P106" s="151"/>
    </row>
    <row r="107" spans="1:16" x14ac:dyDescent="0.25">
      <c r="A107" s="151"/>
      <c r="B107" s="151"/>
      <c r="C107" s="151"/>
      <c r="D107" s="151"/>
      <c r="E107" s="151"/>
      <c r="F107" s="151"/>
      <c r="G107" s="151"/>
      <c r="H107" s="151"/>
      <c r="I107" s="151"/>
      <c r="J107" s="151"/>
      <c r="K107" s="151"/>
      <c r="L107" s="151"/>
      <c r="M107" s="151"/>
      <c r="N107" s="151"/>
      <c r="O107" s="151"/>
      <c r="P107" s="151"/>
    </row>
    <row r="108" spans="1:16" x14ac:dyDescent="0.25">
      <c r="A108" s="151"/>
      <c r="B108" s="151"/>
      <c r="C108" s="151"/>
      <c r="D108" s="151"/>
      <c r="E108" s="151"/>
      <c r="F108" s="151"/>
      <c r="G108" s="151"/>
      <c r="H108" s="151"/>
      <c r="I108" s="151"/>
      <c r="J108" s="151"/>
      <c r="K108" s="151"/>
      <c r="L108" s="151"/>
      <c r="M108" s="151"/>
      <c r="N108" s="151"/>
      <c r="O108" s="151"/>
      <c r="P108" s="151"/>
    </row>
    <row r="109" spans="1:16" x14ac:dyDescent="0.25">
      <c r="A109" s="151"/>
      <c r="B109" s="151"/>
      <c r="C109" s="151"/>
      <c r="D109" s="151"/>
      <c r="E109" s="151"/>
      <c r="F109" s="151"/>
      <c r="G109" s="151"/>
      <c r="H109" s="151"/>
      <c r="I109" s="151"/>
      <c r="J109" s="151"/>
      <c r="K109" s="151"/>
      <c r="L109" s="151"/>
      <c r="M109" s="151"/>
      <c r="N109" s="151"/>
      <c r="O109" s="151"/>
      <c r="P109" s="151"/>
    </row>
    <row r="110" spans="1:16" x14ac:dyDescent="0.25">
      <c r="A110" s="151"/>
      <c r="B110" s="151"/>
      <c r="C110" s="151"/>
      <c r="D110" s="151"/>
      <c r="E110" s="151"/>
      <c r="F110" s="151"/>
      <c r="G110" s="151"/>
      <c r="H110" s="151"/>
      <c r="I110" s="151"/>
      <c r="J110" s="151"/>
      <c r="K110" s="151"/>
      <c r="L110" s="151"/>
      <c r="M110" s="151"/>
      <c r="N110" s="151"/>
      <c r="O110" s="151"/>
      <c r="P110" s="151"/>
    </row>
    <row r="111" spans="1:16" x14ac:dyDescent="0.25">
      <c r="A111" s="151"/>
      <c r="B111" s="151"/>
      <c r="C111" s="151"/>
      <c r="D111" s="151"/>
      <c r="E111" s="151"/>
      <c r="F111" s="151"/>
      <c r="G111" s="151"/>
      <c r="H111" s="151"/>
      <c r="I111" s="151"/>
      <c r="J111" s="151"/>
      <c r="K111" s="151"/>
      <c r="L111" s="151"/>
      <c r="M111" s="151"/>
      <c r="N111" s="151"/>
      <c r="O111" s="151"/>
      <c r="P111" s="151"/>
    </row>
    <row r="112" spans="1:16" x14ac:dyDescent="0.25">
      <c r="A112" s="151"/>
      <c r="B112" s="151"/>
      <c r="C112" s="151"/>
      <c r="D112" s="151"/>
      <c r="E112" s="151"/>
      <c r="F112" s="151"/>
      <c r="G112" s="151"/>
      <c r="H112" s="151"/>
      <c r="I112" s="151"/>
      <c r="J112" s="151"/>
      <c r="K112" s="151"/>
      <c r="L112" s="151"/>
      <c r="M112" s="151"/>
      <c r="N112" s="151"/>
      <c r="O112" s="151"/>
      <c r="P112" s="151"/>
    </row>
    <row r="113" spans="1:16" x14ac:dyDescent="0.25">
      <c r="A113" s="151"/>
      <c r="B113" s="151"/>
      <c r="C113" s="151"/>
      <c r="D113" s="151"/>
      <c r="E113" s="151"/>
      <c r="F113" s="151"/>
      <c r="G113" s="151"/>
      <c r="H113" s="151"/>
      <c r="I113" s="151"/>
      <c r="J113" s="151"/>
      <c r="K113" s="151"/>
      <c r="L113" s="151"/>
      <c r="M113" s="151"/>
      <c r="N113" s="151"/>
      <c r="O113" s="151"/>
      <c r="P113" s="151"/>
    </row>
    <row r="114" spans="1:16" x14ac:dyDescent="0.25">
      <c r="A114" s="151"/>
      <c r="B114" s="151"/>
      <c r="C114" s="151"/>
      <c r="D114" s="151"/>
      <c r="E114" s="151"/>
      <c r="F114" s="151"/>
      <c r="G114" s="151"/>
      <c r="H114" s="151"/>
      <c r="I114" s="151"/>
      <c r="J114" s="151"/>
      <c r="K114" s="151"/>
      <c r="L114" s="151"/>
      <c r="M114" s="151"/>
      <c r="N114" s="151"/>
      <c r="O114" s="151"/>
      <c r="P114" s="151"/>
    </row>
    <row r="115" spans="1:16" x14ac:dyDescent="0.25">
      <c r="A115" s="151"/>
      <c r="B115" s="151"/>
      <c r="C115" s="151"/>
      <c r="D115" s="151"/>
      <c r="E115" s="151"/>
      <c r="F115" s="151"/>
      <c r="G115" s="151"/>
      <c r="H115" s="151"/>
      <c r="I115" s="151"/>
      <c r="J115" s="151"/>
      <c r="K115" s="151"/>
      <c r="L115" s="151"/>
      <c r="M115" s="151"/>
      <c r="N115" s="151"/>
      <c r="O115" s="151"/>
      <c r="P115" s="151"/>
    </row>
    <row r="116" spans="1:16" x14ac:dyDescent="0.25">
      <c r="A116" s="151"/>
      <c r="B116" s="151"/>
      <c r="C116" s="151"/>
      <c r="D116" s="151"/>
      <c r="E116" s="151"/>
      <c r="F116" s="151"/>
      <c r="G116" s="151"/>
      <c r="H116" s="151"/>
      <c r="I116" s="151"/>
      <c r="J116" s="151"/>
      <c r="K116" s="151"/>
      <c r="L116" s="151"/>
      <c r="M116" s="151"/>
      <c r="N116" s="151"/>
      <c r="O116" s="151"/>
      <c r="P116" s="151"/>
    </row>
    <row r="117" spans="1:16" x14ac:dyDescent="0.25">
      <c r="A117" s="151"/>
      <c r="B117" s="151"/>
      <c r="C117" s="151"/>
      <c r="D117" s="151"/>
      <c r="E117" s="151"/>
      <c r="F117" s="151"/>
      <c r="G117" s="151"/>
      <c r="H117" s="151"/>
      <c r="I117" s="151"/>
      <c r="J117" s="151"/>
      <c r="K117" s="151"/>
      <c r="L117" s="151"/>
      <c r="M117" s="151"/>
      <c r="N117" s="151"/>
      <c r="O117" s="151"/>
      <c r="P117" s="151"/>
    </row>
    <row r="118" spans="1:16" x14ac:dyDescent="0.25">
      <c r="A118" s="151"/>
      <c r="B118" s="151"/>
      <c r="C118" s="151"/>
      <c r="D118" s="151"/>
      <c r="E118" s="151"/>
      <c r="F118" s="151"/>
      <c r="G118" s="151"/>
      <c r="H118" s="151"/>
      <c r="I118" s="151"/>
      <c r="J118" s="151"/>
      <c r="K118" s="151"/>
      <c r="L118" s="151"/>
      <c r="M118" s="151"/>
      <c r="N118" s="151"/>
      <c r="O118" s="151"/>
      <c r="P118" s="151"/>
    </row>
    <row r="119" spans="1:16" x14ac:dyDescent="0.25">
      <c r="A119" s="151"/>
      <c r="B119" s="151"/>
      <c r="C119" s="151"/>
      <c r="D119" s="151"/>
      <c r="E119" s="151"/>
      <c r="F119" s="151"/>
      <c r="G119" s="151"/>
      <c r="H119" s="151"/>
      <c r="I119" s="151"/>
      <c r="J119" s="151"/>
      <c r="K119" s="151"/>
      <c r="L119" s="151"/>
      <c r="M119" s="151"/>
      <c r="N119" s="151"/>
      <c r="O119" s="151"/>
      <c r="P119" s="151"/>
    </row>
    <row r="120" spans="1:16" x14ac:dyDescent="0.25">
      <c r="A120" s="151"/>
      <c r="B120" s="151"/>
      <c r="C120" s="151"/>
      <c r="D120" s="151"/>
      <c r="E120" s="151"/>
      <c r="F120" s="151"/>
      <c r="G120" s="151"/>
      <c r="H120" s="151"/>
      <c r="I120" s="151"/>
      <c r="J120" s="151"/>
      <c r="K120" s="151"/>
      <c r="L120" s="151"/>
      <c r="M120" s="151"/>
      <c r="N120" s="151"/>
      <c r="O120" s="151"/>
      <c r="P120" s="151"/>
    </row>
    <row r="121" spans="1:16" x14ac:dyDescent="0.25">
      <c r="A121" s="151"/>
      <c r="B121" s="151"/>
      <c r="C121" s="151"/>
      <c r="D121" s="151"/>
      <c r="E121" s="151"/>
      <c r="F121" s="151"/>
      <c r="G121" s="151"/>
      <c r="H121" s="151"/>
      <c r="I121" s="151"/>
      <c r="J121" s="151"/>
      <c r="K121" s="151"/>
      <c r="L121" s="151"/>
      <c r="M121" s="151"/>
      <c r="N121" s="151"/>
      <c r="O121" s="151"/>
      <c r="P121" s="151"/>
    </row>
    <row r="122" spans="1:16" x14ac:dyDescent="0.25">
      <c r="A122" s="151"/>
      <c r="B122" s="151"/>
      <c r="C122" s="151"/>
      <c r="D122" s="151"/>
      <c r="E122" s="151"/>
      <c r="F122" s="151"/>
      <c r="G122" s="151"/>
      <c r="H122" s="151"/>
      <c r="I122" s="151"/>
      <c r="J122" s="151"/>
      <c r="K122" s="151"/>
      <c r="L122" s="151"/>
      <c r="M122" s="151"/>
      <c r="N122" s="151"/>
      <c r="O122" s="151"/>
      <c r="P122" s="151"/>
    </row>
    <row r="123" spans="1:16" x14ac:dyDescent="0.25">
      <c r="A123" s="151"/>
      <c r="B123" s="151"/>
      <c r="C123" s="151"/>
      <c r="D123" s="151"/>
      <c r="E123" s="151"/>
      <c r="F123" s="151"/>
      <c r="G123" s="151"/>
      <c r="H123" s="151"/>
      <c r="I123" s="151"/>
      <c r="J123" s="151"/>
      <c r="K123" s="151"/>
      <c r="L123" s="151"/>
      <c r="M123" s="151"/>
      <c r="N123" s="151"/>
      <c r="O123" s="151"/>
      <c r="P123" s="151"/>
    </row>
    <row r="124" spans="1:16" x14ac:dyDescent="0.25">
      <c r="A124" s="151"/>
      <c r="B124" s="151"/>
      <c r="C124" s="151"/>
      <c r="D124" s="151"/>
      <c r="E124" s="151"/>
      <c r="F124" s="151"/>
      <c r="G124" s="151"/>
      <c r="H124" s="151"/>
      <c r="I124" s="151"/>
      <c r="J124" s="151"/>
      <c r="K124" s="151"/>
      <c r="L124" s="151"/>
      <c r="M124" s="151"/>
      <c r="N124" s="151"/>
      <c r="O124" s="151"/>
      <c r="P124" s="151"/>
    </row>
    <row r="125" spans="1:16" x14ac:dyDescent="0.25">
      <c r="A125" s="151"/>
      <c r="B125" s="151"/>
      <c r="C125" s="151"/>
      <c r="D125" s="151"/>
      <c r="E125" s="151"/>
      <c r="F125" s="151"/>
      <c r="G125" s="151"/>
      <c r="H125" s="151"/>
      <c r="I125" s="151"/>
      <c r="J125" s="151"/>
      <c r="K125" s="151"/>
      <c r="L125" s="151"/>
      <c r="M125" s="151"/>
      <c r="N125" s="151"/>
      <c r="O125" s="151"/>
      <c r="P125" s="151"/>
    </row>
    <row r="126" spans="1:16" x14ac:dyDescent="0.25">
      <c r="A126" s="151"/>
      <c r="B126" s="151"/>
      <c r="C126" s="151"/>
      <c r="D126" s="151"/>
      <c r="E126" s="151"/>
      <c r="F126" s="151"/>
      <c r="G126" s="151"/>
      <c r="H126" s="151"/>
      <c r="I126" s="151"/>
      <c r="J126" s="151"/>
      <c r="K126" s="151"/>
      <c r="L126" s="151"/>
      <c r="M126" s="151"/>
      <c r="N126" s="151"/>
      <c r="O126" s="151"/>
      <c r="P126" s="151"/>
    </row>
    <row r="127" spans="1:16" x14ac:dyDescent="0.25">
      <c r="A127" s="151"/>
      <c r="B127" s="151"/>
      <c r="C127" s="151"/>
      <c r="D127" s="151"/>
      <c r="E127" s="151"/>
      <c r="F127" s="151"/>
      <c r="G127" s="151"/>
      <c r="H127" s="151"/>
      <c r="I127" s="151"/>
      <c r="J127" s="151"/>
      <c r="K127" s="151"/>
      <c r="L127" s="151"/>
      <c r="M127" s="151"/>
      <c r="N127" s="151"/>
      <c r="O127" s="151"/>
      <c r="P127" s="151"/>
    </row>
    <row r="128" spans="1:16" x14ac:dyDescent="0.25">
      <c r="A128" s="151"/>
      <c r="B128" s="151"/>
      <c r="C128" s="151"/>
      <c r="D128" s="151"/>
      <c r="E128" s="151"/>
      <c r="F128" s="151"/>
      <c r="G128" s="151"/>
      <c r="H128" s="151"/>
      <c r="I128" s="151"/>
      <c r="J128" s="151"/>
      <c r="K128" s="151"/>
      <c r="L128" s="151"/>
      <c r="M128" s="151"/>
      <c r="N128" s="151"/>
      <c r="O128" s="151"/>
      <c r="P128" s="151"/>
    </row>
    <row r="129" spans="1:16" x14ac:dyDescent="0.25">
      <c r="A129" s="151"/>
      <c r="B129" s="151"/>
      <c r="C129" s="151"/>
      <c r="D129" s="151"/>
      <c r="E129" s="151"/>
      <c r="F129" s="151"/>
      <c r="G129" s="151"/>
      <c r="H129" s="151"/>
      <c r="I129" s="151"/>
      <c r="J129" s="151"/>
      <c r="K129" s="151"/>
      <c r="L129" s="151"/>
      <c r="M129" s="151"/>
      <c r="N129" s="151"/>
      <c r="O129" s="151"/>
      <c r="P129" s="151"/>
    </row>
    <row r="130" spans="1:16" x14ac:dyDescent="0.25">
      <c r="A130" s="151"/>
      <c r="B130" s="151"/>
      <c r="C130" s="151"/>
      <c r="D130" s="151"/>
      <c r="E130" s="151"/>
      <c r="F130" s="151"/>
      <c r="G130" s="151"/>
      <c r="H130" s="151"/>
      <c r="I130" s="151"/>
      <c r="J130" s="151"/>
      <c r="K130" s="151"/>
      <c r="L130" s="151"/>
      <c r="M130" s="151"/>
      <c r="N130" s="151"/>
      <c r="O130" s="151"/>
      <c r="P130" s="151"/>
    </row>
    <row r="131" spans="1:16" x14ac:dyDescent="0.25">
      <c r="A131" s="151"/>
      <c r="B131" s="151"/>
      <c r="C131" s="151"/>
      <c r="D131" s="151"/>
      <c r="E131" s="151"/>
      <c r="F131" s="151"/>
      <c r="G131" s="151"/>
      <c r="H131" s="151"/>
      <c r="I131" s="151"/>
      <c r="J131" s="151"/>
      <c r="K131" s="151"/>
      <c r="L131" s="151"/>
      <c r="M131" s="151"/>
      <c r="N131" s="151"/>
      <c r="O131" s="151"/>
      <c r="P131" s="151"/>
    </row>
    <row r="132" spans="1:16" x14ac:dyDescent="0.25">
      <c r="A132" s="151"/>
      <c r="B132" s="151"/>
      <c r="C132" s="151"/>
      <c r="D132" s="151"/>
      <c r="E132" s="151"/>
      <c r="F132" s="151"/>
      <c r="G132" s="151"/>
      <c r="H132" s="151"/>
      <c r="I132" s="151"/>
      <c r="J132" s="151"/>
      <c r="K132" s="151"/>
      <c r="L132" s="151"/>
      <c r="M132" s="151"/>
      <c r="N132" s="151"/>
      <c r="O132" s="151"/>
      <c r="P132" s="151"/>
    </row>
    <row r="133" spans="1:16" x14ac:dyDescent="0.25">
      <c r="A133" s="151"/>
      <c r="B133" s="151"/>
      <c r="C133" s="151"/>
      <c r="D133" s="151"/>
      <c r="E133" s="151"/>
      <c r="F133" s="151"/>
      <c r="G133" s="151"/>
      <c r="H133" s="151"/>
      <c r="I133" s="151"/>
      <c r="J133" s="151"/>
      <c r="K133" s="151"/>
      <c r="L133" s="151"/>
      <c r="M133" s="151"/>
      <c r="N133" s="151"/>
      <c r="O133" s="151"/>
      <c r="P133" s="151"/>
    </row>
    <row r="134" spans="1:16" x14ac:dyDescent="0.25">
      <c r="A134" s="151"/>
      <c r="B134" s="151"/>
      <c r="C134" s="151"/>
      <c r="D134" s="151"/>
      <c r="E134" s="151"/>
      <c r="F134" s="151"/>
      <c r="G134" s="151"/>
      <c r="H134" s="151"/>
      <c r="I134" s="151"/>
      <c r="J134" s="151"/>
      <c r="K134" s="151"/>
      <c r="L134" s="151"/>
      <c r="M134" s="151"/>
      <c r="N134" s="151"/>
      <c r="O134" s="151"/>
      <c r="P134" s="151"/>
    </row>
    <row r="135" spans="1:16" x14ac:dyDescent="0.25">
      <c r="A135" s="151"/>
      <c r="B135" s="151"/>
      <c r="C135" s="151"/>
      <c r="D135" s="151"/>
      <c r="E135" s="151"/>
      <c r="F135" s="151"/>
      <c r="G135" s="151"/>
      <c r="H135" s="151"/>
      <c r="I135" s="151"/>
      <c r="J135" s="151"/>
      <c r="K135" s="151"/>
      <c r="L135" s="151"/>
      <c r="M135" s="151"/>
      <c r="N135" s="151"/>
      <c r="O135" s="151"/>
      <c r="P135" s="151"/>
    </row>
    <row r="136" spans="1:16" x14ac:dyDescent="0.25">
      <c r="A136" s="151"/>
      <c r="B136" s="151"/>
      <c r="C136" s="151"/>
      <c r="D136" s="151"/>
      <c r="E136" s="151"/>
      <c r="F136" s="151"/>
      <c r="G136" s="151"/>
      <c r="H136" s="151"/>
      <c r="I136" s="151"/>
      <c r="J136" s="151"/>
      <c r="K136" s="151"/>
      <c r="L136" s="151"/>
      <c r="M136" s="151"/>
      <c r="N136" s="151"/>
      <c r="O136" s="151"/>
      <c r="P136" s="151"/>
    </row>
    <row r="137" spans="1:16" x14ac:dyDescent="0.25">
      <c r="A137" s="151"/>
      <c r="B137" s="151"/>
      <c r="C137" s="151"/>
      <c r="D137" s="151"/>
      <c r="E137" s="151"/>
      <c r="F137" s="151"/>
      <c r="G137" s="151"/>
      <c r="H137" s="151"/>
      <c r="I137" s="151"/>
      <c r="J137" s="151"/>
      <c r="K137" s="151"/>
      <c r="L137" s="151"/>
      <c r="M137" s="151"/>
      <c r="N137" s="151"/>
      <c r="O137" s="151"/>
      <c r="P137" s="151"/>
    </row>
    <row r="138" spans="1:16" x14ac:dyDescent="0.25">
      <c r="A138" s="151"/>
      <c r="B138" s="151"/>
      <c r="C138" s="151"/>
      <c r="D138" s="151"/>
      <c r="E138" s="151"/>
      <c r="F138" s="151"/>
      <c r="G138" s="151"/>
      <c r="H138" s="151"/>
      <c r="I138" s="151"/>
      <c r="J138" s="151"/>
      <c r="K138" s="151"/>
      <c r="L138" s="151"/>
      <c r="M138" s="151"/>
      <c r="N138" s="151"/>
      <c r="O138" s="151"/>
      <c r="P138" s="151"/>
    </row>
    <row r="139" spans="1:16" x14ac:dyDescent="0.25">
      <c r="A139" s="151"/>
      <c r="B139" s="151"/>
      <c r="C139" s="151"/>
      <c r="D139" s="151"/>
      <c r="E139" s="151"/>
      <c r="F139" s="151"/>
      <c r="G139" s="151"/>
      <c r="H139" s="151"/>
      <c r="I139" s="151"/>
      <c r="J139" s="151"/>
      <c r="K139" s="151"/>
      <c r="L139" s="151"/>
      <c r="M139" s="151"/>
      <c r="N139" s="151"/>
      <c r="O139" s="151"/>
      <c r="P139" s="151"/>
    </row>
    <row r="140" spans="1:16" x14ac:dyDescent="0.25">
      <c r="A140" s="151"/>
      <c r="B140" s="151"/>
      <c r="C140" s="151"/>
      <c r="D140" s="151"/>
      <c r="E140" s="151"/>
      <c r="F140" s="151"/>
      <c r="G140" s="151"/>
      <c r="H140" s="151"/>
      <c r="I140" s="151"/>
      <c r="J140" s="151"/>
      <c r="K140" s="151"/>
      <c r="L140" s="151"/>
      <c r="M140" s="151"/>
      <c r="N140" s="151"/>
      <c r="O140" s="151"/>
      <c r="P140" s="151"/>
    </row>
    <row r="141" spans="1:16" x14ac:dyDescent="0.25">
      <c r="A141" s="151"/>
      <c r="B141" s="151"/>
      <c r="C141" s="151"/>
      <c r="D141" s="151"/>
      <c r="E141" s="151"/>
      <c r="F141" s="151"/>
      <c r="G141" s="151"/>
      <c r="H141" s="151"/>
      <c r="I141" s="151"/>
      <c r="J141" s="151"/>
      <c r="K141" s="151"/>
      <c r="L141" s="151"/>
      <c r="M141" s="151"/>
      <c r="N141" s="151"/>
      <c r="O141" s="151"/>
      <c r="P141" s="151"/>
    </row>
    <row r="142" spans="1:16" x14ac:dyDescent="0.25">
      <c r="A142" s="151"/>
      <c r="B142" s="151"/>
      <c r="C142" s="151"/>
      <c r="D142" s="151"/>
      <c r="E142" s="151"/>
      <c r="F142" s="151"/>
      <c r="G142" s="151"/>
      <c r="H142" s="151"/>
      <c r="I142" s="151"/>
      <c r="J142" s="151"/>
      <c r="K142" s="151"/>
      <c r="L142" s="151"/>
      <c r="M142" s="151"/>
      <c r="N142" s="151"/>
      <c r="O142" s="151"/>
      <c r="P142" s="151"/>
    </row>
    <row r="143" spans="1:16" x14ac:dyDescent="0.25">
      <c r="A143" s="151"/>
      <c r="B143" s="151"/>
      <c r="C143" s="151"/>
      <c r="D143" s="151"/>
      <c r="E143" s="151"/>
      <c r="F143" s="151"/>
      <c r="G143" s="151"/>
      <c r="H143" s="151"/>
      <c r="I143" s="151"/>
      <c r="J143" s="151"/>
      <c r="K143" s="151"/>
      <c r="L143" s="151"/>
      <c r="M143" s="151"/>
      <c r="N143" s="151"/>
      <c r="O143" s="151"/>
      <c r="P143" s="151"/>
    </row>
    <row r="144" spans="1:16" x14ac:dyDescent="0.25">
      <c r="A144" s="151"/>
      <c r="B144" s="151"/>
      <c r="C144" s="151"/>
      <c r="D144" s="151"/>
      <c r="E144" s="151"/>
      <c r="F144" s="151"/>
      <c r="G144" s="151"/>
      <c r="H144" s="151"/>
      <c r="I144" s="151"/>
      <c r="J144" s="151"/>
      <c r="K144" s="151"/>
      <c r="L144" s="151"/>
      <c r="M144" s="151"/>
      <c r="N144" s="151"/>
      <c r="O144" s="151"/>
      <c r="P144" s="151"/>
    </row>
    <row r="145" spans="1:16" x14ac:dyDescent="0.25">
      <c r="A145" s="151"/>
      <c r="B145" s="151"/>
      <c r="C145" s="151"/>
      <c r="D145" s="151"/>
      <c r="E145" s="151"/>
      <c r="F145" s="151"/>
      <c r="G145" s="151"/>
      <c r="H145" s="151"/>
      <c r="I145" s="151"/>
      <c r="J145" s="151"/>
      <c r="K145" s="151"/>
      <c r="L145" s="151"/>
      <c r="M145" s="151"/>
      <c r="N145" s="151"/>
      <c r="O145" s="151"/>
      <c r="P145" s="151"/>
    </row>
    <row r="146" spans="1:16" x14ac:dyDescent="0.25">
      <c r="A146" s="151"/>
      <c r="B146" s="151"/>
      <c r="C146" s="151"/>
      <c r="D146" s="151"/>
      <c r="E146" s="151"/>
      <c r="F146" s="151"/>
      <c r="G146" s="151"/>
      <c r="H146" s="151"/>
      <c r="I146" s="151"/>
      <c r="J146" s="151"/>
      <c r="K146" s="151"/>
      <c r="L146" s="151"/>
      <c r="M146" s="151"/>
      <c r="N146" s="151"/>
      <c r="O146" s="151"/>
      <c r="P146" s="151"/>
    </row>
    <row r="147" spans="1:16" x14ac:dyDescent="0.25">
      <c r="A147" s="151"/>
      <c r="B147" s="151"/>
      <c r="C147" s="151"/>
      <c r="D147" s="151"/>
      <c r="E147" s="151"/>
      <c r="F147" s="151"/>
      <c r="G147" s="151"/>
      <c r="H147" s="151"/>
      <c r="I147" s="151"/>
      <c r="J147" s="151"/>
      <c r="K147" s="151"/>
      <c r="L147" s="151"/>
      <c r="M147" s="151"/>
      <c r="N147" s="151"/>
      <c r="O147" s="151"/>
      <c r="P147" s="151"/>
    </row>
    <row r="148" spans="1:16" x14ac:dyDescent="0.25">
      <c r="A148" s="151"/>
      <c r="B148" s="151"/>
      <c r="C148" s="151"/>
      <c r="D148" s="151"/>
      <c r="E148" s="151"/>
      <c r="F148" s="151"/>
      <c r="G148" s="151"/>
      <c r="H148" s="151"/>
      <c r="I148" s="151"/>
      <c r="J148" s="151"/>
      <c r="K148" s="151"/>
      <c r="L148" s="151"/>
      <c r="M148" s="151"/>
      <c r="N148" s="151"/>
      <c r="O148" s="151"/>
      <c r="P148" s="151"/>
    </row>
    <row r="149" spans="1:16" x14ac:dyDescent="0.25">
      <c r="A149" s="151"/>
      <c r="B149" s="151"/>
      <c r="C149" s="151"/>
      <c r="D149" s="151"/>
      <c r="E149" s="151"/>
      <c r="F149" s="151"/>
      <c r="G149" s="151"/>
      <c r="H149" s="151"/>
      <c r="I149" s="151"/>
      <c r="J149" s="151"/>
      <c r="K149" s="151"/>
      <c r="L149" s="151"/>
      <c r="M149" s="151"/>
      <c r="N149" s="151"/>
      <c r="O149" s="151"/>
      <c r="P149" s="151"/>
    </row>
    <row r="150" spans="1:16" x14ac:dyDescent="0.25">
      <c r="A150" s="151"/>
      <c r="B150" s="151"/>
      <c r="C150" s="151"/>
      <c r="D150" s="151"/>
      <c r="E150" s="151"/>
      <c r="F150" s="151"/>
      <c r="G150" s="151"/>
      <c r="H150" s="151"/>
      <c r="I150" s="151"/>
      <c r="J150" s="151"/>
      <c r="K150" s="151"/>
      <c r="L150" s="151"/>
      <c r="M150" s="151"/>
      <c r="N150" s="151"/>
      <c r="O150" s="151"/>
      <c r="P150" s="151"/>
    </row>
    <row r="151" spans="1:16" x14ac:dyDescent="0.25">
      <c r="A151" s="151"/>
      <c r="B151" s="151"/>
      <c r="C151" s="151"/>
      <c r="D151" s="151"/>
      <c r="E151" s="151"/>
      <c r="F151" s="151"/>
      <c r="G151" s="151"/>
      <c r="H151" s="151"/>
      <c r="I151" s="151"/>
      <c r="J151" s="151"/>
      <c r="K151" s="151"/>
      <c r="L151" s="151"/>
      <c r="M151" s="151"/>
      <c r="N151" s="151"/>
      <c r="O151" s="151"/>
      <c r="P151" s="151"/>
    </row>
    <row r="152" spans="1:16" x14ac:dyDescent="0.25">
      <c r="A152" s="151"/>
      <c r="B152" s="151"/>
      <c r="C152" s="151"/>
      <c r="D152" s="151"/>
      <c r="E152" s="151"/>
      <c r="F152" s="151"/>
      <c r="G152" s="151"/>
      <c r="H152" s="151"/>
      <c r="I152" s="151"/>
      <c r="J152" s="151"/>
      <c r="K152" s="151"/>
      <c r="L152" s="151"/>
      <c r="M152" s="151"/>
      <c r="N152" s="151"/>
      <c r="O152" s="151"/>
      <c r="P152" s="151"/>
    </row>
    <row r="153" spans="1:16" x14ac:dyDescent="0.25">
      <c r="A153" s="151"/>
      <c r="B153" s="151"/>
      <c r="C153" s="151"/>
      <c r="D153" s="151"/>
      <c r="E153" s="151"/>
      <c r="F153" s="151"/>
      <c r="G153" s="151"/>
      <c r="H153" s="151"/>
      <c r="I153" s="151"/>
      <c r="J153" s="151"/>
      <c r="K153" s="151"/>
      <c r="L153" s="151"/>
      <c r="M153" s="151"/>
      <c r="N153" s="151"/>
      <c r="O153" s="151"/>
      <c r="P153" s="151"/>
    </row>
    <row r="154" spans="1:16" x14ac:dyDescent="0.25">
      <c r="A154" s="151"/>
      <c r="B154" s="151"/>
      <c r="C154" s="151"/>
      <c r="D154" s="151"/>
      <c r="E154" s="151"/>
      <c r="F154" s="151"/>
      <c r="G154" s="151"/>
      <c r="H154" s="151"/>
      <c r="I154" s="151"/>
      <c r="J154" s="151"/>
      <c r="K154" s="151"/>
      <c r="L154" s="151"/>
      <c r="M154" s="151"/>
      <c r="N154" s="151"/>
      <c r="O154" s="151"/>
      <c r="P154" s="151"/>
    </row>
    <row r="155" spans="1:16" x14ac:dyDescent="0.25">
      <c r="A155" s="151"/>
      <c r="B155" s="151"/>
      <c r="C155" s="151"/>
      <c r="D155" s="151"/>
      <c r="E155" s="151"/>
      <c r="F155" s="151"/>
      <c r="G155" s="151"/>
      <c r="H155" s="151"/>
      <c r="I155" s="151"/>
      <c r="J155" s="151"/>
      <c r="K155" s="151"/>
      <c r="L155" s="151"/>
      <c r="M155" s="151"/>
      <c r="N155" s="151"/>
      <c r="O155" s="151"/>
      <c r="P155" s="151"/>
    </row>
    <row r="156" spans="1:16" x14ac:dyDescent="0.25">
      <c r="A156" s="151"/>
      <c r="B156" s="151"/>
      <c r="C156" s="151"/>
      <c r="D156" s="151"/>
      <c r="E156" s="151"/>
      <c r="F156" s="151"/>
      <c r="G156" s="151"/>
      <c r="H156" s="151"/>
      <c r="I156" s="151"/>
      <c r="J156" s="151"/>
      <c r="K156" s="151"/>
      <c r="L156" s="151"/>
      <c r="M156" s="151"/>
      <c r="N156" s="151"/>
      <c r="O156" s="151"/>
      <c r="P156" s="151"/>
    </row>
    <row r="157" spans="1:16" x14ac:dyDescent="0.25">
      <c r="A157" s="151"/>
      <c r="B157" s="151"/>
      <c r="C157" s="151"/>
      <c r="D157" s="151"/>
      <c r="E157" s="151"/>
      <c r="F157" s="151"/>
      <c r="G157" s="151"/>
      <c r="H157" s="151"/>
      <c r="I157" s="151"/>
      <c r="J157" s="151"/>
      <c r="K157" s="151"/>
      <c r="L157" s="151"/>
      <c r="M157" s="151"/>
      <c r="N157" s="151"/>
      <c r="O157" s="151"/>
      <c r="P157" s="151"/>
    </row>
    <row r="158" spans="1:16" x14ac:dyDescent="0.25">
      <c r="A158" s="151"/>
      <c r="B158" s="151"/>
      <c r="C158" s="151"/>
      <c r="D158" s="151"/>
      <c r="E158" s="151"/>
      <c r="F158" s="151"/>
      <c r="G158" s="151"/>
      <c r="H158" s="151"/>
      <c r="I158" s="151"/>
      <c r="J158" s="151"/>
      <c r="K158" s="151"/>
      <c r="L158" s="151"/>
      <c r="M158" s="151"/>
      <c r="N158" s="151"/>
      <c r="O158" s="151"/>
      <c r="P158" s="151"/>
    </row>
    <row r="159" spans="1:16" x14ac:dyDescent="0.25">
      <c r="A159" s="151"/>
      <c r="B159" s="151"/>
      <c r="C159" s="151"/>
      <c r="D159" s="151"/>
      <c r="E159" s="151"/>
      <c r="F159" s="151"/>
      <c r="G159" s="151"/>
      <c r="H159" s="151"/>
      <c r="I159" s="151"/>
      <c r="J159" s="151"/>
      <c r="K159" s="151"/>
      <c r="L159" s="151"/>
      <c r="M159" s="151"/>
      <c r="N159" s="151"/>
      <c r="O159" s="151"/>
      <c r="P159" s="151"/>
    </row>
    <row r="160" spans="1:16" x14ac:dyDescent="0.25">
      <c r="A160" s="151"/>
      <c r="B160" s="151"/>
      <c r="C160" s="151"/>
      <c r="D160" s="151"/>
      <c r="E160" s="151"/>
      <c r="F160" s="151"/>
      <c r="G160" s="151"/>
      <c r="H160" s="151"/>
      <c r="I160" s="151"/>
      <c r="J160" s="151"/>
      <c r="K160" s="151"/>
      <c r="L160" s="151"/>
      <c r="M160" s="151"/>
      <c r="N160" s="151"/>
      <c r="O160" s="151"/>
      <c r="P160" s="151"/>
    </row>
    <row r="161" spans="1:16" x14ac:dyDescent="0.25">
      <c r="A161" s="151"/>
      <c r="B161" s="151"/>
      <c r="C161" s="151"/>
      <c r="D161" s="151"/>
      <c r="E161" s="151"/>
      <c r="F161" s="151"/>
      <c r="G161" s="151"/>
      <c r="H161" s="151"/>
      <c r="I161" s="151"/>
      <c r="J161" s="151"/>
      <c r="K161" s="151"/>
      <c r="L161" s="151"/>
      <c r="M161" s="151"/>
      <c r="N161" s="151"/>
      <c r="O161" s="151"/>
      <c r="P161" s="151"/>
    </row>
    <row r="162" spans="1:16" x14ac:dyDescent="0.25">
      <c r="A162" s="151"/>
      <c r="B162" s="151"/>
      <c r="C162" s="151"/>
      <c r="D162" s="151"/>
      <c r="E162" s="151"/>
      <c r="F162" s="151"/>
      <c r="G162" s="151"/>
      <c r="H162" s="151"/>
      <c r="I162" s="151"/>
      <c r="J162" s="151"/>
      <c r="K162" s="151"/>
      <c r="L162" s="151"/>
      <c r="M162" s="151"/>
      <c r="N162" s="151"/>
      <c r="O162" s="151"/>
      <c r="P162" s="151"/>
    </row>
    <row r="163" spans="1:16" x14ac:dyDescent="0.25">
      <c r="A163" s="151"/>
      <c r="B163" s="151"/>
      <c r="C163" s="151"/>
      <c r="D163" s="151"/>
      <c r="E163" s="151"/>
      <c r="F163" s="151"/>
      <c r="G163" s="151"/>
      <c r="H163" s="151"/>
      <c r="I163" s="151"/>
      <c r="J163" s="151"/>
      <c r="K163" s="151"/>
      <c r="L163" s="151"/>
      <c r="M163" s="151"/>
      <c r="N163" s="151"/>
      <c r="O163" s="151"/>
      <c r="P163" s="151"/>
    </row>
    <row r="164" spans="1:16" x14ac:dyDescent="0.25">
      <c r="A164" s="151"/>
      <c r="B164" s="151"/>
      <c r="C164" s="151"/>
      <c r="D164" s="151"/>
      <c r="E164" s="151"/>
      <c r="F164" s="151"/>
      <c r="G164" s="151"/>
      <c r="H164" s="151"/>
      <c r="I164" s="151"/>
      <c r="J164" s="151"/>
      <c r="K164" s="151"/>
      <c r="L164" s="151"/>
      <c r="M164" s="151"/>
      <c r="N164" s="151"/>
      <c r="O164" s="151"/>
      <c r="P164" s="151"/>
    </row>
    <row r="165" spans="1:16" x14ac:dyDescent="0.25">
      <c r="A165" s="151"/>
      <c r="B165" s="151"/>
      <c r="C165" s="151"/>
      <c r="D165" s="151"/>
      <c r="E165" s="151"/>
      <c r="F165" s="151"/>
      <c r="G165" s="151"/>
      <c r="H165" s="151"/>
      <c r="I165" s="151"/>
      <c r="J165" s="151"/>
      <c r="K165" s="151"/>
      <c r="L165" s="151"/>
      <c r="M165" s="151"/>
      <c r="N165" s="151"/>
      <c r="O165" s="151"/>
      <c r="P165" s="151"/>
    </row>
    <row r="166" spans="1:16" x14ac:dyDescent="0.25">
      <c r="A166" s="151"/>
      <c r="B166" s="151"/>
      <c r="C166" s="151"/>
      <c r="D166" s="151"/>
      <c r="E166" s="151"/>
      <c r="F166" s="151"/>
      <c r="G166" s="151"/>
      <c r="H166" s="151"/>
      <c r="I166" s="151"/>
      <c r="J166" s="151"/>
      <c r="K166" s="151"/>
      <c r="L166" s="151"/>
      <c r="M166" s="151"/>
      <c r="N166" s="151"/>
      <c r="O166" s="151"/>
      <c r="P166" s="151"/>
    </row>
    <row r="167" spans="1:16" x14ac:dyDescent="0.25">
      <c r="A167" s="151"/>
      <c r="B167" s="151"/>
      <c r="C167" s="151"/>
      <c r="D167" s="151"/>
      <c r="E167" s="151"/>
      <c r="F167" s="151"/>
      <c r="G167" s="151"/>
      <c r="H167" s="151"/>
      <c r="I167" s="151"/>
      <c r="J167" s="151"/>
      <c r="K167" s="151"/>
      <c r="L167" s="151"/>
      <c r="M167" s="151"/>
      <c r="N167" s="151"/>
      <c r="O167" s="151"/>
      <c r="P167" s="151"/>
    </row>
    <row r="168" spans="1:16" x14ac:dyDescent="0.25">
      <c r="A168" s="151"/>
      <c r="B168" s="151"/>
      <c r="C168" s="151"/>
      <c r="D168" s="151"/>
      <c r="E168" s="151"/>
      <c r="F168" s="151"/>
      <c r="G168" s="151"/>
      <c r="H168" s="151"/>
      <c r="I168" s="151"/>
      <c r="J168" s="151"/>
      <c r="K168" s="151"/>
      <c r="L168" s="151"/>
      <c r="M168" s="151"/>
      <c r="N168" s="151"/>
      <c r="O168" s="151"/>
      <c r="P168" s="151"/>
    </row>
    <row r="169" spans="1:16" x14ac:dyDescent="0.25">
      <c r="A169" s="151"/>
      <c r="B169" s="151"/>
      <c r="C169" s="151"/>
      <c r="D169" s="151"/>
      <c r="E169" s="151"/>
      <c r="F169" s="151"/>
      <c r="G169" s="151"/>
      <c r="H169" s="151"/>
      <c r="I169" s="151"/>
      <c r="J169" s="151"/>
      <c r="K169" s="151"/>
      <c r="L169" s="151"/>
      <c r="M169" s="151"/>
      <c r="N169" s="151"/>
      <c r="O169" s="151"/>
      <c r="P169" s="151"/>
    </row>
    <row r="170" spans="1:16" x14ac:dyDescent="0.25">
      <c r="A170" s="151"/>
      <c r="B170" s="151"/>
      <c r="C170" s="151"/>
      <c r="D170" s="151"/>
      <c r="E170" s="151"/>
      <c r="F170" s="151"/>
      <c r="G170" s="151"/>
      <c r="H170" s="151"/>
      <c r="I170" s="151"/>
      <c r="J170" s="151"/>
      <c r="K170" s="151"/>
      <c r="L170" s="151"/>
      <c r="M170" s="151"/>
      <c r="N170" s="151"/>
      <c r="O170" s="151"/>
      <c r="P170" s="151"/>
    </row>
    <row r="171" spans="1:16" x14ac:dyDescent="0.25">
      <c r="A171" s="151"/>
      <c r="B171" s="151"/>
      <c r="C171" s="151"/>
      <c r="D171" s="151"/>
      <c r="E171" s="151"/>
      <c r="F171" s="151"/>
      <c r="G171" s="151"/>
      <c r="H171" s="151"/>
      <c r="I171" s="151"/>
      <c r="J171" s="151"/>
      <c r="K171" s="151"/>
      <c r="L171" s="151"/>
      <c r="M171" s="151"/>
      <c r="N171" s="151"/>
      <c r="O171" s="151"/>
      <c r="P171" s="151"/>
    </row>
    <row r="172" spans="1:16" x14ac:dyDescent="0.25">
      <c r="A172" s="151"/>
      <c r="B172" s="151"/>
      <c r="C172" s="151"/>
      <c r="D172" s="151"/>
      <c r="E172" s="151"/>
      <c r="F172" s="151"/>
      <c r="G172" s="151"/>
      <c r="H172" s="151"/>
      <c r="I172" s="151"/>
      <c r="J172" s="151"/>
      <c r="K172" s="151"/>
      <c r="L172" s="151"/>
      <c r="M172" s="151"/>
      <c r="N172" s="151"/>
      <c r="O172" s="151"/>
      <c r="P172" s="151"/>
    </row>
    <row r="173" spans="1:16" x14ac:dyDescent="0.25">
      <c r="A173" s="151"/>
      <c r="B173" s="151"/>
      <c r="C173" s="151"/>
      <c r="D173" s="151"/>
      <c r="E173" s="151"/>
      <c r="F173" s="151"/>
      <c r="G173" s="151"/>
      <c r="H173" s="151"/>
      <c r="I173" s="151"/>
      <c r="J173" s="151"/>
      <c r="K173" s="151"/>
      <c r="L173" s="151"/>
      <c r="M173" s="151"/>
      <c r="N173" s="151"/>
      <c r="O173" s="151"/>
      <c r="P173" s="151"/>
    </row>
    <row r="174" spans="1:16" x14ac:dyDescent="0.25">
      <c r="A174" s="151"/>
      <c r="B174" s="151"/>
      <c r="C174" s="151"/>
      <c r="D174" s="151"/>
      <c r="E174" s="151"/>
      <c r="F174" s="151"/>
      <c r="G174" s="151"/>
      <c r="H174" s="151"/>
      <c r="I174" s="151"/>
      <c r="J174" s="151"/>
      <c r="K174" s="151"/>
      <c r="L174" s="151"/>
      <c r="M174" s="151"/>
      <c r="N174" s="151"/>
      <c r="O174" s="151"/>
      <c r="P174" s="151"/>
    </row>
    <row r="175" spans="1:16" x14ac:dyDescent="0.25">
      <c r="A175" s="151"/>
      <c r="B175" s="151"/>
      <c r="C175" s="151"/>
      <c r="D175" s="151"/>
      <c r="E175" s="151"/>
      <c r="F175" s="151"/>
      <c r="G175" s="151"/>
      <c r="H175" s="151"/>
      <c r="I175" s="151"/>
      <c r="J175" s="151"/>
      <c r="K175" s="151"/>
      <c r="L175" s="151"/>
      <c r="M175" s="151"/>
      <c r="N175" s="151"/>
      <c r="O175" s="151"/>
      <c r="P175" s="151"/>
    </row>
    <row r="176" spans="1:16" x14ac:dyDescent="0.25">
      <c r="A176" s="151"/>
      <c r="B176" s="151"/>
      <c r="C176" s="151"/>
      <c r="D176" s="151"/>
      <c r="E176" s="151"/>
      <c r="F176" s="151"/>
      <c r="G176" s="151"/>
      <c r="H176" s="151"/>
      <c r="I176" s="151"/>
      <c r="J176" s="151"/>
      <c r="K176" s="151"/>
      <c r="L176" s="151"/>
      <c r="M176" s="151"/>
      <c r="N176" s="151"/>
      <c r="O176" s="151"/>
      <c r="P176" s="151"/>
    </row>
    <row r="177" spans="1:16" x14ac:dyDescent="0.25">
      <c r="A177" s="151"/>
      <c r="B177" s="151"/>
      <c r="C177" s="151"/>
      <c r="D177" s="151"/>
      <c r="E177" s="151"/>
      <c r="F177" s="151"/>
      <c r="G177" s="151"/>
      <c r="H177" s="151"/>
      <c r="I177" s="151"/>
      <c r="J177" s="151"/>
      <c r="K177" s="151"/>
      <c r="L177" s="151"/>
      <c r="M177" s="151"/>
      <c r="N177" s="151"/>
      <c r="O177" s="151"/>
      <c r="P177" s="151"/>
    </row>
  </sheetData>
  <printOptions horizontalCentered="1" verticalCentered="1"/>
  <pageMargins left="0.45" right="0.45" top="0.75" bottom="0.75" header="0.3" footer="0.3"/>
  <pageSetup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1</vt:i4>
      </vt:variant>
    </vt:vector>
  </HeadingPairs>
  <TitlesOfParts>
    <vt:vector size="11" baseType="lpstr">
      <vt:lpstr>Graphing data for Mw12_ 16_6</vt:lpstr>
      <vt:lpstr>Hist </vt:lpstr>
      <vt:lpstr>MW-01</vt:lpstr>
      <vt:lpstr>MW-02</vt:lpstr>
      <vt:lpstr>MW-04</vt:lpstr>
      <vt:lpstr>MW-07</vt:lpstr>
      <vt:lpstr>MW-08</vt:lpstr>
      <vt:lpstr>MW-09</vt:lpstr>
      <vt:lpstr>MW-14</vt:lpstr>
      <vt:lpstr>MW-17</vt:lpstr>
      <vt:lpstr>'Hist '!Print_Area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2013-01-18T21:20:08Z</cp:lastPrinted>
  <dcterms:created xsi:type="dcterms:W3CDTF">2011-08-18T23:11:06Z</dcterms:created>
  <dcterms:modified xsi:type="dcterms:W3CDTF">2016-02-23T17:36:08Z</dcterms:modified>
</cp:coreProperties>
</file>