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SC" sheetId="1" r:id="rId1"/>
    <sheet name="2015" sheetId="2" r:id="rId2"/>
    <sheet name="Sheet3" sheetId="3" r:id="rId3"/>
  </sheets>
  <definedNames>
    <definedName name="_xlnm.Print_Area" localSheetId="0">SC!$S$1:$AM$3</definedName>
  </definedNames>
  <calcPr calcId="125725"/>
</workbook>
</file>

<file path=xl/calcChain.xml><?xml version="1.0" encoding="utf-8"?>
<calcChain xmlns="http://schemas.openxmlformats.org/spreadsheetml/2006/main">
  <c r="AJ3" i="1"/>
  <c r="AJ2"/>
  <c r="AO2" i="2"/>
  <c r="O3"/>
  <c r="O2"/>
</calcChain>
</file>

<file path=xl/sharedStrings.xml><?xml version="1.0" encoding="utf-8"?>
<sst xmlns="http://schemas.openxmlformats.org/spreadsheetml/2006/main" count="133" uniqueCount="88">
  <si>
    <t>FORM #</t>
  </si>
  <si>
    <t>MONTH</t>
  </si>
  <si>
    <t>YEAR</t>
  </si>
  <si>
    <t xml:space="preserve">OPER # </t>
  </si>
  <si>
    <t>OPER SUFF</t>
  </si>
  <si>
    <t>OPER NAME</t>
  </si>
  <si>
    <t>ADDRESS</t>
  </si>
  <si>
    <t>CITY</t>
  </si>
  <si>
    <t>STATE</t>
  </si>
  <si>
    <t>ZIP</t>
  </si>
  <si>
    <t>PHONE AREA CODE</t>
  </si>
  <si>
    <t>PHONE #</t>
  </si>
  <si>
    <t xml:space="preserve">FAX AREA CODE </t>
  </si>
  <si>
    <t>FAX #</t>
  </si>
  <si>
    <t xml:space="preserve"> </t>
  </si>
  <si>
    <t>API COUNTY</t>
  </si>
  <si>
    <t>API SEQ</t>
  </si>
  <si>
    <t>`API SIDETRACK</t>
  </si>
  <si>
    <t>WELL NAME &amp; #</t>
  </si>
  <si>
    <t>FORMATION CODE</t>
  </si>
  <si>
    <t>WELL STATUS</t>
  </si>
  <si>
    <t>DAYS PROD</t>
  </si>
  <si>
    <t>QQ</t>
  </si>
  <si>
    <t xml:space="preserve">SEC </t>
  </si>
  <si>
    <t>TWP</t>
  </si>
  <si>
    <t>RGN</t>
  </si>
  <si>
    <t>BOM</t>
  </si>
  <si>
    <t>OIL PROD</t>
  </si>
  <si>
    <t>OIL SOLD</t>
  </si>
  <si>
    <t>ADJ</t>
  </si>
  <si>
    <t>EOM</t>
  </si>
  <si>
    <t>GAS PRO</t>
  </si>
  <si>
    <t>GAS FLARED</t>
  </si>
  <si>
    <t>GAS USED</t>
  </si>
  <si>
    <t>GAS SHRINK</t>
  </si>
  <si>
    <t>GAS SOLD</t>
  </si>
  <si>
    <t>OIL GRAVITY</t>
  </si>
  <si>
    <t>GAS BTU</t>
  </si>
  <si>
    <t>WATER PRO/INJ</t>
  </si>
  <si>
    <t>WATER DISP CODE</t>
  </si>
  <si>
    <t>SURF INJ PRES WTR TUB</t>
  </si>
  <si>
    <t>SURF INJ PRES CSG</t>
  </si>
  <si>
    <t>SURF INJ PRES GAS TBG</t>
  </si>
  <si>
    <t>SURF INJ PRES GAS CSG</t>
  </si>
  <si>
    <t>PRINT NAME</t>
  </si>
  <si>
    <t>SIGNED</t>
  </si>
  <si>
    <t>TITLE</t>
  </si>
  <si>
    <t>DATE</t>
  </si>
  <si>
    <t>12706 Shiloh Rd</t>
  </si>
  <si>
    <t>GREELEY</t>
  </si>
  <si>
    <t>CO</t>
  </si>
  <si>
    <t>330-7034</t>
  </si>
  <si>
    <t>686-5941</t>
  </si>
  <si>
    <t>N</t>
  </si>
  <si>
    <t>PR</t>
  </si>
  <si>
    <t>ROBIN SMITH</t>
  </si>
  <si>
    <t>Y</t>
  </si>
  <si>
    <t>SECRETARY</t>
  </si>
  <si>
    <t>DSND</t>
  </si>
  <si>
    <t>SESE</t>
  </si>
  <si>
    <t>63W</t>
  </si>
  <si>
    <t>SCHEIDCOOKSEY1</t>
  </si>
  <si>
    <t>1N</t>
  </si>
  <si>
    <t>SCHEIDCOOKSEY2</t>
  </si>
  <si>
    <t>NESE</t>
  </si>
  <si>
    <t>Gensis Investments</t>
  </si>
  <si>
    <t>Oil Prod.</t>
  </si>
  <si>
    <t>Jan</t>
  </si>
  <si>
    <t>FEB</t>
  </si>
  <si>
    <t>MAR</t>
  </si>
  <si>
    <t>APR</t>
  </si>
  <si>
    <t>MAY</t>
  </si>
  <si>
    <t>JUNE</t>
  </si>
  <si>
    <t>JULY</t>
  </si>
  <si>
    <t>AUG</t>
  </si>
  <si>
    <t>SEPT</t>
  </si>
  <si>
    <t>OCT</t>
  </si>
  <si>
    <t>NOV</t>
  </si>
  <si>
    <t>DEC</t>
  </si>
  <si>
    <t>TOTAL</t>
  </si>
  <si>
    <t>water</t>
  </si>
  <si>
    <t xml:space="preserve">days producing </t>
  </si>
  <si>
    <t>jan</t>
  </si>
  <si>
    <t>sc2</t>
  </si>
  <si>
    <t>sc1</t>
  </si>
  <si>
    <t>SC2</t>
  </si>
  <si>
    <t>SC1</t>
  </si>
  <si>
    <t>M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</si>
</sst>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sz val="12"/>
      <color theme="1"/>
      <name val="Calibri"/>
      <family val="2"/>
      <scheme val="minor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0" borderId="0" xfId="0" applyFont="1" applyFill="1"/>
    <xf numFmtId="0" fontId="2" fillId="0" borderId="0" xfId="0" applyFont="1"/>
    <xf numFmtId="0" fontId="3" fillId="0" borderId="0" xfId="0" applyFont="1"/>
    <xf numFmtId="0" fontId="4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4"/>
  <sheetViews>
    <sheetView tabSelected="1" topLeftCell="M1" workbookViewId="0">
      <selection activeCell="AB4" sqref="AB4"/>
    </sheetView>
  </sheetViews>
  <sheetFormatPr defaultRowHeight="15"/>
  <cols>
    <col min="21" max="21" width="5" customWidth="1"/>
    <col min="22" max="22" width="2.7109375" customWidth="1"/>
    <col min="23" max="24" width="6.140625" customWidth="1"/>
    <col min="25" max="25" width="5.5703125" customWidth="1"/>
    <col min="26" max="26" width="7.140625" customWidth="1"/>
    <col min="30" max="30" width="4.28515625" customWidth="1"/>
    <col min="31" max="31" width="5.5703125" customWidth="1"/>
    <col min="33" max="33" width="8.7109375" customWidth="1"/>
    <col min="34" max="34" width="7.140625" customWidth="1"/>
    <col min="35" max="35" width="8" customWidth="1"/>
    <col min="36" max="36" width="4.42578125" customWidth="1"/>
    <col min="37" max="37" width="4.85546875" customWidth="1"/>
    <col min="38" max="38" width="7.28515625" customWidth="1"/>
    <col min="48" max="48" width="9.7109375" bestFit="1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s="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>
      <c r="A2">
        <v>7</v>
      </c>
      <c r="B2">
        <v>1</v>
      </c>
      <c r="C2">
        <v>2016</v>
      </c>
      <c r="D2">
        <v>10535</v>
      </c>
      <c r="F2" t="s">
        <v>65</v>
      </c>
      <c r="G2" t="s">
        <v>48</v>
      </c>
      <c r="H2" t="s">
        <v>49</v>
      </c>
      <c r="I2" t="s">
        <v>50</v>
      </c>
      <c r="J2">
        <v>80631</v>
      </c>
      <c r="K2">
        <v>970</v>
      </c>
      <c r="L2" t="s">
        <v>51</v>
      </c>
      <c r="M2">
        <v>970</v>
      </c>
      <c r="N2" t="s">
        <v>52</v>
      </c>
      <c r="O2" t="s">
        <v>53</v>
      </c>
      <c r="P2">
        <v>123</v>
      </c>
      <c r="Q2">
        <v>8344</v>
      </c>
      <c r="R2">
        <v>0</v>
      </c>
      <c r="S2" s="1" t="s">
        <v>61</v>
      </c>
      <c r="T2" t="s">
        <v>58</v>
      </c>
      <c r="U2" t="s">
        <v>54</v>
      </c>
      <c r="V2">
        <v>20</v>
      </c>
      <c r="W2" t="s">
        <v>59</v>
      </c>
      <c r="X2">
        <v>2</v>
      </c>
      <c r="Y2" t="s">
        <v>62</v>
      </c>
      <c r="Z2" t="s">
        <v>60</v>
      </c>
      <c r="AA2" s="3">
        <v>91</v>
      </c>
      <c r="AB2" s="3">
        <v>88</v>
      </c>
      <c r="AC2" s="3">
        <v>87</v>
      </c>
      <c r="AD2" s="3" t="s">
        <v>14</v>
      </c>
      <c r="AE2" s="6">
        <v>92</v>
      </c>
      <c r="AF2" s="3">
        <v>307</v>
      </c>
      <c r="AG2" s="3"/>
      <c r="AH2" s="3"/>
      <c r="AI2" s="3" t="s">
        <v>14</v>
      </c>
      <c r="AJ2" s="3">
        <f>SUM(AF2)</f>
        <v>307</v>
      </c>
      <c r="AK2" s="1">
        <v>52.9</v>
      </c>
      <c r="AL2" s="1">
        <v>1762</v>
      </c>
      <c r="AM2" s="1">
        <v>55</v>
      </c>
      <c r="AN2" s="1" t="s">
        <v>87</v>
      </c>
      <c r="AS2" t="s">
        <v>55</v>
      </c>
      <c r="AT2" s="2" t="s">
        <v>56</v>
      </c>
      <c r="AU2" t="s">
        <v>57</v>
      </c>
      <c r="AV2" s="2">
        <v>42006</v>
      </c>
    </row>
    <row r="3" spans="1:48">
      <c r="A3">
        <v>7</v>
      </c>
      <c r="B3">
        <v>1</v>
      </c>
      <c r="C3">
        <v>2016</v>
      </c>
      <c r="D3">
        <v>10535</v>
      </c>
      <c r="F3" t="s">
        <v>65</v>
      </c>
      <c r="G3" t="s">
        <v>48</v>
      </c>
      <c r="H3" t="s">
        <v>49</v>
      </c>
      <c r="I3" t="s">
        <v>50</v>
      </c>
      <c r="J3">
        <v>80631</v>
      </c>
      <c r="K3">
        <v>970</v>
      </c>
      <c r="L3" t="s">
        <v>51</v>
      </c>
      <c r="M3">
        <v>970</v>
      </c>
      <c r="N3" t="s">
        <v>52</v>
      </c>
      <c r="O3" t="s">
        <v>53</v>
      </c>
      <c r="P3">
        <v>123</v>
      </c>
      <c r="Q3">
        <v>8361</v>
      </c>
      <c r="R3">
        <v>0</v>
      </c>
      <c r="S3" s="1" t="s">
        <v>63</v>
      </c>
      <c r="T3" t="s">
        <v>58</v>
      </c>
      <c r="U3" t="s">
        <v>54</v>
      </c>
      <c r="V3">
        <v>20</v>
      </c>
      <c r="W3" t="s">
        <v>64</v>
      </c>
      <c r="X3">
        <v>2</v>
      </c>
      <c r="Y3" t="s">
        <v>62</v>
      </c>
      <c r="Z3" t="s">
        <v>60</v>
      </c>
      <c r="AA3" s="3">
        <v>91</v>
      </c>
      <c r="AB3" s="3">
        <v>88</v>
      </c>
      <c r="AC3" s="3">
        <v>87</v>
      </c>
      <c r="AD3" s="3"/>
      <c r="AE3" s="3">
        <v>92</v>
      </c>
      <c r="AF3" s="3">
        <v>307</v>
      </c>
      <c r="AG3" s="3"/>
      <c r="AH3" s="3"/>
      <c r="AI3" s="3" t="s">
        <v>14</v>
      </c>
      <c r="AJ3" s="3">
        <f>SUM(AF3)</f>
        <v>307</v>
      </c>
      <c r="AK3" s="1">
        <v>52.9</v>
      </c>
      <c r="AL3" s="1">
        <v>1762</v>
      </c>
      <c r="AS3" t="s">
        <v>55</v>
      </c>
      <c r="AT3" s="2" t="s">
        <v>56</v>
      </c>
      <c r="AU3" t="s">
        <v>57</v>
      </c>
      <c r="AV3" s="2">
        <v>42006</v>
      </c>
    </row>
    <row r="4" spans="1:48" ht="15.75">
      <c r="AF4" s="5"/>
    </row>
  </sheetData>
  <pageMargins left="0.17" right="0.37" top="0.75" bottom="0.75" header="0.3" footer="0.3"/>
  <pageSetup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S3"/>
  <sheetViews>
    <sheetView workbookViewId="0">
      <selection activeCell="E4" sqref="E4"/>
    </sheetView>
  </sheetViews>
  <sheetFormatPr defaultRowHeight="15"/>
  <sheetData>
    <row r="1" spans="1:45">
      <c r="A1" s="4" t="s">
        <v>66</v>
      </c>
      <c r="B1" t="s">
        <v>67</v>
      </c>
      <c r="C1" t="s">
        <v>68</v>
      </c>
      <c r="D1" t="s">
        <v>69</v>
      </c>
      <c r="E1" t="s">
        <v>70</v>
      </c>
      <c r="F1" t="s">
        <v>71</v>
      </c>
      <c r="G1" t="s">
        <v>72</v>
      </c>
      <c r="H1" t="s">
        <v>73</v>
      </c>
      <c r="J1" t="s">
        <v>74</v>
      </c>
      <c r="K1" t="s">
        <v>75</v>
      </c>
      <c r="L1" t="s">
        <v>76</v>
      </c>
      <c r="M1" t="s">
        <v>77</v>
      </c>
      <c r="N1" t="s">
        <v>78</v>
      </c>
      <c r="O1" t="s">
        <v>79</v>
      </c>
      <c r="Q1" s="4" t="s">
        <v>80</v>
      </c>
      <c r="R1" t="s">
        <v>67</v>
      </c>
      <c r="S1" t="s">
        <v>68</v>
      </c>
      <c r="T1" t="s">
        <v>69</v>
      </c>
      <c r="U1" t="s">
        <v>70</v>
      </c>
      <c r="V1" t="s">
        <v>71</v>
      </c>
      <c r="W1" t="s">
        <v>72</v>
      </c>
      <c r="X1" t="s">
        <v>73</v>
      </c>
      <c r="Y1" t="s">
        <v>74</v>
      </c>
      <c r="Z1" t="s">
        <v>75</v>
      </c>
      <c r="AA1" t="s">
        <v>76</v>
      </c>
      <c r="AB1" t="s">
        <v>77</v>
      </c>
      <c r="AC1" t="s">
        <v>78</v>
      </c>
      <c r="AD1" t="s">
        <v>79</v>
      </c>
      <c r="AF1" s="4" t="s">
        <v>81</v>
      </c>
      <c r="AG1" t="s">
        <v>82</v>
      </c>
      <c r="AH1" t="s">
        <v>68</v>
      </c>
      <c r="AI1" t="s">
        <v>69</v>
      </c>
      <c r="AJ1" t="s">
        <v>70</v>
      </c>
      <c r="AK1" t="s">
        <v>71</v>
      </c>
      <c r="AL1" t="s">
        <v>72</v>
      </c>
      <c r="AM1" t="s">
        <v>73</v>
      </c>
      <c r="AN1" t="s">
        <v>74</v>
      </c>
      <c r="AO1" t="s">
        <v>75</v>
      </c>
      <c r="AP1" t="s">
        <v>76</v>
      </c>
      <c r="AQ1" t="s">
        <v>77</v>
      </c>
      <c r="AR1" t="s">
        <v>78</v>
      </c>
      <c r="AS1" t="s">
        <v>79</v>
      </c>
    </row>
    <row r="2" spans="1:45">
      <c r="A2" t="s">
        <v>84</v>
      </c>
      <c r="B2">
        <v>79</v>
      </c>
      <c r="C2">
        <v>98</v>
      </c>
      <c r="D2" s="1">
        <v>71</v>
      </c>
      <c r="E2" s="1">
        <v>88</v>
      </c>
      <c r="F2" s="1">
        <v>0</v>
      </c>
      <c r="G2" s="1">
        <v>0</v>
      </c>
      <c r="H2" s="1">
        <v>0</v>
      </c>
      <c r="I2" s="1"/>
      <c r="J2" s="1">
        <v>0</v>
      </c>
      <c r="K2" s="1">
        <v>0</v>
      </c>
      <c r="L2" s="1">
        <v>0</v>
      </c>
      <c r="M2" s="1">
        <v>0</v>
      </c>
      <c r="N2" s="1">
        <v>0</v>
      </c>
      <c r="O2">
        <f>SUM(C2:N2)</f>
        <v>257</v>
      </c>
      <c r="P2" t="s">
        <v>86</v>
      </c>
      <c r="R2">
        <v>0</v>
      </c>
      <c r="S2">
        <v>0</v>
      </c>
      <c r="T2">
        <v>0</v>
      </c>
      <c r="V2" t="s">
        <v>14</v>
      </c>
      <c r="AF2" t="s">
        <v>86</v>
      </c>
      <c r="AO2">
        <f t="shared" ref="AO2" si="0">SUM(AC2:AN2)</f>
        <v>0</v>
      </c>
    </row>
    <row r="3" spans="1:45">
      <c r="A3" t="s">
        <v>83</v>
      </c>
      <c r="B3">
        <v>79</v>
      </c>
      <c r="C3">
        <v>98</v>
      </c>
      <c r="D3" s="1">
        <v>71</v>
      </c>
      <c r="E3" s="1">
        <v>88</v>
      </c>
      <c r="F3" s="1"/>
      <c r="G3" s="1"/>
      <c r="H3" s="1"/>
      <c r="I3" s="1"/>
      <c r="J3" s="1"/>
      <c r="K3" s="1"/>
      <c r="L3" s="1"/>
      <c r="M3" s="1"/>
      <c r="N3" s="1"/>
      <c r="O3">
        <f>SUM(C3:N3)</f>
        <v>257</v>
      </c>
      <c r="P3" t="s">
        <v>85</v>
      </c>
      <c r="R3">
        <v>0</v>
      </c>
      <c r="S3">
        <v>0</v>
      </c>
      <c r="T3">
        <v>0</v>
      </c>
      <c r="AF3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SC</vt:lpstr>
      <vt:lpstr>2015</vt:lpstr>
      <vt:lpstr>Sheet3</vt:lpstr>
      <vt:lpstr>SC!Print_Area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S Smith</dc:creator>
  <cp:lastModifiedBy>Robin L Smith</cp:lastModifiedBy>
  <cp:lastPrinted>2016-03-04T19:39:16Z</cp:lastPrinted>
  <dcterms:created xsi:type="dcterms:W3CDTF">2015-02-22T19:10:26Z</dcterms:created>
  <dcterms:modified xsi:type="dcterms:W3CDTF">2016-03-04T20:31:41Z</dcterms:modified>
</cp:coreProperties>
</file>