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05" yWindow="1005" windowWidth="15000" windowHeight="10005"/>
  </bookViews>
  <sheets>
    <sheet name="MonthlyReport" sheetId="1" r:id="rId1"/>
  </sheets>
  <calcPr calcId="125725"/>
</workbook>
</file>

<file path=xl/calcChain.xml><?xml version="1.0" encoding="utf-8"?>
<calcChain xmlns="http://schemas.openxmlformats.org/spreadsheetml/2006/main">
  <c r="AJ2" i="1"/>
  <c r="AE2"/>
</calcChain>
</file>

<file path=xl/sharedStrings.xml><?xml version="1.0" encoding="utf-8"?>
<sst xmlns="http://schemas.openxmlformats.org/spreadsheetml/2006/main" count="65" uniqueCount="64">
  <si>
    <t>Y</t>
  </si>
  <si>
    <t>Gravity</t>
  </si>
  <si>
    <t>Gas Production</t>
  </si>
  <si>
    <t>Operator Suffix</t>
  </si>
  <si>
    <t>Fax Area Code</t>
  </si>
  <si>
    <t>BOM</t>
  </si>
  <si>
    <t>Section</t>
  </si>
  <si>
    <t>Township</t>
  </si>
  <si>
    <t>Gas CSG</t>
  </si>
  <si>
    <t>Water TBG</t>
  </si>
  <si>
    <t>Gas Shrink</t>
  </si>
  <si>
    <t>Phone Area Code</t>
  </si>
  <si>
    <t>Range</t>
  </si>
  <si>
    <t>Reporting Month</t>
  </si>
  <si>
    <t>Phone Number</t>
  </si>
  <si>
    <t>API County Code</t>
  </si>
  <si>
    <t>Oil Produced</t>
  </si>
  <si>
    <t>Well Name</t>
  </si>
  <si>
    <t>Form Number</t>
  </si>
  <si>
    <t>Revised (Y/N)</t>
  </si>
  <si>
    <t>Water Disposal Code</t>
  </si>
  <si>
    <t>Gas Used</t>
  </si>
  <si>
    <t>Sidetrack</t>
  </si>
  <si>
    <t>CO</t>
  </si>
  <si>
    <t>API Sequence Code</t>
  </si>
  <si>
    <t>Signature (Always Y)</t>
  </si>
  <si>
    <t>Water CSG</t>
  </si>
  <si>
    <t>PR</t>
  </si>
  <si>
    <t>Fax Number</t>
  </si>
  <si>
    <t>City</t>
  </si>
  <si>
    <t>Name</t>
  </si>
  <si>
    <t>Operator Name</t>
  </si>
  <si>
    <t>Gas TBG</t>
  </si>
  <si>
    <t>Water Produced</t>
  </si>
  <si>
    <t>EOM</t>
  </si>
  <si>
    <t>Well Status</t>
  </si>
  <si>
    <t>Gas Sold</t>
  </si>
  <si>
    <t>Address</t>
  </si>
  <si>
    <t>Quarter Quarter</t>
  </si>
  <si>
    <t>Operator Number</t>
  </si>
  <si>
    <t>Days Produced</t>
  </si>
  <si>
    <t>State</t>
  </si>
  <si>
    <t>Gas Flared</t>
  </si>
  <si>
    <t>Title</t>
  </si>
  <si>
    <t>Reporting Year</t>
  </si>
  <si>
    <t>President</t>
  </si>
  <si>
    <t>Formation Code</t>
  </si>
  <si>
    <t>Todays Date</t>
  </si>
  <si>
    <t>Zip</t>
  </si>
  <si>
    <t>Oil Adjustment (+/-)</t>
  </si>
  <si>
    <t>Oil Sold</t>
  </si>
  <si>
    <t>BTU</t>
  </si>
  <si>
    <t>Mystique Resources Company</t>
  </si>
  <si>
    <t>27242 E.Euclid DR</t>
  </si>
  <si>
    <t>Aurora</t>
  </si>
  <si>
    <t>430-0337</t>
  </si>
  <si>
    <t>N</t>
  </si>
  <si>
    <t>Shirley Rother #1</t>
  </si>
  <si>
    <t>MRRW</t>
  </si>
  <si>
    <t>SESW</t>
  </si>
  <si>
    <t>14S</t>
  </si>
  <si>
    <t>42W</t>
  </si>
  <si>
    <t>M</t>
  </si>
  <si>
    <t>Dennis R. Staal</t>
  </si>
</sst>
</file>

<file path=xl/styles.xml><?xml version="1.0" encoding="utf-8"?>
<styleSheet xmlns="http://schemas.openxmlformats.org/spreadsheetml/2006/main">
  <fonts count="2"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V2"/>
  <sheetViews>
    <sheetView tabSelected="1" topLeftCell="Q1" workbookViewId="0">
      <selection activeCell="V3" sqref="V3"/>
    </sheetView>
  </sheetViews>
  <sheetFormatPr defaultColWidth="9.140625" defaultRowHeight="12.75"/>
  <sheetData>
    <row r="1" spans="1:48">
      <c r="A1" t="s">
        <v>18</v>
      </c>
      <c r="B1" t="s">
        <v>13</v>
      </c>
      <c r="C1" t="s">
        <v>44</v>
      </c>
      <c r="D1" t="s">
        <v>39</v>
      </c>
      <c r="E1" t="s">
        <v>3</v>
      </c>
      <c r="F1" t="s">
        <v>31</v>
      </c>
      <c r="G1" t="s">
        <v>37</v>
      </c>
      <c r="H1" t="s">
        <v>29</v>
      </c>
      <c r="I1" t="s">
        <v>41</v>
      </c>
      <c r="J1" t="s">
        <v>48</v>
      </c>
      <c r="K1" t="s">
        <v>11</v>
      </c>
      <c r="L1" t="s">
        <v>14</v>
      </c>
      <c r="M1" t="s">
        <v>4</v>
      </c>
      <c r="N1" t="s">
        <v>28</v>
      </c>
      <c r="O1" t="s">
        <v>19</v>
      </c>
      <c r="P1" t="s">
        <v>15</v>
      </c>
      <c r="Q1" t="s">
        <v>24</v>
      </c>
      <c r="R1" t="s">
        <v>22</v>
      </c>
      <c r="S1" t="s">
        <v>17</v>
      </c>
      <c r="T1" t="s">
        <v>46</v>
      </c>
      <c r="U1" t="s">
        <v>35</v>
      </c>
      <c r="V1" t="s">
        <v>40</v>
      </c>
      <c r="W1" t="s">
        <v>38</v>
      </c>
      <c r="X1" t="s">
        <v>6</v>
      </c>
      <c r="Y1" t="s">
        <v>7</v>
      </c>
      <c r="Z1" t="s">
        <v>12</v>
      </c>
      <c r="AA1" t="s">
        <v>5</v>
      </c>
      <c r="AB1" t="s">
        <v>16</v>
      </c>
      <c r="AC1" t="s">
        <v>50</v>
      </c>
      <c r="AD1" t="s">
        <v>49</v>
      </c>
      <c r="AE1" t="s">
        <v>34</v>
      </c>
      <c r="AF1" t="s">
        <v>2</v>
      </c>
      <c r="AG1" t="s">
        <v>42</v>
      </c>
      <c r="AH1" t="s">
        <v>21</v>
      </c>
      <c r="AI1" t="s">
        <v>10</v>
      </c>
      <c r="AJ1" t="s">
        <v>36</v>
      </c>
      <c r="AK1" t="s">
        <v>1</v>
      </c>
      <c r="AL1" t="s">
        <v>51</v>
      </c>
      <c r="AM1" t="s">
        <v>33</v>
      </c>
      <c r="AN1" t="s">
        <v>20</v>
      </c>
      <c r="AO1" t="s">
        <v>9</v>
      </c>
      <c r="AP1" t="s">
        <v>26</v>
      </c>
      <c r="AQ1" t="s">
        <v>32</v>
      </c>
      <c r="AR1" t="s">
        <v>8</v>
      </c>
      <c r="AS1" t="s">
        <v>30</v>
      </c>
      <c r="AT1" t="s">
        <v>25</v>
      </c>
      <c r="AU1" t="s">
        <v>43</v>
      </c>
      <c r="AV1" t="s">
        <v>47</v>
      </c>
    </row>
    <row r="2" spans="1:48">
      <c r="A2" s="1">
        <v>7</v>
      </c>
      <c r="B2">
        <v>1</v>
      </c>
      <c r="C2">
        <v>2016</v>
      </c>
      <c r="D2" s="1">
        <v>10348</v>
      </c>
      <c r="F2" t="s">
        <v>52</v>
      </c>
      <c r="G2" t="s">
        <v>53</v>
      </c>
      <c r="H2" t="s">
        <v>54</v>
      </c>
      <c r="I2" t="s">
        <v>23</v>
      </c>
      <c r="J2">
        <v>80016</v>
      </c>
      <c r="K2">
        <v>308</v>
      </c>
      <c r="L2" t="s">
        <v>55</v>
      </c>
      <c r="M2">
        <v>308</v>
      </c>
      <c r="N2" t="s">
        <v>55</v>
      </c>
      <c r="O2" t="s">
        <v>56</v>
      </c>
      <c r="P2">
        <v>17</v>
      </c>
      <c r="Q2">
        <v>7666</v>
      </c>
      <c r="R2">
        <v>0</v>
      </c>
      <c r="S2" t="s">
        <v>57</v>
      </c>
      <c r="T2" t="s">
        <v>58</v>
      </c>
      <c r="U2" t="s">
        <v>27</v>
      </c>
      <c r="V2">
        <v>28</v>
      </c>
      <c r="W2" t="s">
        <v>59</v>
      </c>
      <c r="X2">
        <v>33</v>
      </c>
      <c r="Y2" t="s">
        <v>60</v>
      </c>
      <c r="Z2" t="s">
        <v>61</v>
      </c>
      <c r="AA2">
        <v>227</v>
      </c>
      <c r="AB2">
        <v>58</v>
      </c>
      <c r="AC2">
        <v>0</v>
      </c>
      <c r="AD2">
        <v>0</v>
      </c>
      <c r="AE2">
        <f>+AA2+AB2-AC2+AD2</f>
        <v>285</v>
      </c>
      <c r="AF2">
        <v>6183</v>
      </c>
      <c r="AJ2" s="2">
        <f t="shared" ref="AJ2" si="0">+AF2</f>
        <v>6183</v>
      </c>
      <c r="AL2">
        <v>428</v>
      </c>
      <c r="AM2">
        <v>0</v>
      </c>
      <c r="AN2" t="s">
        <v>62</v>
      </c>
      <c r="AS2" t="s">
        <v>63</v>
      </c>
      <c r="AT2" t="s">
        <v>0</v>
      </c>
      <c r="AU2" t="s">
        <v>45</v>
      </c>
      <c r="AV2" s="3">
        <v>42425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DENNIS</cp:lastModifiedBy>
  <dcterms:created xsi:type="dcterms:W3CDTF">2015-11-10T19:18:36Z</dcterms:created>
  <dcterms:modified xsi:type="dcterms:W3CDTF">2016-02-25T17:58:49Z</dcterms:modified>
</cp:coreProperties>
</file>