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3725" yWindow="30" windowWidth="14895" windowHeight="12120" tabRatio="868" activeTab="3"/>
  </bookViews>
  <sheets>
    <sheet name="Schematic" sheetId="24" r:id="rId1"/>
    <sheet name="Info" sheetId="25" r:id="rId2"/>
    <sheet name="List of Wells" sheetId="49" r:id="rId3"/>
    <sheet name="List of Wells - Example" sheetId="50" r:id="rId4"/>
    <sheet name="Instructions" sheetId="51" r:id="rId5"/>
  </sheets>
  <definedNames>
    <definedName name="_xlnm._FilterDatabase" localSheetId="1" hidden="1">Info!$B$2:$AO$52</definedName>
    <definedName name="_xlnm.Print_Area" localSheetId="0">Schematic!$A$5:$CA$82</definedName>
    <definedName name="_xlnm.Print_Titles" localSheetId="2">'List of Wells'!$9:$9</definedName>
    <definedName name="_xlnm.Print_Titles" localSheetId="3">'List of Wells - Example'!$9:$9</definedName>
  </definedNames>
  <calcPr calcId="125725"/>
</workbook>
</file>

<file path=xl/calcChain.xml><?xml version="1.0" encoding="utf-8"?>
<calcChain xmlns="http://schemas.openxmlformats.org/spreadsheetml/2006/main">
  <c r="AM81" i="24"/>
  <c r="P79"/>
  <c r="P78"/>
  <c r="P77"/>
  <c r="P80"/>
  <c r="BG46"/>
  <c r="BC64" l="1"/>
</calcChain>
</file>

<file path=xl/sharedStrings.xml><?xml version="1.0" encoding="utf-8"?>
<sst xmlns="http://schemas.openxmlformats.org/spreadsheetml/2006/main" count="1254" uniqueCount="613">
  <si>
    <t/>
  </si>
  <si>
    <t>NOBLE ENERGY INCORPORATED</t>
  </si>
  <si>
    <t>GREAT WESTERN OIL &amp; GAS COMPANY LLC</t>
  </si>
  <si>
    <t>Depth</t>
  </si>
  <si>
    <t>WSchem</t>
  </si>
  <si>
    <t>SHEET</t>
  </si>
  <si>
    <t>SHEETS</t>
  </si>
  <si>
    <t>DATE</t>
  </si>
  <si>
    <t>SCALE</t>
  </si>
  <si>
    <t>APP'D</t>
  </si>
  <si>
    <t>Well Name</t>
  </si>
  <si>
    <t>DRAWN</t>
  </si>
  <si>
    <t>REV.</t>
  </si>
  <si>
    <t xml:space="preserve"> </t>
  </si>
  <si>
    <t>Perfs</t>
  </si>
  <si>
    <t>Abandonment</t>
  </si>
  <si>
    <t>Spud</t>
  </si>
  <si>
    <t>Status</t>
  </si>
  <si>
    <t>Sec</t>
  </si>
  <si>
    <t>Twn</t>
  </si>
  <si>
    <t>Rng</t>
  </si>
  <si>
    <t>N/S Call</t>
  </si>
  <si>
    <t>E/W Call</t>
  </si>
  <si>
    <t>Details</t>
  </si>
  <si>
    <t>AL</t>
  </si>
  <si>
    <t>XX</t>
  </si>
  <si>
    <t>PR</t>
  </si>
  <si>
    <t>Hole
Size</t>
  </si>
  <si>
    <t>Csg 
Size</t>
  </si>
  <si>
    <t>Sx 
Cmt</t>
  </si>
  <si>
    <t>Cmt 
Top</t>
  </si>
  <si>
    <t>Cmt 
Base</t>
  </si>
  <si>
    <t>Hole 
Size</t>
  </si>
  <si>
    <t>Sx 
Cmt 1</t>
  </si>
  <si>
    <t>Cmt 
Top 1</t>
  </si>
  <si>
    <t>Cmt 
Base 1</t>
  </si>
  <si>
    <t>Sx 
Cmt 2</t>
  </si>
  <si>
    <t>Depth 
1</t>
  </si>
  <si>
    <t>Depth 
2</t>
  </si>
  <si>
    <t>Target Well API #:</t>
  </si>
  <si>
    <t xml:space="preserve">Spud Date:  </t>
  </si>
  <si>
    <t>Surface Casing</t>
  </si>
  <si>
    <t>Intermediate / Production Casing</t>
  </si>
  <si>
    <t>Top</t>
  </si>
  <si>
    <t>Niobrara</t>
  </si>
  <si>
    <t>Codell</t>
  </si>
  <si>
    <t>J Sand</t>
  </si>
  <si>
    <t>GL</t>
  </si>
  <si>
    <t>8 5/8 IN</t>
  </si>
  <si>
    <t>5 1/2 IN</t>
  </si>
  <si>
    <t>4 1/2 IN</t>
  </si>
  <si>
    <t>Depth:</t>
  </si>
  <si>
    <t>Casing Size:</t>
  </si>
  <si>
    <t>Top of Cement:</t>
  </si>
  <si>
    <t>sx</t>
  </si>
  <si>
    <t>Cement Sacks:</t>
  </si>
  <si>
    <t>ft</t>
  </si>
  <si>
    <t>N/A</t>
  </si>
  <si>
    <t>Niobrara Perforations</t>
  </si>
  <si>
    <t>Other</t>
  </si>
  <si>
    <t>Codell Perforations</t>
  </si>
  <si>
    <t>Not to Scale</t>
  </si>
  <si>
    <t>MJM</t>
  </si>
  <si>
    <t>OFFSET WELL INFORMATION</t>
  </si>
  <si>
    <t>KERR-MCGEE OIL &amp; GAS ONSHORE LP</t>
  </si>
  <si>
    <t>PDC ENERGY INC</t>
  </si>
  <si>
    <t>MARTIN OIL CO</t>
  </si>
  <si>
    <t>BASIN OPERATING CO</t>
  </si>
  <si>
    <t>SI</t>
  </si>
  <si>
    <t>API #</t>
  </si>
  <si>
    <t>Area</t>
  </si>
  <si>
    <t>Original Operator</t>
  </si>
  <si>
    <t>Current Operator</t>
  </si>
  <si>
    <t>Base of Fox Hills</t>
  </si>
  <si>
    <t>FH Base Depth</t>
  </si>
  <si>
    <t>Cmt 2 
Base</t>
  </si>
  <si>
    <t>Cmt 2
Top</t>
  </si>
  <si>
    <t>FH Base
Elev</t>
  </si>
  <si>
    <t>ENERGY SEARCH COMPANY</t>
  </si>
  <si>
    <t>BYRON OIL INDUSTRIES</t>
  </si>
  <si>
    <t>BAYSWATER EXPLORATION &amp; PRODUCTION LLC</t>
  </si>
  <si>
    <t>05001062810000</t>
  </si>
  <si>
    <t>05001062880000</t>
  </si>
  <si>
    <t>05001065420000</t>
  </si>
  <si>
    <t>SMITHERMAN OIL&amp;GAS</t>
  </si>
  <si>
    <t>SANDS AMERICAN CORP</t>
  </si>
  <si>
    <t>05001066570000</t>
  </si>
  <si>
    <t>STARLIGHT RESOURCES LLC</t>
  </si>
  <si>
    <t>05001067960000</t>
  </si>
  <si>
    <t>BATES JAMES EDWARD</t>
  </si>
  <si>
    <t>05001068620000</t>
  </si>
  <si>
    <t>SMITHERMAN L C</t>
  </si>
  <si>
    <t>05001068900000</t>
  </si>
  <si>
    <t>J M RESOURCES INC</t>
  </si>
  <si>
    <t>05001069450000</t>
  </si>
  <si>
    <t>05001070050000</t>
  </si>
  <si>
    <t>05001070150000</t>
  </si>
  <si>
    <t>05001070160000</t>
  </si>
  <si>
    <t>05001070250000</t>
  </si>
  <si>
    <t>TUDEX PETROLEUM INCORPORATED</t>
  </si>
  <si>
    <t>05001070260000</t>
  </si>
  <si>
    <t>05001070270000</t>
  </si>
  <si>
    <t>05001070280000</t>
  </si>
  <si>
    <t>05001070290000</t>
  </si>
  <si>
    <t>05001070300000</t>
  </si>
  <si>
    <t>05001070310000</t>
  </si>
  <si>
    <t>OIL TECH INC</t>
  </si>
  <si>
    <t>ADAMS COUNTY</t>
  </si>
  <si>
    <t>05001070580000</t>
  </si>
  <si>
    <t>05001070970000</t>
  </si>
  <si>
    <t>PANHANDLE PRODCNG CO</t>
  </si>
  <si>
    <t>SCHNEIDER ENERGY SERVICES INCORPORATED</t>
  </si>
  <si>
    <t>05001071040000</t>
  </si>
  <si>
    <t>05001072930000</t>
  </si>
  <si>
    <t>BERRY ENERGY INCORPORATED</t>
  </si>
  <si>
    <t>05001072990000</t>
  </si>
  <si>
    <t>05001074050000</t>
  </si>
  <si>
    <t>05001077560000</t>
  </si>
  <si>
    <t>05001079070000</t>
  </si>
  <si>
    <t>TUDEX PETROLEUM LTD</t>
  </si>
  <si>
    <t>05001080410000</t>
  </si>
  <si>
    <t>05001081920000</t>
  </si>
  <si>
    <t>05001082590000</t>
  </si>
  <si>
    <t>COORS ENERGY CO</t>
  </si>
  <si>
    <t>05001082600000</t>
  </si>
  <si>
    <t>05001087380000</t>
  </si>
  <si>
    <t>05001087500000</t>
  </si>
  <si>
    <t>BATAA OIL INC</t>
  </si>
  <si>
    <t>ORBIT DRLG INC</t>
  </si>
  <si>
    <t>05001087880000</t>
  </si>
  <si>
    <t>05001088040000</t>
  </si>
  <si>
    <t>05001088050000</t>
  </si>
  <si>
    <t>05001088060000</t>
  </si>
  <si>
    <t>ORBIT DRILLING INCORPORATED</t>
  </si>
  <si>
    <t>SIMLA CORPORATION</t>
  </si>
  <si>
    <t>05001088890000</t>
  </si>
  <si>
    <t>MATRIX ENERGY LLC</t>
  </si>
  <si>
    <t>05001089920000</t>
  </si>
  <si>
    <t>05001089930000</t>
  </si>
  <si>
    <t>05001092760000</t>
  </si>
  <si>
    <t>05001093670000</t>
  </si>
  <si>
    <t>MATRIX ENERGY INC</t>
  </si>
  <si>
    <t>MATRIX ENERGY INCORPORATED</t>
  </si>
  <si>
    <t>05001093750000</t>
  </si>
  <si>
    <t>05001094030000</t>
  </si>
  <si>
    <t>05001096940000</t>
  </si>
  <si>
    <t>HRM RESOURCES LLC</t>
  </si>
  <si>
    <t>05001097050000</t>
  </si>
  <si>
    <t>05001097060000</t>
  </si>
  <si>
    <t>05001097070000</t>
  </si>
  <si>
    <t>05001097090000</t>
  </si>
  <si>
    <t>Willow Bend East</t>
  </si>
  <si>
    <t xml:space="preserve">MCELWAIN #1 </t>
  </si>
  <si>
    <t>PA</t>
  </si>
  <si>
    <t>1S</t>
  </si>
  <si>
    <t>67W</t>
  </si>
  <si>
    <t>660 FNL</t>
  </si>
  <si>
    <t>660 FWL</t>
  </si>
  <si>
    <t>Sussex - 5082</t>
  </si>
  <si>
    <t>8030-8040</t>
  </si>
  <si>
    <t>5116 - 5169</t>
  </si>
  <si>
    <t>8461 - 8480</t>
  </si>
  <si>
    <t>Sussex - 4896</t>
  </si>
  <si>
    <t>PDC Energy</t>
  </si>
  <si>
    <t>Sussex - 5057</t>
  </si>
  <si>
    <t>8042 - 8148</t>
  </si>
  <si>
    <t>8630 - 8670</t>
  </si>
  <si>
    <t>Sussex - 5114</t>
  </si>
  <si>
    <t>5114 - 5150</t>
  </si>
  <si>
    <t>8478 - 8510</t>
  </si>
  <si>
    <t>Dakota - 8640</t>
  </si>
  <si>
    <t>8641 - 8672</t>
  </si>
  <si>
    <t xml:space="preserve">MCELWAIN #2 </t>
  </si>
  <si>
    <t>990 FSL</t>
  </si>
  <si>
    <t>990 FWL</t>
  </si>
  <si>
    <t>8517 - 8525</t>
  </si>
  <si>
    <t>1980 FSL</t>
  </si>
  <si>
    <t>7626 - 7938</t>
  </si>
  <si>
    <t>8032 - 8066</t>
  </si>
  <si>
    <t>Energy Service Investment</t>
  </si>
  <si>
    <t>5146 - 5180</t>
  </si>
  <si>
    <t>Sussex - 5146</t>
  </si>
  <si>
    <t>1s</t>
  </si>
  <si>
    <t>67w</t>
  </si>
  <si>
    <t>Sussex - 5007</t>
  </si>
  <si>
    <t>5219 - 5236</t>
  </si>
  <si>
    <t>660 FEL</t>
  </si>
  <si>
    <t>Sussex - 4976</t>
  </si>
  <si>
    <t>5173 - 5216</t>
  </si>
  <si>
    <t xml:space="preserve">05001069440000 </t>
  </si>
  <si>
    <t>660FNL</t>
  </si>
  <si>
    <t>1980 FEL</t>
  </si>
  <si>
    <t>Sussex - 5161</t>
  </si>
  <si>
    <t>5188 - 5230</t>
  </si>
  <si>
    <t>Vessels Oil and Gas Co</t>
  </si>
  <si>
    <t>1845 FWL</t>
  </si>
  <si>
    <t>Sussex - 5177</t>
  </si>
  <si>
    <t>8150 - 8188</t>
  </si>
  <si>
    <t>7760 - 8026</t>
  </si>
  <si>
    <t>Timpas - 8108</t>
  </si>
  <si>
    <t>7710 - 7989</t>
  </si>
  <si>
    <t>8125 - 8134</t>
  </si>
  <si>
    <t>8108 - 8125</t>
  </si>
  <si>
    <t>8491 - 8495
8514 - 8532</t>
  </si>
  <si>
    <t>8088 - 8098</t>
  </si>
  <si>
    <t>7654 - 7836</t>
  </si>
  <si>
    <t>7640-7920</t>
  </si>
  <si>
    <t>8024-8070</t>
  </si>
  <si>
    <t>Willow Bend West</t>
  </si>
  <si>
    <t>8031-8041</t>
  </si>
  <si>
    <t>7610-7880</t>
  </si>
  <si>
    <t>8465-8504</t>
  </si>
  <si>
    <t>Sussex - 5050</t>
  </si>
  <si>
    <t>5050-5058</t>
  </si>
  <si>
    <t>SCHNEIDER ENERGY SERVICES INC</t>
  </si>
  <si>
    <t>8698-8600
8600-8620</t>
  </si>
  <si>
    <t>Sussex - 4996</t>
  </si>
  <si>
    <t>5011-5073</t>
  </si>
  <si>
    <t>Sussex - 5754</t>
  </si>
  <si>
    <t>5002-5073</t>
  </si>
  <si>
    <t>8446-8469</t>
  </si>
  <si>
    <t>7582-7888</t>
  </si>
  <si>
    <t>8000-8026</t>
  </si>
  <si>
    <t>Willow Bend East &amp; West</t>
  </si>
  <si>
    <t>Sussex 5078</t>
  </si>
  <si>
    <t>5094-5153</t>
  </si>
  <si>
    <t xml:space="preserve">WIERMAN #1 </t>
  </si>
  <si>
    <t>BATES* JAMES EDWARD</t>
  </si>
  <si>
    <t>660 FSL</t>
  </si>
  <si>
    <t>Sussex - 4987</t>
  </si>
  <si>
    <t>5102-5143</t>
  </si>
  <si>
    <t>8033-8067</t>
  </si>
  <si>
    <t>Sussex - 5080</t>
  </si>
  <si>
    <t>5080-5178</t>
  </si>
  <si>
    <t>5025-5069</t>
  </si>
  <si>
    <t>Sussex - 4994</t>
  </si>
  <si>
    <t>GREAT WESTERN OPERATING CO</t>
  </si>
  <si>
    <t>8054-8070</t>
  </si>
  <si>
    <t>7626-7912</t>
  </si>
  <si>
    <t>8498-8522
8659-8695</t>
  </si>
  <si>
    <t>Sussex - 5075</t>
  </si>
  <si>
    <t>5089-5151</t>
  </si>
  <si>
    <t>Sussex - 5087</t>
  </si>
  <si>
    <t>5087-5119</t>
  </si>
  <si>
    <t xml:space="preserve">LAYTON GREEN #1 </t>
  </si>
  <si>
    <t>1320 FSL</t>
  </si>
  <si>
    <t>8543-8551</t>
  </si>
  <si>
    <t>5103-5113</t>
  </si>
  <si>
    <t>Sussex - 5103</t>
  </si>
  <si>
    <t>Sussex - 5076</t>
  </si>
  <si>
    <t>5106-5154</t>
  </si>
  <si>
    <t>8481-8506</t>
  </si>
  <si>
    <t>Dakota - 8641</t>
  </si>
  <si>
    <t>8644-8687</t>
  </si>
  <si>
    <t>600 FNL</t>
  </si>
  <si>
    <t>720 FEL</t>
  </si>
  <si>
    <t>8053-8063</t>
  </si>
  <si>
    <t>7651-7670</t>
  </si>
  <si>
    <t xml:space="preserve">FRONT RANGE #1 </t>
  </si>
  <si>
    <t>Sussex - 5124</t>
  </si>
  <si>
    <t>5158-5175</t>
  </si>
  <si>
    <t>8505-8516</t>
  </si>
  <si>
    <t>8036-8050</t>
  </si>
  <si>
    <t>7792-7896</t>
  </si>
  <si>
    <t>Sussex-5093</t>
  </si>
  <si>
    <t>5100-5150</t>
  </si>
  <si>
    <t>Sussex - 5083</t>
  </si>
  <si>
    <t>5088-5138</t>
  </si>
  <si>
    <t>Sussex - 5111</t>
  </si>
  <si>
    <t>5114-5194</t>
  </si>
  <si>
    <t>Sussex - 5090</t>
  </si>
  <si>
    <t>5094-5144</t>
  </si>
  <si>
    <t>8066-8080</t>
  </si>
  <si>
    <t>8521-8532</t>
  </si>
  <si>
    <t>2000 gal Angel</t>
  </si>
  <si>
    <t>Sussex - 5158</t>
  </si>
  <si>
    <t>5159-5204</t>
  </si>
  <si>
    <t>Sussex 5146</t>
  </si>
  <si>
    <t>5160-5225</t>
  </si>
  <si>
    <t>???</t>
  </si>
  <si>
    <t>Est 650</t>
  </si>
  <si>
    <t>Counter</t>
  </si>
  <si>
    <t>68W</t>
  </si>
  <si>
    <t>MCELWAIN 11-17</t>
  </si>
  <si>
    <t>990 FNL</t>
  </si>
  <si>
    <t>MCELWAIN 12-17</t>
  </si>
  <si>
    <t>1650 FNL</t>
  </si>
  <si>
    <t>MCELWAIN MARK 19</t>
  </si>
  <si>
    <t>1780 FNL</t>
  </si>
  <si>
    <t>MCELWAIN 13-17</t>
  </si>
  <si>
    <t>2620 FSL</t>
  </si>
  <si>
    <t>485 FWL</t>
  </si>
  <si>
    <t>MARK MCELWAIN 2</t>
  </si>
  <si>
    <t>MCELWAIN MARK 16</t>
  </si>
  <si>
    <t>600 FSL</t>
  </si>
  <si>
    <t>GINTHER 1</t>
  </si>
  <si>
    <t>CAVANAUGH 1</t>
  </si>
  <si>
    <t>CAVANAUGH 2</t>
  </si>
  <si>
    <t>WOLFGANG 3</t>
  </si>
  <si>
    <t>PAUL HORST 1</t>
  </si>
  <si>
    <t>N COLORADO 44-13 9</t>
  </si>
  <si>
    <t>985 FSL</t>
  </si>
  <si>
    <t>1141 FEL</t>
  </si>
  <si>
    <t>NORTH COLO BLVD 1</t>
  </si>
  <si>
    <t>1980 FNL</t>
  </si>
  <si>
    <t>N COLORADO 41-13 7</t>
  </si>
  <si>
    <t>881 FNL</t>
  </si>
  <si>
    <t>833 FEL</t>
  </si>
  <si>
    <t>NORTH COLORADO BLVD 4</t>
  </si>
  <si>
    <t>898 FNL</t>
  </si>
  <si>
    <t>725 FEL</t>
  </si>
  <si>
    <t>B DARLOW UNIT 12-16</t>
  </si>
  <si>
    <t>760 FEL</t>
  </si>
  <si>
    <t>PULIS 12-8</t>
  </si>
  <si>
    <t>610 FSL</t>
  </si>
  <si>
    <t>610 FEL</t>
  </si>
  <si>
    <t>BROKEN BOW II 7-1</t>
  </si>
  <si>
    <t>WIERMAN 7-3</t>
  </si>
  <si>
    <t>1060 FSL</t>
  </si>
  <si>
    <t>1060 FWL</t>
  </si>
  <si>
    <t>WIERMAN 13-7</t>
  </si>
  <si>
    <t>1485 FNL</t>
  </si>
  <si>
    <t>1588 FEL</t>
  </si>
  <si>
    <t>RICHARD WIERMAN 3</t>
  </si>
  <si>
    <t>1980 FWL</t>
  </si>
  <si>
    <t>WIERMAN 6</t>
  </si>
  <si>
    <t>720 FSL</t>
  </si>
  <si>
    <t>EDSTROM 4</t>
  </si>
  <si>
    <t>GREEN 2</t>
  </si>
  <si>
    <t>610 FWL</t>
  </si>
  <si>
    <t>CARLSON 11-18</t>
  </si>
  <si>
    <t>CARLSON 12-18</t>
  </si>
  <si>
    <t>1930 FNL</t>
  </si>
  <si>
    <t>GREEN 3</t>
  </si>
  <si>
    <t>CARLSON 21-18</t>
  </si>
  <si>
    <t>GREEN JOSEPH 1</t>
  </si>
  <si>
    <t>GREEN CNW 2-18</t>
  </si>
  <si>
    <t>GREEN 22-18</t>
  </si>
  <si>
    <t>GREEN 4</t>
  </si>
  <si>
    <t>1880 FWL</t>
  </si>
  <si>
    <t>FRONT RANGE 18-4</t>
  </si>
  <si>
    <t>FRONT RANGE 4</t>
  </si>
  <si>
    <t>800 FNL</t>
  </si>
  <si>
    <t>2030 FEL</t>
  </si>
  <si>
    <t>FRONT RANGE 2</t>
  </si>
  <si>
    <t>FRI 1-18</t>
  </si>
  <si>
    <t>1320 FNL</t>
  </si>
  <si>
    <t>1320 FEL</t>
  </si>
  <si>
    <t>FRONT RANGE 3</t>
  </si>
  <si>
    <t>1743 FNL</t>
  </si>
  <si>
    <t>600 FEL</t>
  </si>
  <si>
    <t>FRONT RANGE 18-1</t>
  </si>
  <si>
    <t>FRONT RANGE 18-3</t>
  </si>
  <si>
    <t>FRONT RANGE 18-5</t>
  </si>
  <si>
    <t>FRONT RANGE 18-2</t>
  </si>
  <si>
    <t>FRI 2-18</t>
  </si>
  <si>
    <t>ADAMS-FRONT RANGE 1-A</t>
  </si>
  <si>
    <t>FRONT RANGE 18-6</t>
  </si>
  <si>
    <t>PROPOSED HORIZONTAL WELL(S)</t>
  </si>
  <si>
    <t>Surface Location</t>
  </si>
  <si>
    <t>Well Name and Number</t>
  </si>
  <si>
    <t>QQ-Section-Twp-Range</t>
  </si>
  <si>
    <t>Operator's Wellbore Integrity Contact</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</si>
  <si>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</si>
  <si>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</si>
  <si>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</si>
  <si>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</si>
  <si>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</si>
  <si>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</si>
  <si>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</si>
  <si>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</si>
  <si>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</si>
  <si>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or Depth of Deepest Water Well</t>
  </si>
  <si>
    <t>Historical Remedial Work to Provide Fox Hills Coverage</t>
  </si>
  <si>
    <t>Offset Well Objective Formation Top</t>
  </si>
  <si>
    <t>Offset Well Top of Production Casing Cement</t>
  </si>
  <si>
    <t>Comments (Optional)</t>
  </si>
  <si>
    <t>State #1HZ</t>
  </si>
  <si>
    <t xml:space="preserve">NWNE - 13 - 3N - 65W </t>
  </si>
  <si>
    <t>State #4HZ</t>
  </si>
  <si>
    <t>NWNE - 13 - 3N - 65W</t>
  </si>
  <si>
    <t>State #2HZ</t>
  </si>
  <si>
    <t>State #5HZ</t>
  </si>
  <si>
    <t>State #3HZ</t>
  </si>
  <si>
    <t>State #6HZ</t>
  </si>
  <si>
    <t>wellbore.integrity@operator.com</t>
  </si>
  <si>
    <t>05-123-12346</t>
  </si>
  <si>
    <t>Example #1</t>
  </si>
  <si>
    <t>230'</t>
  </si>
  <si>
    <t>KMG</t>
  </si>
  <si>
    <t>500'</t>
  </si>
  <si>
    <t>450'</t>
  </si>
  <si>
    <t>-</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</si>
  <si>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</si>
  <si>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</si>
  <si>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</si>
  <si>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</si>
  <si>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</si>
  <si>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</si>
  <si>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</si>
  <si>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</si>
  <si>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</si>
  <si>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</si>
  <si>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</si>
  <si>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</si>
  <si>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</si>
  <si>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</si>
  <si>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</si>
  <si>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</si>
  <si>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</si>
  <si>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</si>
  <si>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</si>
  <si>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</si>
  <si>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</si>
  <si>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</si>
  <si>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</si>
  <si>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</si>
  <si>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</si>
  <si>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</si>
  <si>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</si>
  <si>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</si>
  <si>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</si>
  <si>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</si>
  <si>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</si>
  <si>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</si>
  <si>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</si>
  <si>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</si>
  <si>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05-123-12352</t>
  </si>
  <si>
    <t>Eample #7</t>
  </si>
  <si>
    <t>240'</t>
  </si>
  <si>
    <t>INSTRUCTIONS FOR OFFSET WELL EVALUATIONS</t>
  </si>
  <si>
    <t>Well Name and  Number</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</si>
  <si>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</si>
  <si>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</si>
  <si>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</si>
  <si>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</si>
  <si>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</si>
  <si>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</si>
  <si>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</si>
  <si>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</si>
  <si>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</si>
  <si>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</si>
  <si>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</si>
  <si>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</si>
  <si>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Enter the greater of the depth to the base of the Fox Hills transition zone based on this well's or an adjacent well's induction log or the grade corrected depth of the deepest water well within one mile of the proposed well's surface location.</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</si>
  <si>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</si>
  <si>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</si>
  <si>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Enter the top of cement of the primary production casing cement job.</t>
  </si>
  <si>
    <t xml:space="preserve">Provide any other information deemed relevant.  Also if needed, provide an acknowledgement that this well will be mitigated per the Horizontal Offset Policy (draft). </t>
  </si>
  <si>
    <t xml:space="preserve">Stage 1 TOC @ 4684' and Stage 2 TOC @ Surface Verified by CBL
Abandonment Details:
30sx cement ballanced from 7200 - 7450', CIBP set @ 5060', 
Squeeze holes shot at 1150' and squeezed 50sx, 
Squeeze holes shot at 300' and squeezed 50sx.
10 sx at surface, cut both strings below ground.
</t>
  </si>
  <si>
    <t>Stage 1 TOC @ 6968 and Stage 2 TOC @ 4300 verified by CBL</t>
  </si>
  <si>
    <t>Stage 1 TOC @ 7400 and Stage 2 TOC @ 4630 verified by CBL</t>
  </si>
  <si>
    <t xml:space="preserve">Stage 1 TOC @ 4636 verified by CBL
Abandoned on 6/12/2001
Set CIBP @ 5075' and dumped 2 sx cement Cut and pulled 4-1/2" casing from 4462'.
Open Hole Plug - 40sx 1097 - 1197; Open Hole Plug - 40sx 593 - 693
Shoe Plug - 50 sx 183 - 283, Surface Plug - 10 sx, Cut and capped surface casing 4' below ground.
</t>
  </si>
  <si>
    <t>Stage 1 TOC @ 7250 and Stage 2 TOC @ 4698 verified by CBL</t>
  </si>
  <si>
    <t>Stage 1 TOC @ 4182 Calculated
Abandoned on July 18, 1995
CIBP @ 5100' w/2sx cement; 4-1/2" casing stuck
Squeeze holes at 1400' squeezed w/50sx; cut and pulled 4-1/2" from 900'
Open Hole Plug - 40sx 900 - 775; Open Hole Plug - 40sx 550 - 425; Open Hole Plug - 40sx 260 - 135
Surface Plug 10sx; Cut and capped surface casing 25' below surface.</t>
  </si>
  <si>
    <t>Stage 1 TOC @ 3904 Calculated</t>
  </si>
  <si>
    <t>Stage 1 TOC @ 4150 Calculated. Stage 2 TOC @ 750 verified by CBL
Abandoned on 8/17/2006
CIBP @ 5080 w/2sx cement; CIBP @ 1370 w/2sx cement
Cut and pulled 4-1/2" from 724'
Surface Plug 60sx 135 - 0; Cut and Capped surface casing 25' below ground.</t>
  </si>
  <si>
    <t>Stage 1 TOC @ 3800 Calculated
Abandoned 8/19/2006
CIBP @ 5091 w/2sx cement; 
Squeeze Holes @ 1505', Cmt Retainer @ 1409' squeezed w/40sx
Squeeze Holes @ 750', Cmt Retainer @ 650' squeezed w/40sx
Squeeze Holes @ 135',' squeezed w/65sx with cement to surface
Curt and capped surface and production casings at 25' below surface</t>
  </si>
  <si>
    <t>Stage 1 TOC @ 7150 Calculated
Abandoned 12/11/1995
CIBP @ 7700' w/2sx cement
Squeeze Holes 5075' and filled annulus to 3820 w/cement - verified by CBL
CIBP @ 1500'
Squeeze Holes @ 1450, cement retainer at 1450' and squeezed w/60sx
Cement Plug 1140 - 1260 and 720 - 1040
Squeeze holes @ 628 squeezed w/40sx
Squeeze holes @ 140 squeezed w/50sx to surface
Cut and capped surface and production casing strings 4' below surface</t>
  </si>
  <si>
    <t>Stage 1 TOC @ 6866 Calculated. Records show Fox hills was cemented through a DV tool to surface. Depth of DV tool not specified. Log indicates base FH at 1300'.
Abandoned 08/06/1988
CIBP @ 7650 w/2sx cement, CIBP @ 4500 w 2sx cement CIBP @ 50' Filled to surface with cement
Cut and capped surface and production casing 15' below surface.</t>
  </si>
  <si>
    <t>Stage 1 TOC @ 6950 and Stage 2 TOC @ 4540 and Stage 3 TOC @ 300' verified by CBL.
Stage 3: DV tool at 1270', 390sx, TOC @ &lt;300'
All cement tops verified by CBL</t>
  </si>
  <si>
    <t>Stage 1 TOC @ 6850 verified by CBL. Stage 2 TOC verified by returns to surface.</t>
  </si>
  <si>
    <t xml:space="preserve">Stage 1 TOC @ 7030 and Stage 2 TOC @ 4760 and Stage 3 TOC @ Surface verified by CBL or cement returns
Records indicate a 3 stage cement job on production. Stage 3: DV tool at 1286', 375sx, TOC @ surface
</t>
  </si>
  <si>
    <t>Stage 1 TOC @ 4100 Calculated and Stage 2 TOC @ Surface verified by cement returns.
Records include correspondence dated 05-01-1979 indicating that the production casing was perforated below the Fox Hills and cement was circulated to surface.</t>
  </si>
  <si>
    <t>Stage 1 TOC @ 6250 Calculated
Sundry dated 3/25/1977 indicates that attempts were made to isolate the Sussex and Fox Hills by stage cementing but they were unsuccessful.</t>
  </si>
  <si>
    <t>Stage 1 TOC @ 3500 Calculated.
Records show that sliding sleeve at 1214 was used to circulate "annular gel" from base of Fox Hills to surface.</t>
  </si>
  <si>
    <t>Stage 1 TOC @ 4112 Calculated
Abandoned 01-16-2001
CIBP @ 4950 w/2sx cement; Cut and pulled 4-1/2" from 2150'
Open Hole Plug: 40sx 1400 - 1500; Open Hole Plug: 40sx 700 - 800; 
Surface Shoe Plug: 155 - 255; Surface Plug: 20sx. 
Cut and capped surface casing 4' below surface</t>
  </si>
  <si>
    <t>Stage 1 TOC @ 7410 Calculated and Stage 2 TOC @ Surface verified by cement returns
Abandoned 05-22-2001
Cased Hole Plug: 30sx 7700 - 8000;
Cement Retainer @ 1290, 20sx cement below and 20sx cement above; 10sx Surface plug
Cut and capped surface and production casing 4' below surface.</t>
  </si>
  <si>
    <t xml:space="preserve">Stage 1 TOC @ 4460 and Stage 2 TOC @ 88 verified by CBL
Abandoned 02-01-2001
CIBP @ 7525 w/2sx cement; CIBP @ 5005 w/2sx
Cmt Plug: 25sx 940-1152, Surface Plug: 20sx
Cut and capped surface and production casings 4' below surface.
</t>
  </si>
  <si>
    <t>Stage 1 TOC @ 4289 and Stage 2 TOC @ 830 Calculated</t>
  </si>
  <si>
    <t>Stage 1 TOC @ 6850 Calculated and Stage 2 TOC @ Surface verified by cement returns</t>
  </si>
  <si>
    <t>Stage 1 TOC @ 4100 Calculated
Abandoned 07-08-1995
CIBP @ 5030 w/2sx cement; Cut and pulled 4-1/2" from unreported depth
Open Hole Plug: 40 sx 1200 - 1300; Open Hole Plug: 40sx 700 - 800
Surface Shoe Plug: 80 sx 150 - 350: Surface Plug: 10sx
Cut and Capped surface casing 4' below surface</t>
  </si>
  <si>
    <t>Stage 1 TOC @ 4495 verified by CBL and Stage 2 TOC @ 760 Calculated</t>
  </si>
  <si>
    <t>Stage 1 TOC @ 7160 and Stage 2 TOC @ 4880 verified by CBL</t>
  </si>
  <si>
    <t>Stage 1 TOC @ 4420 verified by CBL and Stage 2 TOC @ 737 Calculated</t>
  </si>
  <si>
    <t>Stage 1 TOC @ 4150 Calculated</t>
  </si>
  <si>
    <t>Stage 1 TOC @ 7300 and Stage 2 TOC @ 4600 Calculated</t>
  </si>
  <si>
    <t>Stage 1 TOC @ 4108 and Stage 2 TOC @ 600 verified by CBL
Abandoned 05-25-2001
CIBP @ 5000 w/2sx cement; CIBP @ 1144 w/2sx cement
Surface Shoe Plug: Shot holes at 265' and squeezed with 50 sx, left 10 sx inside 4-1/2"
10sx cement at surface. Cut and capped production and surface casing 4' below surface.</t>
  </si>
  <si>
    <t>Stage 1 TOC @ 6100 and Stage 2 TOC @ 5120 and Stage 3 TOC @ 1025 verified by CBL
Stage 3 Details: Squeeze holes @ 1510', 300sx, CBL showed TOC at 1025'</t>
  </si>
  <si>
    <t>Stage 1 TOC @ 7645 verified by CBL</t>
  </si>
  <si>
    <t>Stage 1 TOC @ 4780 verified by CBL</t>
  </si>
  <si>
    <t>Stage 1 TOC @ 6933 Calculated
Abandoned 12-22-2004
CIBP @ 8450 w/2sx cement;
Squeeze holes at 4905, cmt retainer @ 4750 squeezed with 50sx
Cut and pulled 4-1./2" from 827'
Open Hole Plug: 300 sx 442 - 825
Surface Shoe plug: 100sx 77 - 442
Cut and capped surface casing 15' below surface</t>
  </si>
  <si>
    <t>Stage 1 TOC @ 6725 Calculated</t>
  </si>
  <si>
    <t>Stage 1 TOC @ 4400 and Stage 2 TOC @ 760 verified by CBL
Abandoned 11-21-2000
CIBP @ 5050 w/2sx cement, CIBP @ 1036 w/2sx cement
Surface Shoe Plug: Squeeze Holes @ 265' Squeezed with 50sx; Surface Plug: 10 sx
Cut and capped surface and production casings 4' below surface.</t>
  </si>
  <si>
    <t>Stage 1 TOC @ 3900 Calculated and Stage 2 TOC @ 616 verified by CBL
Abandoned 10-13-2003
CIBP @ 5000 w/2sx cement; Squeeze holes @ 1600' - squeezed w/40sx
Cut and pulled 4-1/2" from 585'
Surface Shoe Plug: 75sx, 55' - 248'
10sx cement at surface. Cut and capped surface casing 4' below surface.</t>
  </si>
  <si>
    <t>Stage 1 TOC @ 4000 Calculated and Stage 2 TOC @ 450 verified by CBL
Abandoned 9-22-2003
Casing Plug: 20sx 5000-5100; Squeeze holes @ 1600' - squeezed w/40sx
Cut and pulled 4-1/2" from 390'
Surface Shoe Plug: 60sx, 93' - 260'
10sx cement at surface. Cut and capped surface casing 4' below surface.</t>
  </si>
  <si>
    <t>Stage 1 TOC @ 4400 Calculated and Stage 2 TOC @ 713 verified by CBL
Abandoned 10-14-2003
CIBP @ 5000 w/2sx; Squeeze holes @ 1600' - squeezed w/40sx
Cut and pulled 4-1/2" from 650'
Surface Shoe Plug: 75sx, 61' - 248'
10sx cement at surface. Cut and capped surface casing 4' below surface.</t>
  </si>
  <si>
    <t>Stage 1 TOC @ 7380 verified by CBL
Abandoned 12-22-2004
CIBP @ 7565 w/2sx; CIBP @ 1580' Squeeze holes @ 1565'; Cmt Retainer @ 1467 - squeezed w/60sx
Cut and pulled 4-1/2" from 490'
Surface Shoe Plug: 50sx, 356 - 450
75sx 0' - 356'. Cut and capped surface casing 15' below surface.</t>
  </si>
  <si>
    <t>Stage 1 TOC @ 3850 Calculated
Abandoned 10-04-1997
CIBP @ 5100 w/2sx; 
Squeeze holes @ 1500' - squeezed w/40sx TOC 1300; Squeeze holes @ 750' - squeezed w/40sx TOC 550;
Squeeze holes @ 150' - squeezed w/40sx TOC Surface
5sx cement at surface. Cut and capped surface casing and production casing 4' below surface.</t>
  </si>
  <si>
    <t>Stage 1 TOC @ 2800 Calculated and Stage 2 TOC @ 650 estimated by pipe streach at abandonment
Abandoned 05-14-1993
CIBP @ 5000 w/3sx;
Cut and pulled 4-1/2" from 275'. Circulated 85 sx cement to surface.
Cut and capped surface casing 10' below surface.</t>
  </si>
  <si>
    <t>Sussex - 5082
Codell - 8030</t>
  </si>
  <si>
    <t>Stg 1 - 4684
Stg 2 - Surface</t>
  </si>
  <si>
    <t>Stg 1 - 6968
Stg 2 - 4300</t>
  </si>
  <si>
    <t>N</t>
  </si>
  <si>
    <t>J-Sand - 8450</t>
  </si>
  <si>
    <t>Codell - 8033
J-Sand - 8462</t>
  </si>
  <si>
    <t>Stg 1 - 7400
Stg 2 - 4630</t>
  </si>
  <si>
    <t>Stg 1 - 4636</t>
  </si>
  <si>
    <t>J-Sand - 8461
Dakota - 8640</t>
  </si>
  <si>
    <t>Stg 1 - 7250
Stg 2 - 4698</t>
  </si>
  <si>
    <t>J-Sand - 8476</t>
  </si>
  <si>
    <t>Niobrara - 7627
Codell - 8032</t>
  </si>
  <si>
    <t>Stg 1 - 5800</t>
  </si>
  <si>
    <t>Records show a second DV tool at 1080' with 250sx and cement to surface.
Cement Stage 1 TOC @ 6400 Calculated. Stage 2 TOC @ 4280 and Stage 3 TOC @ Surface verified by CBL
Well Abandoned 11/22/2006
CIBP @ 7575 w/2sx on top; CIBPP @ 4890 w/2sx
Squeeze holes at 1600', Cmt Retainer at 1500' and 50sx squeezed
20sx plug in 5-1/2" 1050 - 1200, 20sx plug in 5-1/2" 180 - 330
Surface Plug 10sx, Cut and capped surface and production casings 15' below ground level</t>
  </si>
  <si>
    <t>Stg 1 - 6400
Stg 2 - 4280
Stg 3 - Surface</t>
  </si>
  <si>
    <t>Stage 1 TOC @ 5800 Calculated</t>
  </si>
  <si>
    <t>Niobrara - 7756
Codell - 8148</t>
  </si>
  <si>
    <t>Stg 1 - 7150</t>
  </si>
  <si>
    <t>Niobrara - 7782
Codell - 8000</t>
  </si>
  <si>
    <t>Stg 1 - 4460
Stg 2 - 88</t>
  </si>
  <si>
    <t>J-Sand - 8490
Dakota - 8641</t>
  </si>
  <si>
    <t>Stg 1 - 6100
Stg 2 - 5120
Stg 3 - 1025</t>
  </si>
  <si>
    <t>Niobrara - 7637
Codell - 8059</t>
  </si>
  <si>
    <t>Stg 1 - 7645</t>
  </si>
  <si>
    <t>J-Sand - 8468</t>
  </si>
  <si>
    <t>Stg 1 - 6933</t>
  </si>
  <si>
    <t>Niobrara - 7595
Codell - 8033</t>
  </si>
  <si>
    <t>Stg 1 - 6725</t>
  </si>
  <si>
    <t>Codell - 8065
J-Sand - 8470</t>
  </si>
  <si>
    <t>Stg 1 - 7380</t>
  </si>
  <si>
    <t>1450 - 1600
During P&amp;A</t>
  </si>
  <si>
    <t>940 - 1150
During P&amp;A</t>
  </si>
  <si>
    <t>1097 - 1197
During P&amp;A</t>
  </si>
  <si>
    <t>1200 - 1400
During P&amp;A</t>
  </si>
  <si>
    <t>1250 - 1450
During P&amp;A</t>
  </si>
  <si>
    <t>88 - 1100</t>
  </si>
  <si>
    <t>1025 - 1510</t>
  </si>
  <si>
    <t>1250 - 1467
During P&amp;A</t>
  </si>
  <si>
    <t>4700 - 4905
During P&amp;A</t>
  </si>
  <si>
    <t>4698 - 5355</t>
  </si>
  <si>
    <t>4630 - 5454</t>
  </si>
  <si>
    <t>4300 - 5410</t>
  </si>
  <si>
    <t>No</t>
  </si>
  <si>
    <t>Stage 1 TOC @ 5800 Calculated 
Note - Original APD indicated that the production casing would be "Stage Cemented" with a total of 500 sacks of cement. The Completion report did not include any information relating to the production hole. Offset wells would typically pump 250 sacks through the shoe and then 250 sacks through a DV tool placed at +/-5500'.
The Operator of the offset well will be contacted to determine if more complete records exist. And to coordinate the placement of a retrievable bridge plug above the Niobrara perforations during the frac operations of any  Great Western horizontal wells within 1500' of this well.</t>
  </si>
  <si>
    <t>Stage 1 TOC @ 7400 and Stage 2 TOC @ 4630 verified by CBL
The Operator of the offset well will be contacted to coordinate the placement of a retrievable bridge plug above the Codell perforations during the frac operations of any  Great Western Codell horizontal wells within 1500' of this well.</t>
  </si>
  <si>
    <t>Stage 1 TOC @ 7645 verified by CBL
The Operator of the offset well will be contacted to coordinate the placement of a retrievable bridge plug above the Niobrara perforations during the frac operations of any  Great Western Niobrara or Codell horizontal wells within 1500' of this well.</t>
  </si>
  <si>
    <t>Stage 1 TOC @ 6725 Calculated
The Operator of the offset well will be contacted to coordinate the placement of a retrievable bridge plug above the Niobrara perforations during the frac operations of any  Great Western Niobrara or Codell horizontal wells within 1500' of this well.</t>
  </si>
  <si>
    <t>Willow Bend LD 18-22HC</t>
  </si>
  <si>
    <t>Willow Bend LD 18-22HN</t>
  </si>
  <si>
    <t>Willow Bend LD 18-23HC</t>
  </si>
  <si>
    <t>Willow Bend LD 18-23HN</t>
  </si>
  <si>
    <t>Willow Bend LD 18-36HN-2</t>
  </si>
  <si>
    <t>Willow Bend LD 18-37HN</t>
  </si>
  <si>
    <t>NE NE Sec 18, T1S, R67W</t>
  </si>
  <si>
    <t>Willow Bend LD 18-22 HN and  Willow Bend LD 18-22HC</t>
  </si>
  <si>
    <t>1182'</t>
  </si>
  <si>
    <t>1508'</t>
  </si>
  <si>
    <t>1516'</t>
  </si>
  <si>
    <t>1173'</t>
  </si>
  <si>
    <t>977'</t>
  </si>
  <si>
    <t>1130'</t>
  </si>
  <si>
    <t>1450'</t>
  </si>
  <si>
    <t>1123'</t>
  </si>
  <si>
    <t>1500'</t>
  </si>
  <si>
    <t>1151'</t>
  </si>
  <si>
    <t>1202'</t>
  </si>
  <si>
    <t>Willow Bend LD 18-23 HN and  Willow Bend LD 18-23HC</t>
  </si>
  <si>
    <t>1487'</t>
  </si>
  <si>
    <t>1411'</t>
  </si>
  <si>
    <t>1235'</t>
  </si>
  <si>
    <t>Willow Bend LD 18-23HC and Willow Bend LD 18-23HN</t>
  </si>
  <si>
    <t>999'</t>
  </si>
  <si>
    <t>139'</t>
  </si>
  <si>
    <t>219'</t>
  </si>
  <si>
    <t>66'</t>
  </si>
  <si>
    <t>131'</t>
  </si>
  <si>
    <t>874'</t>
  </si>
  <si>
    <t>954'</t>
  </si>
  <si>
    <t>241'</t>
  </si>
  <si>
    <t>261'</t>
  </si>
  <si>
    <t>BROKEN BOW I 18-4</t>
  </si>
  <si>
    <t>05-001-07029</t>
  </si>
  <si>
    <t>GREAT WESTERN FRONT RANGE 2</t>
  </si>
  <si>
    <t>266'</t>
  </si>
  <si>
    <t>05-001-07031</t>
  </si>
  <si>
    <t>BROKEN BOW I 18-1</t>
  </si>
  <si>
    <t>BROKEN BOW I 18-2</t>
  </si>
  <si>
    <t>BROKEN BOW I 18-3</t>
  </si>
  <si>
    <t>BROKEN BOW I 18-5</t>
  </si>
  <si>
    <t>BROKEN BOW I 18-6</t>
  </si>
  <si>
    <t>146'</t>
  </si>
  <si>
    <t>138'</t>
  </si>
  <si>
    <t>05-001-07028</t>
  </si>
  <si>
    <t>05-001-07025</t>
  </si>
  <si>
    <t>05-001-07026</t>
  </si>
  <si>
    <t>05-001-07030</t>
  </si>
  <si>
    <t>272'</t>
  </si>
  <si>
    <t>285'</t>
  </si>
  <si>
    <t>214'</t>
  </si>
  <si>
    <t>05-001-07015</t>
  </si>
  <si>
    <t>05-001-08788</t>
  </si>
  <si>
    <t>WIERMAN 3</t>
  </si>
  <si>
    <t>05-001-07104</t>
  </si>
  <si>
    <t>05-001-08041</t>
  </si>
  <si>
    <t>05-001-07907</t>
  </si>
  <si>
    <t>05-001-09403</t>
  </si>
  <si>
    <t>05-001-09276</t>
  </si>
  <si>
    <t>05-001-09375</t>
  </si>
  <si>
    <t>05-001-07058</t>
  </si>
  <si>
    <t>05-001-06657</t>
  </si>
  <si>
    <t>05-001-08806</t>
  </si>
  <si>
    <t>05-001-09707</t>
  </si>
  <si>
    <t>05-001-06542</t>
  </si>
  <si>
    <t>05-001-06945</t>
  </si>
  <si>
    <t>05-001-08750</t>
  </si>
  <si>
    <t>05-001-08259</t>
  </si>
  <si>
    <t>05-001-08260</t>
  </si>
  <si>
    <t>05-001-07016</t>
  </si>
  <si>
    <t>05-001-06944</t>
  </si>
  <si>
    <t>05-001-09706</t>
  </si>
  <si>
    <t>05-001-06862</t>
  </si>
  <si>
    <t>05-001-06288</t>
  </si>
  <si>
    <t>05-001-08738</t>
  </si>
</sst>
</file>

<file path=xl/styles.xml><?xml version="1.0" encoding="utf-8"?>
<styleSheet xmlns="http://schemas.openxmlformats.org/spreadsheetml/2006/main">
  <numFmts count="4">
    <numFmt numFmtId="43" formatCode="_(* #,##0.00_);_(* \(#,##0.00\);_(* &quot;-&quot;??_);_(@_)"/>
    <numFmt numFmtId="164" formatCode="General_)"/>
    <numFmt numFmtId="165" formatCode="mm/dd/yy"/>
    <numFmt numFmtId="166" formatCode="[$-409]mmmm\ d\,\ yyyy;@"/>
  </numFmts>
  <fonts count="21">
    <font>
      <sz val="10"/>
      <name val="Arial"/>
    </font>
    <font>
      <sz val="10"/>
      <name val="Arial"/>
      <family val="2"/>
    </font>
    <font>
      <sz val="8"/>
      <name val="Helv"/>
    </font>
    <font>
      <b/>
      <sz val="14"/>
      <name val="Arial"/>
      <family val="2"/>
    </font>
    <font>
      <sz val="8"/>
      <name val="Arial"/>
      <family val="2"/>
    </font>
    <font>
      <b/>
      <sz val="8"/>
      <name val="Arial"/>
      <family val="2"/>
    </font>
    <font>
      <b/>
      <sz val="10"/>
      <name val="Arial"/>
      <family val="2"/>
    </font>
    <font>
      <sz val="7"/>
      <name val="Arial"/>
      <family val="2"/>
    </font>
    <font>
      <u/>
      <sz val="7"/>
      <name val="Arial"/>
      <family val="2"/>
    </font>
    <font>
      <b/>
      <sz val="12"/>
      <name val="Arial"/>
      <family val="2"/>
    </font>
    <font>
      <b/>
      <u/>
      <sz val="7"/>
      <name val="Arial"/>
      <family val="2"/>
    </font>
    <font>
      <b/>
      <sz val="7"/>
      <name val="Arial"/>
      <family val="2"/>
    </font>
    <font>
      <sz val="12"/>
      <color theme="1"/>
      <name val="Arial"/>
      <family val="2"/>
    </font>
    <font>
      <b/>
      <sz val="12"/>
      <color theme="1"/>
      <name val="Arial"/>
      <family val="2"/>
    </font>
    <font>
      <b/>
      <u/>
      <sz val="10"/>
      <name val="Helv"/>
    </font>
    <font>
      <sz val="12"/>
      <name val="Arial"/>
      <family val="2"/>
    </font>
    <font>
      <sz val="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22"/>
        <bgColor indexed="64"/>
      </patternFill>
    </fill>
    <fill>
      <patternFill patternType="lightHorizontal">
        <bgColor indexed="22"/>
      </patternFill>
    </fill>
    <fill>
      <patternFill patternType="gray0625">
        <bgColor indexed="9"/>
      </patternFill>
    </fill>
    <fill>
      <patternFill patternType="gray0625"/>
    </fill>
    <fill>
      <patternFill patternType="solid">
        <fgColor indexed="9"/>
        <bgColor indexed="64"/>
      </patternFill>
    </fill>
  </fills>
  <borders count="64">
    <border>
      <left/>
      <right/>
      <top/>
      <bottom/>
      <diagonal/>
    </border>
    <border>
      <left/>
      <right style="medium">
        <color indexed="8"/>
      </right>
      <top style="medium">
        <color indexed="8"/>
      </top>
      <bottom style="medium">
        <color indexed="8"/>
      </bottom>
      <diagonal/>
    </border>
    <border>
      <left/>
      <right/>
      <top style="medium">
        <color indexed="8"/>
      </top>
      <bottom style="medium">
        <color indexed="8"/>
      </bottom>
      <diagonal/>
    </border>
    <border>
      <left style="medium">
        <color indexed="8"/>
      </left>
      <right/>
      <top style="medium">
        <color indexed="8"/>
      </top>
      <bottom style="medium">
        <color indexed="8"/>
      </bottom>
      <diagonal/>
    </border>
    <border>
      <left/>
      <right/>
      <top style="medium">
        <color indexed="8"/>
      </top>
      <bottom/>
      <diagonal/>
    </border>
    <border>
      <left/>
      <right style="medium">
        <color indexed="8"/>
      </right>
      <top/>
      <bottom/>
      <diagonal/>
    </border>
    <border>
      <left style="medium">
        <color indexed="8"/>
      </left>
      <right/>
      <top/>
      <bottom/>
      <diagonal/>
    </border>
    <border>
      <left/>
      <right style="medium">
        <color indexed="8"/>
      </right>
      <top/>
      <bottom style="hair">
        <color indexed="8"/>
      </bottom>
      <diagonal/>
    </border>
    <border>
      <left/>
      <right/>
      <top/>
      <bottom style="hair">
        <color indexed="8"/>
      </bottom>
      <diagonal/>
    </border>
    <border>
      <left/>
      <right style="medium">
        <color indexed="8"/>
      </right>
      <top/>
      <bottom style="medium">
        <color indexed="8"/>
      </bottom>
      <diagonal/>
    </border>
    <border>
      <left/>
      <right/>
      <top/>
      <bottom style="medium">
        <color indexed="8"/>
      </bottom>
      <diagonal/>
    </border>
    <border>
      <left style="medium">
        <color indexed="8"/>
      </left>
      <right/>
      <top/>
      <bottom style="medium">
        <color indexed="8"/>
      </bottom>
      <diagonal/>
    </border>
    <border>
      <left/>
      <right style="medium">
        <color indexed="8"/>
      </right>
      <top style="hair">
        <color indexed="8"/>
      </top>
      <bottom style="hair">
        <color indexed="8"/>
      </bottom>
      <diagonal/>
    </border>
    <border>
      <left/>
      <right/>
      <top style="hair">
        <color indexed="8"/>
      </top>
      <bottom style="hair">
        <color indexed="8"/>
      </bottom>
      <diagonal/>
    </border>
    <border>
      <left style="medium">
        <color indexed="8"/>
      </left>
      <right/>
      <top style="hair">
        <color indexed="8"/>
      </top>
      <bottom style="hair">
        <color indexed="8"/>
      </bottom>
      <diagonal/>
    </border>
    <border>
      <left/>
      <right style="medium">
        <color indexed="8"/>
      </right>
      <top style="medium">
        <color indexed="8"/>
      </top>
      <bottom style="hair">
        <color indexed="8"/>
      </bottom>
      <diagonal/>
    </border>
    <border>
      <left/>
      <right/>
      <top style="medium">
        <color indexed="8"/>
      </top>
      <bottom style="hair">
        <color indexed="8"/>
      </bottom>
      <diagonal/>
    </border>
    <border>
      <left/>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8"/>
      </bottom>
      <diagonal/>
    </border>
    <border>
      <left/>
      <right style="medium">
        <color indexed="64"/>
      </right>
      <top/>
      <bottom style="hair">
        <color indexed="8"/>
      </bottom>
      <diagonal/>
    </border>
    <border>
      <left style="medium">
        <color indexed="64"/>
      </left>
      <right/>
      <top style="medium">
        <color indexed="8"/>
      </top>
      <bottom style="hair">
        <color indexed="8"/>
      </bottom>
      <diagonal/>
    </border>
    <border>
      <left/>
      <right style="medium">
        <color indexed="64"/>
      </right>
      <top style="hair">
        <color indexed="8"/>
      </top>
      <bottom style="hair">
        <color indexed="8"/>
      </bottom>
      <diagonal/>
    </border>
    <border>
      <left style="medium">
        <color indexed="64"/>
      </left>
      <right/>
      <top style="hair">
        <color indexed="8"/>
      </top>
      <bottom style="hair">
        <color indexed="8"/>
      </bottom>
      <diagonal/>
    </border>
    <border>
      <left/>
      <right style="medium">
        <color indexed="64"/>
      </right>
      <top/>
      <bottom style="medium">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medium">
        <color indexed="8"/>
      </right>
      <top style="hair">
        <color indexed="8"/>
      </top>
      <bottom style="medium">
        <color indexed="64"/>
      </bottom>
      <diagonal/>
    </border>
    <border>
      <left/>
      <right style="medium">
        <color indexed="8"/>
      </right>
      <top/>
      <bottom style="medium">
        <color indexed="64"/>
      </bottom>
      <diagonal/>
    </border>
    <border>
      <left style="medium">
        <color indexed="8"/>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indexed="64"/>
      </top>
      <bottom style="thin">
        <color theme="6" tint="-0.249977111117893"/>
      </bottom>
      <diagonal/>
    </border>
    <border>
      <left/>
      <right style="thin">
        <color indexed="10"/>
      </right>
      <top style="thin">
        <color indexed="64"/>
      </top>
      <bottom style="thin">
        <color theme="6" tint="-0.249977111117893"/>
      </bottom>
      <diagonal/>
    </border>
    <border>
      <left/>
      <right style="thin">
        <color indexed="14"/>
      </right>
      <top/>
      <bottom/>
      <diagonal/>
    </border>
    <border>
      <left style="thin">
        <color indexed="64"/>
      </left>
      <right style="thin">
        <color indexed="64"/>
      </right>
      <top style="thin">
        <color indexed="64"/>
      </top>
      <bottom/>
      <diagonal/>
    </border>
    <border>
      <left style="thin">
        <color indexed="10"/>
      </left>
      <right style="thin">
        <color indexed="10"/>
      </right>
      <top style="thin">
        <color theme="6" tint="-0.249977111117893"/>
      </top>
      <bottom style="medium">
        <color indexed="10"/>
      </bottom>
      <diagonal/>
    </border>
    <border>
      <left style="thin">
        <color indexed="10"/>
      </left>
      <right/>
      <top style="thin">
        <color theme="6" tint="-0.249977111117893"/>
      </top>
      <bottom style="medium">
        <color indexed="10"/>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style="thin">
        <color indexed="14"/>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top/>
      <bottom style="medium">
        <color indexed="10"/>
      </bottom>
      <diagonal/>
    </border>
    <border>
      <left style="thin">
        <color indexed="10"/>
      </left>
      <right/>
      <top/>
      <bottom/>
      <diagonal/>
    </border>
    <border>
      <left style="thin">
        <color indexed="10"/>
      </left>
      <right style="thin">
        <color indexed="10"/>
      </right>
      <top/>
      <bottom style="medium">
        <color indexed="10"/>
      </bottom>
      <diagonal/>
    </border>
    <border>
      <left/>
      <right/>
      <top style="thin">
        <color rgb="FF92D050"/>
      </top>
      <bottom/>
      <diagonal/>
    </border>
  </borders>
  <cellStyleXfs count="3">
    <xf numFmtId="0" fontId="0" fillId="0" borderId="0"/>
    <xf numFmtId="0" fontId="1" fillId="0" borderId="0"/>
    <xf numFmtId="43" fontId="16" fillId="0" borderId="0" applyFont="0" applyFill="0" applyBorder="0" applyAlignment="0" applyProtection="0"/>
  </cellStyleXfs>
  <cellXfs count="276">
    <xf numFmtId="0" fontId="0" fillId="0" borderId="0" xfId="0"/>
    <xf numFmtId="0" fontId="1" fillId="0" borderId="0" xfId="1" applyFont="1" applyProtection="1"/>
    <xf numFmtId="0" fontId="1" fillId="0" borderId="0" xfId="1" applyFont="1" applyProtection="1">
      <protection locked="0"/>
    </xf>
    <xf numFmtId="164" fontId="2" fillId="0" borderId="0" xfId="1" applyNumberFormat="1" applyFont="1" applyProtection="1"/>
    <xf numFmtId="164" fontId="5" fillId="0" borderId="6" xfId="1" applyNumberFormat="1" applyFont="1" applyBorder="1" applyProtection="1"/>
    <xf numFmtId="164" fontId="4" fillId="0" borderId="7" xfId="1" applyNumberFormat="1" applyFont="1" applyBorder="1" applyAlignment="1" applyProtection="1"/>
    <xf numFmtId="164" fontId="5" fillId="0" borderId="8" xfId="1" applyNumberFormat="1" applyFont="1" applyBorder="1" applyAlignment="1" applyProtection="1">
      <alignment horizontal="left"/>
    </xf>
    <xf numFmtId="164" fontId="5" fillId="0" borderId="4" xfId="1" applyNumberFormat="1" applyFont="1" applyBorder="1" applyProtection="1"/>
    <xf numFmtId="164" fontId="5" fillId="0" borderId="10" xfId="1" applyNumberFormat="1" applyFont="1" applyBorder="1" applyProtection="1"/>
    <xf numFmtId="164" fontId="5" fillId="0" borderId="11" xfId="1" applyNumberFormat="1" applyFont="1" applyBorder="1" applyProtection="1"/>
    <xf numFmtId="165" fontId="5" fillId="0" borderId="0" xfId="1" applyNumberFormat="1" applyFont="1" applyBorder="1" applyAlignment="1" applyProtection="1"/>
    <xf numFmtId="164" fontId="5" fillId="0" borderId="6" xfId="1" applyNumberFormat="1" applyFont="1" applyBorder="1" applyAlignment="1" applyProtection="1">
      <alignment horizontal="left" vertical="center"/>
    </xf>
    <xf numFmtId="164" fontId="5" fillId="0" borderId="0" xfId="1" applyNumberFormat="1" applyFont="1" applyBorder="1" applyProtection="1"/>
    <xf numFmtId="164" fontId="7" fillId="0" borderId="17" xfId="1" applyNumberFormat="1" applyFont="1" applyBorder="1" applyProtection="1">
      <protection locked="0"/>
    </xf>
    <xf numFmtId="0" fontId="6" fillId="0" borderId="0" xfId="1" applyFont="1" applyFill="1" applyBorder="1"/>
    <xf numFmtId="164" fontId="7" fillId="0" borderId="0" xfId="1" quotePrefix="1" applyNumberFormat="1" applyFont="1" applyFill="1" applyBorder="1" applyAlignment="1" applyProtection="1">
      <alignment horizontal="left"/>
      <protection locked="0"/>
    </xf>
    <xf numFmtId="164" fontId="7" fillId="0" borderId="0" xfId="1" applyNumberFormat="1" applyFont="1" applyFill="1" applyBorder="1" applyProtection="1">
      <protection locked="0"/>
    </xf>
    <xf numFmtId="0" fontId="1" fillId="0" borderId="0" xfId="1" applyFont="1" applyFill="1" applyBorder="1" applyProtection="1">
      <protection locked="0"/>
    </xf>
    <xf numFmtId="0" fontId="1" fillId="0" borderId="0" xfId="1" applyFont="1" applyBorder="1"/>
    <xf numFmtId="164" fontId="7" fillId="0" borderId="0" xfId="1" applyNumberFormat="1" applyFont="1" applyBorder="1" applyProtection="1">
      <protection locked="0"/>
    </xf>
    <xf numFmtId="0" fontId="1" fillId="0" borderId="0" xfId="1" applyFont="1" applyFill="1" applyBorder="1"/>
    <xf numFmtId="164" fontId="7" fillId="0" borderId="0" xfId="1" applyNumberFormat="1" applyFont="1" applyFill="1" applyBorder="1" applyAlignment="1" applyProtection="1">
      <alignment horizontal="left"/>
      <protection locked="0"/>
    </xf>
    <xf numFmtId="0" fontId="6" fillId="0" borderId="0" xfId="1" applyFont="1" applyBorder="1"/>
    <xf numFmtId="164" fontId="9" fillId="0" borderId="0" xfId="1" applyNumberFormat="1" applyFont="1" applyFill="1" applyBorder="1" applyAlignment="1" applyProtection="1">
      <alignment horizontal="left"/>
      <protection locked="0"/>
    </xf>
    <xf numFmtId="0" fontId="1" fillId="2" borderId="17" xfId="1" applyFont="1" applyFill="1" applyBorder="1"/>
    <xf numFmtId="0" fontId="1" fillId="0" borderId="18" xfId="1" applyFont="1" applyFill="1" applyBorder="1"/>
    <xf numFmtId="0" fontId="1" fillId="0" borderId="19" xfId="1" applyFont="1" applyFill="1" applyBorder="1"/>
    <xf numFmtId="0" fontId="1" fillId="2" borderId="0" xfId="1" applyFont="1" applyFill="1" applyBorder="1"/>
    <xf numFmtId="0" fontId="1" fillId="3" borderId="0" xfId="1" applyFont="1" applyFill="1" applyBorder="1"/>
    <xf numFmtId="164" fontId="7" fillId="4" borderId="0" xfId="1" applyNumberFormat="1" applyFont="1" applyFill="1" applyBorder="1" applyProtection="1">
      <protection locked="0"/>
    </xf>
    <xf numFmtId="164" fontId="7" fillId="5" borderId="0" xfId="1" applyNumberFormat="1" applyFont="1" applyFill="1" applyBorder="1" applyProtection="1">
      <protection locked="0"/>
    </xf>
    <xf numFmtId="164" fontId="7" fillId="6" borderId="0" xfId="1" applyNumberFormat="1" applyFont="1" applyFill="1" applyBorder="1" applyProtection="1">
      <protection locked="0"/>
    </xf>
    <xf numFmtId="0" fontId="7" fillId="0" borderId="0" xfId="1" applyFont="1" applyBorder="1" applyProtection="1">
      <protection locked="0"/>
    </xf>
    <xf numFmtId="0" fontId="1" fillId="0" borderId="0" xfId="1" applyFont="1" applyBorder="1" applyProtection="1"/>
    <xf numFmtId="164" fontId="7" fillId="0" borderId="0" xfId="1" applyNumberFormat="1" applyFont="1" applyBorder="1" applyAlignment="1" applyProtection="1">
      <alignment vertical="center"/>
      <protection locked="0"/>
    </xf>
    <xf numFmtId="0" fontId="5" fillId="0" borderId="0" xfId="1" applyFont="1" applyBorder="1"/>
    <xf numFmtId="164" fontId="7" fillId="2" borderId="17" xfId="1" applyNumberFormat="1" applyFont="1" applyFill="1" applyBorder="1" applyProtection="1">
      <protection locked="0"/>
    </xf>
    <xf numFmtId="164" fontId="7" fillId="2" borderId="23" xfId="1" applyNumberFormat="1" applyFont="1" applyFill="1" applyBorder="1" applyProtection="1">
      <protection locked="0"/>
    </xf>
    <xf numFmtId="164" fontId="7" fillId="2" borderId="24" xfId="1" applyNumberFormat="1" applyFont="1" applyFill="1" applyBorder="1" applyProtection="1">
      <protection locked="0"/>
    </xf>
    <xf numFmtId="164" fontId="7" fillId="2" borderId="0" xfId="1" applyNumberFormat="1" applyFont="1" applyFill="1" applyBorder="1" applyProtection="1">
      <protection locked="0"/>
    </xf>
    <xf numFmtId="164" fontId="7" fillId="2" borderId="19" xfId="1" applyNumberFormat="1" applyFont="1" applyFill="1" applyBorder="1" applyProtection="1">
      <protection locked="0"/>
    </xf>
    <xf numFmtId="164" fontId="7" fillId="2" borderId="18" xfId="1" applyNumberFormat="1" applyFont="1" applyFill="1" applyBorder="1" applyProtection="1">
      <protection locked="0"/>
    </xf>
    <xf numFmtId="164" fontId="7" fillId="0" borderId="19" xfId="1" applyNumberFormat="1" applyFont="1" applyBorder="1" applyProtection="1">
      <protection locked="0"/>
    </xf>
    <xf numFmtId="164" fontId="6" fillId="0" borderId="6" xfId="1" applyNumberFormat="1" applyFont="1" applyBorder="1" applyAlignment="1" applyProtection="1">
      <alignment horizontal="right"/>
      <protection locked="0"/>
    </xf>
    <xf numFmtId="0" fontId="12" fillId="0" borderId="25" xfId="0" applyFont="1" applyBorder="1" applyAlignment="1">
      <alignment wrapText="1"/>
    </xf>
    <xf numFmtId="0" fontId="12" fillId="0" borderId="25" xfId="0" applyFont="1" applyBorder="1" applyAlignment="1">
      <alignment horizontal="right" wrapText="1"/>
    </xf>
    <xf numFmtId="0" fontId="12" fillId="0" borderId="25" xfId="0" applyFont="1" applyFill="1" applyBorder="1" applyAlignment="1">
      <alignment wrapText="1"/>
    </xf>
    <xf numFmtId="14" fontId="12" fillId="0" borderId="25" xfId="0" applyNumberFormat="1" applyFont="1" applyFill="1" applyBorder="1" applyAlignment="1">
      <alignment wrapText="1"/>
    </xf>
    <xf numFmtId="49" fontId="15" fillId="0" borderId="25" xfId="0" applyNumberFormat="1" applyFont="1" applyBorder="1"/>
    <xf numFmtId="166" fontId="6" fillId="0" borderId="5" xfId="1" applyNumberFormat="1" applyFont="1" applyBorder="1" applyAlignment="1" applyProtection="1">
      <alignment horizontal="left"/>
      <protection locked="0"/>
    </xf>
    <xf numFmtId="0" fontId="13" fillId="0" borderId="25" xfId="0" applyFont="1" applyBorder="1" applyAlignment="1">
      <alignment horizontal="center" wrapText="1"/>
    </xf>
    <xf numFmtId="164" fontId="4" fillId="0" borderId="16" xfId="1" applyNumberFormat="1" applyFont="1" applyBorder="1" applyAlignment="1" applyProtection="1">
      <protection locked="0"/>
    </xf>
    <xf numFmtId="164" fontId="4" fillId="0" borderId="15" xfId="1" applyNumberFormat="1" applyFont="1" applyBorder="1" applyAlignment="1" applyProtection="1">
      <protection locked="0"/>
    </xf>
    <xf numFmtId="164" fontId="4" fillId="0" borderId="8" xfId="1" quotePrefix="1" applyNumberFormat="1" applyFont="1" applyBorder="1" applyAlignment="1" applyProtection="1">
      <alignment horizontal="center"/>
    </xf>
    <xf numFmtId="14" fontId="4" fillId="0" borderId="8" xfId="1" applyNumberFormat="1" applyFont="1" applyBorder="1" applyAlignment="1" applyProtection="1">
      <alignment horizontal="center" vertical="center"/>
      <protection locked="0"/>
    </xf>
    <xf numFmtId="164" fontId="4" fillId="0" borderId="8" xfId="1" applyNumberFormat="1" applyFont="1" applyBorder="1" applyAlignment="1" applyProtection="1">
      <alignment horizontal="center" vertical="center"/>
      <protection locked="0"/>
    </xf>
    <xf numFmtId="164" fontId="4" fillId="0" borderId="7" xfId="1" applyNumberFormat="1" applyFont="1" applyBorder="1" applyAlignment="1" applyProtection="1">
      <alignment horizontal="center"/>
    </xf>
    <xf numFmtId="164" fontId="4" fillId="0" borderId="14" xfId="1" quotePrefix="1" applyNumberFormat="1" applyFont="1" applyBorder="1" applyAlignment="1" applyProtection="1"/>
    <xf numFmtId="164" fontId="4" fillId="0" borderId="13" xfId="1" quotePrefix="1" applyNumberFormat="1" applyFont="1" applyBorder="1" applyAlignment="1" applyProtection="1"/>
    <xf numFmtId="164" fontId="4" fillId="0" borderId="12" xfId="1" quotePrefix="1" applyNumberFormat="1" applyFont="1" applyBorder="1" applyAlignment="1" applyProtection="1"/>
    <xf numFmtId="14" fontId="5" fillId="0" borderId="8" xfId="1" applyNumberFormat="1" applyFont="1" applyBorder="1" applyAlignment="1" applyProtection="1">
      <alignment horizontal="center" vertical="center"/>
      <protection locked="0"/>
    </xf>
    <xf numFmtId="164" fontId="4" fillId="0" borderId="13" xfId="1" applyNumberFormat="1" applyFont="1" applyBorder="1" applyAlignment="1" applyProtection="1">
      <protection locked="0"/>
    </xf>
    <xf numFmtId="164" fontId="4" fillId="0" borderId="12" xfId="1" applyNumberFormat="1" applyFont="1" applyBorder="1" applyAlignment="1" applyProtection="1">
      <protection locked="0"/>
    </xf>
    <xf numFmtId="164" fontId="4" fillId="0" borderId="13" xfId="1" applyNumberFormat="1" applyFont="1" applyBorder="1" applyAlignment="1" applyProtection="1">
      <alignment horizontal="centerContinuous" vertical="center"/>
      <protection locked="0"/>
    </xf>
    <xf numFmtId="164" fontId="4" fillId="0" borderId="12" xfId="1" applyNumberFormat="1" applyFont="1" applyBorder="1" applyProtection="1"/>
    <xf numFmtId="164" fontId="4" fillId="0" borderId="10" xfId="1" applyNumberFormat="1" applyFont="1" applyBorder="1" applyAlignment="1" applyProtection="1">
      <alignment horizontal="centerContinuous" vertical="center"/>
    </xf>
    <xf numFmtId="164" fontId="5" fillId="0" borderId="10" xfId="1" applyNumberFormat="1" applyFont="1" applyBorder="1" applyAlignment="1" applyProtection="1">
      <alignment horizontal="centerContinuous" vertical="center"/>
    </xf>
    <xf numFmtId="164" fontId="4" fillId="0" borderId="9" xfId="1" applyNumberFormat="1" applyFont="1" applyBorder="1" applyAlignment="1" applyProtection="1">
      <alignment horizontal="centerContinuous" vertical="center"/>
    </xf>
    <xf numFmtId="164" fontId="5" fillId="0" borderId="9" xfId="1" applyNumberFormat="1" applyFont="1" applyBorder="1" applyAlignment="1" applyProtection="1">
      <alignment horizontal="centerContinuous" vertical="center"/>
    </xf>
    <xf numFmtId="164" fontId="4" fillId="0" borderId="0" xfId="1" applyNumberFormat="1" applyFont="1" applyBorder="1" applyProtection="1"/>
    <xf numFmtId="164" fontId="7" fillId="0" borderId="26" xfId="1" applyNumberFormat="1" applyFont="1" applyBorder="1" applyProtection="1">
      <protection locked="0"/>
    </xf>
    <xf numFmtId="164" fontId="7" fillId="0" borderId="27" xfId="1" applyNumberFormat="1" applyFont="1" applyBorder="1" applyProtection="1">
      <protection locked="0"/>
    </xf>
    <xf numFmtId="164" fontId="7" fillId="0" borderId="28" xfId="1" applyNumberFormat="1" applyFont="1" applyBorder="1" applyProtection="1">
      <protection locked="0"/>
    </xf>
    <xf numFmtId="164" fontId="1" fillId="0" borderId="0" xfId="1" applyNumberFormat="1" applyFont="1" applyBorder="1" applyProtection="1">
      <protection locked="0"/>
    </xf>
    <xf numFmtId="164" fontId="6" fillId="0" borderId="0" xfId="1" applyNumberFormat="1" applyFont="1" applyBorder="1" applyAlignment="1" applyProtection="1">
      <alignment horizontal="left"/>
      <protection locked="0"/>
    </xf>
    <xf numFmtId="164" fontId="7" fillId="0" borderId="18" xfId="1" applyNumberFormat="1" applyFont="1" applyBorder="1" applyProtection="1">
      <protection locked="0"/>
    </xf>
    <xf numFmtId="164" fontId="1" fillId="0" borderId="19" xfId="1" applyNumberFormat="1" applyFont="1" applyBorder="1" applyProtection="1">
      <protection locked="0"/>
    </xf>
    <xf numFmtId="164" fontId="1" fillId="0" borderId="0" xfId="1" applyNumberFormat="1" applyFont="1" applyBorder="1" applyAlignment="1" applyProtection="1">
      <alignment horizontal="left"/>
      <protection locked="0"/>
    </xf>
    <xf numFmtId="164" fontId="7" fillId="0" borderId="0" xfId="1" applyNumberFormat="1" applyFont="1" applyBorder="1" applyAlignment="1" applyProtection="1">
      <alignment horizontal="left"/>
      <protection locked="0"/>
    </xf>
    <xf numFmtId="164" fontId="6" fillId="0" borderId="19" xfId="1" applyNumberFormat="1" applyFont="1" applyBorder="1" applyProtection="1">
      <protection locked="0"/>
    </xf>
    <xf numFmtId="164" fontId="7" fillId="0" borderId="0" xfId="1" quotePrefix="1" applyNumberFormat="1" applyFont="1" applyBorder="1" applyAlignment="1" applyProtection="1">
      <alignment horizontal="left"/>
      <protection locked="0"/>
    </xf>
    <xf numFmtId="164" fontId="1" fillId="0" borderId="0" xfId="1" applyNumberFormat="1" applyFont="1" applyBorder="1" applyAlignment="1" applyProtection="1">
      <alignment vertical="center"/>
      <protection locked="0"/>
    </xf>
    <xf numFmtId="164" fontId="11" fillId="0" borderId="19" xfId="1" applyNumberFormat="1" applyFont="1" applyBorder="1" applyProtection="1">
      <protection locked="0"/>
    </xf>
    <xf numFmtId="164" fontId="7" fillId="0" borderId="0" xfId="1" quotePrefix="1" applyNumberFormat="1" applyFont="1" applyBorder="1" applyProtection="1">
      <protection locked="0"/>
    </xf>
    <xf numFmtId="164" fontId="8" fillId="0" borderId="19" xfId="1" applyNumberFormat="1" applyFont="1" applyBorder="1" applyProtection="1">
      <protection locked="0"/>
    </xf>
    <xf numFmtId="164" fontId="8" fillId="0" borderId="0" xfId="1" applyNumberFormat="1" applyFont="1" applyBorder="1" applyProtection="1">
      <protection locked="0"/>
    </xf>
    <xf numFmtId="164" fontId="10" fillId="0" borderId="19" xfId="1" applyNumberFormat="1" applyFont="1" applyBorder="1" applyProtection="1">
      <protection locked="0"/>
    </xf>
    <xf numFmtId="0" fontId="6" fillId="0" borderId="0" xfId="1" applyFont="1" applyBorder="1" applyAlignment="1">
      <alignment horizontal="right"/>
    </xf>
    <xf numFmtId="164" fontId="7" fillId="0" borderId="19" xfId="1" quotePrefix="1" applyNumberFormat="1" applyFont="1" applyBorder="1" applyAlignment="1" applyProtection="1">
      <alignment horizontal="left" vertical="center"/>
      <protection locked="0"/>
    </xf>
    <xf numFmtId="0" fontId="1" fillId="0" borderId="0" xfId="1" applyFont="1" applyBorder="1" applyAlignment="1">
      <alignment vertical="center"/>
    </xf>
    <xf numFmtId="0" fontId="7" fillId="0" borderId="0" xfId="1" applyFont="1" applyBorder="1"/>
    <xf numFmtId="0" fontId="7" fillId="0" borderId="0" xfId="1" quotePrefix="1" applyFont="1" applyBorder="1" applyAlignment="1">
      <alignment horizontal="left" vertical="center"/>
    </xf>
    <xf numFmtId="0" fontId="7" fillId="0" borderId="0" xfId="1" quotePrefix="1" applyFont="1" applyBorder="1" applyAlignment="1">
      <alignment vertical="center"/>
    </xf>
    <xf numFmtId="0" fontId="7" fillId="0" borderId="0" xfId="1" applyFont="1" applyBorder="1" applyAlignment="1">
      <alignment vertical="center"/>
    </xf>
    <xf numFmtId="0" fontId="1" fillId="0" borderId="0" xfId="1" applyFont="1" applyBorder="1" applyAlignment="1">
      <alignment horizontal="right" vertical="center"/>
    </xf>
    <xf numFmtId="0" fontId="1" fillId="0" borderId="0" xfId="1" applyFont="1" applyBorder="1" applyAlignment="1"/>
    <xf numFmtId="164" fontId="1" fillId="0" borderId="0" xfId="1" quotePrefix="1" applyNumberFormat="1" applyFont="1" applyBorder="1" applyProtection="1">
      <protection locked="0"/>
    </xf>
    <xf numFmtId="0" fontId="1" fillId="0" borderId="18" xfId="1" applyFont="1" applyBorder="1" applyAlignment="1"/>
    <xf numFmtId="164" fontId="1" fillId="0" borderId="0" xfId="1" applyNumberFormat="1" applyFont="1" applyBorder="1" applyAlignment="1" applyProtection="1">
      <alignment horizontal="right"/>
      <protection locked="0"/>
    </xf>
    <xf numFmtId="0" fontId="1" fillId="0" borderId="0" xfId="1" applyFont="1" applyBorder="1" applyProtection="1">
      <protection locked="0"/>
    </xf>
    <xf numFmtId="164" fontId="1" fillId="0" borderId="0" xfId="1" quotePrefix="1" applyNumberFormat="1" applyFont="1" applyBorder="1" applyAlignment="1" applyProtection="1">
      <alignment horizontal="left"/>
      <protection locked="0"/>
    </xf>
    <xf numFmtId="164" fontId="7" fillId="0" borderId="19" xfId="1" quotePrefix="1" applyNumberFormat="1" applyFont="1" applyBorder="1" applyProtection="1">
      <protection locked="0"/>
    </xf>
    <xf numFmtId="164" fontId="11" fillId="0" borderId="0" xfId="1" applyNumberFormat="1" applyFont="1" applyBorder="1" applyProtection="1">
      <protection locked="0"/>
    </xf>
    <xf numFmtId="0" fontId="11" fillId="0" borderId="0" xfId="1" applyFont="1" applyBorder="1" applyProtection="1">
      <protection locked="0"/>
    </xf>
    <xf numFmtId="164" fontId="7" fillId="5" borderId="19" xfId="1" applyNumberFormat="1" applyFont="1" applyFill="1" applyBorder="1" applyProtection="1">
      <protection locked="0"/>
    </xf>
    <xf numFmtId="0" fontId="1" fillId="5" borderId="0" xfId="1" applyFont="1" applyFill="1" applyBorder="1" applyProtection="1">
      <protection locked="0"/>
    </xf>
    <xf numFmtId="164" fontId="8" fillId="0" borderId="0" xfId="1" applyNumberFormat="1" applyFont="1" applyBorder="1" applyAlignment="1" applyProtection="1">
      <alignment horizontal="left"/>
      <protection locked="0"/>
    </xf>
    <xf numFmtId="0" fontId="1" fillId="0" borderId="0" xfId="1" applyFont="1" applyBorder="1" applyAlignment="1">
      <alignment horizontal="right"/>
    </xf>
    <xf numFmtId="164" fontId="6" fillId="0" borderId="0" xfId="1" applyNumberFormat="1" applyFont="1" applyBorder="1" applyProtection="1">
      <protection locked="0"/>
    </xf>
    <xf numFmtId="0" fontId="6" fillId="0" borderId="0" xfId="1" applyFont="1" applyBorder="1" applyProtection="1"/>
    <xf numFmtId="164" fontId="7" fillId="0" borderId="23" xfId="1" applyNumberFormat="1" applyFont="1" applyBorder="1" applyProtection="1">
      <protection locked="0"/>
    </xf>
    <xf numFmtId="164" fontId="7" fillId="0" borderId="24" xfId="1" applyNumberFormat="1" applyFont="1" applyBorder="1" applyProtection="1">
      <protection locked="0"/>
    </xf>
    <xf numFmtId="164" fontId="5" fillId="0" borderId="29" xfId="1" applyNumberFormat="1" applyFont="1" applyBorder="1" applyAlignment="1" applyProtection="1">
      <alignment horizontal="centerContinuous" vertical="center"/>
    </xf>
    <xf numFmtId="164" fontId="4" fillId="0" borderId="31" xfId="1" applyNumberFormat="1" applyFont="1" applyBorder="1" applyAlignment="1" applyProtection="1">
      <protection locked="0"/>
    </xf>
    <xf numFmtId="164" fontId="4" fillId="0" borderId="33" xfId="1" applyNumberFormat="1" applyFont="1" applyBorder="1" applyAlignment="1" applyProtection="1">
      <protection locked="0"/>
    </xf>
    <xf numFmtId="164" fontId="5" fillId="0" borderId="0" xfId="1" applyNumberFormat="1" applyFont="1" applyBorder="1" applyAlignment="1" applyProtection="1"/>
    <xf numFmtId="164" fontId="4" fillId="0" borderId="33" xfId="1" applyNumberFormat="1" applyFont="1" applyBorder="1" applyProtection="1"/>
    <xf numFmtId="164" fontId="4" fillId="0" borderId="34" xfId="1" applyNumberFormat="1" applyFont="1" applyBorder="1" applyProtection="1"/>
    <xf numFmtId="164" fontId="4" fillId="0" borderId="18" xfId="1" applyNumberFormat="1" applyFont="1" applyBorder="1" applyProtection="1"/>
    <xf numFmtId="164" fontId="4" fillId="0" borderId="35" xfId="1" applyNumberFormat="1" applyFont="1" applyBorder="1" applyProtection="1"/>
    <xf numFmtId="164" fontId="4" fillId="0" borderId="36" xfId="1" applyNumberFormat="1" applyFont="1" applyBorder="1" applyAlignment="1" applyProtection="1">
      <alignment horizontal="centerContinuous" vertical="center"/>
      <protection locked="0"/>
    </xf>
    <xf numFmtId="164" fontId="4" fillId="0" borderId="37" xfId="1" applyNumberFormat="1" applyFont="1" applyBorder="1" applyProtection="1"/>
    <xf numFmtId="164" fontId="5" fillId="0" borderId="17" xfId="1" applyNumberFormat="1" applyFont="1" applyBorder="1" applyAlignment="1" applyProtection="1">
      <alignment horizontal="left"/>
    </xf>
    <xf numFmtId="14" fontId="5" fillId="0" borderId="17" xfId="1" applyNumberFormat="1" applyFont="1" applyBorder="1" applyAlignment="1" applyProtection="1">
      <alignment horizontal="center" vertical="center"/>
      <protection locked="0"/>
    </xf>
    <xf numFmtId="14" fontId="4" fillId="0" borderId="17" xfId="1" applyNumberFormat="1" applyFont="1" applyBorder="1" applyAlignment="1" applyProtection="1">
      <alignment horizontal="center" vertical="center"/>
      <protection locked="0"/>
    </xf>
    <xf numFmtId="164" fontId="4" fillId="0" borderId="38" xfId="1" applyNumberFormat="1" applyFont="1" applyBorder="1" applyAlignment="1" applyProtection="1"/>
    <xf numFmtId="164" fontId="6" fillId="0" borderId="17" xfId="1" applyNumberFormat="1" applyFont="1" applyBorder="1" applyAlignment="1" applyProtection="1">
      <alignment horizontal="centerContinuous"/>
      <protection locked="0"/>
    </xf>
    <xf numFmtId="164" fontId="4" fillId="0" borderId="17" xfId="1" applyNumberFormat="1" applyFont="1" applyBorder="1" applyAlignment="1" applyProtection="1">
      <alignment horizontal="centerContinuous"/>
      <protection locked="0"/>
    </xf>
    <xf numFmtId="164" fontId="5" fillId="0" borderId="17" xfId="1" applyNumberFormat="1" applyFont="1" applyBorder="1" applyAlignment="1" applyProtection="1">
      <alignment horizontal="centerContinuous"/>
      <protection locked="0"/>
    </xf>
    <xf numFmtId="164" fontId="5" fillId="0" borderId="39" xfId="1" applyNumberFormat="1" applyFont="1" applyBorder="1" applyAlignment="1" applyProtection="1">
      <alignment horizontal="centerContinuous" vertical="center"/>
      <protection locked="0"/>
    </xf>
    <xf numFmtId="164" fontId="5" fillId="0" borderId="40" xfId="1" applyNumberFormat="1" applyFont="1" applyBorder="1" applyAlignment="1" applyProtection="1">
      <alignment horizontal="centerContinuous" vertical="center"/>
    </xf>
    <xf numFmtId="164" fontId="5" fillId="0" borderId="40" xfId="1" applyNumberFormat="1" applyFont="1" applyBorder="1" applyAlignment="1" applyProtection="1">
      <alignment horizontal="left" vertical="center"/>
    </xf>
    <xf numFmtId="164" fontId="5" fillId="0" borderId="40" xfId="1" applyNumberFormat="1" applyFont="1" applyBorder="1" applyAlignment="1" applyProtection="1">
      <alignment vertical="center"/>
    </xf>
    <xf numFmtId="164" fontId="5" fillId="0" borderId="39" xfId="1" applyNumberFormat="1" applyFont="1" applyBorder="1" applyAlignment="1" applyProtection="1">
      <alignment horizontal="left" vertical="center"/>
    </xf>
    <xf numFmtId="164" fontId="5" fillId="0" borderId="40" xfId="1" applyNumberFormat="1" applyFont="1" applyBorder="1" applyAlignment="1" applyProtection="1">
      <alignment horizontal="centerContinuous" vertical="center"/>
      <protection locked="0"/>
    </xf>
    <xf numFmtId="164" fontId="4" fillId="0" borderId="41" xfId="1" applyNumberFormat="1" applyFont="1" applyBorder="1" applyAlignment="1" applyProtection="1">
      <alignment horizontal="centerContinuous"/>
      <protection locked="0"/>
    </xf>
    <xf numFmtId="0" fontId="15" fillId="0" borderId="25" xfId="0" applyFont="1" applyBorder="1"/>
    <xf numFmtId="0" fontId="15" fillId="0" borderId="0" xfId="0" applyFont="1"/>
    <xf numFmtId="0" fontId="13" fillId="0" borderId="25" xfId="0" applyFont="1" applyBorder="1" applyAlignment="1">
      <alignment horizontal="center" wrapText="1"/>
    </xf>
    <xf numFmtId="12" fontId="13" fillId="0" borderId="25" xfId="0" applyNumberFormat="1" applyFont="1" applyBorder="1" applyAlignment="1">
      <alignment horizontal="center" wrapText="1"/>
    </xf>
    <xf numFmtId="12" fontId="12" fillId="0" borderId="25" xfId="0" applyNumberFormat="1" applyFont="1" applyBorder="1" applyAlignment="1">
      <alignment wrapText="1"/>
    </xf>
    <xf numFmtId="12" fontId="15" fillId="0" borderId="0" xfId="0" applyNumberFormat="1" applyFont="1"/>
    <xf numFmtId="0" fontId="15" fillId="0" borderId="25" xfId="0" applyNumberFormat="1" applyFont="1" applyBorder="1"/>
    <xf numFmtId="0" fontId="13" fillId="0" borderId="25" xfId="0" applyFont="1" applyBorder="1" applyAlignment="1">
      <alignment horizontal="center" wrapText="1"/>
    </xf>
    <xf numFmtId="0" fontId="15" fillId="0" borderId="0" xfId="0" applyFont="1" applyBorder="1"/>
    <xf numFmtId="0" fontId="15" fillId="0" borderId="25" xfId="0" applyFont="1" applyBorder="1" applyAlignment="1">
      <alignment horizontal="center"/>
    </xf>
    <xf numFmtId="0" fontId="1" fillId="0" borderId="0" xfId="0" applyFont="1" applyFill="1" applyAlignment="1">
      <alignment horizontal="center"/>
    </xf>
    <xf numFmtId="0" fontId="1" fillId="0" borderId="0" xfId="0" applyFont="1" applyFill="1"/>
    <xf numFmtId="0" fontId="17" fillId="0" borderId="0" xfId="0" applyFont="1" applyFill="1"/>
    <xf numFmtId="0" fontId="18" fillId="0" borderId="48" xfId="0" applyFont="1" applyFill="1" applyBorder="1" applyAlignment="1">
      <alignment horizontal="center" vertical="center" wrapText="1"/>
    </xf>
    <xf numFmtId="0" fontId="19" fillId="0" borderId="48" xfId="0" applyFont="1" applyFill="1" applyBorder="1" applyAlignment="1">
      <alignment horizontal="center" vertical="center" wrapText="1"/>
    </xf>
    <xf numFmtId="4" fontId="19" fillId="0" borderId="48" xfId="0" applyNumberFormat="1" applyFont="1" applyFill="1" applyBorder="1" applyAlignment="1">
      <alignment horizontal="center" vertical="center" wrapText="1"/>
    </xf>
    <xf numFmtId="0" fontId="1" fillId="0" borderId="52" xfId="0" applyNumberFormat="1" applyFont="1" applyFill="1" applyBorder="1" applyAlignment="1">
      <alignment horizontal="center" vertical="center"/>
    </xf>
    <xf numFmtId="0" fontId="1" fillId="0" borderId="52" xfId="0" applyFont="1" applyFill="1" applyBorder="1" applyAlignment="1">
      <alignment horizontal="center" vertical="center" wrapText="1"/>
    </xf>
    <xf numFmtId="4" fontId="1" fillId="0" borderId="52" xfId="0" applyNumberFormat="1" applyFont="1" applyFill="1" applyBorder="1" applyAlignment="1">
      <alignment horizontal="center" vertical="center"/>
    </xf>
    <xf numFmtId="14" fontId="1" fillId="0" borderId="52" xfId="0" applyNumberFormat="1" applyFont="1" applyFill="1" applyBorder="1" applyAlignment="1">
      <alignment horizontal="center" vertical="center" wrapText="1"/>
    </xf>
    <xf numFmtId="0" fontId="20" fillId="0" borderId="60" xfId="0" applyFont="1" applyFill="1" applyBorder="1" applyAlignment="1">
      <alignment horizontal="center" vertical="center" wrapText="1"/>
    </xf>
    <xf numFmtId="0" fontId="20" fillId="0" borderId="49"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0" fillId="0" borderId="62" xfId="0" applyFont="1" applyFill="1" applyBorder="1" applyAlignment="1">
      <alignment horizontal="center" vertical="center" wrapText="1"/>
    </xf>
    <xf numFmtId="0" fontId="20" fillId="0" borderId="48" xfId="0" applyFont="1" applyFill="1" applyBorder="1" applyAlignment="1">
      <alignment horizontal="center" vertical="center"/>
    </xf>
    <xf numFmtId="0" fontId="20" fillId="0" borderId="48" xfId="0" applyFont="1" applyFill="1" applyBorder="1" applyAlignment="1">
      <alignment horizontal="center" vertical="center" wrapText="1"/>
    </xf>
    <xf numFmtId="4" fontId="20" fillId="0" borderId="48" xfId="0" applyNumberFormat="1" applyFont="1" applyFill="1" applyBorder="1" applyAlignment="1">
      <alignment horizontal="center" vertical="center" wrapText="1"/>
    </xf>
    <xf numFmtId="0" fontId="1" fillId="0" borderId="0" xfId="0" applyFont="1" applyFill="1" applyBorder="1"/>
    <xf numFmtId="0" fontId="1" fillId="0" borderId="63" xfId="0" applyFont="1" applyFill="1" applyBorder="1"/>
    <xf numFmtId="1" fontId="1" fillId="0" borderId="0" xfId="0" applyNumberFormat="1" applyFont="1" applyFill="1" applyBorder="1" applyAlignment="1">
      <alignment wrapText="1"/>
    </xf>
    <xf numFmtId="1" fontId="1" fillId="0" borderId="0" xfId="0" applyNumberFormat="1" applyFont="1" applyFill="1" applyBorder="1" applyAlignment="1">
      <alignment horizontal="center" wrapText="1"/>
    </xf>
    <xf numFmtId="0" fontId="1" fillId="0" borderId="0" xfId="0" applyFont="1" applyFill="1" applyBorder="1" applyAlignment="1">
      <alignment horizontal="center"/>
    </xf>
    <xf numFmtId="0" fontId="17" fillId="0" borderId="0" xfId="0" applyFont="1" applyFill="1" applyBorder="1"/>
    <xf numFmtId="0" fontId="1" fillId="0" borderId="0" xfId="0" applyFont="1" applyFill="1" applyBorder="1" applyAlignment="1">
      <alignment wrapText="1"/>
    </xf>
    <xf numFmtId="0" fontId="1" fillId="0" borderId="0" xfId="0" applyFont="1" applyFill="1" applyBorder="1" applyAlignment="1">
      <alignment horizontal="center" wrapText="1"/>
    </xf>
    <xf numFmtId="4" fontId="1" fillId="0" borderId="0" xfId="0" applyNumberFormat="1" applyFont="1" applyFill="1" applyBorder="1" applyAlignment="1">
      <alignment horizontal="center"/>
    </xf>
    <xf numFmtId="0" fontId="13" fillId="0" borderId="25" xfId="0" applyFont="1" applyBorder="1" applyAlignment="1">
      <alignment horizontal="center" wrapText="1"/>
    </xf>
    <xf numFmtId="1" fontId="18" fillId="0" borderId="25" xfId="0" applyNumberFormat="1" applyFont="1" applyFill="1" applyBorder="1" applyAlignment="1">
      <alignment horizontal="center" vertical="center" wrapText="1"/>
    </xf>
    <xf numFmtId="1" fontId="1" fillId="0" borderId="25" xfId="0" applyNumberFormat="1" applyFont="1" applyFill="1" applyBorder="1" applyAlignment="1">
      <alignment horizontal="center" vertical="center" wrapText="1"/>
    </xf>
    <xf numFmtId="14" fontId="1" fillId="0" borderId="25" xfId="0" applyNumberFormat="1" applyFont="1" applyFill="1" applyBorder="1" applyAlignment="1">
      <alignment horizontal="center" vertical="center" wrapText="1"/>
    </xf>
    <xf numFmtId="14" fontId="19" fillId="0" borderId="25" xfId="0" applyNumberFormat="1" applyFont="1" applyFill="1" applyBorder="1" applyAlignment="1">
      <alignment horizontal="center" vertical="center" wrapText="1"/>
    </xf>
    <xf numFmtId="0" fontId="12" fillId="0" borderId="25" xfId="0" applyFont="1" applyBorder="1" applyAlignment="1">
      <alignment horizontal="center" wrapText="1"/>
    </xf>
    <xf numFmtId="0" fontId="15" fillId="0" borderId="0" xfId="0" applyFont="1" applyAlignment="1">
      <alignment horizontal="center"/>
    </xf>
    <xf numFmtId="1" fontId="19" fillId="0" borderId="25" xfId="0" applyNumberFormat="1" applyFont="1" applyFill="1" applyBorder="1" applyAlignment="1">
      <alignment horizontal="center" vertical="center" wrapText="1"/>
    </xf>
    <xf numFmtId="1" fontId="1" fillId="0" borderId="25" xfId="0" applyNumberFormat="1" applyFont="1" applyFill="1" applyBorder="1" applyAlignment="1">
      <alignment horizontal="center" vertical="center" wrapText="1"/>
    </xf>
    <xf numFmtId="1" fontId="19" fillId="0" borderId="22" xfId="0" applyNumberFormat="1" applyFont="1" applyFill="1" applyBorder="1" applyAlignment="1">
      <alignment vertical="center" wrapText="1"/>
    </xf>
    <xf numFmtId="1" fontId="1" fillId="0" borderId="25" xfId="0" applyNumberFormat="1" applyFont="1" applyFill="1" applyBorder="1" applyAlignment="1">
      <alignment vertical="center" wrapText="1"/>
    </xf>
    <xf numFmtId="1" fontId="9" fillId="0" borderId="25" xfId="0" applyNumberFormat="1" applyFont="1" applyFill="1" applyBorder="1" applyAlignment="1">
      <alignment wrapText="1"/>
    </xf>
    <xf numFmtId="1" fontId="17" fillId="0" borderId="0" xfId="0" applyNumberFormat="1" applyFont="1" applyFill="1" applyBorder="1" applyAlignment="1">
      <alignment wrapText="1"/>
    </xf>
    <xf numFmtId="14" fontId="1" fillId="0" borderId="0" xfId="0" applyNumberFormat="1" applyFont="1" applyFill="1" applyBorder="1" applyAlignment="1">
      <alignment horizontal="center" wrapText="1"/>
    </xf>
    <xf numFmtId="164" fontId="6" fillId="0" borderId="6" xfId="1" applyNumberFormat="1" applyFont="1" applyBorder="1" applyAlignment="1" applyProtection="1">
      <alignment horizontal="center"/>
      <protection locked="0"/>
    </xf>
    <xf numFmtId="164" fontId="6" fillId="0" borderId="0" xfId="1" applyNumberFormat="1" applyFont="1" applyBorder="1" applyAlignment="1" applyProtection="1">
      <alignment horizontal="center"/>
      <protection locked="0"/>
    </xf>
    <xf numFmtId="164" fontId="6" fillId="0" borderId="5" xfId="1" applyNumberFormat="1" applyFont="1" applyBorder="1" applyAlignment="1" applyProtection="1">
      <alignment horizontal="center"/>
      <protection locked="0"/>
    </xf>
    <xf numFmtId="14" fontId="6" fillId="0" borderId="6" xfId="1" applyNumberFormat="1" applyFont="1" applyBorder="1" applyAlignment="1" applyProtection="1">
      <alignment horizontal="right"/>
      <protection locked="0"/>
    </xf>
    <xf numFmtId="14" fontId="6" fillId="0" borderId="0" xfId="1" applyNumberFormat="1" applyFont="1" applyBorder="1" applyAlignment="1" applyProtection="1">
      <alignment horizontal="right"/>
      <protection locked="0"/>
    </xf>
    <xf numFmtId="166" fontId="6" fillId="0" borderId="0" xfId="1" applyNumberFormat="1" applyFont="1" applyBorder="1" applyAlignment="1" applyProtection="1">
      <alignment horizontal="left"/>
      <protection locked="0"/>
    </xf>
    <xf numFmtId="164" fontId="1" fillId="0" borderId="8" xfId="1" applyNumberFormat="1" applyFont="1" applyBorder="1" applyAlignment="1" applyProtection="1">
      <alignment horizontal="left" vertical="center"/>
      <protection locked="0"/>
    </xf>
    <xf numFmtId="164" fontId="1" fillId="0" borderId="30" xfId="1" applyNumberFormat="1" applyFont="1" applyBorder="1" applyAlignment="1" applyProtection="1">
      <alignment horizontal="left" vertical="center"/>
      <protection locked="0"/>
    </xf>
    <xf numFmtId="164" fontId="1" fillId="0" borderId="13" xfId="1" applyNumberFormat="1" applyFont="1" applyBorder="1" applyAlignment="1" applyProtection="1">
      <alignment horizontal="left"/>
      <protection locked="0"/>
    </xf>
    <xf numFmtId="164" fontId="1" fillId="0" borderId="32" xfId="1" applyNumberFormat="1" applyFont="1" applyBorder="1" applyAlignment="1" applyProtection="1">
      <alignment horizontal="left"/>
      <protection locked="0"/>
    </xf>
    <xf numFmtId="164" fontId="1" fillId="0" borderId="13" xfId="1" applyNumberFormat="1" applyFont="1" applyBorder="1" applyAlignment="1" applyProtection="1">
      <alignment horizontal="left" vertical="center"/>
      <protection locked="0"/>
    </xf>
    <xf numFmtId="164" fontId="1" fillId="0" borderId="32" xfId="1" applyNumberFormat="1" applyFont="1" applyBorder="1" applyAlignment="1" applyProtection="1">
      <alignment horizontal="left" vertical="center"/>
      <protection locked="0"/>
    </xf>
    <xf numFmtId="165" fontId="1" fillId="0" borderId="13" xfId="1" applyNumberFormat="1" applyFont="1" applyBorder="1" applyAlignment="1">
      <alignment horizontal="left" readingOrder="1"/>
    </xf>
    <xf numFmtId="165" fontId="1" fillId="0" borderId="32" xfId="1" applyNumberFormat="1" applyFont="1" applyBorder="1" applyAlignment="1">
      <alignment horizontal="left" readingOrder="1"/>
    </xf>
    <xf numFmtId="164" fontId="6" fillId="0" borderId="3" xfId="1" applyNumberFormat="1" applyFont="1" applyBorder="1" applyAlignment="1" applyProtection="1">
      <alignment horizontal="center"/>
      <protection locked="0"/>
    </xf>
    <xf numFmtId="164" fontId="6" fillId="0" borderId="2" xfId="1" applyNumberFormat="1" applyFont="1" applyBorder="1" applyAlignment="1" applyProtection="1">
      <alignment horizontal="center"/>
      <protection locked="0"/>
    </xf>
    <xf numFmtId="164" fontId="6" fillId="0" borderId="1" xfId="1" applyNumberFormat="1" applyFont="1" applyBorder="1" applyAlignment="1" applyProtection="1">
      <alignment horizontal="center"/>
      <protection locked="0"/>
    </xf>
    <xf numFmtId="0" fontId="1" fillId="0" borderId="0" xfId="1" applyFont="1" applyBorder="1" applyAlignment="1">
      <alignment horizontal="left"/>
    </xf>
    <xf numFmtId="3" fontId="1" fillId="0" borderId="0" xfId="1" applyNumberFormat="1" applyFont="1" applyBorder="1" applyAlignment="1">
      <alignment horizontal="right"/>
    </xf>
    <xf numFmtId="0" fontId="1" fillId="0" borderId="0" xfId="1" applyFont="1" applyBorder="1" applyAlignment="1">
      <alignment horizontal="right"/>
    </xf>
    <xf numFmtId="0" fontId="1" fillId="0" borderId="0" xfId="1" applyFont="1" applyBorder="1" applyAlignment="1">
      <alignment horizontal="left" vertical="top"/>
    </xf>
    <xf numFmtId="0" fontId="1" fillId="0" borderId="18" xfId="1" applyFont="1" applyBorder="1" applyAlignment="1">
      <alignment horizontal="left" vertical="top"/>
    </xf>
    <xf numFmtId="164" fontId="14" fillId="0" borderId="0" xfId="1" applyNumberFormat="1" applyFont="1" applyAlignment="1" applyProtection="1">
      <alignment horizontal="right"/>
    </xf>
    <xf numFmtId="49" fontId="1" fillId="0" borderId="22" xfId="1" applyNumberFormat="1" applyFont="1" applyBorder="1" applyAlignment="1" applyProtection="1">
      <alignment horizontal="center"/>
    </xf>
    <xf numFmtId="49" fontId="1" fillId="0" borderId="21" xfId="1" applyNumberFormat="1" applyFont="1" applyBorder="1" applyAlignment="1" applyProtection="1">
      <alignment horizontal="center"/>
    </xf>
    <xf numFmtId="49" fontId="1" fillId="0" borderId="20" xfId="1" applyNumberFormat="1" applyFont="1" applyBorder="1" applyAlignment="1" applyProtection="1">
      <alignment horizontal="center"/>
    </xf>
    <xf numFmtId="164" fontId="1" fillId="0" borderId="22" xfId="1" applyNumberFormat="1" applyFont="1" applyFill="1" applyBorder="1" applyAlignment="1" applyProtection="1">
      <alignment horizontal="center"/>
      <protection locked="0"/>
    </xf>
    <xf numFmtId="164" fontId="1" fillId="0" borderId="21" xfId="1" applyNumberFormat="1" applyFont="1" applyFill="1" applyBorder="1" applyAlignment="1" applyProtection="1">
      <alignment horizontal="center"/>
      <protection locked="0"/>
    </xf>
    <xf numFmtId="164" fontId="1" fillId="0" borderId="20" xfId="1" applyNumberFormat="1" applyFont="1" applyFill="1" applyBorder="1" applyAlignment="1" applyProtection="1">
      <alignment horizontal="center"/>
      <protection locked="0"/>
    </xf>
    <xf numFmtId="164" fontId="1" fillId="0" borderId="22" xfId="1" applyNumberFormat="1" applyFont="1" applyFill="1" applyBorder="1" applyAlignment="1" applyProtection="1">
      <alignment horizontal="left"/>
      <protection locked="0"/>
    </xf>
    <xf numFmtId="164" fontId="1" fillId="0" borderId="21" xfId="1" applyNumberFormat="1" applyFont="1" applyFill="1" applyBorder="1" applyAlignment="1" applyProtection="1">
      <alignment horizontal="left"/>
      <protection locked="0"/>
    </xf>
    <xf numFmtId="164" fontId="1" fillId="0" borderId="20" xfId="1" applyNumberFormat="1" applyFont="1" applyFill="1" applyBorder="1" applyAlignment="1" applyProtection="1">
      <alignment horizontal="left"/>
      <protection locked="0"/>
    </xf>
    <xf numFmtId="164" fontId="1" fillId="0" borderId="0" xfId="1" applyNumberFormat="1" applyFont="1" applyBorder="1" applyAlignment="1" applyProtection="1">
      <alignment horizontal="left"/>
      <protection locked="0"/>
    </xf>
    <xf numFmtId="164" fontId="3" fillId="0" borderId="26" xfId="1" applyNumberFormat="1" applyFont="1" applyBorder="1" applyAlignment="1" applyProtection="1">
      <alignment horizontal="center"/>
    </xf>
    <xf numFmtId="164" fontId="3" fillId="0" borderId="27" xfId="1" applyNumberFormat="1" applyFont="1" applyBorder="1" applyAlignment="1" applyProtection="1">
      <alignment horizontal="center"/>
    </xf>
    <xf numFmtId="164" fontId="3" fillId="0" borderId="28" xfId="1" applyNumberFormat="1" applyFont="1" applyBorder="1" applyAlignment="1" applyProtection="1">
      <alignment horizontal="center"/>
    </xf>
    <xf numFmtId="164" fontId="3" fillId="0" borderId="19" xfId="1" applyNumberFormat="1" applyFont="1" applyBorder="1" applyAlignment="1" applyProtection="1">
      <alignment horizontal="center"/>
    </xf>
    <xf numFmtId="164" fontId="3" fillId="0" borderId="0" xfId="1" applyNumberFormat="1" applyFont="1" applyBorder="1" applyAlignment="1" applyProtection="1">
      <alignment horizontal="center"/>
    </xf>
    <xf numFmtId="164" fontId="3" fillId="0" borderId="18" xfId="1" applyNumberFormat="1" applyFont="1" applyBorder="1" applyAlignment="1" applyProtection="1">
      <alignment horizontal="center"/>
    </xf>
    <xf numFmtId="164" fontId="3" fillId="0" borderId="23" xfId="1" applyNumberFormat="1" applyFont="1" applyBorder="1" applyAlignment="1" applyProtection="1">
      <alignment horizontal="center"/>
    </xf>
    <xf numFmtId="164" fontId="3" fillId="0" borderId="17" xfId="1" applyNumberFormat="1" applyFont="1" applyBorder="1" applyAlignment="1" applyProtection="1">
      <alignment horizontal="center"/>
    </xf>
    <xf numFmtId="164" fontId="3" fillId="0" borderId="24" xfId="1" applyNumberFormat="1" applyFont="1" applyBorder="1" applyAlignment="1" applyProtection="1">
      <alignment horizontal="center"/>
    </xf>
    <xf numFmtId="37" fontId="1" fillId="0" borderId="0" xfId="2" applyNumberFormat="1" applyFont="1" applyBorder="1" applyAlignment="1">
      <alignment horizontal="right"/>
    </xf>
    <xf numFmtId="0" fontId="1" fillId="0" borderId="18" xfId="1" applyFont="1" applyBorder="1" applyAlignment="1">
      <alignment horizontal="left"/>
    </xf>
    <xf numFmtId="0" fontId="13" fillId="0" borderId="22" xfId="0" applyFont="1" applyBorder="1" applyAlignment="1">
      <alignment horizontal="center" wrapText="1"/>
    </xf>
    <xf numFmtId="0" fontId="13" fillId="0" borderId="20" xfId="0" applyFont="1" applyBorder="1" applyAlignment="1">
      <alignment horizontal="center" wrapText="1"/>
    </xf>
    <xf numFmtId="0" fontId="13" fillId="0" borderId="25" xfId="0" applyFont="1" applyBorder="1" applyAlignment="1">
      <alignment horizontal="center" wrapText="1"/>
    </xf>
    <xf numFmtId="0" fontId="13" fillId="0" borderId="21" xfId="0" applyFont="1" applyBorder="1" applyAlignment="1">
      <alignment horizontal="center" wrapText="1"/>
    </xf>
    <xf numFmtId="1" fontId="3" fillId="0" borderId="25" xfId="0" applyNumberFormat="1" applyFont="1" applyFill="1" applyBorder="1" applyAlignment="1">
      <alignment horizontal="center" vertical="center" wrapText="1"/>
    </xf>
    <xf numFmtId="1" fontId="1" fillId="0" borderId="25" xfId="0" applyNumberFormat="1" applyFont="1" applyFill="1" applyBorder="1" applyAlignment="1">
      <alignment horizontal="center" wrapText="1"/>
    </xf>
    <xf numFmtId="1" fontId="1" fillId="0" borderId="25" xfId="0" applyNumberFormat="1" applyFont="1" applyFill="1" applyBorder="1" applyAlignment="1">
      <alignment wrapText="1"/>
    </xf>
    <xf numFmtId="1" fontId="9" fillId="0" borderId="25" xfId="0" applyNumberFormat="1" applyFont="1" applyFill="1" applyBorder="1" applyAlignment="1">
      <alignment horizontal="center" wrapText="1"/>
    </xf>
    <xf numFmtId="1" fontId="1" fillId="0" borderId="25" xfId="0" applyNumberFormat="1" applyFont="1" applyFill="1" applyBorder="1" applyAlignment="1">
      <alignment horizontal="center" vertical="center" wrapText="1"/>
    </xf>
    <xf numFmtId="1" fontId="6" fillId="0" borderId="25" xfId="0" applyNumberFormat="1" applyFont="1" applyFill="1" applyBorder="1" applyAlignment="1">
      <alignment horizontal="right" wrapText="1"/>
    </xf>
    <xf numFmtId="1" fontId="1" fillId="0" borderId="25" xfId="0" applyNumberFormat="1" applyFont="1" applyFill="1" applyBorder="1" applyAlignment="1">
      <alignment horizontal="left" wrapText="1"/>
    </xf>
    <xf numFmtId="0" fontId="3" fillId="0" borderId="22" xfId="0" applyFont="1" applyFill="1" applyBorder="1" applyAlignment="1">
      <alignment horizontal="center" vertical="center"/>
    </xf>
    <xf numFmtId="0" fontId="3" fillId="0" borderId="21" xfId="0" applyFont="1" applyFill="1" applyBorder="1" applyAlignment="1">
      <alignment horizontal="center" vertical="center"/>
    </xf>
    <xf numFmtId="0" fontId="1" fillId="0" borderId="25" xfId="0" applyFont="1" applyFill="1" applyBorder="1" applyAlignment="1">
      <alignment horizontal="center"/>
    </xf>
    <xf numFmtId="0" fontId="9" fillId="0" borderId="25" xfId="0" applyFont="1" applyFill="1" applyBorder="1" applyAlignment="1">
      <alignment horizontal="center"/>
    </xf>
    <xf numFmtId="0" fontId="1" fillId="0" borderId="25" xfId="0" applyFont="1" applyFill="1" applyBorder="1" applyAlignment="1">
      <alignment horizontal="center" vertical="center"/>
    </xf>
    <xf numFmtId="0" fontId="1" fillId="0" borderId="47" xfId="0" applyFont="1" applyFill="1" applyBorder="1" applyAlignment="1">
      <alignment horizontal="center"/>
    </xf>
    <xf numFmtId="0" fontId="1" fillId="0" borderId="47" xfId="0" applyFont="1" applyFill="1" applyBorder="1" applyAlignment="1">
      <alignment horizontal="center" vertical="center"/>
    </xf>
    <xf numFmtId="0" fontId="1" fillId="0" borderId="5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46" xfId="0" applyNumberFormat="1" applyFont="1" applyFill="1" applyBorder="1" applyAlignment="1">
      <alignment horizontal="center" vertical="center"/>
    </xf>
    <xf numFmtId="0" fontId="6" fillId="0" borderId="22" xfId="0" applyFont="1" applyFill="1" applyBorder="1" applyAlignment="1">
      <alignment horizontal="right"/>
    </xf>
    <xf numFmtId="0" fontId="6" fillId="0" borderId="21" xfId="0" applyFont="1" applyFill="1" applyBorder="1" applyAlignment="1">
      <alignment horizontal="right"/>
    </xf>
    <xf numFmtId="0" fontId="6" fillId="0" borderId="20" xfId="0" applyFont="1" applyFill="1" applyBorder="1" applyAlignment="1">
      <alignment horizontal="right"/>
    </xf>
    <xf numFmtId="0" fontId="1" fillId="0" borderId="22" xfId="0" applyFont="1" applyFill="1" applyBorder="1" applyAlignment="1">
      <alignment horizontal="left"/>
    </xf>
    <xf numFmtId="0" fontId="1" fillId="0" borderId="21" xfId="0" applyFont="1" applyFill="1" applyBorder="1" applyAlignment="1">
      <alignment horizontal="left"/>
    </xf>
    <xf numFmtId="0" fontId="1" fillId="0" borderId="20" xfId="0" applyFont="1" applyFill="1" applyBorder="1" applyAlignment="1">
      <alignment horizontal="left"/>
    </xf>
    <xf numFmtId="0" fontId="3" fillId="0" borderId="42" xfId="0" applyFont="1" applyFill="1" applyBorder="1" applyAlignment="1">
      <alignment horizontal="center" vertical="center"/>
    </xf>
    <xf numFmtId="0" fontId="3" fillId="0" borderId="43" xfId="0" applyFont="1" applyFill="1" applyBorder="1" applyAlignment="1">
      <alignment horizontal="center" vertical="center"/>
    </xf>
    <xf numFmtId="0" fontId="3" fillId="0" borderId="44" xfId="0" applyFont="1" applyFill="1" applyBorder="1" applyAlignment="1">
      <alignment horizontal="center" vertical="center"/>
    </xf>
    <xf numFmtId="0" fontId="3" fillId="0" borderId="45" xfId="0" applyFont="1" applyFill="1" applyBorder="1" applyAlignment="1">
      <alignment horizontal="center" vertical="center"/>
    </xf>
    <xf numFmtId="0" fontId="19" fillId="0" borderId="49" xfId="0" applyFont="1" applyFill="1" applyBorder="1" applyAlignment="1">
      <alignment horizontal="center" vertical="center" wrapText="1"/>
    </xf>
    <xf numFmtId="0" fontId="19" fillId="0" borderId="50" xfId="0" applyFont="1" applyFill="1" applyBorder="1" applyAlignment="1">
      <alignment horizontal="center" vertical="center" wrapText="1"/>
    </xf>
    <xf numFmtId="0" fontId="19" fillId="0" borderId="51" xfId="0" applyFont="1" applyFill="1" applyBorder="1" applyAlignment="1">
      <alignment horizontal="center" vertical="center" wrapText="1"/>
    </xf>
    <xf numFmtId="0" fontId="1" fillId="0" borderId="53" xfId="0" applyNumberFormat="1" applyFont="1" applyFill="1" applyBorder="1" applyAlignment="1">
      <alignment horizontal="center" vertical="center"/>
    </xf>
    <xf numFmtId="0" fontId="1" fillId="0" borderId="54" xfId="0" applyNumberFormat="1" applyFont="1" applyFill="1" applyBorder="1" applyAlignment="1">
      <alignment horizontal="center" vertical="center"/>
    </xf>
    <xf numFmtId="0" fontId="1" fillId="0" borderId="55" xfId="0" applyNumberFormat="1" applyFont="1" applyFill="1" applyBorder="1" applyAlignment="1">
      <alignment horizontal="center" vertical="center"/>
    </xf>
    <xf numFmtId="0" fontId="1" fillId="0" borderId="56"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46" xfId="0" applyNumberFormat="1" applyFont="1" applyFill="1" applyBorder="1" applyAlignment="1">
      <alignment horizontal="center" vertical="center" wrapText="1"/>
    </xf>
    <xf numFmtId="0" fontId="15" fillId="0" borderId="61"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5" fillId="0" borderId="46" xfId="0" applyFont="1" applyFill="1" applyBorder="1" applyAlignment="1">
      <alignment horizontal="left" vertical="center" wrapText="1"/>
    </xf>
    <xf numFmtId="0" fontId="3" fillId="0" borderId="57" xfId="0" applyFont="1" applyFill="1" applyBorder="1" applyAlignment="1">
      <alignment horizontal="center" vertical="center"/>
    </xf>
    <xf numFmtId="0" fontId="3" fillId="0" borderId="58" xfId="0" applyFont="1" applyFill="1" applyBorder="1" applyAlignment="1">
      <alignment horizontal="center" vertical="center"/>
    </xf>
    <xf numFmtId="0" fontId="3" fillId="0" borderId="59" xfId="0" applyFont="1" applyFill="1" applyBorder="1" applyAlignment="1">
      <alignment horizontal="center" vertical="center"/>
    </xf>
  </cellXfs>
  <cellStyles count="3">
    <cellStyle name="Comma" xfId="2" builtinId="3"/>
    <cellStyle name="Normal" xfId="0" builtinId="0"/>
    <cellStyle name="Normal 2" xfId="1"/>
  </cellStyles>
  <dxfs count="1">
    <dxf>
      <fill>
        <patternFill patternType="solid">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2:CA297"/>
  <sheetViews>
    <sheetView topLeftCell="A25" workbookViewId="0">
      <selection activeCell="J59" sqref="J59:AC59"/>
    </sheetView>
  </sheetViews>
  <sheetFormatPr defaultColWidth="8.42578125" defaultRowHeight="12.75"/>
  <cols>
    <col min="1" max="38" width="1.28515625" style="1" customWidth="1"/>
    <col min="39" max="39" width="2.5703125" style="1" customWidth="1"/>
    <col min="40" max="79" width="1.28515625" style="1" customWidth="1"/>
    <col min="80" max="16384" width="8.42578125" style="1"/>
  </cols>
  <sheetData>
    <row r="2" spans="1:79">
      <c r="A2" s="208" t="s">
        <v>39</v>
      </c>
      <c r="B2" s="208"/>
      <c r="C2" s="208"/>
      <c r="D2" s="208"/>
      <c r="E2" s="208"/>
      <c r="F2" s="208"/>
      <c r="G2" s="208"/>
      <c r="H2" s="208"/>
      <c r="I2" s="208"/>
      <c r="J2" s="208"/>
      <c r="K2" s="208"/>
      <c r="L2" s="208"/>
      <c r="M2" s="208"/>
      <c r="N2" s="208"/>
      <c r="O2" s="208"/>
      <c r="P2" s="208"/>
      <c r="Q2" s="208"/>
      <c r="R2" s="208"/>
      <c r="S2" s="208"/>
      <c r="T2" s="208"/>
      <c r="U2" s="209"/>
      <c r="V2" s="210"/>
      <c r="W2" s="210"/>
      <c r="X2" s="210"/>
      <c r="Y2" s="210"/>
      <c r="Z2" s="210"/>
      <c r="AA2" s="210"/>
      <c r="AB2" s="210"/>
      <c r="AC2" s="210"/>
      <c r="AD2" s="210"/>
      <c r="AE2" s="210"/>
      <c r="AF2" s="210"/>
      <c r="AG2" s="210"/>
      <c r="AH2" s="210"/>
      <c r="AI2" s="210"/>
      <c r="AJ2" s="211"/>
    </row>
    <row r="4" spans="1:79" ht="13.5" thickBot="1"/>
    <row r="5" spans="1:79" ht="19.899999999999999" customHeight="1">
      <c r="A5" s="219"/>
      <c r="B5" s="220"/>
      <c r="C5" s="220"/>
      <c r="D5" s="220"/>
      <c r="E5" s="220"/>
      <c r="F5" s="220"/>
      <c r="G5" s="220"/>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0"/>
      <c r="AG5" s="220"/>
      <c r="AH5" s="220"/>
      <c r="AI5" s="220"/>
      <c r="AJ5" s="220"/>
      <c r="AK5" s="220"/>
      <c r="AL5" s="220"/>
      <c r="AM5" s="220"/>
      <c r="AN5" s="220"/>
      <c r="AO5" s="220"/>
      <c r="AP5" s="220"/>
      <c r="AQ5" s="220"/>
      <c r="AR5" s="220"/>
      <c r="AS5" s="220"/>
      <c r="AT5" s="220"/>
      <c r="AU5" s="220"/>
      <c r="AV5" s="220"/>
      <c r="AW5" s="220"/>
      <c r="AX5" s="220"/>
      <c r="AY5" s="220"/>
      <c r="AZ5" s="220"/>
      <c r="BA5" s="220"/>
      <c r="BB5" s="220"/>
      <c r="BC5" s="220"/>
      <c r="BD5" s="220"/>
      <c r="BE5" s="220"/>
      <c r="BF5" s="220"/>
      <c r="BG5" s="220"/>
      <c r="BH5" s="220"/>
      <c r="BI5" s="220"/>
      <c r="BJ5" s="220"/>
      <c r="BK5" s="220"/>
      <c r="BL5" s="220"/>
      <c r="BM5" s="220"/>
      <c r="BN5" s="220"/>
      <c r="BO5" s="220"/>
      <c r="BP5" s="220"/>
      <c r="BQ5" s="220"/>
      <c r="BR5" s="220"/>
      <c r="BS5" s="220"/>
      <c r="BT5" s="220"/>
      <c r="BU5" s="220"/>
      <c r="BV5" s="220"/>
      <c r="BW5" s="220"/>
      <c r="BX5" s="220"/>
      <c r="BY5" s="220"/>
      <c r="BZ5" s="220"/>
      <c r="CA5" s="221"/>
    </row>
    <row r="6" spans="1:79" ht="18">
      <c r="A6" s="222"/>
      <c r="B6" s="223"/>
      <c r="C6" s="223"/>
      <c r="D6" s="223"/>
      <c r="E6" s="223"/>
      <c r="F6" s="223"/>
      <c r="G6" s="223"/>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3"/>
      <c r="AG6" s="223"/>
      <c r="AH6" s="223"/>
      <c r="AI6" s="223"/>
      <c r="AJ6" s="223"/>
      <c r="AK6" s="223"/>
      <c r="AL6" s="223"/>
      <c r="AM6" s="223"/>
      <c r="AN6" s="223"/>
      <c r="AO6" s="223"/>
      <c r="AP6" s="223"/>
      <c r="AQ6" s="223"/>
      <c r="AR6" s="223"/>
      <c r="AS6" s="223"/>
      <c r="AT6" s="223"/>
      <c r="AU6" s="223"/>
      <c r="AV6" s="223"/>
      <c r="AW6" s="223"/>
      <c r="AX6" s="223"/>
      <c r="AY6" s="223"/>
      <c r="AZ6" s="223"/>
      <c r="BA6" s="223"/>
      <c r="BB6" s="223"/>
      <c r="BC6" s="223"/>
      <c r="BD6" s="223"/>
      <c r="BE6" s="223"/>
      <c r="BF6" s="223"/>
      <c r="BG6" s="223"/>
      <c r="BH6" s="223"/>
      <c r="BI6" s="223"/>
      <c r="BJ6" s="223"/>
      <c r="BK6" s="223"/>
      <c r="BL6" s="223"/>
      <c r="BM6" s="223"/>
      <c r="BN6" s="223"/>
      <c r="BO6" s="223"/>
      <c r="BP6" s="223"/>
      <c r="BQ6" s="223"/>
      <c r="BR6" s="223"/>
      <c r="BS6" s="223"/>
      <c r="BT6" s="223"/>
      <c r="BU6" s="223"/>
      <c r="BV6" s="223"/>
      <c r="BW6" s="223"/>
      <c r="BX6" s="223"/>
      <c r="BY6" s="223"/>
      <c r="BZ6" s="223"/>
      <c r="CA6" s="224"/>
    </row>
    <row r="7" spans="1:79" ht="18.75" thickBot="1">
      <c r="A7" s="225"/>
      <c r="B7" s="226"/>
      <c r="C7" s="226"/>
      <c r="D7" s="226"/>
      <c r="E7" s="226"/>
      <c r="F7" s="226"/>
      <c r="G7" s="226"/>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6"/>
      <c r="AG7" s="226"/>
      <c r="AH7" s="226"/>
      <c r="AI7" s="226"/>
      <c r="AJ7" s="226"/>
      <c r="AK7" s="226"/>
      <c r="AL7" s="226"/>
      <c r="AM7" s="226"/>
      <c r="AN7" s="226"/>
      <c r="AO7" s="226"/>
      <c r="AP7" s="226"/>
      <c r="AQ7" s="226"/>
      <c r="AR7" s="226"/>
      <c r="AS7" s="226"/>
      <c r="AT7" s="226"/>
      <c r="AU7" s="226"/>
      <c r="AV7" s="226"/>
      <c r="AW7" s="226"/>
      <c r="AX7" s="226"/>
      <c r="AY7" s="226"/>
      <c r="AZ7" s="226"/>
      <c r="BA7" s="226"/>
      <c r="BB7" s="226"/>
      <c r="BC7" s="226"/>
      <c r="BD7" s="226"/>
      <c r="BE7" s="226"/>
      <c r="BF7" s="226"/>
      <c r="BG7" s="226"/>
      <c r="BH7" s="226"/>
      <c r="BI7" s="226"/>
      <c r="BJ7" s="226"/>
      <c r="BK7" s="226"/>
      <c r="BL7" s="226"/>
      <c r="BM7" s="226"/>
      <c r="BN7" s="226"/>
      <c r="BO7" s="226"/>
      <c r="BP7" s="226"/>
      <c r="BQ7" s="226"/>
      <c r="BR7" s="226"/>
      <c r="BS7" s="226"/>
      <c r="BT7" s="226"/>
      <c r="BU7" s="226"/>
      <c r="BV7" s="226"/>
      <c r="BW7" s="226"/>
      <c r="BX7" s="226"/>
      <c r="BY7" s="226"/>
      <c r="BZ7" s="226"/>
      <c r="CA7" s="227"/>
    </row>
    <row r="8" spans="1:79">
      <c r="A8" s="70"/>
      <c r="B8" s="71"/>
      <c r="C8" s="71"/>
      <c r="D8" s="71"/>
      <c r="E8" s="71"/>
      <c r="F8" s="71"/>
      <c r="G8" s="71"/>
      <c r="H8" s="71"/>
      <c r="I8" s="71"/>
      <c r="J8" s="71"/>
      <c r="K8" s="71"/>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2"/>
    </row>
    <row r="9" spans="1:79">
      <c r="A9" s="42"/>
      <c r="B9" s="19"/>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73"/>
      <c r="AM9" s="33"/>
      <c r="AN9" s="33"/>
      <c r="AO9" s="33"/>
      <c r="AP9" s="43"/>
      <c r="AQ9" s="218"/>
      <c r="AR9" s="218"/>
      <c r="AS9" s="218"/>
      <c r="AT9" s="218"/>
      <c r="AU9" s="218"/>
      <c r="AV9" s="218"/>
      <c r="AW9" s="218"/>
      <c r="AX9" s="33"/>
      <c r="AY9" s="74"/>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75"/>
    </row>
    <row r="10" spans="1:79">
      <c r="A10" s="76"/>
      <c r="B10" s="77"/>
      <c r="C10" s="73"/>
      <c r="D10" s="73"/>
      <c r="E10" s="73"/>
      <c r="F10" s="73"/>
      <c r="G10" s="73"/>
      <c r="H10" s="73"/>
      <c r="I10" s="73"/>
      <c r="J10" s="73"/>
      <c r="K10" s="19"/>
      <c r="L10" s="19"/>
      <c r="M10" s="19"/>
      <c r="N10" s="19"/>
      <c r="O10" s="19"/>
      <c r="P10" s="19"/>
      <c r="Q10" s="19"/>
      <c r="R10" s="19"/>
      <c r="S10" s="19"/>
      <c r="T10" s="19"/>
      <c r="U10" s="19"/>
      <c r="V10" s="19"/>
      <c r="W10" s="19"/>
      <c r="X10" s="19"/>
      <c r="Y10" s="19"/>
      <c r="Z10" s="19"/>
      <c r="AA10" s="19"/>
      <c r="AB10" s="19"/>
      <c r="AC10" s="19"/>
      <c r="AD10" s="19"/>
      <c r="AE10" s="19"/>
      <c r="AF10" s="19"/>
      <c r="AG10" s="19"/>
      <c r="AH10" s="18"/>
      <c r="AI10" s="19"/>
      <c r="AJ10" s="19"/>
      <c r="AK10" s="19"/>
      <c r="AL10" s="19"/>
      <c r="AM10" s="19"/>
      <c r="AN10" s="19"/>
      <c r="AO10" s="19"/>
      <c r="AP10" s="19"/>
      <c r="AQ10" s="19"/>
      <c r="AR10" s="19"/>
      <c r="AS10" s="19"/>
      <c r="AT10" s="19"/>
      <c r="AU10" s="19"/>
      <c r="AV10" s="19"/>
      <c r="AW10" s="19"/>
      <c r="AX10" s="32"/>
      <c r="AY10" s="19"/>
      <c r="AZ10" s="19"/>
      <c r="BA10" s="19"/>
      <c r="BB10" s="32"/>
      <c r="BC10" s="19"/>
      <c r="BD10" s="32"/>
      <c r="BE10" s="19"/>
      <c r="BF10" s="78"/>
      <c r="BG10" s="32"/>
      <c r="BH10" s="19"/>
      <c r="BI10" s="19"/>
      <c r="BJ10" s="19"/>
      <c r="BK10" s="19"/>
      <c r="BL10" s="19"/>
      <c r="BM10" s="19"/>
      <c r="BN10" s="19"/>
      <c r="BO10" s="19"/>
      <c r="BP10" s="19"/>
      <c r="BQ10" s="19"/>
      <c r="BR10" s="19"/>
      <c r="BS10" s="19"/>
      <c r="BT10" s="19"/>
      <c r="BU10" s="19"/>
      <c r="BV10" s="19"/>
      <c r="BW10" s="19"/>
      <c r="BX10" s="19"/>
      <c r="BY10" s="19"/>
      <c r="BZ10" s="19"/>
      <c r="CA10" s="75"/>
    </row>
    <row r="11" spans="1:79">
      <c r="A11" s="79"/>
      <c r="B11" s="73"/>
      <c r="C11" s="73"/>
      <c r="D11" s="33"/>
      <c r="E11" s="33"/>
      <c r="F11" s="33"/>
      <c r="G11" s="33"/>
      <c r="H11" s="33"/>
      <c r="I11" s="33"/>
      <c r="J11" s="33"/>
      <c r="K11" s="33"/>
      <c r="L11" s="33"/>
      <c r="M11" s="19"/>
      <c r="N11" s="19"/>
      <c r="O11" s="19"/>
      <c r="P11" s="19"/>
      <c r="Q11" s="19"/>
      <c r="R11" s="19"/>
      <c r="S11" s="19"/>
      <c r="T11" s="19"/>
      <c r="U11" s="19"/>
      <c r="V11" s="19"/>
      <c r="W11" s="19"/>
      <c r="X11" s="19"/>
      <c r="Y11" s="19"/>
      <c r="Z11" s="19"/>
      <c r="AA11" s="19"/>
      <c r="AB11" s="19"/>
      <c r="AC11" s="19"/>
      <c r="AD11" s="19"/>
      <c r="AE11" s="19"/>
      <c r="AF11" s="19"/>
      <c r="AG11" s="39"/>
      <c r="AH11" s="41"/>
      <c r="AI11" s="19"/>
      <c r="AJ11" s="19"/>
      <c r="AK11" s="26"/>
      <c r="AL11" s="19"/>
      <c r="AM11" s="19"/>
      <c r="AN11" s="19"/>
      <c r="AO11" s="19"/>
      <c r="AP11" s="19"/>
      <c r="AQ11" s="25"/>
      <c r="AR11" s="19"/>
      <c r="AS11" s="19"/>
      <c r="AT11" s="40"/>
      <c r="AU11" s="39"/>
      <c r="AV11" s="19"/>
      <c r="AW11" s="19"/>
      <c r="AX11" s="19"/>
      <c r="AY11" s="19"/>
      <c r="AZ11" s="19"/>
      <c r="BA11" s="19"/>
      <c r="BB11" s="19"/>
      <c r="BC11" s="19"/>
      <c r="BD11" s="78"/>
      <c r="BE11" s="19"/>
      <c r="BF11" s="19"/>
      <c r="BG11" s="78"/>
      <c r="BH11" s="80"/>
      <c r="BI11" s="19"/>
      <c r="BJ11" s="19"/>
      <c r="BK11" s="19"/>
      <c r="BL11" s="19"/>
      <c r="BM11" s="19"/>
      <c r="BN11" s="19"/>
      <c r="BO11" s="19"/>
      <c r="BP11" s="19"/>
      <c r="BQ11" s="19"/>
      <c r="BR11" s="19"/>
      <c r="BS11" s="19"/>
      <c r="BT11" s="19"/>
      <c r="BU11" s="19"/>
      <c r="BV11" s="19"/>
      <c r="BW11" s="19"/>
      <c r="BX11" s="19"/>
      <c r="BY11" s="19"/>
      <c r="BZ11" s="19"/>
      <c r="CA11" s="75"/>
    </row>
    <row r="12" spans="1:79">
      <c r="A12" s="76"/>
      <c r="B12" s="73"/>
      <c r="C12" s="73"/>
      <c r="D12" s="73"/>
      <c r="E12" s="73"/>
      <c r="F12" s="73"/>
      <c r="G12" s="73"/>
      <c r="H12" s="73"/>
      <c r="I12" s="73"/>
      <c r="J12" s="73"/>
      <c r="K12" s="19"/>
      <c r="L12" s="19"/>
      <c r="M12" s="19"/>
      <c r="N12" s="16"/>
      <c r="O12" s="19"/>
      <c r="P12" s="19"/>
      <c r="Q12" s="19"/>
      <c r="R12" s="19"/>
      <c r="S12" s="19"/>
      <c r="T12" s="19"/>
      <c r="U12" s="19"/>
      <c r="V12" s="19"/>
      <c r="W12" s="19"/>
      <c r="X12" s="19"/>
      <c r="Y12" s="19"/>
      <c r="Z12" s="19"/>
      <c r="AA12" s="19"/>
      <c r="AB12" s="19"/>
      <c r="AC12" s="19"/>
      <c r="AD12" s="19"/>
      <c r="AE12" s="32"/>
      <c r="AF12" s="19"/>
      <c r="AG12" s="39"/>
      <c r="AH12" s="41"/>
      <c r="AI12" s="19"/>
      <c r="AJ12" s="19"/>
      <c r="AK12" s="26"/>
      <c r="AL12" s="19"/>
      <c r="AM12" s="19"/>
      <c r="AN12" s="19"/>
      <c r="AO12" s="19"/>
      <c r="AP12" s="19"/>
      <c r="AQ12" s="25"/>
      <c r="AR12" s="19"/>
      <c r="AS12" s="19"/>
      <c r="AT12" s="40"/>
      <c r="AU12" s="39"/>
      <c r="AV12" s="18"/>
      <c r="AW12" s="19"/>
      <c r="AX12" s="19"/>
      <c r="AY12" s="19"/>
      <c r="AZ12" s="19"/>
      <c r="BA12" s="19"/>
      <c r="BB12" s="19"/>
      <c r="BC12" s="19"/>
      <c r="BD12" s="78"/>
      <c r="BE12" s="19"/>
      <c r="BF12" s="19"/>
      <c r="BG12" s="78"/>
      <c r="BH12" s="78"/>
      <c r="BI12" s="19"/>
      <c r="BJ12" s="19"/>
      <c r="BK12" s="19"/>
      <c r="BL12" s="19"/>
      <c r="BM12" s="19"/>
      <c r="BN12" s="19"/>
      <c r="BO12" s="19"/>
      <c r="BP12" s="19"/>
      <c r="BQ12" s="19"/>
      <c r="BR12" s="19"/>
      <c r="BS12" s="19"/>
      <c r="BT12" s="19"/>
      <c r="BU12" s="19"/>
      <c r="BV12" s="19"/>
      <c r="BW12" s="19"/>
      <c r="BX12" s="19"/>
      <c r="BY12" s="19"/>
      <c r="BZ12" s="19"/>
      <c r="CA12" s="75"/>
    </row>
    <row r="13" spans="1:79">
      <c r="A13" s="79"/>
      <c r="B13" s="73"/>
      <c r="C13" s="73"/>
      <c r="D13" s="73"/>
      <c r="E13" s="73"/>
      <c r="F13" s="73"/>
      <c r="G13" s="73"/>
      <c r="H13" s="73"/>
      <c r="I13" s="73"/>
      <c r="J13" s="73"/>
      <c r="K13" s="19"/>
      <c r="L13" s="19"/>
      <c r="M13" s="19"/>
      <c r="N13" s="16"/>
      <c r="O13" s="19"/>
      <c r="P13" s="19"/>
      <c r="Q13" s="19"/>
      <c r="R13" s="19"/>
      <c r="S13" s="19"/>
      <c r="T13" s="19"/>
      <c r="U13" s="19"/>
      <c r="V13" s="19"/>
      <c r="W13" s="19"/>
      <c r="X13" s="19"/>
      <c r="Y13" s="19"/>
      <c r="Z13" s="19"/>
      <c r="AA13" s="19"/>
      <c r="AB13" s="19"/>
      <c r="AC13" s="19"/>
      <c r="AD13" s="19"/>
      <c r="AE13" s="32"/>
      <c r="AF13" s="19"/>
      <c r="AG13" s="39"/>
      <c r="AH13" s="41"/>
      <c r="AI13" s="19"/>
      <c r="AJ13" s="19"/>
      <c r="AK13" s="26"/>
      <c r="AL13" s="19"/>
      <c r="AM13" s="19"/>
      <c r="AN13" s="19"/>
      <c r="AO13" s="19"/>
      <c r="AP13" s="19"/>
      <c r="AQ13" s="25"/>
      <c r="AR13" s="19"/>
      <c r="AS13" s="19"/>
      <c r="AT13" s="40"/>
      <c r="AU13" s="39"/>
      <c r="AV13" s="18"/>
      <c r="AW13" s="18"/>
      <c r="AX13" s="18"/>
      <c r="AY13" s="18"/>
      <c r="AZ13" s="18"/>
      <c r="BA13" s="81"/>
      <c r="BB13" s="19"/>
      <c r="BC13" s="19"/>
      <c r="BD13" s="78"/>
      <c r="BE13" s="19"/>
      <c r="BF13" s="19"/>
      <c r="BG13" s="78"/>
      <c r="BH13" s="78"/>
      <c r="BI13" s="19"/>
      <c r="BJ13" s="19"/>
      <c r="BK13" s="19"/>
      <c r="BL13" s="19"/>
      <c r="BM13" s="19"/>
      <c r="BN13" s="19"/>
      <c r="BO13" s="19"/>
      <c r="BP13" s="19"/>
      <c r="BQ13" s="19"/>
      <c r="BR13" s="19"/>
      <c r="BS13" s="19"/>
      <c r="BT13" s="19"/>
      <c r="BU13" s="19"/>
      <c r="BV13" s="19"/>
      <c r="BW13" s="19"/>
      <c r="BX13" s="19"/>
      <c r="BY13" s="19"/>
      <c r="BZ13" s="19"/>
      <c r="CA13" s="75"/>
    </row>
    <row r="14" spans="1:79">
      <c r="A14" s="82"/>
      <c r="B14" s="19"/>
      <c r="C14" s="19"/>
      <c r="D14" s="19"/>
      <c r="E14" s="19"/>
      <c r="F14" s="19"/>
      <c r="G14" s="19"/>
      <c r="H14" s="19"/>
      <c r="I14" s="19"/>
      <c r="J14" s="19"/>
      <c r="K14" s="19"/>
      <c r="L14" s="19"/>
      <c r="M14" s="19"/>
      <c r="N14" s="16"/>
      <c r="O14" s="19"/>
      <c r="P14" s="83"/>
      <c r="Q14" s="19"/>
      <c r="R14" s="19"/>
      <c r="S14" s="19"/>
      <c r="T14" s="18"/>
      <c r="U14" s="19"/>
      <c r="V14" s="19"/>
      <c r="W14" s="19"/>
      <c r="X14" s="19"/>
      <c r="Y14" s="19"/>
      <c r="Z14" s="19"/>
      <c r="AA14" s="19"/>
      <c r="AB14" s="19"/>
      <c r="AC14" s="19"/>
      <c r="AD14" s="19"/>
      <c r="AE14" s="32"/>
      <c r="AF14" s="19"/>
      <c r="AG14" s="39"/>
      <c r="AH14" s="41"/>
      <c r="AI14" s="19"/>
      <c r="AJ14" s="19"/>
      <c r="AK14" s="26"/>
      <c r="AL14" s="19"/>
      <c r="AM14" s="19"/>
      <c r="AN14" s="19"/>
      <c r="AO14" s="19"/>
      <c r="AP14" s="19"/>
      <c r="AQ14" s="25"/>
      <c r="AR14" s="19"/>
      <c r="AS14" s="19"/>
      <c r="AT14" s="40"/>
      <c r="AU14" s="39"/>
      <c r="AV14" s="18"/>
      <c r="AW14" s="18"/>
      <c r="AX14" s="78"/>
      <c r="AY14" s="18"/>
      <c r="AZ14" s="18"/>
      <c r="BA14" s="81"/>
      <c r="BB14" s="19"/>
      <c r="BC14" s="19"/>
      <c r="BD14" s="78"/>
      <c r="BE14" s="19"/>
      <c r="BF14" s="19"/>
      <c r="BG14" s="78"/>
      <c r="BH14" s="78"/>
      <c r="BI14" s="19"/>
      <c r="BJ14" s="19"/>
      <c r="BK14" s="19"/>
      <c r="BL14" s="19"/>
      <c r="BM14" s="19"/>
      <c r="BN14" s="19"/>
      <c r="BO14" s="19"/>
      <c r="BP14" s="19"/>
      <c r="BQ14" s="19"/>
      <c r="BR14" s="19"/>
      <c r="BS14" s="19"/>
      <c r="BT14" s="19"/>
      <c r="BU14" s="19"/>
      <c r="BV14" s="19"/>
      <c r="BW14" s="19"/>
      <c r="BX14" s="19"/>
      <c r="BY14" s="19"/>
      <c r="BZ14" s="19"/>
      <c r="CA14" s="75"/>
    </row>
    <row r="15" spans="1:79">
      <c r="A15" s="42"/>
      <c r="B15" s="19"/>
      <c r="C15" s="73"/>
      <c r="D15" s="19"/>
      <c r="E15" s="19"/>
      <c r="F15" s="19"/>
      <c r="G15" s="19"/>
      <c r="H15" s="19"/>
      <c r="I15" s="19"/>
      <c r="J15" s="33"/>
      <c r="K15" s="19"/>
      <c r="L15" s="33"/>
      <c r="M15" s="33"/>
      <c r="N15" s="33"/>
      <c r="O15" s="33"/>
      <c r="P15" s="33"/>
      <c r="Q15" s="33"/>
      <c r="R15" s="33"/>
      <c r="S15" s="33"/>
      <c r="T15" s="19"/>
      <c r="U15" s="19"/>
      <c r="V15" s="19"/>
      <c r="W15" s="19"/>
      <c r="X15" s="19"/>
      <c r="Y15" s="19"/>
      <c r="Z15" s="19"/>
      <c r="AA15" s="19"/>
      <c r="AB15" s="19"/>
      <c r="AC15" s="19"/>
      <c r="AD15" s="19"/>
      <c r="AE15" s="32"/>
      <c r="AF15" s="19"/>
      <c r="AG15" s="39"/>
      <c r="AH15" s="41"/>
      <c r="AI15" s="19"/>
      <c r="AJ15" s="19"/>
      <c r="AK15" s="26"/>
      <c r="AL15" s="19"/>
      <c r="AM15" s="19"/>
      <c r="AN15" s="19"/>
      <c r="AO15" s="19"/>
      <c r="AP15" s="19"/>
      <c r="AQ15" s="25"/>
      <c r="AR15" s="19"/>
      <c r="AS15" s="19"/>
      <c r="AT15" s="40"/>
      <c r="AU15" s="39"/>
      <c r="AV15" s="33"/>
      <c r="AW15" s="33"/>
      <c r="AX15" s="33"/>
      <c r="AY15" s="18"/>
      <c r="AZ15" s="18"/>
      <c r="BA15" s="81"/>
      <c r="BB15" s="19"/>
      <c r="BC15" s="19"/>
      <c r="BD15" s="78"/>
      <c r="BE15" s="19"/>
      <c r="BF15" s="19"/>
      <c r="BG15" s="78"/>
      <c r="BH15" s="78"/>
      <c r="BI15" s="19"/>
      <c r="BJ15" s="19"/>
      <c r="BK15" s="19"/>
      <c r="BL15" s="19"/>
      <c r="BM15" s="19"/>
      <c r="BN15" s="19"/>
      <c r="BO15" s="19"/>
      <c r="BP15" s="19"/>
      <c r="BQ15" s="19"/>
      <c r="BR15" s="19"/>
      <c r="BS15" s="19"/>
      <c r="BT15" s="19"/>
      <c r="BU15" s="19"/>
      <c r="BV15" s="19"/>
      <c r="BW15" s="19"/>
      <c r="BX15" s="19"/>
      <c r="BY15" s="19"/>
      <c r="BZ15" s="19"/>
      <c r="CA15" s="75"/>
    </row>
    <row r="16" spans="1:79">
      <c r="A16" s="84"/>
      <c r="B16" s="85"/>
      <c r="C16" s="85"/>
      <c r="D16" s="85"/>
      <c r="E16" s="85"/>
      <c r="F16" s="85"/>
      <c r="G16" s="19"/>
      <c r="H16" s="19"/>
      <c r="I16" s="19"/>
      <c r="J16" s="19"/>
      <c r="K16" s="19"/>
      <c r="L16" s="19"/>
      <c r="M16" s="19"/>
      <c r="N16" s="16"/>
      <c r="O16" s="19"/>
      <c r="P16" s="19"/>
      <c r="Q16" s="19"/>
      <c r="R16" s="19"/>
      <c r="S16" s="19"/>
      <c r="T16" s="19"/>
      <c r="U16" s="19"/>
      <c r="V16" s="19"/>
      <c r="W16" s="19"/>
      <c r="X16" s="19"/>
      <c r="Y16" s="19"/>
      <c r="Z16" s="19"/>
      <c r="AA16" s="19"/>
      <c r="AB16" s="19"/>
      <c r="AC16" s="19"/>
      <c r="AD16" s="19"/>
      <c r="AE16" s="32"/>
      <c r="AF16" s="19"/>
      <c r="AG16" s="39"/>
      <c r="AH16" s="41"/>
      <c r="AI16" s="19"/>
      <c r="AJ16" s="19"/>
      <c r="AK16" s="26"/>
      <c r="AL16" s="19"/>
      <c r="AM16" s="19"/>
      <c r="AN16" s="19"/>
      <c r="AO16" s="19"/>
      <c r="AP16" s="19"/>
      <c r="AQ16" s="25"/>
      <c r="AR16" s="19"/>
      <c r="AS16" s="19"/>
      <c r="AT16" s="40"/>
      <c r="AU16" s="39"/>
      <c r="AV16" s="35"/>
      <c r="AW16" s="18"/>
      <c r="AX16" s="19"/>
      <c r="AY16" s="18"/>
      <c r="AZ16" s="18"/>
      <c r="BA16" s="81"/>
      <c r="BB16" s="19"/>
      <c r="BC16" s="19"/>
      <c r="BD16" s="78"/>
      <c r="BE16" s="19"/>
      <c r="BF16" s="19"/>
      <c r="BG16" s="78"/>
      <c r="BH16" s="78"/>
      <c r="BI16" s="19"/>
      <c r="BJ16" s="19"/>
      <c r="BK16" s="19"/>
      <c r="BL16" s="19"/>
      <c r="BM16" s="19"/>
      <c r="BN16" s="19"/>
      <c r="BO16" s="19"/>
      <c r="BP16" s="19"/>
      <c r="BQ16" s="19"/>
      <c r="BR16" s="19"/>
      <c r="BS16" s="19"/>
      <c r="BT16" s="19"/>
      <c r="BU16" s="19"/>
      <c r="BV16" s="19"/>
      <c r="BW16" s="19"/>
      <c r="BX16" s="19"/>
      <c r="BY16" s="19"/>
      <c r="BZ16" s="19"/>
      <c r="CA16" s="75"/>
    </row>
    <row r="17" spans="1:79">
      <c r="A17" s="42"/>
      <c r="B17" s="19"/>
      <c r="C17" s="19"/>
      <c r="D17" s="18"/>
      <c r="E17" s="19"/>
      <c r="F17" s="19"/>
      <c r="G17" s="19"/>
      <c r="H17" s="19"/>
      <c r="I17" s="19"/>
      <c r="J17" s="19"/>
      <c r="K17" s="19"/>
      <c r="L17" s="19"/>
      <c r="M17" s="19"/>
      <c r="N17" s="16"/>
      <c r="O17" s="19"/>
      <c r="P17" s="19"/>
      <c r="Q17" s="19"/>
      <c r="R17" s="19"/>
      <c r="S17" s="19"/>
      <c r="T17" s="19"/>
      <c r="U17" s="19"/>
      <c r="V17" s="19"/>
      <c r="W17" s="19"/>
      <c r="X17" s="19"/>
      <c r="Y17" s="19"/>
      <c r="Z17" s="19"/>
      <c r="AA17" s="19"/>
      <c r="AB17" s="19"/>
      <c r="AC17" s="19"/>
      <c r="AD17" s="19"/>
      <c r="AE17" s="32"/>
      <c r="AF17" s="19"/>
      <c r="AG17" s="39"/>
      <c r="AH17" s="41"/>
      <c r="AI17" s="19"/>
      <c r="AJ17" s="19"/>
      <c r="AK17" s="26"/>
      <c r="AL17" s="19"/>
      <c r="AM17" s="19"/>
      <c r="AN17" s="19"/>
      <c r="AO17" s="19"/>
      <c r="AP17" s="19"/>
      <c r="AQ17" s="25"/>
      <c r="AR17" s="19"/>
      <c r="AS17" s="19"/>
      <c r="AT17" s="40"/>
      <c r="AU17" s="39"/>
      <c r="AV17" s="18"/>
      <c r="AW17" s="18"/>
      <c r="AX17" s="18"/>
      <c r="AY17" s="18"/>
      <c r="AZ17" s="18"/>
      <c r="BA17" s="81"/>
      <c r="BB17" s="19"/>
      <c r="BC17" s="19"/>
      <c r="BD17" s="78"/>
      <c r="BE17" s="19"/>
      <c r="BF17" s="19"/>
      <c r="BG17" s="78"/>
      <c r="BH17" s="78"/>
      <c r="BI17" s="19"/>
      <c r="BJ17" s="19"/>
      <c r="BK17" s="19"/>
      <c r="BL17" s="19"/>
      <c r="BM17" s="19"/>
      <c r="BN17" s="19"/>
      <c r="BO17" s="19"/>
      <c r="BP17" s="19"/>
      <c r="BQ17" s="19"/>
      <c r="BR17" s="19"/>
      <c r="BS17" s="19"/>
      <c r="BT17" s="19"/>
      <c r="BU17" s="19"/>
      <c r="BV17" s="19"/>
      <c r="BW17" s="19"/>
      <c r="BX17" s="19"/>
      <c r="BY17" s="19"/>
      <c r="BZ17" s="19"/>
      <c r="CA17" s="75"/>
    </row>
    <row r="18" spans="1:79">
      <c r="A18" s="42"/>
      <c r="B18" s="19"/>
      <c r="C18" s="19"/>
      <c r="D18" s="19"/>
      <c r="E18" s="19"/>
      <c r="F18" s="19"/>
      <c r="G18" s="19"/>
      <c r="H18" s="19"/>
      <c r="I18" s="19"/>
      <c r="J18" s="19"/>
      <c r="K18" s="19"/>
      <c r="L18" s="19"/>
      <c r="M18" s="19"/>
      <c r="N18" s="16"/>
      <c r="O18" s="19"/>
      <c r="P18" s="19"/>
      <c r="Q18" s="19"/>
      <c r="R18" s="19"/>
      <c r="S18" s="19"/>
      <c r="T18" s="19"/>
      <c r="U18" s="19"/>
      <c r="V18" s="19"/>
      <c r="W18" s="19"/>
      <c r="X18" s="19"/>
      <c r="Y18" s="19"/>
      <c r="Z18" s="19"/>
      <c r="AA18" s="19"/>
      <c r="AB18" s="19"/>
      <c r="AC18" s="19"/>
      <c r="AD18" s="19"/>
      <c r="AE18" s="32"/>
      <c r="AF18" s="19"/>
      <c r="AG18" s="39"/>
      <c r="AH18" s="41"/>
      <c r="AI18" s="19"/>
      <c r="AJ18" s="19"/>
      <c r="AK18" s="26"/>
      <c r="AL18" s="19"/>
      <c r="AM18" s="19"/>
      <c r="AN18" s="19"/>
      <c r="AO18" s="19"/>
      <c r="AP18" s="19"/>
      <c r="AQ18" s="25"/>
      <c r="AR18" s="19"/>
      <c r="AS18" s="19"/>
      <c r="AT18" s="40"/>
      <c r="AU18" s="39"/>
      <c r="AV18" s="19"/>
      <c r="AW18" s="19"/>
      <c r="AX18" s="78"/>
      <c r="AY18" s="18"/>
      <c r="AZ18" s="18"/>
      <c r="BA18" s="81"/>
      <c r="BB18" s="19"/>
      <c r="BC18" s="19"/>
      <c r="BD18" s="78"/>
      <c r="BE18" s="19"/>
      <c r="BF18" s="19"/>
      <c r="BG18" s="78"/>
      <c r="BH18" s="78"/>
      <c r="BI18" s="19"/>
      <c r="BJ18" s="19"/>
      <c r="BK18" s="19"/>
      <c r="BL18" s="19"/>
      <c r="BM18" s="19"/>
      <c r="BN18" s="19"/>
      <c r="BO18" s="19"/>
      <c r="BP18" s="19"/>
      <c r="BQ18" s="19"/>
      <c r="BR18" s="19"/>
      <c r="BS18" s="19"/>
      <c r="BT18" s="19"/>
      <c r="BU18" s="19"/>
      <c r="BV18" s="19"/>
      <c r="BW18" s="19"/>
      <c r="BX18" s="19"/>
      <c r="BY18" s="19"/>
      <c r="BZ18" s="19"/>
      <c r="CA18" s="75"/>
    </row>
    <row r="19" spans="1:79">
      <c r="A19" s="82"/>
      <c r="B19" s="19"/>
      <c r="C19" s="19"/>
      <c r="D19" s="19"/>
      <c r="E19" s="19"/>
      <c r="F19" s="19"/>
      <c r="G19" s="19"/>
      <c r="H19" s="19"/>
      <c r="I19" s="19"/>
      <c r="J19" s="19"/>
      <c r="K19" s="19"/>
      <c r="L19" s="19"/>
      <c r="M19" s="19"/>
      <c r="N19" s="16"/>
      <c r="O19" s="19"/>
      <c r="P19" s="83"/>
      <c r="Q19" s="19"/>
      <c r="R19" s="19"/>
      <c r="S19" s="19"/>
      <c r="T19" s="18"/>
      <c r="U19" s="19"/>
      <c r="V19" s="19"/>
      <c r="W19" s="19"/>
      <c r="X19" s="19"/>
      <c r="Y19" s="19"/>
      <c r="Z19" s="19"/>
      <c r="AA19" s="19"/>
      <c r="AB19" s="19"/>
      <c r="AC19" s="19"/>
      <c r="AD19" s="19"/>
      <c r="AE19" s="32"/>
      <c r="AF19" s="19"/>
      <c r="AG19" s="39"/>
      <c r="AH19" s="41"/>
      <c r="AI19" s="19"/>
      <c r="AJ19" s="19"/>
      <c r="AK19" s="26"/>
      <c r="AL19" s="19"/>
      <c r="AM19" s="19"/>
      <c r="AN19" s="19"/>
      <c r="AO19" s="19"/>
      <c r="AP19" s="19"/>
      <c r="AQ19" s="25"/>
      <c r="AR19" s="19"/>
      <c r="AS19" s="19"/>
      <c r="AT19" s="40"/>
      <c r="AU19" s="39"/>
      <c r="AV19" s="18"/>
      <c r="AW19" s="18"/>
      <c r="AX19" s="78"/>
      <c r="AY19" s="18"/>
      <c r="AZ19" s="18"/>
      <c r="BA19" s="81"/>
      <c r="BB19" s="19"/>
      <c r="BC19" s="19"/>
      <c r="BD19" s="78"/>
      <c r="BE19" s="19"/>
      <c r="BF19" s="19"/>
      <c r="BG19" s="78"/>
      <c r="BH19" s="78"/>
      <c r="BI19" s="19"/>
      <c r="BJ19" s="19"/>
      <c r="BK19" s="19"/>
      <c r="BL19" s="19"/>
      <c r="BM19" s="19"/>
      <c r="BN19" s="19"/>
      <c r="BO19" s="19"/>
      <c r="BP19" s="19"/>
      <c r="BQ19" s="19"/>
      <c r="BR19" s="19"/>
      <c r="BS19" s="19"/>
      <c r="BT19" s="19"/>
      <c r="BU19" s="19"/>
      <c r="BV19" s="19"/>
      <c r="BW19" s="19"/>
      <c r="BX19" s="19"/>
      <c r="BY19" s="19"/>
      <c r="BZ19" s="19"/>
      <c r="CA19" s="75"/>
    </row>
    <row r="20" spans="1:79">
      <c r="A20" s="42"/>
      <c r="B20" s="19"/>
      <c r="C20" s="73"/>
      <c r="D20" s="19"/>
      <c r="E20" s="19"/>
      <c r="F20" s="19"/>
      <c r="G20" s="19"/>
      <c r="H20" s="19"/>
      <c r="I20" s="19"/>
      <c r="J20" s="33"/>
      <c r="K20" s="19"/>
      <c r="L20" s="19"/>
      <c r="M20" s="19"/>
      <c r="N20" s="16"/>
      <c r="O20" s="19"/>
      <c r="P20" s="19"/>
      <c r="Q20" s="19"/>
      <c r="R20" s="19"/>
      <c r="S20" s="19"/>
      <c r="T20" s="19"/>
      <c r="U20" s="19"/>
      <c r="V20" s="19"/>
      <c r="W20" s="19"/>
      <c r="X20" s="19"/>
      <c r="Y20" s="19"/>
      <c r="Z20" s="19"/>
      <c r="AA20" s="19"/>
      <c r="AB20" s="19"/>
      <c r="AC20" s="19"/>
      <c r="AD20" s="19"/>
      <c r="AE20" s="32"/>
      <c r="AF20" s="19"/>
      <c r="AG20" s="39"/>
      <c r="AH20" s="41"/>
      <c r="AI20" s="19"/>
      <c r="AJ20" s="19"/>
      <c r="AK20" s="26"/>
      <c r="AL20" s="19"/>
      <c r="AM20" s="19"/>
      <c r="AN20" s="19"/>
      <c r="AO20" s="19"/>
      <c r="AP20" s="19"/>
      <c r="AQ20" s="25"/>
      <c r="AR20" s="19"/>
      <c r="AS20" s="19"/>
      <c r="AT20" s="40"/>
      <c r="AU20" s="39"/>
      <c r="AV20" s="33"/>
      <c r="AW20" s="33"/>
      <c r="AX20" s="33"/>
      <c r="AY20" s="18"/>
      <c r="AZ20" s="18"/>
      <c r="BA20" s="81"/>
      <c r="BB20" s="19"/>
      <c r="BC20" s="19"/>
      <c r="BD20" s="78"/>
      <c r="BE20" s="19"/>
      <c r="BF20" s="19"/>
      <c r="BG20" s="78"/>
      <c r="BH20" s="78"/>
      <c r="BI20" s="19"/>
      <c r="BJ20" s="19"/>
      <c r="BK20" s="19"/>
      <c r="BL20" s="19"/>
      <c r="BM20" s="19"/>
      <c r="BN20" s="19"/>
      <c r="BO20" s="19"/>
      <c r="BP20" s="19"/>
      <c r="BQ20" s="19"/>
      <c r="BR20" s="19"/>
      <c r="BS20" s="19"/>
      <c r="BT20" s="19"/>
      <c r="BU20" s="19"/>
      <c r="BV20" s="19"/>
      <c r="BW20" s="19"/>
      <c r="BX20" s="19"/>
      <c r="BY20" s="19"/>
      <c r="BZ20" s="19"/>
      <c r="CA20" s="75"/>
    </row>
    <row r="21" spans="1:79">
      <c r="A21" s="84"/>
      <c r="B21" s="85"/>
      <c r="C21" s="85"/>
      <c r="D21" s="85"/>
      <c r="E21" s="85"/>
      <c r="F21" s="85"/>
      <c r="G21" s="19"/>
      <c r="H21" s="19"/>
      <c r="I21" s="19"/>
      <c r="J21" s="19"/>
      <c r="K21" s="19"/>
      <c r="L21" s="19"/>
      <c r="M21" s="19"/>
      <c r="N21" s="16"/>
      <c r="O21" s="19"/>
      <c r="P21" s="19"/>
      <c r="Q21" s="19"/>
      <c r="R21" s="19"/>
      <c r="S21" s="19"/>
      <c r="T21" s="19"/>
      <c r="U21" s="19"/>
      <c r="V21" s="19"/>
      <c r="W21" s="19"/>
      <c r="X21" s="19"/>
      <c r="Y21" s="19"/>
      <c r="Z21" s="19"/>
      <c r="AA21" s="19"/>
      <c r="AB21" s="19"/>
      <c r="AC21" s="19"/>
      <c r="AD21" s="19"/>
      <c r="AE21" s="32"/>
      <c r="AF21" s="19"/>
      <c r="AG21" s="39"/>
      <c r="AH21" s="41"/>
      <c r="AI21" s="19"/>
      <c r="AJ21" s="19"/>
      <c r="AK21" s="26"/>
      <c r="AL21" s="19"/>
      <c r="AM21" s="19"/>
      <c r="AN21" s="19"/>
      <c r="AO21" s="19"/>
      <c r="AP21" s="19"/>
      <c r="AQ21" s="25"/>
      <c r="AR21" s="19"/>
      <c r="AS21" s="19"/>
      <c r="AT21" s="40"/>
      <c r="AU21" s="39"/>
      <c r="AV21" s="35"/>
      <c r="AW21" s="18"/>
      <c r="AX21" s="19"/>
      <c r="AY21" s="18"/>
      <c r="AZ21" s="18"/>
      <c r="BA21" s="81"/>
      <c r="BB21" s="19"/>
      <c r="BC21" s="19"/>
      <c r="BD21" s="78"/>
      <c r="BE21" s="19"/>
      <c r="BF21" s="19"/>
      <c r="BG21" s="78"/>
      <c r="BH21" s="78"/>
      <c r="BI21" s="19"/>
      <c r="BJ21" s="19"/>
      <c r="BK21" s="19"/>
      <c r="BL21" s="19"/>
      <c r="BM21" s="19"/>
      <c r="BN21" s="19"/>
      <c r="BO21" s="19"/>
      <c r="BP21" s="19"/>
      <c r="BQ21" s="19"/>
      <c r="BR21" s="19"/>
      <c r="BS21" s="19"/>
      <c r="BT21" s="19"/>
      <c r="BU21" s="19"/>
      <c r="BV21" s="19"/>
      <c r="BW21" s="19"/>
      <c r="BX21" s="19"/>
      <c r="BY21" s="19"/>
      <c r="BZ21" s="19"/>
      <c r="CA21" s="75"/>
    </row>
    <row r="22" spans="1:79">
      <c r="A22" s="42"/>
      <c r="B22" s="19"/>
      <c r="C22" s="19"/>
      <c r="D22" s="18"/>
      <c r="E22" s="19"/>
      <c r="F22" s="19"/>
      <c r="G22" s="19"/>
      <c r="H22" s="19"/>
      <c r="I22" s="19"/>
      <c r="J22" s="19"/>
      <c r="K22" s="19"/>
      <c r="L22" s="19"/>
      <c r="M22" s="19"/>
      <c r="N22" s="16"/>
      <c r="O22" s="19"/>
      <c r="P22" s="19"/>
      <c r="Q22" s="19"/>
      <c r="R22" s="19"/>
      <c r="S22" s="19"/>
      <c r="T22" s="19"/>
      <c r="U22" s="19"/>
      <c r="V22" s="19"/>
      <c r="W22" s="19"/>
      <c r="X22" s="19"/>
      <c r="Y22" s="19"/>
      <c r="Z22" s="19"/>
      <c r="AA22" s="19"/>
      <c r="AB22" s="19"/>
      <c r="AC22" s="19"/>
      <c r="AD22" s="19"/>
      <c r="AE22" s="32"/>
      <c r="AF22" s="19"/>
      <c r="AG22" s="39"/>
      <c r="AH22" s="41"/>
      <c r="AI22" s="19"/>
      <c r="AJ22" s="19"/>
      <c r="AK22" s="26"/>
      <c r="AL22" s="19"/>
      <c r="AM22" s="19"/>
      <c r="AN22" s="19"/>
      <c r="AO22" s="19"/>
      <c r="AP22" s="19"/>
      <c r="AQ22" s="25"/>
      <c r="AR22" s="19"/>
      <c r="AS22" s="19"/>
      <c r="AT22" s="40"/>
      <c r="AU22" s="39"/>
      <c r="AV22" s="18"/>
      <c r="AW22" s="18"/>
      <c r="AX22" s="18"/>
      <c r="AY22" s="18"/>
      <c r="AZ22" s="18"/>
      <c r="BA22" s="81"/>
      <c r="BB22" s="19"/>
      <c r="BC22" s="19"/>
      <c r="BD22" s="78"/>
      <c r="BE22" s="19"/>
      <c r="BF22" s="19"/>
      <c r="BG22" s="78"/>
      <c r="BH22" s="78"/>
      <c r="BI22" s="19"/>
      <c r="BJ22" s="19"/>
      <c r="BK22" s="19"/>
      <c r="BL22" s="19"/>
      <c r="BM22" s="19"/>
      <c r="BN22" s="19"/>
      <c r="BO22" s="19"/>
      <c r="BP22" s="19"/>
      <c r="BQ22" s="19"/>
      <c r="BR22" s="19"/>
      <c r="BS22" s="19"/>
      <c r="BT22" s="19"/>
      <c r="BU22" s="19"/>
      <c r="BV22" s="19"/>
      <c r="BW22" s="19"/>
      <c r="BX22" s="19"/>
      <c r="BY22" s="19"/>
      <c r="BZ22" s="19"/>
      <c r="CA22" s="75"/>
    </row>
    <row r="23" spans="1:79">
      <c r="A23" s="42"/>
      <c r="B23" s="19"/>
      <c r="C23" s="19"/>
      <c r="D23" s="19"/>
      <c r="E23" s="19"/>
      <c r="F23" s="19"/>
      <c r="G23" s="19"/>
      <c r="H23" s="19"/>
      <c r="I23" s="19"/>
      <c r="J23" s="19"/>
      <c r="K23" s="19"/>
      <c r="L23" s="19"/>
      <c r="M23" s="19"/>
      <c r="N23" s="16"/>
      <c r="O23" s="19"/>
      <c r="P23" s="19"/>
      <c r="Q23" s="19"/>
      <c r="R23" s="19"/>
      <c r="S23" s="19"/>
      <c r="T23" s="19"/>
      <c r="U23" s="19"/>
      <c r="V23" s="19"/>
      <c r="W23" s="19"/>
      <c r="X23" s="19"/>
      <c r="Y23" s="19"/>
      <c r="Z23" s="19"/>
      <c r="AA23" s="19"/>
      <c r="AB23" s="19"/>
      <c r="AC23" s="19"/>
      <c r="AD23" s="19"/>
      <c r="AE23" s="32"/>
      <c r="AF23" s="19"/>
      <c r="AG23" s="39"/>
      <c r="AH23" s="41"/>
      <c r="AI23" s="19"/>
      <c r="AJ23" s="19"/>
      <c r="AK23" s="26"/>
      <c r="AL23" s="19"/>
      <c r="AM23" s="19"/>
      <c r="AN23" s="19"/>
      <c r="AO23" s="19"/>
      <c r="AP23" s="19"/>
      <c r="AQ23" s="25"/>
      <c r="AR23" s="19"/>
      <c r="AS23" s="19"/>
      <c r="AT23" s="40"/>
      <c r="AU23" s="39"/>
      <c r="AV23" s="19"/>
      <c r="AW23" s="19"/>
      <c r="AX23" s="78"/>
      <c r="AY23" s="18"/>
      <c r="AZ23" s="18"/>
      <c r="BA23" s="81"/>
      <c r="BB23" s="19"/>
      <c r="BC23" s="19"/>
      <c r="BD23" s="33"/>
      <c r="BE23" s="33"/>
      <c r="BF23" s="33"/>
      <c r="BG23" s="33"/>
      <c r="BH23" s="33"/>
      <c r="BI23" s="33"/>
      <c r="BJ23" s="33"/>
      <c r="BK23" s="19"/>
      <c r="BL23" s="19"/>
      <c r="BM23" s="19"/>
      <c r="BN23" s="19"/>
      <c r="BO23" s="19"/>
      <c r="BP23" s="19"/>
      <c r="BQ23" s="19"/>
      <c r="BR23" s="19"/>
      <c r="BS23" s="19"/>
      <c r="BT23" s="19"/>
      <c r="BU23" s="19"/>
      <c r="BV23" s="19"/>
      <c r="BW23" s="19"/>
      <c r="BX23" s="19"/>
      <c r="BY23" s="19"/>
      <c r="BZ23" s="19"/>
      <c r="CA23" s="75"/>
    </row>
    <row r="24" spans="1:79">
      <c r="A24" s="42"/>
      <c r="B24" s="19"/>
      <c r="C24" s="19"/>
      <c r="D24" s="19"/>
      <c r="E24" s="19"/>
      <c r="F24" s="19"/>
      <c r="G24" s="19"/>
      <c r="H24" s="19"/>
      <c r="I24" s="19"/>
      <c r="J24" s="19"/>
      <c r="K24" s="19"/>
      <c r="L24" s="19"/>
      <c r="M24" s="19"/>
      <c r="N24" s="16"/>
      <c r="O24" s="19"/>
      <c r="P24" s="19"/>
      <c r="Q24" s="19"/>
      <c r="R24" s="19"/>
      <c r="S24" s="19"/>
      <c r="T24" s="83"/>
      <c r="U24" s="19"/>
      <c r="V24" s="19"/>
      <c r="W24" s="19"/>
      <c r="X24" s="19"/>
      <c r="Y24" s="19"/>
      <c r="Z24" s="19"/>
      <c r="AA24" s="19"/>
      <c r="AB24" s="19"/>
      <c r="AC24" s="19"/>
      <c r="AD24" s="19"/>
      <c r="AE24" s="32"/>
      <c r="AF24" s="19"/>
      <c r="AG24" s="39"/>
      <c r="AH24" s="41"/>
      <c r="AI24" s="19"/>
      <c r="AJ24" s="19"/>
      <c r="AK24" s="26"/>
      <c r="AL24" s="19"/>
      <c r="AM24" s="19"/>
      <c r="AN24" s="19"/>
      <c r="AO24" s="19"/>
      <c r="AP24" s="19"/>
      <c r="AQ24" s="25"/>
      <c r="AR24" s="19"/>
      <c r="AS24" s="19"/>
      <c r="AT24" s="40"/>
      <c r="AU24" s="39"/>
      <c r="AV24" s="18"/>
      <c r="AW24" s="18"/>
      <c r="AX24" s="18"/>
      <c r="AY24" s="18"/>
      <c r="AZ24" s="18"/>
      <c r="BA24" s="81"/>
      <c r="BB24" s="19"/>
      <c r="BC24" s="19"/>
      <c r="BD24" s="33"/>
      <c r="BE24" s="33"/>
      <c r="BF24" s="33"/>
      <c r="BG24" s="33"/>
      <c r="BH24" s="33"/>
      <c r="BI24" s="33"/>
      <c r="BJ24" s="33"/>
      <c r="BK24" s="19"/>
      <c r="BL24" s="19"/>
      <c r="BM24" s="19"/>
      <c r="BN24" s="19"/>
      <c r="BO24" s="19"/>
      <c r="BP24" s="18"/>
      <c r="BQ24" s="18"/>
      <c r="BR24" s="19"/>
      <c r="BS24" s="19"/>
      <c r="BT24" s="19"/>
      <c r="BU24" s="19"/>
      <c r="BV24" s="19"/>
      <c r="BW24" s="19"/>
      <c r="BX24" s="19"/>
      <c r="BY24" s="19"/>
      <c r="BZ24" s="19"/>
      <c r="CA24" s="75"/>
    </row>
    <row r="25" spans="1:79">
      <c r="A25" s="86"/>
      <c r="B25" s="19"/>
      <c r="C25" s="19"/>
      <c r="D25" s="19"/>
      <c r="E25" s="19"/>
      <c r="F25" s="19"/>
      <c r="G25" s="19"/>
      <c r="H25" s="19"/>
      <c r="I25" s="19"/>
      <c r="J25" s="19"/>
      <c r="K25" s="19"/>
      <c r="L25" s="19"/>
      <c r="M25" s="19"/>
      <c r="N25" s="16"/>
      <c r="O25" s="19"/>
      <c r="P25" s="19"/>
      <c r="Q25" s="19"/>
      <c r="R25" s="19"/>
      <c r="S25" s="19"/>
      <c r="T25" s="83"/>
      <c r="U25" s="19"/>
      <c r="V25" s="19"/>
      <c r="W25" s="19"/>
      <c r="X25" s="19"/>
      <c r="Y25" s="19"/>
      <c r="Z25" s="19"/>
      <c r="AA25" s="19"/>
      <c r="AB25" s="19"/>
      <c r="AC25" s="19"/>
      <c r="AD25" s="19"/>
      <c r="AE25" s="32"/>
      <c r="AF25" s="19"/>
      <c r="AG25" s="39"/>
      <c r="AH25" s="41"/>
      <c r="AI25" s="19"/>
      <c r="AJ25" s="19"/>
      <c r="AK25" s="26"/>
      <c r="AL25" s="19"/>
      <c r="AM25" s="19"/>
      <c r="AN25" s="19"/>
      <c r="AO25" s="19"/>
      <c r="AP25" s="19"/>
      <c r="AQ25" s="25"/>
      <c r="AR25" s="19"/>
      <c r="AS25" s="19"/>
      <c r="AT25" s="40"/>
      <c r="AU25" s="39"/>
      <c r="AV25" s="35"/>
      <c r="AW25" s="18"/>
      <c r="AX25" s="18"/>
      <c r="AY25" s="18"/>
      <c r="AZ25" s="18"/>
      <c r="BA25" s="81"/>
      <c r="BB25" s="19"/>
      <c r="BC25" s="19"/>
      <c r="BD25" s="33"/>
      <c r="BE25" s="33"/>
      <c r="BF25" s="33"/>
      <c r="BG25" s="33"/>
      <c r="BH25" s="33"/>
      <c r="BI25" s="33"/>
      <c r="BJ25" s="33"/>
      <c r="BK25" s="19"/>
      <c r="BL25" s="19"/>
      <c r="BM25" s="19"/>
      <c r="BN25" s="19"/>
      <c r="BO25" s="19"/>
      <c r="BP25" s="19"/>
      <c r="BQ25" s="19"/>
      <c r="BR25" s="19"/>
      <c r="BS25" s="19"/>
      <c r="BT25" s="19"/>
      <c r="BU25" s="19"/>
      <c r="BV25" s="19"/>
      <c r="BW25" s="19"/>
      <c r="BX25" s="19"/>
      <c r="BY25" s="19"/>
      <c r="BZ25" s="19"/>
      <c r="CA25" s="75"/>
    </row>
    <row r="26" spans="1:79">
      <c r="A26" s="42"/>
      <c r="B26" s="19"/>
      <c r="C26" s="19"/>
      <c r="D26" s="19"/>
      <c r="E26" s="18"/>
      <c r="F26" s="19"/>
      <c r="G26" s="19"/>
      <c r="H26" s="19"/>
      <c r="I26" s="19"/>
      <c r="J26" s="19"/>
      <c r="K26" s="19"/>
      <c r="L26" s="19"/>
      <c r="M26" s="19"/>
      <c r="N26" s="19"/>
      <c r="O26" s="18"/>
      <c r="P26" s="18"/>
      <c r="Q26" s="19"/>
      <c r="R26" s="19"/>
      <c r="S26" s="19"/>
      <c r="T26" s="19"/>
      <c r="U26" s="19"/>
      <c r="V26" s="19"/>
      <c r="W26" s="19"/>
      <c r="X26" s="19"/>
      <c r="Y26" s="19"/>
      <c r="Z26" s="19"/>
      <c r="AA26" s="19"/>
      <c r="AB26" s="19"/>
      <c r="AC26" s="19"/>
      <c r="AD26" s="19"/>
      <c r="AE26" s="32"/>
      <c r="AF26" s="19"/>
      <c r="AG26" s="39"/>
      <c r="AH26" s="41"/>
      <c r="AI26" s="19"/>
      <c r="AJ26" s="19"/>
      <c r="AK26" s="26"/>
      <c r="AL26" s="19"/>
      <c r="AM26" s="19"/>
      <c r="AN26" s="19"/>
      <c r="AO26" s="19"/>
      <c r="AP26" s="19"/>
      <c r="AQ26" s="25"/>
      <c r="AR26" s="19"/>
      <c r="AS26" s="19"/>
      <c r="AT26" s="40"/>
      <c r="AU26" s="39"/>
      <c r="AV26" s="19"/>
      <c r="AW26" s="18"/>
      <c r="AX26" s="18"/>
      <c r="AY26" s="18"/>
      <c r="AZ26" s="19"/>
      <c r="BA26" s="19"/>
      <c r="BB26" s="19"/>
      <c r="BC26" s="19"/>
      <c r="BD26" s="33"/>
      <c r="BE26" s="87" t="s">
        <v>52</v>
      </c>
      <c r="BF26" s="203"/>
      <c r="BG26" s="203"/>
      <c r="BH26" s="203"/>
      <c r="BI26" s="203"/>
      <c r="BJ26" s="203"/>
      <c r="BK26" s="203"/>
      <c r="BL26" s="203"/>
      <c r="BM26" s="19"/>
      <c r="BN26" s="19"/>
      <c r="BO26" s="19"/>
      <c r="BP26" s="19"/>
      <c r="BQ26" s="19"/>
      <c r="BR26" s="19"/>
      <c r="BS26" s="19"/>
      <c r="BT26" s="19"/>
      <c r="BU26" s="19"/>
      <c r="BV26" s="19"/>
      <c r="BW26" s="19"/>
      <c r="BX26" s="19"/>
      <c r="BY26" s="19"/>
      <c r="BZ26" s="19"/>
      <c r="CA26" s="75"/>
    </row>
    <row r="27" spans="1:79" ht="13.5" thickBot="1">
      <c r="A27" s="88"/>
      <c r="B27" s="34"/>
      <c r="C27" s="33"/>
      <c r="D27" s="89"/>
      <c r="E27" s="90"/>
      <c r="F27" s="90"/>
      <c r="G27" s="91"/>
      <c r="H27" s="33"/>
      <c r="I27" s="92"/>
      <c r="J27" s="93"/>
      <c r="K27" s="93"/>
      <c r="L27" s="93"/>
      <c r="M27" s="33"/>
      <c r="N27" s="33"/>
      <c r="O27" s="92"/>
      <c r="P27" s="93"/>
      <c r="Q27" s="93"/>
      <c r="R27" s="93"/>
      <c r="S27" s="93"/>
      <c r="T27" s="93"/>
      <c r="U27" s="93"/>
      <c r="V27" s="18"/>
      <c r="W27" s="18"/>
      <c r="X27" s="18"/>
      <c r="Y27" s="18"/>
      <c r="Z27" s="18"/>
      <c r="AA27" s="18"/>
      <c r="AB27" s="18"/>
      <c r="AC27" s="18"/>
      <c r="AD27" s="18"/>
      <c r="AE27" s="94"/>
      <c r="AF27" s="33"/>
      <c r="AG27" s="36"/>
      <c r="AH27" s="38"/>
      <c r="AI27" s="19"/>
      <c r="AJ27" s="19"/>
      <c r="AK27" s="26"/>
      <c r="AL27" s="19"/>
      <c r="AM27" s="19"/>
      <c r="AN27" s="19"/>
      <c r="AO27" s="19"/>
      <c r="AP27" s="19"/>
      <c r="AQ27" s="25"/>
      <c r="AR27" s="19"/>
      <c r="AS27" s="19"/>
      <c r="AT27" s="37"/>
      <c r="AU27" s="36"/>
      <c r="AV27" s="33"/>
      <c r="AW27" s="95"/>
      <c r="AX27" s="95"/>
      <c r="AY27" s="95"/>
      <c r="AZ27" s="95"/>
      <c r="BA27" s="95"/>
      <c r="BB27" s="95"/>
      <c r="BC27" s="95"/>
      <c r="BD27" s="78"/>
      <c r="BE27" s="87" t="s">
        <v>51</v>
      </c>
      <c r="BF27" s="205"/>
      <c r="BG27" s="205"/>
      <c r="BH27" s="205"/>
      <c r="BI27" s="205"/>
      <c r="BJ27" s="205"/>
      <c r="BK27" s="96" t="s">
        <v>56</v>
      </c>
      <c r="BL27" s="95"/>
      <c r="BM27" s="95"/>
      <c r="BN27" s="95"/>
      <c r="BO27" s="95"/>
      <c r="BP27" s="95"/>
      <c r="BQ27" s="95"/>
      <c r="BR27" s="95"/>
      <c r="BS27" s="95"/>
      <c r="BT27" s="95"/>
      <c r="BU27" s="95"/>
      <c r="BV27" s="95"/>
      <c r="BW27" s="95"/>
      <c r="BX27" s="95"/>
      <c r="BY27" s="95"/>
      <c r="BZ27" s="95"/>
      <c r="CA27" s="97"/>
    </row>
    <row r="28" spans="1:79">
      <c r="A28" s="88"/>
      <c r="B28" s="34"/>
      <c r="C28" s="89"/>
      <c r="D28" s="89"/>
      <c r="E28" s="90"/>
      <c r="F28" s="90"/>
      <c r="G28" s="91"/>
      <c r="H28" s="33"/>
      <c r="I28" s="91"/>
      <c r="J28" s="93"/>
      <c r="K28" s="93"/>
      <c r="L28" s="93"/>
      <c r="M28" s="33"/>
      <c r="N28" s="33"/>
      <c r="O28" s="92"/>
      <c r="P28" s="93"/>
      <c r="Q28" s="93"/>
      <c r="R28" s="93"/>
      <c r="S28" s="93"/>
      <c r="T28" s="93"/>
      <c r="U28" s="93"/>
      <c r="V28" s="18"/>
      <c r="W28" s="18"/>
      <c r="X28" s="18"/>
      <c r="Y28" s="18"/>
      <c r="Z28" s="18"/>
      <c r="AA28" s="18"/>
      <c r="AB28" s="18"/>
      <c r="AC28" s="18"/>
      <c r="AD28" s="18"/>
      <c r="AE28" s="98"/>
      <c r="AF28" s="33"/>
      <c r="AG28" s="32"/>
      <c r="AH28" s="32"/>
      <c r="AI28" s="32"/>
      <c r="AJ28" s="32"/>
      <c r="AK28" s="26"/>
      <c r="AL28" s="19"/>
      <c r="AM28" s="19"/>
      <c r="AN28" s="19"/>
      <c r="AO28" s="19"/>
      <c r="AP28" s="19"/>
      <c r="AQ28" s="25"/>
      <c r="AR28" s="19"/>
      <c r="AS28" s="19"/>
      <c r="AT28" s="19"/>
      <c r="AU28" s="32"/>
      <c r="AV28" s="35"/>
      <c r="AW28" s="18"/>
      <c r="AX28" s="18"/>
      <c r="AY28" s="18"/>
      <c r="AZ28" s="99"/>
      <c r="BA28" s="99"/>
      <c r="BB28" s="19"/>
      <c r="BC28" s="19"/>
      <c r="BD28" s="78"/>
      <c r="BE28" s="87" t="s">
        <v>55</v>
      </c>
      <c r="BF28" s="205"/>
      <c r="BG28" s="205"/>
      <c r="BH28" s="205"/>
      <c r="BI28" s="205"/>
      <c r="BJ28" s="205"/>
      <c r="BK28" s="73" t="s">
        <v>54</v>
      </c>
      <c r="BL28" s="19"/>
      <c r="BM28" s="19"/>
      <c r="BN28" s="19"/>
      <c r="BO28" s="19"/>
      <c r="BP28" s="19"/>
      <c r="BQ28" s="19"/>
      <c r="BR28" s="19"/>
      <c r="BS28" s="19"/>
      <c r="BT28" s="19"/>
      <c r="BU28" s="19"/>
      <c r="BV28" s="19"/>
      <c r="BW28" s="19"/>
      <c r="BX28" s="19"/>
      <c r="BY28" s="19"/>
      <c r="BZ28" s="19"/>
      <c r="CA28" s="75"/>
    </row>
    <row r="29" spans="1:79">
      <c r="A29" s="88"/>
      <c r="B29" s="34"/>
      <c r="C29" s="89"/>
      <c r="D29" s="89"/>
      <c r="E29" s="90"/>
      <c r="F29" s="90"/>
      <c r="G29" s="91"/>
      <c r="H29" s="33"/>
      <c r="I29" s="91"/>
      <c r="J29" s="93"/>
      <c r="K29" s="93"/>
      <c r="L29" s="93"/>
      <c r="M29" s="33"/>
      <c r="N29" s="33"/>
      <c r="O29" s="92"/>
      <c r="P29" s="93"/>
      <c r="Q29" s="93"/>
      <c r="R29" s="93"/>
      <c r="S29" s="93"/>
      <c r="T29" s="93"/>
      <c r="U29" s="93"/>
      <c r="V29" s="18"/>
      <c r="W29" s="18"/>
      <c r="X29" s="18"/>
      <c r="Y29" s="18"/>
      <c r="Z29" s="18"/>
      <c r="AA29" s="18"/>
      <c r="AB29" s="18"/>
      <c r="AC29" s="18"/>
      <c r="AD29" s="18"/>
      <c r="AE29" s="98"/>
      <c r="AF29" s="33"/>
      <c r="AG29" s="32"/>
      <c r="AH29" s="16"/>
      <c r="AI29" s="32"/>
      <c r="AJ29" s="32"/>
      <c r="AK29" s="26"/>
      <c r="AL29" s="19"/>
      <c r="AM29" s="19"/>
      <c r="AN29" s="19"/>
      <c r="AO29" s="19"/>
      <c r="AP29" s="19"/>
      <c r="AQ29" s="25"/>
      <c r="AR29" s="19"/>
      <c r="AS29" s="19"/>
      <c r="AT29" s="16"/>
      <c r="AU29" s="32"/>
      <c r="AV29" s="19"/>
      <c r="AW29" s="18"/>
      <c r="AX29" s="18"/>
      <c r="AY29" s="18"/>
      <c r="AZ29" s="33"/>
      <c r="BA29" s="33"/>
      <c r="BB29" s="19"/>
      <c r="BC29" s="19"/>
      <c r="BD29" s="78"/>
      <c r="BE29" s="87" t="s">
        <v>53</v>
      </c>
      <c r="BF29" s="205"/>
      <c r="BG29" s="205"/>
      <c r="BH29" s="205"/>
      <c r="BI29" s="205"/>
      <c r="BJ29" s="205"/>
      <c r="BK29" s="73" t="s">
        <v>56</v>
      </c>
      <c r="BL29" s="19"/>
      <c r="BM29" s="19"/>
      <c r="BN29" s="19"/>
      <c r="BO29" s="19"/>
      <c r="BP29" s="19"/>
      <c r="BQ29" s="19"/>
      <c r="BR29" s="19"/>
      <c r="BS29" s="19"/>
      <c r="BT29" s="19"/>
      <c r="BU29" s="19"/>
      <c r="BV29" s="19"/>
      <c r="BW29" s="19"/>
      <c r="BX29" s="19"/>
      <c r="BY29" s="19"/>
      <c r="BZ29" s="19"/>
      <c r="CA29" s="75"/>
    </row>
    <row r="30" spans="1:79">
      <c r="A30" s="88"/>
      <c r="B30" s="34"/>
      <c r="C30" s="89"/>
      <c r="D30" s="89"/>
      <c r="E30" s="90"/>
      <c r="F30" s="90"/>
      <c r="G30" s="91"/>
      <c r="H30" s="93"/>
      <c r="I30" s="93"/>
      <c r="J30" s="93"/>
      <c r="K30" s="93"/>
      <c r="L30" s="93"/>
      <c r="M30" s="93"/>
      <c r="N30" s="91"/>
      <c r="O30" s="92"/>
      <c r="P30" s="93"/>
      <c r="Q30" s="93"/>
      <c r="R30" s="93"/>
      <c r="S30" s="93"/>
      <c r="T30" s="93"/>
      <c r="U30" s="93"/>
      <c r="V30" s="18"/>
      <c r="W30" s="18"/>
      <c r="X30" s="18"/>
      <c r="Y30" s="18"/>
      <c r="Z30" s="18"/>
      <c r="AA30" s="18"/>
      <c r="AB30" s="18"/>
      <c r="AC30" s="18"/>
      <c r="AD30" s="18"/>
      <c r="AE30" s="18"/>
      <c r="AF30" s="18"/>
      <c r="AG30" s="32"/>
      <c r="AH30" s="16"/>
      <c r="AI30" s="32"/>
      <c r="AJ30" s="32"/>
      <c r="AK30" s="26"/>
      <c r="AL30" s="19"/>
      <c r="AM30" s="19"/>
      <c r="AN30" s="19"/>
      <c r="AO30" s="19"/>
      <c r="AP30" s="19"/>
      <c r="AQ30" s="25"/>
      <c r="AR30" s="19"/>
      <c r="AS30" s="19"/>
      <c r="AT30" s="16"/>
      <c r="AU30" s="32"/>
      <c r="AV30" s="18"/>
      <c r="AW30" s="18"/>
      <c r="AX30" s="18"/>
      <c r="AY30" s="18"/>
      <c r="AZ30" s="18"/>
      <c r="BA30" s="18"/>
      <c r="BB30" s="33"/>
      <c r="BC30" s="18"/>
      <c r="BD30" s="18"/>
      <c r="BE30" s="18"/>
      <c r="BF30" s="18"/>
      <c r="BG30" s="32"/>
      <c r="BH30" s="32"/>
      <c r="BI30" s="19"/>
      <c r="BJ30" s="19"/>
      <c r="BK30" s="19"/>
      <c r="BL30" s="19"/>
      <c r="BM30" s="19"/>
      <c r="BN30" s="19"/>
      <c r="BO30" s="19"/>
      <c r="BP30" s="19"/>
      <c r="BQ30" s="19"/>
      <c r="BR30" s="19"/>
      <c r="BS30" s="19"/>
      <c r="BT30" s="19"/>
      <c r="BU30" s="19"/>
      <c r="BV30" s="19"/>
      <c r="BW30" s="19"/>
      <c r="BX30" s="19"/>
      <c r="BY30" s="19"/>
      <c r="BZ30" s="19"/>
      <c r="CA30" s="75"/>
    </row>
    <row r="31" spans="1:79">
      <c r="A31" s="42" t="s">
        <v>13</v>
      </c>
      <c r="B31" s="18"/>
      <c r="C31" s="18"/>
      <c r="D31" s="18"/>
      <c r="E31" s="18"/>
      <c r="F31" s="18"/>
      <c r="G31" s="90" t="s">
        <v>13</v>
      </c>
      <c r="H31" s="18"/>
      <c r="I31" s="18"/>
      <c r="J31" s="18"/>
      <c r="K31" s="18"/>
      <c r="L31" s="18"/>
      <c r="M31" s="18"/>
      <c r="N31" s="90" t="s">
        <v>13</v>
      </c>
      <c r="O31" s="18"/>
      <c r="P31" s="18"/>
      <c r="Q31" s="18"/>
      <c r="R31" s="18"/>
      <c r="S31" s="18"/>
      <c r="T31" s="18"/>
      <c r="U31" s="18"/>
      <c r="V31" s="18"/>
      <c r="W31" s="18"/>
      <c r="X31" s="18"/>
      <c r="Y31" s="18"/>
      <c r="Z31" s="18"/>
      <c r="AA31" s="18"/>
      <c r="AB31" s="18"/>
      <c r="AC31" s="18"/>
      <c r="AD31" s="18"/>
      <c r="AE31" s="18"/>
      <c r="AF31" s="18"/>
      <c r="AG31" s="19"/>
      <c r="AH31" s="19"/>
      <c r="AI31" s="32"/>
      <c r="AJ31" s="32"/>
      <c r="AK31" s="26"/>
      <c r="AL31" s="19"/>
      <c r="AM31" s="19"/>
      <c r="AN31" s="19"/>
      <c r="AO31" s="19"/>
      <c r="AP31" s="19"/>
      <c r="AQ31" s="25"/>
      <c r="AR31" s="19"/>
      <c r="AS31" s="19"/>
      <c r="AT31" s="16"/>
      <c r="AU31" s="19"/>
      <c r="AV31" s="18"/>
      <c r="AW31" s="18"/>
      <c r="AX31" s="18"/>
      <c r="AY31" s="18"/>
      <c r="AZ31" s="18"/>
      <c r="BA31" s="18"/>
      <c r="BB31" s="18"/>
      <c r="BC31" s="18"/>
      <c r="BD31" s="18"/>
      <c r="BE31" s="18"/>
      <c r="BF31" s="18"/>
      <c r="BG31" s="32"/>
      <c r="BH31" s="32"/>
      <c r="BI31" s="19"/>
      <c r="BJ31" s="19"/>
      <c r="BK31" s="19"/>
      <c r="BL31" s="19"/>
      <c r="BM31" s="19"/>
      <c r="BN31" s="19"/>
      <c r="BO31" s="19"/>
      <c r="BP31" s="19"/>
      <c r="BQ31" s="19"/>
      <c r="BR31" s="19"/>
      <c r="BS31" s="19"/>
      <c r="BT31" s="19"/>
      <c r="BU31" s="19"/>
      <c r="BV31" s="19"/>
      <c r="BW31" s="19"/>
      <c r="BX31" s="19"/>
      <c r="BY31" s="19"/>
      <c r="BZ31" s="19"/>
      <c r="CA31" s="75"/>
    </row>
    <row r="32" spans="1:79">
      <c r="A32" s="42" t="s">
        <v>13</v>
      </c>
      <c r="B32" s="18"/>
      <c r="C32" s="18"/>
      <c r="D32" s="18"/>
      <c r="E32" s="18"/>
      <c r="F32" s="18"/>
      <c r="G32" s="90"/>
      <c r="H32" s="18"/>
      <c r="I32" s="18"/>
      <c r="J32" s="18"/>
      <c r="K32" s="18"/>
      <c r="L32" s="18"/>
      <c r="M32" s="18"/>
      <c r="N32" s="90"/>
      <c r="O32" s="18"/>
      <c r="P32" s="18"/>
      <c r="Q32" s="18"/>
      <c r="R32" s="18"/>
      <c r="S32" s="18"/>
      <c r="T32" s="18"/>
      <c r="U32" s="18"/>
      <c r="V32" s="18"/>
      <c r="W32" s="18"/>
      <c r="X32" s="18"/>
      <c r="Y32" s="18"/>
      <c r="Z32" s="18"/>
      <c r="AA32" s="18"/>
      <c r="AB32" s="18"/>
      <c r="AC32" s="18"/>
      <c r="AD32" s="18"/>
      <c r="AE32" s="18"/>
      <c r="AF32" s="18"/>
      <c r="AG32" s="19"/>
      <c r="AH32" s="19"/>
      <c r="AI32" s="32"/>
      <c r="AJ32" s="32"/>
      <c r="AK32" s="26"/>
      <c r="AL32" s="19"/>
      <c r="AM32" s="19"/>
      <c r="AN32" s="19"/>
      <c r="AO32" s="19"/>
      <c r="AP32" s="19"/>
      <c r="AQ32" s="25"/>
      <c r="AR32" s="19"/>
      <c r="AS32" s="19"/>
      <c r="AT32" s="16"/>
      <c r="AU32" s="19"/>
      <c r="AV32" s="18"/>
      <c r="AW32" s="18"/>
      <c r="AX32" s="18"/>
      <c r="AY32" s="18"/>
      <c r="AZ32" s="19"/>
      <c r="BA32" s="19"/>
      <c r="BB32" s="19"/>
      <c r="BC32" s="19"/>
      <c r="BD32" s="19"/>
      <c r="BE32" s="19"/>
      <c r="BF32" s="19"/>
      <c r="BG32" s="32"/>
      <c r="BH32" s="32"/>
      <c r="BI32" s="19"/>
      <c r="BJ32" s="19"/>
      <c r="BK32" s="19"/>
      <c r="BL32" s="19"/>
      <c r="BM32" s="19"/>
      <c r="BN32" s="19"/>
      <c r="BO32" s="19"/>
      <c r="BP32" s="19"/>
      <c r="BQ32" s="19"/>
      <c r="BR32" s="19"/>
      <c r="BS32" s="19"/>
      <c r="BT32" s="19"/>
      <c r="BU32" s="19"/>
      <c r="BV32" s="19"/>
      <c r="BW32" s="19"/>
      <c r="BX32" s="19"/>
      <c r="BY32" s="19"/>
      <c r="BZ32" s="19"/>
      <c r="CA32" s="75"/>
    </row>
    <row r="33" spans="1:79">
      <c r="A33" s="42"/>
      <c r="B33" s="90"/>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9"/>
      <c r="AH33" s="19"/>
      <c r="AI33" s="32"/>
      <c r="AJ33" s="32"/>
      <c r="AK33" s="26"/>
      <c r="AL33" s="19"/>
      <c r="AM33" s="19"/>
      <c r="AN33" s="19"/>
      <c r="AO33" s="19"/>
      <c r="AP33" s="19"/>
      <c r="AQ33" s="25"/>
      <c r="AR33" s="19"/>
      <c r="AS33" s="19"/>
      <c r="AT33" s="16"/>
      <c r="AU33" s="19"/>
      <c r="AV33" s="18"/>
      <c r="AW33" s="18"/>
      <c r="AX33" s="18"/>
      <c r="AY33" s="18"/>
      <c r="AZ33" s="19"/>
      <c r="BA33" s="19"/>
      <c r="BB33" s="19"/>
      <c r="BC33" s="19"/>
      <c r="BD33" s="19"/>
      <c r="BE33" s="19"/>
      <c r="BF33" s="19"/>
      <c r="BG33" s="32"/>
      <c r="BH33" s="32"/>
      <c r="BI33" s="19"/>
      <c r="BJ33" s="19"/>
      <c r="BK33" s="19"/>
      <c r="BL33" s="19"/>
      <c r="BM33" s="19"/>
      <c r="BN33" s="19"/>
      <c r="BO33" s="19"/>
      <c r="BP33" s="19"/>
      <c r="BQ33" s="19"/>
      <c r="BR33" s="19"/>
      <c r="BS33" s="19"/>
      <c r="BT33" s="19"/>
      <c r="BU33" s="19"/>
      <c r="BV33" s="19"/>
      <c r="BW33" s="19"/>
      <c r="BX33" s="19"/>
      <c r="BY33" s="19"/>
      <c r="BZ33" s="19"/>
      <c r="CA33" s="75"/>
    </row>
    <row r="34" spans="1:79">
      <c r="A34" s="86"/>
      <c r="B34" s="90"/>
      <c r="C34" s="90"/>
      <c r="D34" s="90"/>
      <c r="E34" s="90"/>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9"/>
      <c r="AH34" s="19"/>
      <c r="AI34" s="32"/>
      <c r="AJ34" s="32"/>
      <c r="AK34" s="26"/>
      <c r="AL34" s="19"/>
      <c r="AM34" s="19"/>
      <c r="AN34" s="19"/>
      <c r="AO34" s="19"/>
      <c r="AP34" s="19"/>
      <c r="AQ34" s="25"/>
      <c r="AR34" s="19"/>
      <c r="AS34" s="19"/>
      <c r="AT34" s="16"/>
      <c r="AU34" s="19"/>
      <c r="AV34" s="18"/>
      <c r="AW34" s="18"/>
      <c r="AX34" s="18"/>
      <c r="AY34" s="18"/>
      <c r="AZ34" s="18"/>
      <c r="BA34" s="19"/>
      <c r="BB34" s="19"/>
      <c r="BC34" s="19"/>
      <c r="BD34" s="19"/>
      <c r="BE34" s="19"/>
      <c r="BF34" s="19"/>
      <c r="BG34" s="32"/>
      <c r="BH34" s="32"/>
      <c r="BI34" s="19"/>
      <c r="BJ34" s="19"/>
      <c r="BK34" s="19"/>
      <c r="BL34" s="19"/>
      <c r="BM34" s="19"/>
      <c r="BN34" s="19"/>
      <c r="BO34" s="19"/>
      <c r="BP34" s="19"/>
      <c r="BQ34" s="19"/>
      <c r="BR34" s="19"/>
      <c r="BS34" s="19"/>
      <c r="BT34" s="19"/>
      <c r="BU34" s="19"/>
      <c r="BV34" s="19"/>
      <c r="BW34" s="19"/>
      <c r="BX34" s="19"/>
      <c r="BY34" s="19"/>
      <c r="BZ34" s="19"/>
      <c r="CA34" s="75"/>
    </row>
    <row r="35" spans="1:79">
      <c r="A35" s="42"/>
      <c r="B35" s="18"/>
      <c r="C35" s="18"/>
      <c r="D35" s="18"/>
      <c r="E35" s="18"/>
      <c r="F35" s="18"/>
      <c r="G35" s="18"/>
      <c r="H35" s="18"/>
      <c r="I35" s="18"/>
      <c r="J35" s="18"/>
      <c r="K35" s="18"/>
      <c r="L35" s="18"/>
      <c r="M35" s="33"/>
      <c r="N35" s="18"/>
      <c r="O35" s="18"/>
      <c r="P35" s="33"/>
      <c r="Q35" s="33"/>
      <c r="R35" s="18"/>
      <c r="S35" s="18"/>
      <c r="T35" s="18"/>
      <c r="U35" s="18"/>
      <c r="V35" s="18"/>
      <c r="W35" s="18"/>
      <c r="X35" s="18"/>
      <c r="Y35" s="18"/>
      <c r="Z35" s="18"/>
      <c r="AA35" s="18"/>
      <c r="AB35" s="18"/>
      <c r="AC35" s="18"/>
      <c r="AD35" s="18"/>
      <c r="AE35" s="18"/>
      <c r="AF35" s="18"/>
      <c r="AG35" s="19"/>
      <c r="AH35" s="19"/>
      <c r="AI35" s="32"/>
      <c r="AJ35" s="32"/>
      <c r="AK35" s="26"/>
      <c r="AL35" s="19"/>
      <c r="AM35" s="19"/>
      <c r="AN35" s="19"/>
      <c r="AO35" s="19"/>
      <c r="AP35" s="19"/>
      <c r="AQ35" s="25"/>
      <c r="AR35" s="19"/>
      <c r="AS35" s="19"/>
      <c r="AT35" s="16"/>
      <c r="AU35" s="19"/>
      <c r="AV35" s="18"/>
      <c r="AW35" s="18"/>
      <c r="AX35" s="18"/>
      <c r="AY35" s="18"/>
      <c r="AZ35" s="100"/>
      <c r="BA35" s="18"/>
      <c r="BB35" s="18"/>
      <c r="BC35" s="19"/>
      <c r="BD35" s="19"/>
      <c r="BE35" s="19"/>
      <c r="BF35" s="19"/>
      <c r="BG35" s="32"/>
      <c r="BH35" s="32"/>
      <c r="BI35" s="19"/>
      <c r="BJ35" s="19"/>
      <c r="BK35" s="19"/>
      <c r="BL35" s="19"/>
      <c r="BM35" s="19"/>
      <c r="BN35" s="19"/>
      <c r="BO35" s="19"/>
      <c r="BP35" s="19"/>
      <c r="BQ35" s="19"/>
      <c r="BR35" s="19"/>
      <c r="BS35" s="19"/>
      <c r="BT35" s="19"/>
      <c r="BU35" s="19"/>
      <c r="BV35" s="19"/>
      <c r="BW35" s="19"/>
      <c r="BX35" s="19"/>
      <c r="BY35" s="19"/>
      <c r="BZ35" s="19"/>
      <c r="CA35" s="75"/>
    </row>
    <row r="36" spans="1:79">
      <c r="A36" s="42"/>
      <c r="B36" s="18"/>
      <c r="C36" s="18"/>
      <c r="D36" s="18"/>
      <c r="E36" s="18"/>
      <c r="F36" s="18"/>
      <c r="G36" s="18"/>
      <c r="H36" s="18"/>
      <c r="I36" s="18"/>
      <c r="J36" s="18"/>
      <c r="K36" s="18"/>
      <c r="L36" s="18"/>
      <c r="M36" s="33"/>
      <c r="N36" s="18"/>
      <c r="O36" s="18"/>
      <c r="P36" s="19"/>
      <c r="Q36" s="18"/>
      <c r="R36" s="18"/>
      <c r="S36" s="18"/>
      <c r="T36" s="18"/>
      <c r="U36" s="18"/>
      <c r="V36" s="18"/>
      <c r="W36" s="18"/>
      <c r="X36" s="18"/>
      <c r="Y36" s="18"/>
      <c r="Z36" s="18"/>
      <c r="AA36" s="18"/>
      <c r="AB36" s="18"/>
      <c r="AC36" s="18"/>
      <c r="AD36" s="18"/>
      <c r="AE36" s="18"/>
      <c r="AF36" s="18"/>
      <c r="AG36" s="19"/>
      <c r="AH36" s="19"/>
      <c r="AI36" s="32"/>
      <c r="AJ36" s="32"/>
      <c r="AK36" s="26"/>
      <c r="AL36" s="19"/>
      <c r="AM36" s="19"/>
      <c r="AN36" s="19"/>
      <c r="AO36" s="19"/>
      <c r="AP36" s="19"/>
      <c r="AQ36" s="25"/>
      <c r="AR36" s="19"/>
      <c r="AS36" s="19"/>
      <c r="AT36" s="16"/>
      <c r="AU36" s="19"/>
      <c r="AV36" s="18"/>
      <c r="AW36" s="18"/>
      <c r="AX36" s="18"/>
      <c r="AY36" s="18"/>
      <c r="AZ36" s="18"/>
      <c r="BA36" s="18"/>
      <c r="BB36" s="18"/>
      <c r="BC36" s="32"/>
      <c r="BD36" s="32"/>
      <c r="BE36" s="19"/>
      <c r="BF36" s="19"/>
      <c r="BG36" s="32"/>
      <c r="BH36" s="32"/>
      <c r="BI36" s="19"/>
      <c r="BJ36" s="19"/>
      <c r="BK36" s="19"/>
      <c r="BL36" s="19"/>
      <c r="BM36" s="19"/>
      <c r="BN36" s="19"/>
      <c r="BO36" s="19"/>
      <c r="BP36" s="19"/>
      <c r="BQ36" s="19"/>
      <c r="BR36" s="19"/>
      <c r="BS36" s="19"/>
      <c r="BT36" s="19"/>
      <c r="BU36" s="19"/>
      <c r="BV36" s="19"/>
      <c r="BW36" s="19"/>
      <c r="BX36" s="19"/>
      <c r="BY36" s="19"/>
      <c r="BZ36" s="19"/>
      <c r="CA36" s="75"/>
    </row>
    <row r="37" spans="1:79">
      <c r="A37" s="101"/>
      <c r="B37" s="18"/>
      <c r="C37" s="18"/>
      <c r="D37" s="18"/>
      <c r="E37" s="18"/>
      <c r="F37" s="18"/>
      <c r="G37" s="18"/>
      <c r="H37" s="18"/>
      <c r="I37" s="18"/>
      <c r="J37" s="18"/>
      <c r="K37" s="18"/>
      <c r="L37" s="18"/>
      <c r="M37" s="33"/>
      <c r="N37" s="18"/>
      <c r="O37" s="18"/>
      <c r="P37" s="19"/>
      <c r="Q37" s="18"/>
      <c r="R37" s="18"/>
      <c r="S37" s="18"/>
      <c r="T37" s="18"/>
      <c r="U37" s="18"/>
      <c r="V37" s="18"/>
      <c r="W37" s="18"/>
      <c r="X37" s="18"/>
      <c r="Y37" s="18"/>
      <c r="Z37" s="18"/>
      <c r="AA37" s="18"/>
      <c r="AB37" s="18"/>
      <c r="AC37" s="18"/>
      <c r="AD37" s="18"/>
      <c r="AE37" s="18"/>
      <c r="AF37" s="18"/>
      <c r="AG37" s="19"/>
      <c r="AH37" s="19"/>
      <c r="AI37" s="32"/>
      <c r="AJ37" s="32"/>
      <c r="AK37" s="26"/>
      <c r="AL37" s="19"/>
      <c r="AM37" s="19"/>
      <c r="AN37" s="19"/>
      <c r="AO37" s="19"/>
      <c r="AP37" s="19"/>
      <c r="AQ37" s="25"/>
      <c r="AR37" s="19"/>
      <c r="AS37" s="19"/>
      <c r="AT37" s="16"/>
      <c r="AU37" s="19"/>
      <c r="AV37" s="18"/>
      <c r="AW37" s="18"/>
      <c r="AX37" s="18"/>
      <c r="AY37" s="18"/>
      <c r="AZ37" s="18"/>
      <c r="BA37" s="18"/>
      <c r="BB37" s="18"/>
      <c r="BC37" s="19"/>
      <c r="BD37" s="19"/>
      <c r="BE37" s="19"/>
      <c r="BF37" s="19"/>
      <c r="BG37" s="32"/>
      <c r="BH37" s="32"/>
      <c r="BI37" s="19"/>
      <c r="BJ37" s="19"/>
      <c r="BK37" s="19"/>
      <c r="BL37" s="19"/>
      <c r="BM37" s="19"/>
      <c r="BN37" s="19"/>
      <c r="BO37" s="19"/>
      <c r="BP37" s="19"/>
      <c r="BQ37" s="19"/>
      <c r="BR37" s="19"/>
      <c r="BS37" s="19"/>
      <c r="BT37" s="19"/>
      <c r="BU37" s="19"/>
      <c r="BV37" s="19"/>
      <c r="BW37" s="19"/>
      <c r="BX37" s="19"/>
      <c r="BY37" s="19"/>
      <c r="BZ37" s="19"/>
      <c r="CA37" s="75"/>
    </row>
    <row r="38" spans="1:79">
      <c r="A38" s="101"/>
      <c r="B38" s="18"/>
      <c r="C38" s="18"/>
      <c r="D38" s="18"/>
      <c r="E38" s="18"/>
      <c r="F38" s="18"/>
      <c r="G38" s="18"/>
      <c r="H38" s="18"/>
      <c r="I38" s="18"/>
      <c r="J38" s="18"/>
      <c r="K38" s="18"/>
      <c r="L38" s="18"/>
      <c r="M38" s="18"/>
      <c r="N38" s="18"/>
      <c r="O38" s="18"/>
      <c r="P38" s="19"/>
      <c r="Q38" s="18"/>
      <c r="R38" s="18"/>
      <c r="S38" s="18"/>
      <c r="T38" s="18"/>
      <c r="U38" s="18"/>
      <c r="V38" s="18"/>
      <c r="W38" s="18"/>
      <c r="X38" s="18"/>
      <c r="Y38" s="18"/>
      <c r="Z38" s="18"/>
      <c r="AA38" s="18"/>
      <c r="AB38" s="18"/>
      <c r="AC38" s="18"/>
      <c r="AD38" s="18"/>
      <c r="AE38" s="18"/>
      <c r="AF38" s="18"/>
      <c r="AG38" s="19"/>
      <c r="AH38" s="19"/>
      <c r="AI38" s="32"/>
      <c r="AJ38" s="32"/>
      <c r="AK38" s="26"/>
      <c r="AL38" s="19"/>
      <c r="AM38" s="19"/>
      <c r="AN38" s="19"/>
      <c r="AO38" s="19"/>
      <c r="AP38" s="19"/>
      <c r="AQ38" s="25"/>
      <c r="AR38" s="19"/>
      <c r="AS38" s="19"/>
      <c r="AT38" s="16"/>
      <c r="AU38" s="19"/>
      <c r="AV38" s="18"/>
      <c r="AW38" s="18"/>
      <c r="AX38" s="18"/>
      <c r="AY38" s="18"/>
      <c r="AZ38" s="18"/>
      <c r="BA38" s="18"/>
      <c r="BB38" s="18"/>
      <c r="BC38" s="19"/>
      <c r="BD38" s="19"/>
      <c r="BE38" s="19"/>
      <c r="BF38" s="19"/>
      <c r="BG38" s="32"/>
      <c r="BH38" s="32"/>
      <c r="BI38" s="19"/>
      <c r="BJ38" s="19"/>
      <c r="BK38" s="19"/>
      <c r="BL38" s="19"/>
      <c r="BM38" s="19"/>
      <c r="BN38" s="19"/>
      <c r="BO38" s="19"/>
      <c r="BP38" s="19"/>
      <c r="BQ38" s="19"/>
      <c r="BR38" s="19"/>
      <c r="BS38" s="19"/>
      <c r="BT38" s="19"/>
      <c r="BU38" s="19"/>
      <c r="BV38" s="19"/>
      <c r="BW38" s="19"/>
      <c r="BX38" s="19"/>
      <c r="BY38" s="19"/>
      <c r="BZ38" s="19"/>
      <c r="CA38" s="75"/>
    </row>
    <row r="39" spans="1:79">
      <c r="A39" s="101"/>
      <c r="B39" s="18"/>
      <c r="C39" s="18"/>
      <c r="D39" s="18"/>
      <c r="E39" s="18"/>
      <c r="F39" s="18"/>
      <c r="G39" s="18"/>
      <c r="H39" s="18"/>
      <c r="I39" s="18"/>
      <c r="J39" s="18"/>
      <c r="K39" s="18"/>
      <c r="L39" s="18"/>
      <c r="M39" s="18"/>
      <c r="N39" s="18"/>
      <c r="O39" s="18"/>
      <c r="P39" s="19"/>
      <c r="Q39" s="18"/>
      <c r="R39" s="18"/>
      <c r="S39" s="18"/>
      <c r="T39" s="18"/>
      <c r="U39" s="18"/>
      <c r="V39" s="18"/>
      <c r="W39" s="18"/>
      <c r="X39" s="18"/>
      <c r="Y39" s="18"/>
      <c r="Z39" s="18"/>
      <c r="AA39" s="18"/>
      <c r="AB39" s="18"/>
      <c r="AC39" s="18"/>
      <c r="AD39" s="18"/>
      <c r="AE39" s="18"/>
      <c r="AF39" s="18"/>
      <c r="AG39" s="19"/>
      <c r="AH39" s="19"/>
      <c r="AI39" s="32"/>
      <c r="AJ39" s="32"/>
      <c r="AK39" s="26"/>
      <c r="AL39" s="19"/>
      <c r="AM39" s="19"/>
      <c r="AN39" s="19"/>
      <c r="AO39" s="19"/>
      <c r="AP39" s="19"/>
      <c r="AQ39" s="25"/>
      <c r="AR39" s="19"/>
      <c r="AS39" s="19"/>
      <c r="AT39" s="16"/>
      <c r="AU39" s="19"/>
      <c r="AV39" s="18"/>
      <c r="AW39" s="18"/>
      <c r="AX39" s="18"/>
      <c r="AY39" s="18"/>
      <c r="AZ39" s="18"/>
      <c r="BA39" s="18"/>
      <c r="BB39" s="18"/>
      <c r="BC39" s="19"/>
      <c r="BD39" s="19"/>
      <c r="BE39" s="19"/>
      <c r="BF39" s="19"/>
      <c r="BG39" s="32"/>
      <c r="BH39" s="32"/>
      <c r="BI39" s="19"/>
      <c r="BJ39" s="19"/>
      <c r="BK39" s="19"/>
      <c r="BL39" s="19"/>
      <c r="BM39" s="19"/>
      <c r="BN39" s="19"/>
      <c r="BO39" s="19"/>
      <c r="BP39" s="19"/>
      <c r="BQ39" s="19"/>
      <c r="BR39" s="19"/>
      <c r="BS39" s="19"/>
      <c r="BT39" s="19"/>
      <c r="BU39" s="19"/>
      <c r="BV39" s="19"/>
      <c r="BW39" s="19"/>
      <c r="BX39" s="19"/>
      <c r="BY39" s="19"/>
      <c r="BZ39" s="19"/>
      <c r="CA39" s="75"/>
    </row>
    <row r="40" spans="1:79">
      <c r="A40" s="42"/>
      <c r="B40" s="90"/>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9"/>
      <c r="AH40" s="19"/>
      <c r="AI40" s="32"/>
      <c r="AJ40" s="32"/>
      <c r="AK40" s="26"/>
      <c r="AL40" s="19"/>
      <c r="AM40" s="19"/>
      <c r="AN40" s="19"/>
      <c r="AO40" s="19"/>
      <c r="AP40" s="19"/>
      <c r="AQ40" s="25"/>
      <c r="AR40" s="19"/>
      <c r="AS40" s="19"/>
      <c r="AT40" s="16"/>
      <c r="AU40" s="19"/>
      <c r="AV40" s="18"/>
      <c r="AW40" s="18"/>
      <c r="AX40" s="18"/>
      <c r="AY40" s="18"/>
      <c r="AZ40" s="19"/>
      <c r="BA40" s="19"/>
      <c r="BB40" s="19"/>
      <c r="BC40" s="19"/>
      <c r="BP40" s="19"/>
      <c r="BQ40" s="19"/>
      <c r="BR40" s="19"/>
      <c r="BS40" s="19"/>
      <c r="BT40" s="19"/>
      <c r="BU40" s="19"/>
      <c r="BV40" s="19"/>
      <c r="BW40" s="19"/>
      <c r="BX40" s="19"/>
      <c r="BY40" s="19"/>
      <c r="BZ40" s="19"/>
      <c r="CA40" s="75"/>
    </row>
    <row r="41" spans="1:79">
      <c r="A41" s="86"/>
      <c r="B41" s="90"/>
      <c r="C41" s="90"/>
      <c r="D41" s="90"/>
      <c r="E41" s="90"/>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9"/>
      <c r="AH41" s="19"/>
      <c r="AI41" s="32"/>
      <c r="AJ41" s="32"/>
      <c r="AK41" s="26"/>
      <c r="AL41" s="19"/>
      <c r="AM41" s="19"/>
      <c r="AN41" s="19"/>
      <c r="AO41" s="19"/>
      <c r="AP41" s="19"/>
      <c r="AQ41" s="25"/>
      <c r="AR41" s="19"/>
      <c r="AS41" s="19"/>
      <c r="AT41" s="16"/>
      <c r="AU41" s="19"/>
      <c r="AV41" s="18"/>
      <c r="AW41" s="18"/>
      <c r="AX41" s="18"/>
      <c r="AY41" s="18"/>
      <c r="AZ41" s="18"/>
      <c r="BA41" s="19"/>
      <c r="BB41" s="33"/>
      <c r="BC41" s="33"/>
      <c r="BD41" s="33"/>
      <c r="BE41" s="33"/>
      <c r="BF41" s="33"/>
      <c r="BG41" s="33"/>
      <c r="BH41" s="33"/>
      <c r="BI41" s="33"/>
      <c r="BJ41" s="33"/>
      <c r="BK41" s="33"/>
      <c r="BL41" s="95"/>
      <c r="BM41" s="95"/>
      <c r="BN41" s="95"/>
      <c r="BO41" s="95"/>
      <c r="BP41" s="95"/>
      <c r="BQ41" s="95"/>
      <c r="BR41" s="95"/>
      <c r="BS41" s="95"/>
      <c r="BT41" s="95"/>
      <c r="BU41" s="95"/>
      <c r="BV41" s="95"/>
      <c r="BW41" s="95"/>
      <c r="BX41" s="95"/>
      <c r="BY41" s="95"/>
      <c r="BZ41" s="95"/>
      <c r="CA41" s="97"/>
    </row>
    <row r="42" spans="1:79">
      <c r="A42" s="42"/>
      <c r="B42" s="18"/>
      <c r="C42" s="18"/>
      <c r="D42" s="18"/>
      <c r="E42" s="18"/>
      <c r="F42" s="18"/>
      <c r="G42" s="18"/>
      <c r="H42" s="18"/>
      <c r="I42" s="18"/>
      <c r="J42" s="18"/>
      <c r="K42" s="18"/>
      <c r="L42" s="18"/>
      <c r="M42" s="33"/>
      <c r="N42" s="18"/>
      <c r="O42" s="18"/>
      <c r="P42" s="33"/>
      <c r="Q42" s="33"/>
      <c r="R42" s="18"/>
      <c r="S42" s="18"/>
      <c r="T42" s="18"/>
      <c r="U42" s="18"/>
      <c r="V42" s="18"/>
      <c r="W42" s="18"/>
      <c r="X42" s="18"/>
      <c r="Y42" s="18"/>
      <c r="Z42" s="18"/>
      <c r="AA42" s="18"/>
      <c r="AB42" s="18"/>
      <c r="AC42" s="18"/>
      <c r="AD42" s="18"/>
      <c r="AE42" s="18"/>
      <c r="AF42" s="18"/>
      <c r="AG42" s="19"/>
      <c r="AH42" s="19"/>
      <c r="AI42" s="32"/>
      <c r="AJ42" s="32"/>
      <c r="AK42" s="26"/>
      <c r="AL42" s="19"/>
      <c r="AM42" s="19"/>
      <c r="AN42" s="19"/>
      <c r="AO42" s="19"/>
      <c r="AP42" s="19"/>
      <c r="AQ42" s="25"/>
      <c r="AR42" s="19"/>
      <c r="AS42" s="19"/>
      <c r="AT42" s="20"/>
      <c r="AU42" s="18"/>
      <c r="AV42" s="18"/>
      <c r="AW42" s="18"/>
      <c r="AX42" s="18"/>
      <c r="AY42" s="18"/>
      <c r="AZ42" s="100"/>
      <c r="BA42" s="18"/>
      <c r="BB42" s="18"/>
      <c r="BC42" s="19"/>
      <c r="BD42" s="19"/>
      <c r="BE42" s="19"/>
      <c r="BF42" s="19"/>
      <c r="BG42" s="32"/>
      <c r="BH42" s="32"/>
      <c r="BI42" s="19"/>
      <c r="BJ42" s="19"/>
      <c r="BK42" s="19"/>
      <c r="BL42" s="19"/>
      <c r="BM42" s="19"/>
      <c r="BN42" s="19"/>
      <c r="BO42" s="19"/>
      <c r="BP42" s="19"/>
      <c r="BQ42" s="19"/>
      <c r="BR42" s="19"/>
      <c r="BS42" s="19"/>
      <c r="BT42" s="19"/>
      <c r="BU42" s="19"/>
      <c r="BV42" s="19"/>
      <c r="BW42" s="19"/>
      <c r="BX42" s="19"/>
      <c r="BY42" s="19"/>
      <c r="BZ42" s="19"/>
      <c r="CA42" s="75"/>
    </row>
    <row r="43" spans="1:79">
      <c r="A43" s="42"/>
      <c r="B43" s="18"/>
      <c r="C43" s="18"/>
      <c r="D43" s="18"/>
      <c r="E43" s="18"/>
      <c r="F43" s="18"/>
      <c r="G43" s="18"/>
      <c r="H43" s="18"/>
      <c r="I43" s="18"/>
      <c r="J43" s="18"/>
      <c r="K43" s="18"/>
      <c r="L43" s="18"/>
      <c r="M43" s="33"/>
      <c r="N43" s="18"/>
      <c r="O43" s="18"/>
      <c r="P43" s="19"/>
      <c r="Q43" s="18"/>
      <c r="R43" s="18"/>
      <c r="S43" s="18"/>
      <c r="T43" s="18"/>
      <c r="U43" s="18"/>
      <c r="V43" s="18"/>
      <c r="W43" s="18"/>
      <c r="X43" s="18"/>
      <c r="Y43" s="18"/>
      <c r="Z43" s="18"/>
      <c r="AA43" s="18"/>
      <c r="AB43" s="18"/>
      <c r="AC43" s="18"/>
      <c r="AD43" s="18"/>
      <c r="AE43" s="18"/>
      <c r="AF43" s="18"/>
      <c r="AG43" s="19"/>
      <c r="AH43" s="19"/>
      <c r="AI43" s="32"/>
      <c r="AJ43" s="32"/>
      <c r="AK43" s="26"/>
      <c r="AL43" s="19"/>
      <c r="AM43" s="19"/>
      <c r="AN43" s="19"/>
      <c r="AO43" s="19"/>
      <c r="AP43" s="19"/>
      <c r="AQ43" s="25"/>
      <c r="AR43" s="19"/>
      <c r="AS43" s="19"/>
      <c r="AT43" s="20"/>
      <c r="AU43" s="18"/>
      <c r="AV43" s="18"/>
      <c r="AW43" s="18"/>
      <c r="AX43" s="18"/>
      <c r="AY43" s="18"/>
      <c r="AZ43" s="18"/>
      <c r="BA43" s="18"/>
      <c r="BB43" s="18"/>
      <c r="BC43" s="32"/>
      <c r="BD43" s="32"/>
      <c r="BE43" s="19"/>
      <c r="BF43" s="19"/>
      <c r="BG43" s="32"/>
      <c r="BH43" s="32"/>
      <c r="BI43" s="19"/>
      <c r="BJ43" s="19"/>
      <c r="BK43" s="19"/>
      <c r="BL43" s="19"/>
      <c r="BM43" s="19"/>
      <c r="BN43" s="19"/>
      <c r="BO43" s="19"/>
      <c r="BP43" s="19"/>
      <c r="BQ43" s="19"/>
      <c r="BR43" s="19"/>
      <c r="BS43" s="19"/>
      <c r="BT43" s="19"/>
      <c r="BU43" s="19"/>
      <c r="BV43" s="19"/>
      <c r="BW43" s="19"/>
      <c r="BX43" s="19"/>
      <c r="BY43" s="19"/>
      <c r="BZ43" s="19"/>
      <c r="CA43" s="75"/>
    </row>
    <row r="44" spans="1:79">
      <c r="A44" s="101"/>
      <c r="B44" s="18"/>
      <c r="C44" s="18"/>
      <c r="D44" s="18"/>
      <c r="E44" s="18"/>
      <c r="F44" s="18"/>
      <c r="G44" s="18"/>
      <c r="H44" s="18"/>
      <c r="I44" s="18"/>
      <c r="J44" s="18"/>
      <c r="K44" s="18"/>
      <c r="L44" s="18"/>
      <c r="M44" s="33"/>
      <c r="N44" s="18"/>
      <c r="O44" s="18"/>
      <c r="P44" s="19"/>
      <c r="Q44" s="18"/>
      <c r="R44" s="18"/>
      <c r="S44" s="18"/>
      <c r="T44" s="18"/>
      <c r="U44" s="18"/>
      <c r="V44" s="18"/>
      <c r="W44" s="18"/>
      <c r="X44" s="18"/>
      <c r="Y44" s="18"/>
      <c r="Z44" s="18"/>
      <c r="AA44" s="18"/>
      <c r="AB44" s="18"/>
      <c r="AC44" s="18"/>
      <c r="AD44" s="18"/>
      <c r="AE44" s="18"/>
      <c r="AF44" s="18"/>
      <c r="AG44" s="19"/>
      <c r="AH44" s="19"/>
      <c r="AI44" s="32"/>
      <c r="AJ44" s="32"/>
      <c r="AK44" s="26"/>
      <c r="AL44" s="19"/>
      <c r="AM44" s="19"/>
      <c r="AN44" s="19"/>
      <c r="AO44" s="19"/>
      <c r="AP44" s="19"/>
      <c r="AQ44" s="25"/>
      <c r="AR44" s="19"/>
      <c r="AS44" s="19"/>
      <c r="AT44" s="20"/>
      <c r="AU44" s="18"/>
      <c r="AV44" s="18"/>
      <c r="AW44" s="18"/>
      <c r="AX44" s="18"/>
      <c r="AY44" s="18"/>
      <c r="AZ44" s="18"/>
      <c r="BA44" s="18"/>
      <c r="BB44" s="18"/>
      <c r="BC44" s="19"/>
      <c r="BD44" s="19"/>
      <c r="BE44" s="19"/>
      <c r="BF44" s="19"/>
      <c r="BG44" s="32"/>
      <c r="BH44" s="32"/>
      <c r="BI44" s="19"/>
      <c r="BJ44" s="19"/>
      <c r="BK44" s="19"/>
      <c r="BL44" s="19"/>
      <c r="BM44" s="19"/>
      <c r="BN44" s="19"/>
      <c r="BO44" s="19"/>
      <c r="BP44" s="19"/>
      <c r="BQ44" s="19"/>
      <c r="BR44" s="19"/>
      <c r="BS44" s="19"/>
      <c r="BT44" s="19"/>
      <c r="BU44" s="19"/>
      <c r="BV44" s="19"/>
      <c r="BW44" s="19"/>
      <c r="BX44" s="19"/>
      <c r="BY44" s="19"/>
      <c r="BZ44" s="19"/>
      <c r="CA44" s="75"/>
    </row>
    <row r="45" spans="1:79">
      <c r="A45" s="101"/>
      <c r="B45" s="18"/>
      <c r="C45" s="18"/>
      <c r="D45" s="18"/>
      <c r="E45" s="18"/>
      <c r="F45" s="18"/>
      <c r="G45" s="18"/>
      <c r="H45" s="18"/>
      <c r="I45" s="18"/>
      <c r="J45" s="18"/>
      <c r="K45" s="18"/>
      <c r="L45" s="18"/>
      <c r="M45" s="18"/>
      <c r="N45" s="18"/>
      <c r="O45" s="18"/>
      <c r="P45" s="19"/>
      <c r="Q45" s="18"/>
      <c r="R45" s="18"/>
      <c r="S45" s="18"/>
      <c r="T45" s="18"/>
      <c r="U45" s="18"/>
      <c r="V45" s="18"/>
      <c r="W45" s="18"/>
      <c r="X45" s="18"/>
      <c r="Y45" s="18"/>
      <c r="Z45" s="18"/>
      <c r="AA45" s="18"/>
      <c r="AB45" s="18"/>
      <c r="AC45" s="18"/>
      <c r="AD45" s="18"/>
      <c r="AE45" s="18"/>
      <c r="AF45" s="18"/>
      <c r="AG45" s="19"/>
      <c r="AH45" s="19"/>
      <c r="AI45" s="32"/>
      <c r="AJ45" s="32"/>
      <c r="AK45" s="26"/>
      <c r="AL45" s="19"/>
      <c r="AM45" s="19"/>
      <c r="AN45" s="19"/>
      <c r="AO45" s="19"/>
      <c r="AP45" s="19"/>
      <c r="AQ45" s="25"/>
      <c r="AR45" s="19"/>
      <c r="AS45" s="19"/>
      <c r="AT45" s="20"/>
      <c r="AU45" s="18"/>
      <c r="AV45" s="18"/>
      <c r="AW45" s="18"/>
      <c r="AX45" s="18"/>
      <c r="AY45" s="18"/>
      <c r="AZ45" s="18"/>
      <c r="BA45" s="18"/>
      <c r="BB45" s="18"/>
      <c r="BC45" s="19"/>
      <c r="BD45" s="19"/>
      <c r="BE45" s="19"/>
      <c r="BF45" s="19"/>
      <c r="BG45" s="32"/>
      <c r="BH45" s="32"/>
      <c r="BI45" s="19"/>
      <c r="BJ45" s="19"/>
      <c r="BK45" s="19"/>
      <c r="BL45" s="19"/>
      <c r="BM45" s="19"/>
      <c r="BN45" s="19"/>
      <c r="BO45" s="19"/>
      <c r="BP45" s="19"/>
      <c r="BQ45" s="19"/>
      <c r="BR45" s="19"/>
      <c r="BS45" s="19"/>
      <c r="BT45" s="19"/>
      <c r="BU45" s="19"/>
      <c r="BV45" s="19"/>
      <c r="BW45" s="19"/>
      <c r="BX45" s="19"/>
      <c r="BY45" s="19"/>
      <c r="BZ45" s="19"/>
      <c r="CA45" s="75"/>
    </row>
    <row r="46" spans="1:79">
      <c r="A46" s="101"/>
      <c r="B46" s="18"/>
      <c r="C46" s="18"/>
      <c r="D46" s="18"/>
      <c r="E46" s="18"/>
      <c r="F46" s="18"/>
      <c r="G46" s="18"/>
      <c r="H46" s="18"/>
      <c r="I46" s="18"/>
      <c r="J46" s="18"/>
      <c r="K46" s="18"/>
      <c r="L46" s="18"/>
      <c r="M46" s="18"/>
      <c r="N46" s="18"/>
      <c r="O46" s="18"/>
      <c r="P46" s="19"/>
      <c r="Q46" s="18"/>
      <c r="R46" s="18"/>
      <c r="S46" s="18"/>
      <c r="T46" s="18"/>
      <c r="U46" s="18"/>
      <c r="V46" s="18"/>
      <c r="W46" s="18"/>
      <c r="X46" s="18"/>
      <c r="Y46" s="18"/>
      <c r="Z46" s="18"/>
      <c r="AA46" s="18"/>
      <c r="AB46" s="18"/>
      <c r="AC46" s="18"/>
      <c r="AD46" s="18"/>
      <c r="AE46" s="18"/>
      <c r="AF46" s="18"/>
      <c r="AG46" s="19"/>
      <c r="AH46" s="19"/>
      <c r="AI46" s="32"/>
      <c r="AJ46" s="32"/>
      <c r="AK46" s="26"/>
      <c r="AL46" s="19"/>
      <c r="AM46" s="19"/>
      <c r="AN46" s="19"/>
      <c r="AO46" s="19"/>
      <c r="AP46" s="19"/>
      <c r="AQ46" s="25"/>
      <c r="AR46" s="19"/>
      <c r="AS46" s="19"/>
      <c r="AT46" s="20"/>
      <c r="AU46" s="18"/>
      <c r="AV46" s="18"/>
      <c r="AW46" s="18"/>
      <c r="AX46" s="18"/>
      <c r="AY46" s="18"/>
      <c r="AZ46" s="18"/>
      <c r="BA46" s="18"/>
      <c r="BB46" s="18"/>
      <c r="BC46" s="19"/>
      <c r="BD46" s="19"/>
      <c r="BE46" s="19"/>
      <c r="BF46" s="87" t="s">
        <v>53</v>
      </c>
      <c r="BG46" s="204">
        <f>SUMIFS(Info!X3:X44,Info!B3:B44,Schematic!U2)</f>
        <v>0</v>
      </c>
      <c r="BH46" s="204"/>
      <c r="BI46" s="204"/>
      <c r="BJ46" s="204"/>
      <c r="BK46" s="204"/>
      <c r="BL46" s="204"/>
      <c r="BM46" s="204"/>
      <c r="BN46" s="19"/>
      <c r="BO46" s="19"/>
      <c r="BP46" s="19"/>
      <c r="BQ46" s="19"/>
      <c r="BR46" s="19"/>
      <c r="BS46" s="19"/>
      <c r="BT46" s="19"/>
      <c r="BU46" s="19"/>
      <c r="BV46" s="19"/>
      <c r="BW46" s="19"/>
      <c r="BX46" s="19"/>
      <c r="BY46" s="19"/>
      <c r="BZ46" s="19"/>
      <c r="CA46" s="75"/>
    </row>
    <row r="47" spans="1:79">
      <c r="A47" s="42"/>
      <c r="B47" s="90"/>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9"/>
      <c r="AH47" s="19"/>
      <c r="AI47" s="27"/>
      <c r="AJ47" s="27"/>
      <c r="AK47" s="26"/>
      <c r="AL47" s="19"/>
      <c r="AM47" s="19"/>
      <c r="AN47" s="19"/>
      <c r="AO47" s="19"/>
      <c r="AP47" s="19"/>
      <c r="AQ47" s="25"/>
      <c r="AR47" s="27"/>
      <c r="AS47" s="27"/>
      <c r="AT47" s="20"/>
      <c r="AU47" s="19"/>
      <c r="AV47" s="19"/>
      <c r="AW47" s="18"/>
      <c r="AX47" s="18"/>
      <c r="AY47" s="18"/>
      <c r="AZ47" s="19"/>
      <c r="BA47" s="19"/>
      <c r="BB47" s="19"/>
      <c r="BC47" s="19"/>
      <c r="BD47" s="19"/>
      <c r="BE47" s="19"/>
      <c r="BF47" s="19"/>
      <c r="BG47" s="32"/>
      <c r="BH47" s="32"/>
      <c r="BI47" s="19"/>
      <c r="BJ47" s="19"/>
      <c r="BK47" s="19"/>
      <c r="BL47" s="19"/>
      <c r="BM47" s="19"/>
      <c r="BN47" s="19"/>
      <c r="BO47" s="19"/>
      <c r="BP47" s="19"/>
      <c r="BQ47" s="19"/>
      <c r="BR47" s="19"/>
      <c r="BS47" s="19"/>
      <c r="BT47" s="19"/>
      <c r="BU47" s="19"/>
      <c r="BV47" s="19"/>
      <c r="BW47" s="19"/>
      <c r="BX47" s="19"/>
      <c r="BY47" s="19"/>
      <c r="BZ47" s="19"/>
      <c r="CA47" s="75"/>
    </row>
    <row r="48" spans="1:79">
      <c r="A48" s="86"/>
      <c r="B48" s="90"/>
      <c r="C48" s="90"/>
      <c r="D48" s="90"/>
      <c r="E48" s="90"/>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9"/>
      <c r="AH48" s="19"/>
      <c r="AI48" s="27"/>
      <c r="AJ48" s="27"/>
      <c r="AK48" s="26"/>
      <c r="AL48" s="19"/>
      <c r="AM48" s="19"/>
      <c r="AN48" s="19"/>
      <c r="AO48" s="19"/>
      <c r="AP48" s="19"/>
      <c r="AQ48" s="25"/>
      <c r="AR48" s="27"/>
      <c r="AS48" s="27"/>
      <c r="AT48" s="20"/>
      <c r="AU48" s="19"/>
      <c r="AV48" s="18"/>
      <c r="AW48" s="18"/>
      <c r="AX48" s="18"/>
      <c r="AY48" s="18"/>
      <c r="AZ48" s="18"/>
      <c r="BA48" s="19"/>
      <c r="BB48" s="19"/>
      <c r="BC48" s="19"/>
      <c r="BD48" s="19"/>
      <c r="BE48" s="19"/>
      <c r="BF48" s="19"/>
      <c r="BG48" s="32"/>
      <c r="BH48" s="32"/>
      <c r="BI48" s="19"/>
      <c r="BJ48" s="19"/>
      <c r="BK48" s="19"/>
      <c r="BL48" s="19"/>
      <c r="BM48" s="19"/>
      <c r="BN48" s="19"/>
      <c r="BO48" s="19"/>
      <c r="BP48" s="19"/>
      <c r="BQ48" s="19"/>
      <c r="BR48" s="19"/>
      <c r="BS48" s="19"/>
      <c r="BT48" s="19"/>
      <c r="BU48" s="19"/>
      <c r="BV48" s="19"/>
      <c r="BW48" s="19"/>
      <c r="BX48" s="19"/>
      <c r="BY48" s="19"/>
      <c r="BZ48" s="19"/>
      <c r="CA48" s="75"/>
    </row>
    <row r="49" spans="1:79">
      <c r="A49" s="42"/>
      <c r="B49" s="18"/>
      <c r="C49" s="18"/>
      <c r="D49" s="18"/>
      <c r="E49" s="18"/>
      <c r="F49" s="18"/>
      <c r="G49" s="18"/>
      <c r="H49" s="18"/>
      <c r="I49" s="18"/>
      <c r="J49" s="18"/>
      <c r="K49" s="18"/>
      <c r="L49" s="18"/>
      <c r="M49" s="33"/>
      <c r="N49" s="18"/>
      <c r="O49" s="18"/>
      <c r="P49" s="33"/>
      <c r="Q49" s="33"/>
      <c r="R49" s="18"/>
      <c r="S49" s="18"/>
      <c r="T49" s="18"/>
      <c r="U49" s="18"/>
      <c r="V49" s="18"/>
      <c r="W49" s="18"/>
      <c r="X49" s="18"/>
      <c r="Y49" s="18"/>
      <c r="Z49" s="18"/>
      <c r="AA49" s="18"/>
      <c r="AB49" s="18"/>
      <c r="AC49" s="18"/>
      <c r="AD49" s="18"/>
      <c r="AE49" s="18"/>
      <c r="AF49" s="18"/>
      <c r="AG49" s="19"/>
      <c r="AH49" s="19"/>
      <c r="AI49" s="27"/>
      <c r="AJ49" s="27"/>
      <c r="AK49" s="26"/>
      <c r="AL49" s="19"/>
      <c r="AM49" s="19"/>
      <c r="AN49" s="19"/>
      <c r="AO49" s="19"/>
      <c r="AP49" s="19"/>
      <c r="AQ49" s="25"/>
      <c r="AR49" s="27"/>
      <c r="AS49" s="27"/>
      <c r="AT49" s="20"/>
      <c r="AU49" s="18"/>
      <c r="AV49" s="18"/>
      <c r="AW49" s="18"/>
      <c r="AX49" s="18"/>
      <c r="AY49" s="18"/>
      <c r="AZ49" s="100"/>
      <c r="BA49" s="18"/>
      <c r="BB49" s="18"/>
      <c r="BC49" s="19"/>
      <c r="BD49" s="19"/>
      <c r="BE49" s="19"/>
      <c r="BF49" s="19"/>
      <c r="BG49" s="32"/>
      <c r="BH49" s="32"/>
      <c r="BI49" s="19"/>
      <c r="BJ49" s="19"/>
      <c r="BK49" s="19"/>
      <c r="BL49" s="19"/>
      <c r="BM49" s="19"/>
      <c r="BN49" s="19"/>
      <c r="BO49" s="19"/>
      <c r="BP49" s="19"/>
      <c r="BQ49" s="19"/>
      <c r="BR49" s="19"/>
      <c r="BS49" s="19"/>
      <c r="BT49" s="19"/>
      <c r="BU49" s="19"/>
      <c r="BV49" s="19"/>
      <c r="BW49" s="19"/>
      <c r="BX49" s="19"/>
      <c r="BY49" s="19"/>
      <c r="BZ49" s="19"/>
      <c r="CA49" s="75"/>
    </row>
    <row r="50" spans="1:79">
      <c r="A50" s="42"/>
      <c r="B50" s="18"/>
      <c r="C50" s="18"/>
      <c r="D50" s="18"/>
      <c r="E50" s="18"/>
      <c r="F50" s="18"/>
      <c r="G50" s="18"/>
      <c r="H50" s="18"/>
      <c r="I50" s="18"/>
      <c r="J50" s="18"/>
      <c r="K50" s="18"/>
      <c r="L50" s="18"/>
      <c r="M50" s="33"/>
      <c r="N50" s="18"/>
      <c r="O50" s="18"/>
      <c r="P50" s="19"/>
      <c r="Q50" s="18"/>
      <c r="R50" s="18"/>
      <c r="S50" s="18"/>
      <c r="T50" s="18"/>
      <c r="U50" s="18"/>
      <c r="V50" s="18"/>
      <c r="W50" s="18"/>
      <c r="X50" s="18"/>
      <c r="Y50" s="18"/>
      <c r="Z50" s="18"/>
      <c r="AA50" s="18"/>
      <c r="AB50" s="18"/>
      <c r="AC50" s="18"/>
      <c r="AD50" s="18"/>
      <c r="AE50" s="18"/>
      <c r="AF50" s="18"/>
      <c r="AG50" s="19"/>
      <c r="AH50" s="19"/>
      <c r="AI50" s="27"/>
      <c r="AJ50" s="27"/>
      <c r="AK50" s="26"/>
      <c r="AL50" s="19"/>
      <c r="AM50" s="19"/>
      <c r="AN50" s="19"/>
      <c r="AO50" s="19"/>
      <c r="AP50" s="19"/>
      <c r="AQ50" s="25"/>
      <c r="AR50" s="27"/>
      <c r="AS50" s="27"/>
      <c r="AT50" s="20"/>
      <c r="AU50" s="18"/>
      <c r="AV50" s="18"/>
      <c r="AW50" s="18"/>
      <c r="AX50" s="18"/>
      <c r="AY50" s="18"/>
      <c r="AZ50" s="18"/>
      <c r="BA50" s="18"/>
      <c r="BB50" s="18"/>
      <c r="BC50" s="32"/>
      <c r="BD50" s="32"/>
      <c r="BE50" s="19"/>
      <c r="BF50" s="19"/>
      <c r="BG50" s="32"/>
      <c r="BH50" s="32"/>
      <c r="BI50" s="19"/>
      <c r="BJ50" s="19"/>
      <c r="BK50" s="19"/>
      <c r="BL50" s="19"/>
      <c r="BM50" s="19"/>
      <c r="BN50" s="19"/>
      <c r="BO50" s="19"/>
      <c r="BP50" s="19"/>
      <c r="BQ50" s="19"/>
      <c r="BR50" s="19"/>
      <c r="BS50" s="19"/>
      <c r="BT50" s="19"/>
      <c r="BU50" s="19"/>
      <c r="BV50" s="19"/>
      <c r="BW50" s="19"/>
      <c r="BX50" s="19"/>
      <c r="BY50" s="19"/>
      <c r="BZ50" s="19"/>
      <c r="CA50" s="75"/>
    </row>
    <row r="51" spans="1:79">
      <c r="A51" s="101"/>
      <c r="B51" s="18"/>
      <c r="C51" s="18"/>
      <c r="D51" s="18"/>
      <c r="E51" s="18"/>
      <c r="F51" s="18"/>
      <c r="G51" s="18"/>
      <c r="H51" s="18"/>
      <c r="I51" s="18"/>
      <c r="J51" s="18"/>
      <c r="K51" s="18"/>
      <c r="L51" s="18"/>
      <c r="M51" s="33"/>
      <c r="N51" s="18"/>
      <c r="O51" s="18"/>
      <c r="P51" s="19"/>
      <c r="Q51" s="18"/>
      <c r="R51" s="18"/>
      <c r="S51" s="18"/>
      <c r="T51" s="18"/>
      <c r="U51" s="18"/>
      <c r="V51" s="18"/>
      <c r="W51" s="18"/>
      <c r="X51" s="18"/>
      <c r="Y51" s="18"/>
      <c r="Z51" s="18"/>
      <c r="AA51" s="18"/>
      <c r="AB51" s="18"/>
      <c r="AC51" s="18"/>
      <c r="AD51" s="18"/>
      <c r="AE51" s="18"/>
      <c r="AF51" s="18"/>
      <c r="AG51" s="19"/>
      <c r="AH51" s="19"/>
      <c r="AI51" s="27"/>
      <c r="AJ51" s="27"/>
      <c r="AK51" s="26"/>
      <c r="AL51" s="19"/>
      <c r="AM51" s="19"/>
      <c r="AN51" s="19"/>
      <c r="AO51" s="19"/>
      <c r="AP51" s="19"/>
      <c r="AQ51" s="25"/>
      <c r="AR51" s="27"/>
      <c r="AS51" s="27"/>
      <c r="AT51" s="20"/>
      <c r="AU51" s="18"/>
      <c r="AV51" s="18"/>
      <c r="AW51" s="18"/>
      <c r="AX51" s="18"/>
      <c r="AY51" s="18"/>
      <c r="AZ51" s="18"/>
      <c r="BA51" s="18"/>
      <c r="BB51" s="18"/>
      <c r="BC51" s="19"/>
      <c r="BD51" s="19"/>
      <c r="BE51" s="19"/>
      <c r="BF51" s="19"/>
      <c r="BG51" s="32"/>
      <c r="BH51" s="32"/>
      <c r="BI51" s="19"/>
      <c r="BJ51" s="19"/>
      <c r="BK51" s="19"/>
      <c r="BL51" s="19"/>
      <c r="BM51" s="19"/>
      <c r="BN51" s="19"/>
      <c r="BO51" s="19"/>
      <c r="BP51" s="19"/>
      <c r="BQ51" s="19"/>
      <c r="BR51" s="19"/>
      <c r="BS51" s="19"/>
      <c r="BT51" s="19"/>
      <c r="BU51" s="19"/>
      <c r="BV51" s="19"/>
      <c r="BW51" s="19"/>
      <c r="BX51" s="19"/>
      <c r="BY51" s="19"/>
      <c r="BZ51" s="19"/>
      <c r="CA51" s="75"/>
    </row>
    <row r="52" spans="1:79">
      <c r="A52" s="101"/>
      <c r="B52" s="18"/>
      <c r="C52" s="18"/>
      <c r="D52" s="18"/>
      <c r="E52" s="18"/>
      <c r="F52" s="18"/>
      <c r="G52" s="18"/>
      <c r="H52" s="18"/>
      <c r="I52" s="18"/>
      <c r="J52" s="18"/>
      <c r="K52" s="18"/>
      <c r="L52" s="18"/>
      <c r="M52" s="18"/>
      <c r="N52" s="18"/>
      <c r="O52" s="18"/>
      <c r="P52" s="19"/>
      <c r="Q52" s="18"/>
      <c r="R52" s="18"/>
      <c r="S52" s="18"/>
      <c r="T52" s="18"/>
      <c r="U52" s="18"/>
      <c r="V52" s="18"/>
      <c r="W52" s="18"/>
      <c r="X52" s="18"/>
      <c r="Y52" s="18"/>
      <c r="Z52" s="18"/>
      <c r="AA52" s="18"/>
      <c r="AB52" s="18"/>
      <c r="AC52" s="18"/>
      <c r="AD52" s="18"/>
      <c r="AE52" s="18"/>
      <c r="AF52" s="18"/>
      <c r="AG52" s="19"/>
      <c r="AH52" s="19"/>
      <c r="AI52" s="27"/>
      <c r="AJ52" s="27"/>
      <c r="AK52" s="26"/>
      <c r="AL52" s="19"/>
      <c r="AM52" s="19"/>
      <c r="AN52" s="19"/>
      <c r="AO52" s="19"/>
      <c r="AP52" s="19"/>
      <c r="AQ52" s="25"/>
      <c r="AR52" s="27"/>
      <c r="AS52" s="27"/>
      <c r="AT52" s="20"/>
      <c r="AU52" s="18"/>
      <c r="AV52" s="18"/>
      <c r="AW52" s="18"/>
      <c r="AX52" s="18"/>
      <c r="AY52" s="18"/>
      <c r="AZ52" s="22" t="s">
        <v>58</v>
      </c>
      <c r="BA52" s="22"/>
      <c r="BB52" s="22"/>
      <c r="BC52" s="102"/>
      <c r="BD52" s="102"/>
      <c r="BE52" s="102"/>
      <c r="BF52" s="102"/>
      <c r="BG52" s="103"/>
      <c r="BH52" s="103"/>
      <c r="BI52" s="102"/>
      <c r="BJ52" s="102"/>
      <c r="BK52" s="102"/>
      <c r="BL52" s="102"/>
      <c r="BM52" s="19"/>
      <c r="BN52" s="19"/>
      <c r="BO52" s="19"/>
      <c r="BP52" s="19"/>
      <c r="BQ52" s="19"/>
      <c r="BR52" s="19"/>
      <c r="BS52" s="19"/>
      <c r="BT52" s="19"/>
      <c r="BU52" s="19"/>
      <c r="BV52" s="19"/>
      <c r="BW52" s="19"/>
      <c r="BX52" s="19"/>
      <c r="BY52" s="19"/>
      <c r="BZ52" s="19"/>
      <c r="CA52" s="75"/>
    </row>
    <row r="53" spans="1:79">
      <c r="A53" s="104"/>
      <c r="B53" s="30"/>
      <c r="C53" s="30"/>
      <c r="D53" s="30"/>
      <c r="E53" s="30"/>
      <c r="F53" s="105"/>
      <c r="G53" s="30"/>
      <c r="H53" s="30"/>
      <c r="I53" s="30"/>
      <c r="J53" s="215"/>
      <c r="K53" s="216"/>
      <c r="L53" s="216"/>
      <c r="M53" s="216"/>
      <c r="N53" s="216"/>
      <c r="O53" s="216"/>
      <c r="P53" s="216"/>
      <c r="Q53" s="216"/>
      <c r="R53" s="216"/>
      <c r="S53" s="216"/>
      <c r="T53" s="216"/>
      <c r="U53" s="216"/>
      <c r="V53" s="216"/>
      <c r="W53" s="216"/>
      <c r="X53" s="216"/>
      <c r="Y53" s="216"/>
      <c r="Z53" s="216"/>
      <c r="AA53" s="216"/>
      <c r="AB53" s="216"/>
      <c r="AC53" s="217"/>
      <c r="AD53" s="30"/>
      <c r="AE53" s="30"/>
      <c r="AF53" s="30"/>
      <c r="AG53" s="30"/>
      <c r="AH53" s="29"/>
      <c r="AI53" s="27"/>
      <c r="AJ53" s="27"/>
      <c r="AK53" s="26"/>
      <c r="AL53" s="19"/>
      <c r="AM53" s="19"/>
      <c r="AN53" s="19"/>
      <c r="AO53" s="19"/>
      <c r="AP53" s="19"/>
      <c r="AQ53" s="25"/>
      <c r="AR53" s="27"/>
      <c r="AS53" s="27"/>
      <c r="AT53" s="20"/>
      <c r="AU53" s="18"/>
      <c r="AV53" s="18"/>
      <c r="AW53" s="18"/>
      <c r="AX53" s="18"/>
      <c r="AY53" s="18"/>
      <c r="AZ53" s="206"/>
      <c r="BA53" s="206"/>
      <c r="BB53" s="206"/>
      <c r="BC53" s="206"/>
      <c r="BD53" s="206"/>
      <c r="BE53" s="206"/>
      <c r="BF53" s="206"/>
      <c r="BG53" s="206"/>
      <c r="BH53" s="206"/>
      <c r="BI53" s="206"/>
      <c r="BJ53" s="206"/>
      <c r="BK53" s="206"/>
      <c r="BL53" s="206"/>
      <c r="BM53" s="206"/>
      <c r="BN53" s="206"/>
      <c r="BO53" s="206"/>
      <c r="BP53" s="206"/>
      <c r="BQ53" s="206"/>
      <c r="BR53" s="206"/>
      <c r="BS53" s="206"/>
      <c r="BT53" s="206"/>
      <c r="BU53" s="206"/>
      <c r="BV53" s="206"/>
      <c r="BW53" s="206"/>
      <c r="BX53" s="206"/>
      <c r="BY53" s="206"/>
      <c r="BZ53" s="206"/>
      <c r="CA53" s="207"/>
    </row>
    <row r="54" spans="1:79">
      <c r="A54" s="101"/>
      <c r="B54" s="19"/>
      <c r="C54" s="19"/>
      <c r="D54" s="19"/>
      <c r="E54" s="19"/>
      <c r="F54" s="18"/>
      <c r="G54" s="18"/>
      <c r="H54" s="18"/>
      <c r="I54" s="18"/>
      <c r="J54" s="19"/>
      <c r="K54" s="19"/>
      <c r="L54" s="19"/>
      <c r="M54" s="19"/>
      <c r="N54" s="19"/>
      <c r="O54" s="19"/>
      <c r="P54" s="19"/>
      <c r="Q54" s="19"/>
      <c r="R54" s="19"/>
      <c r="S54" s="19"/>
      <c r="T54" s="19"/>
      <c r="U54" s="18"/>
      <c r="V54" s="18"/>
      <c r="W54" s="18"/>
      <c r="X54" s="18"/>
      <c r="Y54" s="18"/>
      <c r="Z54" s="18"/>
      <c r="AA54" s="18"/>
      <c r="AB54" s="18"/>
      <c r="AC54" s="18"/>
      <c r="AD54" s="18"/>
      <c r="AE54" s="19"/>
      <c r="AF54" s="19"/>
      <c r="AG54" s="19"/>
      <c r="AH54" s="31"/>
      <c r="AI54" s="27"/>
      <c r="AJ54" s="27"/>
      <c r="AK54" s="26"/>
      <c r="AL54" s="19"/>
      <c r="AM54" s="19"/>
      <c r="AN54" s="19"/>
      <c r="AO54" s="19"/>
      <c r="AP54" s="19"/>
      <c r="AQ54" s="25"/>
      <c r="AR54" s="27"/>
      <c r="AS54" s="27"/>
      <c r="AT54" s="20"/>
      <c r="AU54" s="18"/>
      <c r="AV54" s="18"/>
      <c r="AW54" s="18"/>
      <c r="AX54" s="18"/>
      <c r="AY54" s="18"/>
      <c r="AZ54" s="206"/>
      <c r="BA54" s="206"/>
      <c r="BB54" s="206"/>
      <c r="BC54" s="206"/>
      <c r="BD54" s="206"/>
      <c r="BE54" s="206"/>
      <c r="BF54" s="206"/>
      <c r="BG54" s="206"/>
      <c r="BH54" s="206"/>
      <c r="BI54" s="206"/>
      <c r="BJ54" s="206"/>
      <c r="BK54" s="206"/>
      <c r="BL54" s="206"/>
      <c r="BM54" s="206"/>
      <c r="BN54" s="206"/>
      <c r="BO54" s="206"/>
      <c r="BP54" s="206"/>
      <c r="BQ54" s="206"/>
      <c r="BR54" s="206"/>
      <c r="BS54" s="206"/>
      <c r="BT54" s="206"/>
      <c r="BU54" s="206"/>
      <c r="BV54" s="206"/>
      <c r="BW54" s="206"/>
      <c r="BX54" s="206"/>
      <c r="BY54" s="206"/>
      <c r="BZ54" s="206"/>
      <c r="CA54" s="207"/>
    </row>
    <row r="55" spans="1:79">
      <c r="A55" s="101"/>
      <c r="B55" s="19"/>
      <c r="C55" s="19"/>
      <c r="D55" s="19"/>
      <c r="E55" s="19"/>
      <c r="F55" s="18"/>
      <c r="G55" s="18"/>
      <c r="H55" s="18"/>
      <c r="I55" s="18"/>
      <c r="J55" s="19"/>
      <c r="K55" s="19"/>
      <c r="L55" s="19"/>
      <c r="M55" s="19"/>
      <c r="N55" s="19"/>
      <c r="O55" s="19"/>
      <c r="P55" s="19"/>
      <c r="Q55" s="19"/>
      <c r="R55" s="19"/>
      <c r="S55" s="19"/>
      <c r="T55" s="19"/>
      <c r="U55" s="19"/>
      <c r="V55" s="19"/>
      <c r="W55" s="18"/>
      <c r="X55" s="18"/>
      <c r="Y55" s="18"/>
      <c r="Z55" s="18"/>
      <c r="AA55" s="18"/>
      <c r="AB55" s="18"/>
      <c r="AC55" s="18"/>
      <c r="AD55" s="18"/>
      <c r="AE55" s="19"/>
      <c r="AF55" s="19"/>
      <c r="AG55" s="19"/>
      <c r="AH55" s="31"/>
      <c r="AI55" s="27"/>
      <c r="AJ55" s="27"/>
      <c r="AK55" s="26"/>
      <c r="AL55" s="19"/>
      <c r="AM55" s="19"/>
      <c r="AN55" s="19"/>
      <c r="AO55" s="19"/>
      <c r="AP55" s="19"/>
      <c r="AQ55" s="25"/>
      <c r="AR55" s="27"/>
      <c r="AS55" s="27"/>
      <c r="AT55" s="20"/>
      <c r="AU55" s="18"/>
      <c r="AV55" s="18"/>
      <c r="AW55" s="18"/>
      <c r="AX55" s="18"/>
      <c r="AY55" s="18"/>
      <c r="AZ55" s="18"/>
      <c r="BA55" s="18"/>
      <c r="BB55" s="18"/>
      <c r="BC55" s="19"/>
      <c r="BD55" s="19"/>
      <c r="BE55" s="19"/>
      <c r="BF55" s="19"/>
      <c r="BG55" s="32"/>
      <c r="BH55" s="32"/>
      <c r="BI55" s="19"/>
      <c r="BJ55" s="19"/>
      <c r="BK55" s="19"/>
      <c r="BL55" s="19"/>
      <c r="BM55" s="19"/>
      <c r="BN55" s="19"/>
      <c r="BO55" s="19"/>
      <c r="BP55" s="19"/>
      <c r="BQ55" s="19"/>
      <c r="BR55" s="19"/>
      <c r="BS55" s="19"/>
      <c r="BT55" s="19"/>
      <c r="BU55" s="19"/>
      <c r="BV55" s="19"/>
      <c r="BW55" s="19"/>
      <c r="BX55" s="19"/>
      <c r="BY55" s="19"/>
      <c r="BZ55" s="19"/>
      <c r="CA55" s="75"/>
    </row>
    <row r="56" spans="1:79">
      <c r="A56" s="101"/>
      <c r="B56" s="19"/>
      <c r="C56" s="19"/>
      <c r="D56" s="19"/>
      <c r="E56" s="19"/>
      <c r="F56" s="18"/>
      <c r="G56" s="18"/>
      <c r="H56" s="18"/>
      <c r="I56" s="18"/>
      <c r="J56" s="19"/>
      <c r="K56" s="19"/>
      <c r="L56" s="19"/>
      <c r="M56" s="19"/>
      <c r="N56" s="19"/>
      <c r="O56" s="18"/>
      <c r="P56" s="18"/>
      <c r="Q56" s="18"/>
      <c r="R56" s="18"/>
      <c r="S56" s="18"/>
      <c r="T56" s="18"/>
      <c r="U56" s="18"/>
      <c r="V56" s="18"/>
      <c r="W56" s="18"/>
      <c r="X56" s="18"/>
      <c r="Y56" s="18"/>
      <c r="Z56" s="18"/>
      <c r="AA56" s="18"/>
      <c r="AB56" s="18"/>
      <c r="AC56" s="18"/>
      <c r="AD56" s="18"/>
      <c r="AE56" s="19"/>
      <c r="AF56" s="19"/>
      <c r="AG56" s="19"/>
      <c r="AH56" s="31"/>
      <c r="AI56" s="27"/>
      <c r="AJ56" s="27"/>
      <c r="AK56" s="26"/>
      <c r="AL56" s="19"/>
      <c r="AM56" s="19"/>
      <c r="AN56" s="19"/>
      <c r="AO56" s="19"/>
      <c r="AP56" s="19"/>
      <c r="AQ56" s="25"/>
      <c r="AR56" s="27"/>
      <c r="AS56" s="27"/>
      <c r="AT56" s="20"/>
      <c r="AU56" s="18"/>
      <c r="AV56" s="18"/>
      <c r="AW56" s="18"/>
      <c r="AX56" s="18"/>
      <c r="AY56" s="18"/>
      <c r="AZ56" s="18"/>
      <c r="BA56" s="18"/>
      <c r="BB56" s="18"/>
      <c r="BC56" s="19"/>
      <c r="BN56" s="95" t="s">
        <v>56</v>
      </c>
      <c r="BO56" s="95"/>
      <c r="BP56" s="19"/>
      <c r="BQ56" s="19"/>
      <c r="BR56" s="19"/>
      <c r="BS56" s="19"/>
      <c r="BT56" s="19"/>
      <c r="BU56" s="19"/>
      <c r="BV56" s="19"/>
      <c r="BW56" s="19"/>
      <c r="BX56" s="19"/>
      <c r="BY56" s="19"/>
      <c r="BZ56" s="19"/>
      <c r="CA56" s="75"/>
    </row>
    <row r="57" spans="1:79">
      <c r="A57" s="101"/>
      <c r="B57" s="19"/>
      <c r="C57" s="19"/>
      <c r="D57" s="19"/>
      <c r="E57" s="19"/>
      <c r="F57" s="18"/>
      <c r="G57" s="18"/>
      <c r="H57" s="18"/>
      <c r="I57" s="18"/>
      <c r="J57" s="19"/>
      <c r="K57" s="19"/>
      <c r="L57" s="19"/>
      <c r="M57" s="19"/>
      <c r="N57" s="19"/>
      <c r="O57" s="18"/>
      <c r="P57" s="18"/>
      <c r="Q57" s="18"/>
      <c r="R57" s="18"/>
      <c r="S57" s="18"/>
      <c r="T57" s="18"/>
      <c r="U57" s="18"/>
      <c r="V57" s="18"/>
      <c r="W57" s="18"/>
      <c r="X57" s="18"/>
      <c r="Y57" s="18"/>
      <c r="Z57" s="18"/>
      <c r="AA57" s="18"/>
      <c r="AB57" s="18"/>
      <c r="AC57" s="18"/>
      <c r="AD57" s="18"/>
      <c r="AE57" s="19"/>
      <c r="AF57" s="19"/>
      <c r="AG57" s="19"/>
      <c r="AH57" s="31"/>
      <c r="AI57" s="27"/>
      <c r="AJ57" s="27"/>
      <c r="AK57" s="26"/>
      <c r="AL57" s="19"/>
      <c r="AM57" s="19"/>
      <c r="AN57" s="19"/>
      <c r="AO57" s="19"/>
      <c r="AP57" s="19"/>
      <c r="AQ57" s="25"/>
      <c r="AR57" s="27"/>
      <c r="AS57" s="27"/>
      <c r="AT57" s="20"/>
      <c r="AU57" s="18"/>
      <c r="AV57" s="18"/>
      <c r="AW57" s="18"/>
      <c r="AX57" s="90"/>
      <c r="AY57" s="18"/>
      <c r="AZ57" s="18"/>
      <c r="BA57" s="18"/>
      <c r="BB57" s="18"/>
      <c r="BC57" s="19"/>
      <c r="BD57" s="19"/>
      <c r="BE57" s="19"/>
      <c r="BF57" s="19"/>
      <c r="BG57" s="32"/>
      <c r="BH57" s="32"/>
      <c r="BI57" s="19"/>
      <c r="BJ57" s="19"/>
      <c r="BK57" s="19"/>
      <c r="BL57" s="19"/>
      <c r="BM57" s="19"/>
      <c r="BN57" s="19"/>
      <c r="BO57" s="19"/>
      <c r="BP57" s="19"/>
      <c r="BQ57" s="19"/>
      <c r="BR57" s="19"/>
      <c r="BS57" s="19"/>
      <c r="BT57" s="19"/>
      <c r="BU57" s="19"/>
      <c r="BV57" s="19"/>
      <c r="BW57" s="19"/>
      <c r="BX57" s="19"/>
      <c r="BY57" s="19"/>
      <c r="BZ57" s="19"/>
      <c r="CA57" s="75"/>
    </row>
    <row r="58" spans="1:79">
      <c r="A58" s="101"/>
      <c r="B58" s="19"/>
      <c r="C58" s="19"/>
      <c r="D58" s="19"/>
      <c r="E58" s="19"/>
      <c r="F58" s="18"/>
      <c r="G58" s="18"/>
      <c r="H58" s="18"/>
      <c r="I58" s="18"/>
      <c r="J58" s="19"/>
      <c r="K58" s="19"/>
      <c r="L58" s="19"/>
      <c r="M58" s="19"/>
      <c r="N58" s="19"/>
      <c r="O58" s="18"/>
      <c r="P58" s="18"/>
      <c r="Q58" s="18"/>
      <c r="R58" s="18"/>
      <c r="S58" s="18"/>
      <c r="T58" s="18"/>
      <c r="U58" s="18"/>
      <c r="V58" s="18"/>
      <c r="W58" s="18"/>
      <c r="X58" s="18"/>
      <c r="Y58" s="18"/>
      <c r="Z58" s="18"/>
      <c r="AA58" s="18"/>
      <c r="AB58" s="18"/>
      <c r="AC58" s="18"/>
      <c r="AD58" s="18"/>
      <c r="AE58" s="19"/>
      <c r="AF58" s="19"/>
      <c r="AG58" s="19"/>
      <c r="AH58" s="31"/>
      <c r="AI58" s="27"/>
      <c r="AJ58" s="27"/>
      <c r="AK58" s="26"/>
      <c r="AL58" s="19"/>
      <c r="AM58" s="19"/>
      <c r="AN58" s="19"/>
      <c r="AO58" s="19"/>
      <c r="AP58" s="19"/>
      <c r="AQ58" s="25"/>
      <c r="AR58" s="27"/>
      <c r="AS58" s="27"/>
      <c r="AT58" s="20"/>
      <c r="AU58" s="18"/>
      <c r="AV58" s="18"/>
      <c r="AW58" s="18"/>
      <c r="AX58" s="18"/>
      <c r="AY58" s="18"/>
      <c r="AZ58" s="22" t="s">
        <v>60</v>
      </c>
      <c r="BA58" s="18"/>
      <c r="BB58" s="18"/>
      <c r="BC58" s="19"/>
      <c r="BD58" s="19"/>
      <c r="BE58" s="19"/>
      <c r="BF58" s="19"/>
      <c r="BG58" s="32"/>
      <c r="BH58" s="32"/>
      <c r="BI58" s="19"/>
      <c r="BJ58" s="19"/>
      <c r="BK58" s="19"/>
      <c r="BL58" s="19"/>
      <c r="BM58" s="19"/>
      <c r="BN58" s="19"/>
      <c r="BO58" s="19"/>
      <c r="BP58" s="19"/>
      <c r="BQ58" s="19"/>
      <c r="BR58" s="19"/>
      <c r="BS58" s="19"/>
      <c r="BT58" s="19"/>
      <c r="BU58" s="19"/>
      <c r="BV58" s="19"/>
      <c r="BW58" s="19"/>
      <c r="BX58" s="19"/>
      <c r="BY58" s="19"/>
      <c r="BZ58" s="19"/>
      <c r="CA58" s="75"/>
    </row>
    <row r="59" spans="1:79">
      <c r="A59" s="104"/>
      <c r="B59" s="30"/>
      <c r="C59" s="30"/>
      <c r="D59" s="30"/>
      <c r="E59" s="30"/>
      <c r="F59" s="105"/>
      <c r="G59" s="30"/>
      <c r="H59" s="30"/>
      <c r="I59" s="30"/>
      <c r="J59" s="212"/>
      <c r="K59" s="213"/>
      <c r="L59" s="213"/>
      <c r="M59" s="213"/>
      <c r="N59" s="213"/>
      <c r="O59" s="213"/>
      <c r="P59" s="213"/>
      <c r="Q59" s="213"/>
      <c r="R59" s="213"/>
      <c r="S59" s="213"/>
      <c r="T59" s="213"/>
      <c r="U59" s="213"/>
      <c r="V59" s="213"/>
      <c r="W59" s="213"/>
      <c r="X59" s="213"/>
      <c r="Y59" s="213"/>
      <c r="Z59" s="213"/>
      <c r="AA59" s="213"/>
      <c r="AB59" s="213"/>
      <c r="AC59" s="214"/>
      <c r="AD59" s="30"/>
      <c r="AE59" s="30"/>
      <c r="AF59" s="30"/>
      <c r="AG59" s="30"/>
      <c r="AH59" s="29"/>
      <c r="AI59" s="27"/>
      <c r="AJ59" s="27"/>
      <c r="AK59" s="26"/>
      <c r="AL59" s="19"/>
      <c r="AM59" s="19"/>
      <c r="AN59" s="19"/>
      <c r="AO59" s="19"/>
      <c r="AP59" s="19"/>
      <c r="AQ59" s="25"/>
      <c r="AR59" s="28"/>
      <c r="AS59" s="28"/>
      <c r="AT59" s="20"/>
      <c r="AU59" s="18"/>
      <c r="AV59" s="18"/>
      <c r="AW59" s="18"/>
      <c r="AX59" s="18"/>
      <c r="AY59" s="18"/>
      <c r="AZ59" s="206"/>
      <c r="BA59" s="206"/>
      <c r="BB59" s="206"/>
      <c r="BC59" s="206"/>
      <c r="BD59" s="206"/>
      <c r="BE59" s="206"/>
      <c r="BF59" s="206"/>
      <c r="BG59" s="206"/>
      <c r="BH59" s="206"/>
      <c r="BI59" s="206"/>
      <c r="BJ59" s="206"/>
      <c r="BK59" s="206"/>
      <c r="BL59" s="206"/>
      <c r="BM59" s="206"/>
      <c r="BN59" s="206"/>
      <c r="BO59" s="206"/>
      <c r="BP59" s="206"/>
      <c r="BQ59" s="206"/>
      <c r="BR59" s="206"/>
      <c r="BS59" s="206"/>
      <c r="BT59" s="206"/>
      <c r="BU59" s="206"/>
      <c r="BV59" s="206"/>
      <c r="BW59" s="206"/>
      <c r="BX59" s="206"/>
      <c r="BY59" s="206"/>
      <c r="BZ59" s="206"/>
      <c r="CA59" s="207"/>
    </row>
    <row r="60" spans="1:79">
      <c r="A60" s="42"/>
      <c r="B60" s="19"/>
      <c r="C60" s="19"/>
      <c r="D60" s="19"/>
      <c r="E60" s="19"/>
      <c r="F60" s="106"/>
      <c r="G60" s="19"/>
      <c r="H60" s="19"/>
      <c r="I60" s="19"/>
      <c r="J60" s="19"/>
      <c r="K60" s="19"/>
      <c r="L60" s="19"/>
      <c r="M60" s="19"/>
      <c r="N60" s="19"/>
      <c r="O60" s="18"/>
      <c r="P60" s="18"/>
      <c r="Q60" s="18"/>
      <c r="R60" s="18"/>
      <c r="S60" s="18"/>
      <c r="T60" s="18"/>
      <c r="U60" s="18"/>
      <c r="V60" s="18"/>
      <c r="W60" s="18"/>
      <c r="X60" s="18"/>
      <c r="Y60" s="18"/>
      <c r="Z60" s="18"/>
      <c r="AA60" s="18"/>
      <c r="AB60" s="18"/>
      <c r="AC60" s="18"/>
      <c r="AD60" s="19"/>
      <c r="AE60" s="19"/>
      <c r="AF60" s="19"/>
      <c r="AG60" s="19"/>
      <c r="AH60" s="18"/>
      <c r="AI60" s="27"/>
      <c r="AJ60" s="27"/>
      <c r="AK60" s="26"/>
      <c r="AL60" s="19"/>
      <c r="AM60" s="19"/>
      <c r="AN60" s="19"/>
      <c r="AO60" s="19"/>
      <c r="AP60" s="19"/>
      <c r="AQ60" s="25"/>
      <c r="AR60" s="27"/>
      <c r="AS60" s="27"/>
      <c r="AT60" s="20"/>
      <c r="AU60" s="18"/>
      <c r="AV60" s="18"/>
      <c r="AW60" s="18"/>
      <c r="AX60" s="18"/>
      <c r="AY60" s="18"/>
      <c r="AZ60" s="206"/>
      <c r="BA60" s="206"/>
      <c r="BB60" s="206"/>
      <c r="BC60" s="206"/>
      <c r="BD60" s="206"/>
      <c r="BE60" s="206"/>
      <c r="BF60" s="206"/>
      <c r="BG60" s="206"/>
      <c r="BH60" s="206"/>
      <c r="BI60" s="206"/>
      <c r="BJ60" s="206"/>
      <c r="BK60" s="206"/>
      <c r="BL60" s="206"/>
      <c r="BM60" s="206"/>
      <c r="BN60" s="206"/>
      <c r="BO60" s="206"/>
      <c r="BP60" s="206"/>
      <c r="BQ60" s="206"/>
      <c r="BR60" s="206"/>
      <c r="BS60" s="206"/>
      <c r="BT60" s="206"/>
      <c r="BU60" s="206"/>
      <c r="BV60" s="206"/>
      <c r="BW60" s="206"/>
      <c r="BX60" s="206"/>
      <c r="BY60" s="206"/>
      <c r="BZ60" s="206"/>
      <c r="CA60" s="207"/>
    </row>
    <row r="61" spans="1:79">
      <c r="A61" s="42"/>
      <c r="B61" s="19"/>
      <c r="C61" s="19"/>
      <c r="D61" s="19"/>
      <c r="E61" s="33"/>
      <c r="F61" s="19"/>
      <c r="G61" s="33"/>
      <c r="H61" s="33"/>
      <c r="I61" s="19"/>
      <c r="J61" s="19"/>
      <c r="K61" s="19"/>
      <c r="L61" s="19"/>
      <c r="M61" s="19"/>
      <c r="N61" s="19"/>
      <c r="O61" s="18"/>
      <c r="P61" s="18"/>
      <c r="Q61" s="18"/>
      <c r="R61" s="18"/>
      <c r="S61" s="18"/>
      <c r="T61" s="18"/>
      <c r="U61" s="18"/>
      <c r="V61" s="18"/>
      <c r="W61" s="18"/>
      <c r="X61" s="18"/>
      <c r="Y61" s="18"/>
      <c r="Z61" s="18"/>
      <c r="AA61" s="18"/>
      <c r="AB61" s="18"/>
      <c r="AC61" s="18"/>
      <c r="AD61" s="19"/>
      <c r="AE61" s="19"/>
      <c r="AF61" s="19"/>
      <c r="AG61" s="19"/>
      <c r="AH61" s="18"/>
      <c r="AI61" s="27"/>
      <c r="AJ61" s="27"/>
      <c r="AK61" s="26"/>
      <c r="AL61" s="19"/>
      <c r="AM61" s="19"/>
      <c r="AN61" s="19"/>
      <c r="AO61" s="19"/>
      <c r="AP61" s="19"/>
      <c r="AQ61" s="25"/>
      <c r="AR61" s="27"/>
      <c r="AS61" s="27"/>
      <c r="AT61" s="20"/>
      <c r="AU61" s="18"/>
      <c r="AV61" s="18"/>
      <c r="AW61" s="18"/>
      <c r="AX61" s="18"/>
      <c r="AY61" s="18"/>
      <c r="AZ61" s="18"/>
      <c r="BA61" s="33"/>
      <c r="BB61" s="18"/>
      <c r="BC61" s="32"/>
      <c r="BD61" s="32"/>
      <c r="BE61" s="19"/>
      <c r="BF61" s="19"/>
      <c r="BG61" s="32"/>
      <c r="BH61" s="32"/>
      <c r="BI61" s="19"/>
      <c r="BJ61" s="19"/>
      <c r="BK61" s="19"/>
      <c r="BL61" s="19"/>
      <c r="BM61" s="19"/>
      <c r="BN61" s="19"/>
      <c r="BO61" s="19"/>
      <c r="BP61" s="19"/>
      <c r="BQ61" s="19"/>
      <c r="BR61" s="19"/>
      <c r="BS61" s="19"/>
      <c r="BT61" s="19"/>
      <c r="BU61" s="19"/>
      <c r="BV61" s="19"/>
      <c r="BW61" s="19"/>
      <c r="BX61" s="19"/>
      <c r="BY61" s="19"/>
      <c r="BZ61" s="19"/>
      <c r="CA61" s="75"/>
    </row>
    <row r="62" spans="1:79" ht="13.5" thickBot="1">
      <c r="A62" s="42"/>
      <c r="B62" s="19"/>
      <c r="C62" s="19"/>
      <c r="D62" s="19"/>
      <c r="E62" s="33"/>
      <c r="F62" s="19"/>
      <c r="G62" s="33"/>
      <c r="H62" s="33"/>
      <c r="I62" s="33"/>
      <c r="J62" s="33"/>
      <c r="K62" s="19"/>
      <c r="L62" s="19"/>
      <c r="M62" s="19"/>
      <c r="N62" s="19"/>
      <c r="O62" s="18"/>
      <c r="P62" s="33"/>
      <c r="Q62" s="18"/>
      <c r="R62" s="18"/>
      <c r="S62" s="18"/>
      <c r="T62" s="18"/>
      <c r="U62" s="18"/>
      <c r="V62" s="18"/>
      <c r="W62" s="18"/>
      <c r="X62" s="18"/>
      <c r="Y62" s="18"/>
      <c r="Z62" s="18"/>
      <c r="AA62" s="18"/>
      <c r="AB62" s="18"/>
      <c r="AC62" s="18"/>
      <c r="AD62" s="19"/>
      <c r="AE62" s="19"/>
      <c r="AF62" s="19"/>
      <c r="AG62" s="107"/>
      <c r="AH62" s="18"/>
      <c r="AI62" s="24"/>
      <c r="AJ62" s="24"/>
      <c r="AK62" s="26"/>
      <c r="AL62" s="19"/>
      <c r="AM62" s="19"/>
      <c r="AN62" s="19"/>
      <c r="AO62" s="19"/>
      <c r="AP62" s="19"/>
      <c r="AQ62" s="25"/>
      <c r="AR62" s="24"/>
      <c r="AS62" s="24"/>
      <c r="AT62" s="20"/>
      <c r="AU62" s="18"/>
      <c r="AV62" s="18"/>
      <c r="AW62" s="18"/>
      <c r="AX62" s="18"/>
      <c r="AY62" s="18"/>
      <c r="AZ62" s="18"/>
      <c r="BA62" s="18"/>
      <c r="BB62" s="87" t="s">
        <v>52</v>
      </c>
      <c r="BC62" s="203"/>
      <c r="BD62" s="203"/>
      <c r="BE62" s="203"/>
      <c r="BF62" s="203"/>
      <c r="BG62" s="203"/>
      <c r="BH62" s="203"/>
      <c r="BI62" s="203"/>
      <c r="BJ62" s="19"/>
      <c r="BK62" s="19"/>
      <c r="BL62" s="19"/>
      <c r="BM62" s="19"/>
      <c r="BN62" s="19"/>
      <c r="BO62" s="19"/>
      <c r="BP62" s="19"/>
      <c r="BQ62" s="19"/>
      <c r="BR62" s="19"/>
      <c r="BS62" s="19"/>
      <c r="BT62" s="19"/>
      <c r="BU62" s="19"/>
      <c r="BV62" s="19"/>
      <c r="BW62" s="19"/>
      <c r="BX62" s="19"/>
      <c r="BY62" s="19"/>
      <c r="BZ62" s="19"/>
      <c r="CA62" s="75"/>
    </row>
    <row r="63" spans="1:79">
      <c r="A63" s="42"/>
      <c r="B63" s="19"/>
      <c r="C63" s="19"/>
      <c r="D63" s="19"/>
      <c r="E63" s="33"/>
      <c r="F63" s="19"/>
      <c r="G63" s="33"/>
      <c r="H63" s="33"/>
      <c r="I63" s="33"/>
      <c r="J63" s="33"/>
      <c r="K63" s="19"/>
      <c r="L63" s="19"/>
      <c r="M63" s="19"/>
      <c r="N63" s="33"/>
      <c r="O63" s="18"/>
      <c r="P63" s="18"/>
      <c r="Q63" s="18"/>
      <c r="R63" s="18"/>
      <c r="S63" s="18"/>
      <c r="T63" s="18"/>
      <c r="U63" s="18"/>
      <c r="V63" s="18"/>
      <c r="W63" s="18"/>
      <c r="X63" s="18"/>
      <c r="Y63" s="18"/>
      <c r="Z63" s="18"/>
      <c r="AA63" s="18"/>
      <c r="AB63" s="18"/>
      <c r="AC63" s="18"/>
      <c r="AD63" s="19"/>
      <c r="AE63" s="19"/>
      <c r="AF63" s="19"/>
      <c r="AG63" s="107"/>
      <c r="AH63" s="18"/>
      <c r="AI63" s="20"/>
      <c r="AJ63" s="20"/>
      <c r="AK63" s="20"/>
      <c r="AL63" s="19"/>
      <c r="AM63" s="19"/>
      <c r="AN63" s="19"/>
      <c r="AO63" s="19"/>
      <c r="AP63" s="19"/>
      <c r="AQ63" s="20"/>
      <c r="AR63" s="20"/>
      <c r="AS63" s="20"/>
      <c r="AT63" s="20"/>
      <c r="AU63" s="18"/>
      <c r="AV63" s="18"/>
      <c r="AW63" s="18"/>
      <c r="AX63" s="18"/>
      <c r="AY63" s="18"/>
      <c r="AZ63" s="18"/>
      <c r="BA63" s="18"/>
      <c r="BB63" s="87" t="s">
        <v>51</v>
      </c>
      <c r="BC63" s="228"/>
      <c r="BD63" s="228"/>
      <c r="BE63" s="228"/>
      <c r="BF63" s="228"/>
      <c r="BG63" s="228"/>
      <c r="BH63" s="99" t="s">
        <v>56</v>
      </c>
      <c r="BI63" s="19"/>
      <c r="BJ63" s="19"/>
      <c r="BK63" s="19"/>
      <c r="BL63" s="19"/>
      <c r="BM63" s="19"/>
      <c r="BN63" s="19"/>
      <c r="BO63" s="19"/>
      <c r="BP63" s="19"/>
      <c r="BQ63" s="19"/>
      <c r="BR63" s="19"/>
      <c r="BS63" s="19"/>
      <c r="BT63" s="19"/>
      <c r="BU63" s="19"/>
      <c r="BV63" s="19"/>
      <c r="BW63" s="19"/>
      <c r="BX63" s="19"/>
      <c r="BY63" s="19"/>
      <c r="BZ63" s="19"/>
      <c r="CA63" s="75"/>
    </row>
    <row r="64" spans="1:79">
      <c r="A64" s="42"/>
      <c r="B64" s="19"/>
      <c r="C64" s="19"/>
      <c r="D64" s="19"/>
      <c r="E64" s="33"/>
      <c r="F64" s="19"/>
      <c r="G64" s="33"/>
      <c r="H64" s="33"/>
      <c r="I64" s="33"/>
      <c r="J64" s="33"/>
      <c r="K64" s="19"/>
      <c r="L64" s="19"/>
      <c r="M64" s="19"/>
      <c r="N64" s="33"/>
      <c r="O64" s="18"/>
      <c r="P64" s="18"/>
      <c r="Q64" s="18"/>
      <c r="R64" s="18"/>
      <c r="S64" s="18"/>
      <c r="T64" s="18"/>
      <c r="U64" s="18"/>
      <c r="V64" s="18"/>
      <c r="W64" s="18"/>
      <c r="X64" s="18"/>
      <c r="Y64" s="18"/>
      <c r="Z64" s="18"/>
      <c r="AA64" s="18"/>
      <c r="AB64" s="18"/>
      <c r="AC64" s="18"/>
      <c r="AD64" s="19"/>
      <c r="AE64" s="19"/>
      <c r="AF64" s="19"/>
      <c r="AG64" s="98"/>
      <c r="AH64" s="18"/>
      <c r="AI64" s="20"/>
      <c r="AJ64" s="20"/>
      <c r="AK64" s="20"/>
      <c r="AL64" s="19"/>
      <c r="AM64" s="19"/>
      <c r="AN64" s="19"/>
      <c r="AO64" s="19"/>
      <c r="AP64" s="19"/>
      <c r="AQ64" s="20"/>
      <c r="AR64" s="20"/>
      <c r="AS64" s="20"/>
      <c r="AT64" s="20"/>
      <c r="AU64" s="18"/>
      <c r="AV64" s="18"/>
      <c r="AW64" s="18"/>
      <c r="AX64" s="18"/>
      <c r="AY64" s="18"/>
      <c r="AZ64" s="18"/>
      <c r="BA64" s="33"/>
      <c r="BB64" s="87" t="s">
        <v>55</v>
      </c>
      <c r="BC64" s="203">
        <f>SUMIFS(Info!W3:W44,Info!B3:B44,Schematic!U2)</f>
        <v>0</v>
      </c>
      <c r="BD64" s="203"/>
      <c r="BE64" s="203"/>
      <c r="BF64" s="203"/>
      <c r="BG64" s="203"/>
      <c r="BH64" s="203"/>
      <c r="BI64" s="203"/>
      <c r="BJ64" s="203"/>
      <c r="BK64" s="203"/>
      <c r="BL64" s="203"/>
      <c r="BM64" s="203"/>
      <c r="BN64" s="203"/>
      <c r="BO64" s="203"/>
      <c r="BP64" s="203"/>
      <c r="BQ64" s="203"/>
      <c r="BR64" s="203"/>
      <c r="BS64" s="203"/>
      <c r="BT64" s="203"/>
      <c r="BU64" s="203"/>
      <c r="BV64" s="203"/>
      <c r="BW64" s="203"/>
      <c r="BX64" s="203"/>
      <c r="BY64" s="203"/>
      <c r="BZ64" s="203"/>
      <c r="CA64" s="229"/>
    </row>
    <row r="65" spans="1:79">
      <c r="A65" s="42"/>
      <c r="B65" s="19"/>
      <c r="C65" s="19"/>
      <c r="D65" s="19"/>
      <c r="E65" s="19"/>
      <c r="F65" s="78"/>
      <c r="G65" s="19"/>
      <c r="H65" s="19"/>
      <c r="I65" s="19"/>
      <c r="J65" s="19"/>
      <c r="K65" s="19"/>
      <c r="L65" s="19"/>
      <c r="M65" s="19"/>
      <c r="N65" s="19"/>
      <c r="O65" s="18"/>
      <c r="P65" s="18"/>
      <c r="Q65" s="18"/>
      <c r="R65" s="18"/>
      <c r="S65" s="18"/>
      <c r="T65" s="18"/>
      <c r="U65" s="18"/>
      <c r="V65" s="18"/>
      <c r="W65" s="18"/>
      <c r="X65" s="18"/>
      <c r="Y65" s="18"/>
      <c r="Z65" s="18"/>
      <c r="AA65" s="18"/>
      <c r="AB65" s="19"/>
      <c r="AC65" s="19"/>
      <c r="AD65" s="19"/>
      <c r="AE65" s="19"/>
      <c r="AF65" s="19"/>
      <c r="AG65" s="98"/>
      <c r="AH65" s="18"/>
      <c r="AI65" s="20"/>
      <c r="AJ65" s="20"/>
      <c r="AK65" s="20"/>
      <c r="AL65" s="19"/>
      <c r="AM65" s="19"/>
      <c r="AN65" s="19"/>
      <c r="AO65" s="19"/>
      <c r="AP65" s="19"/>
      <c r="AQ65" s="20"/>
      <c r="AR65" s="20"/>
      <c r="AS65" s="20"/>
      <c r="AT65" s="20"/>
      <c r="AU65" s="18"/>
      <c r="AV65" s="18"/>
      <c r="AW65" s="18"/>
      <c r="AX65" s="18"/>
      <c r="AY65" s="18"/>
      <c r="AZ65" s="18"/>
      <c r="BA65" s="18"/>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75"/>
    </row>
    <row r="66" spans="1:79">
      <c r="A66" s="42"/>
      <c r="B66" s="19"/>
      <c r="C66" s="19"/>
      <c r="D66" s="19"/>
      <c r="E66" s="19"/>
      <c r="F66" s="106"/>
      <c r="G66" s="19"/>
      <c r="H66" s="19"/>
      <c r="I66" s="19"/>
      <c r="J66" s="19"/>
      <c r="K66" s="73"/>
      <c r="L66" s="19"/>
      <c r="M66" s="19"/>
      <c r="N66" s="19"/>
      <c r="O66" s="18"/>
      <c r="P66" s="18"/>
      <c r="Q66" s="18"/>
      <c r="R66" s="18"/>
      <c r="S66" s="18"/>
      <c r="T66" s="18"/>
      <c r="U66" s="18"/>
      <c r="V66" s="18"/>
      <c r="W66" s="18"/>
      <c r="X66" s="18"/>
      <c r="Y66" s="18"/>
      <c r="Z66" s="18"/>
      <c r="AA66" s="18"/>
      <c r="AB66" s="19"/>
      <c r="AC66" s="19"/>
      <c r="AD66" s="19"/>
      <c r="AE66" s="19"/>
      <c r="AF66" s="19"/>
      <c r="AG66" s="19"/>
      <c r="AH66" s="18"/>
      <c r="AI66" s="20"/>
      <c r="AJ66" s="20"/>
      <c r="AK66" s="20"/>
      <c r="AL66" s="19"/>
      <c r="AM66" s="19"/>
      <c r="AN66" s="19"/>
      <c r="AO66" s="19"/>
      <c r="AP66" s="19"/>
      <c r="AQ66" s="20"/>
      <c r="AR66" s="20"/>
      <c r="AS66" s="20"/>
      <c r="AT66" s="20"/>
      <c r="AU66" s="18"/>
      <c r="AV66" s="18"/>
      <c r="AW66" s="18"/>
      <c r="AX66" s="18"/>
      <c r="AY66" s="18"/>
      <c r="AZ66" s="18"/>
      <c r="BA66" s="22"/>
      <c r="BB66" s="18"/>
      <c r="BC66" s="19"/>
      <c r="BD66" s="19"/>
      <c r="BE66" s="19"/>
      <c r="BF66" s="19"/>
      <c r="BG66" s="32"/>
      <c r="BH66" s="32"/>
      <c r="BI66" s="19"/>
      <c r="BJ66" s="19"/>
      <c r="BK66" s="19"/>
      <c r="BL66" s="19"/>
      <c r="BM66" s="19"/>
      <c r="BN66" s="19"/>
      <c r="BO66" s="19"/>
      <c r="BP66" s="19"/>
      <c r="BQ66" s="19"/>
      <c r="BR66" s="19"/>
      <c r="BS66" s="19"/>
      <c r="BT66" s="19"/>
      <c r="BU66" s="19"/>
      <c r="BV66" s="19"/>
      <c r="BW66" s="19"/>
      <c r="BX66" s="19"/>
      <c r="BY66" s="19"/>
      <c r="BZ66" s="19"/>
      <c r="CA66" s="75"/>
    </row>
    <row r="67" spans="1:79">
      <c r="A67" s="42"/>
      <c r="B67" s="19"/>
      <c r="C67" s="19"/>
      <c r="D67" s="19"/>
      <c r="E67" s="19"/>
      <c r="F67" s="99"/>
      <c r="G67" s="19"/>
      <c r="H67" s="19"/>
      <c r="I67" s="19"/>
      <c r="J67" s="19"/>
      <c r="K67" s="19"/>
      <c r="L67" s="73"/>
      <c r="M67" s="19"/>
      <c r="N67" s="19"/>
      <c r="O67" s="19"/>
      <c r="P67" s="19"/>
      <c r="Q67" s="33"/>
      <c r="R67" s="19"/>
      <c r="S67" s="19"/>
      <c r="T67" s="19"/>
      <c r="U67" s="19"/>
      <c r="V67" s="19"/>
      <c r="W67" s="19"/>
      <c r="X67" s="19"/>
      <c r="Y67" s="19"/>
      <c r="Z67" s="19"/>
      <c r="AA67" s="19"/>
      <c r="AB67" s="19"/>
      <c r="AC67" s="19"/>
      <c r="AD67" s="19"/>
      <c r="AE67" s="19"/>
      <c r="AF67" s="19"/>
      <c r="AG67" s="19"/>
      <c r="AH67" s="16"/>
      <c r="AI67" s="20"/>
      <c r="AJ67" s="20"/>
      <c r="AK67" s="20"/>
      <c r="AL67" s="19"/>
      <c r="AM67" s="19"/>
      <c r="AN67" s="19"/>
      <c r="AO67" s="19"/>
      <c r="AP67" s="19"/>
      <c r="AQ67" s="20"/>
      <c r="AR67" s="20"/>
      <c r="AS67" s="20"/>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9"/>
      <c r="BU67" s="19"/>
      <c r="BV67" s="19"/>
      <c r="BW67" s="19"/>
      <c r="BX67" s="19"/>
      <c r="BY67" s="19"/>
      <c r="BZ67" s="19"/>
      <c r="CA67" s="75"/>
    </row>
    <row r="68" spans="1:79">
      <c r="A68" s="42"/>
      <c r="B68" s="19"/>
      <c r="C68" s="19"/>
      <c r="D68" s="19"/>
      <c r="E68" s="19"/>
      <c r="F68" s="99"/>
      <c r="G68" s="19"/>
      <c r="H68" s="19"/>
      <c r="I68" s="19"/>
      <c r="J68" s="19"/>
      <c r="K68" s="19"/>
      <c r="L68" s="73"/>
      <c r="M68" s="19"/>
      <c r="N68" s="19"/>
      <c r="O68" s="19"/>
      <c r="P68" s="19"/>
      <c r="Q68" s="33"/>
      <c r="R68" s="19"/>
      <c r="S68" s="19"/>
      <c r="T68" s="19"/>
      <c r="U68" s="19"/>
      <c r="V68" s="19"/>
      <c r="W68" s="19"/>
      <c r="X68" s="19"/>
      <c r="Y68" s="19"/>
      <c r="Z68" s="19"/>
      <c r="AA68" s="19"/>
      <c r="AB68" s="19"/>
      <c r="AC68" s="19"/>
      <c r="AD68" s="19"/>
      <c r="AE68" s="19"/>
      <c r="AF68" s="19"/>
      <c r="AG68" s="19"/>
      <c r="AH68" s="16"/>
      <c r="AI68" s="18"/>
      <c r="AJ68" s="18"/>
      <c r="AK68" s="18"/>
      <c r="AL68" s="19"/>
      <c r="AM68" s="19"/>
      <c r="AN68" s="19"/>
      <c r="AO68" s="19"/>
      <c r="AP68" s="19"/>
      <c r="AQ68" s="18"/>
      <c r="AR68" s="18"/>
      <c r="AS68" s="18"/>
      <c r="AT68" s="18"/>
      <c r="AU68" s="20"/>
      <c r="AV68" s="18"/>
      <c r="AW68" s="18"/>
      <c r="AX68" s="18"/>
      <c r="AY68" s="18"/>
      <c r="AZ68" s="18"/>
      <c r="BA68" s="22"/>
      <c r="BB68" s="22"/>
      <c r="BC68" s="22"/>
      <c r="BD68" s="22"/>
      <c r="BE68" s="22"/>
      <c r="BF68" s="22"/>
      <c r="BG68" s="22"/>
      <c r="BH68" s="22"/>
      <c r="BI68" s="22"/>
      <c r="BJ68" s="22"/>
      <c r="BK68" s="22"/>
      <c r="BL68" s="22"/>
      <c r="BM68" s="22"/>
      <c r="BN68" s="22"/>
      <c r="BO68" s="22"/>
      <c r="BP68" s="22"/>
      <c r="BQ68" s="22"/>
      <c r="BR68" s="18"/>
      <c r="BS68" s="18"/>
      <c r="BT68" s="19"/>
      <c r="BU68" s="19"/>
      <c r="BV68" s="19"/>
      <c r="BW68" s="19"/>
      <c r="BX68" s="19"/>
      <c r="BY68" s="19"/>
      <c r="BZ68" s="19"/>
      <c r="CA68" s="75"/>
    </row>
    <row r="69" spans="1:79" ht="15.75">
      <c r="A69" s="42"/>
      <c r="B69" s="19"/>
      <c r="C69" s="19"/>
      <c r="D69" s="19"/>
      <c r="E69" s="19"/>
      <c r="F69" s="19"/>
      <c r="G69" s="19"/>
      <c r="H69" s="19"/>
      <c r="I69" s="19"/>
      <c r="J69" s="108"/>
      <c r="K69" s="33"/>
      <c r="L69" s="33"/>
      <c r="M69" s="19"/>
      <c r="N69" s="19"/>
      <c r="O69" s="19"/>
      <c r="P69" s="19"/>
      <c r="Q69" s="19"/>
      <c r="R69" s="19"/>
      <c r="S69" s="19"/>
      <c r="T69" s="19"/>
      <c r="U69" s="19"/>
      <c r="V69" s="19"/>
      <c r="W69" s="19"/>
      <c r="X69" s="19"/>
      <c r="Y69" s="19"/>
      <c r="Z69" s="19"/>
      <c r="AA69" s="19"/>
      <c r="AB69" s="19"/>
      <c r="AC69" s="19"/>
      <c r="AD69" s="19"/>
      <c r="AE69" s="19"/>
      <c r="AF69" s="19"/>
      <c r="AG69" s="23"/>
      <c r="AH69" s="33"/>
      <c r="AI69" s="33"/>
      <c r="AJ69" s="18"/>
      <c r="AK69" s="18"/>
      <c r="AL69" s="19"/>
      <c r="AM69" s="19"/>
      <c r="AN69" s="19"/>
      <c r="AO69" s="19"/>
      <c r="AP69" s="19"/>
      <c r="AQ69" s="33"/>
      <c r="AR69" s="18"/>
      <c r="AS69" s="18"/>
      <c r="AT69" s="18"/>
      <c r="AU69" s="18"/>
      <c r="AV69" s="18"/>
      <c r="AW69" s="18"/>
      <c r="AX69" s="18"/>
      <c r="AY69" s="18"/>
      <c r="AZ69" s="18"/>
      <c r="BA69" s="22"/>
      <c r="BB69" s="18"/>
      <c r="BC69" s="22"/>
      <c r="BD69" s="22"/>
      <c r="BE69" s="22"/>
      <c r="BF69" s="22"/>
      <c r="BG69" s="22"/>
      <c r="BH69" s="22"/>
      <c r="BI69" s="22"/>
      <c r="BJ69" s="22"/>
      <c r="BK69" s="22"/>
      <c r="BL69" s="22"/>
      <c r="BM69" s="22"/>
      <c r="BN69" s="22"/>
      <c r="BO69" s="22"/>
      <c r="BP69" s="22"/>
      <c r="BQ69" s="18"/>
      <c r="BR69" s="18"/>
      <c r="BS69" s="18"/>
      <c r="BT69" s="19"/>
      <c r="BU69" s="19"/>
      <c r="BV69" s="19"/>
      <c r="BW69" s="19"/>
      <c r="BX69" s="19"/>
      <c r="BY69" s="19"/>
      <c r="BZ69" s="19"/>
      <c r="CA69" s="75"/>
    </row>
    <row r="70" spans="1:79">
      <c r="A70" s="42"/>
      <c r="B70" s="19"/>
      <c r="C70" s="19"/>
      <c r="D70" s="19"/>
      <c r="E70" s="19"/>
      <c r="F70" s="32"/>
      <c r="G70" s="19"/>
      <c r="H70" s="19"/>
      <c r="I70" s="19"/>
      <c r="J70" s="19"/>
      <c r="K70" s="73"/>
      <c r="L70" s="19"/>
      <c r="M70" s="19"/>
      <c r="N70" s="19"/>
      <c r="O70" s="19"/>
      <c r="P70" s="19"/>
      <c r="Q70" s="19"/>
      <c r="R70" s="19"/>
      <c r="S70" s="19"/>
      <c r="T70" s="19"/>
      <c r="U70" s="19"/>
      <c r="V70" s="19"/>
      <c r="W70" s="19"/>
      <c r="X70" s="19"/>
      <c r="Y70" s="19"/>
      <c r="Z70" s="19"/>
      <c r="AA70" s="19"/>
      <c r="AB70" s="19"/>
      <c r="AC70" s="19"/>
      <c r="AD70" s="19"/>
      <c r="AE70" s="19"/>
      <c r="AF70" s="19"/>
      <c r="AG70" s="19"/>
      <c r="AH70" s="16"/>
      <c r="AI70" s="21"/>
      <c r="AJ70" s="18"/>
      <c r="AK70" s="18"/>
      <c r="AL70" s="19"/>
      <c r="AM70" s="19"/>
      <c r="AN70" s="19"/>
      <c r="AO70" s="19"/>
      <c r="AP70" s="19"/>
      <c r="AQ70" s="18"/>
      <c r="AR70" s="18"/>
      <c r="AS70" s="20"/>
      <c r="AT70" s="16"/>
      <c r="AU70" s="18"/>
      <c r="AV70" s="18"/>
      <c r="AW70" s="18"/>
      <c r="AX70" s="18"/>
      <c r="AY70" s="18"/>
      <c r="AZ70" s="18"/>
      <c r="BA70" s="109"/>
      <c r="BB70" s="18"/>
      <c r="BC70" s="18"/>
      <c r="BD70" s="18"/>
      <c r="BE70" s="18"/>
      <c r="BF70" s="18"/>
      <c r="BG70" s="18"/>
      <c r="BH70" s="18"/>
      <c r="BI70" s="18"/>
      <c r="BJ70" s="18"/>
      <c r="BK70" s="18"/>
      <c r="BL70" s="18"/>
      <c r="BM70" s="18"/>
      <c r="BN70" s="18"/>
      <c r="BO70" s="18"/>
      <c r="BP70" s="18"/>
      <c r="BQ70" s="18"/>
      <c r="BR70" s="18"/>
      <c r="BS70" s="18"/>
      <c r="BT70" s="19"/>
      <c r="BU70" s="19"/>
      <c r="BV70" s="19"/>
      <c r="BW70" s="19"/>
      <c r="BX70" s="19"/>
      <c r="BY70" s="19"/>
      <c r="BZ70" s="19"/>
      <c r="CA70" s="75"/>
    </row>
    <row r="71" spans="1:79">
      <c r="A71" s="42"/>
      <c r="B71" s="19"/>
      <c r="C71" s="19"/>
      <c r="D71" s="19"/>
      <c r="E71" s="19"/>
      <c r="F71" s="106"/>
      <c r="G71" s="19"/>
      <c r="H71" s="19"/>
      <c r="I71" s="19"/>
      <c r="J71" s="19"/>
      <c r="K71" s="73"/>
      <c r="L71" s="19"/>
      <c r="M71" s="19"/>
      <c r="N71" s="19"/>
      <c r="O71" s="19"/>
      <c r="P71" s="19"/>
      <c r="Q71" s="19"/>
      <c r="R71" s="19"/>
      <c r="S71" s="19"/>
      <c r="T71" s="19"/>
      <c r="U71" s="19"/>
      <c r="V71" s="19"/>
      <c r="W71" s="19"/>
      <c r="X71" s="19"/>
      <c r="Y71" s="19"/>
      <c r="Z71" s="19"/>
      <c r="AA71" s="19"/>
      <c r="AB71" s="19"/>
      <c r="AC71" s="19"/>
      <c r="AD71" s="19"/>
      <c r="AE71" s="19"/>
      <c r="AF71" s="19"/>
      <c r="AG71" s="19"/>
      <c r="AH71" s="16"/>
      <c r="AI71" s="15"/>
      <c r="AJ71" s="18"/>
      <c r="AK71" s="18"/>
      <c r="AL71" s="19"/>
      <c r="AM71" s="19"/>
      <c r="AN71" s="19"/>
      <c r="AO71" s="19"/>
      <c r="AP71" s="19"/>
      <c r="AQ71" s="18"/>
      <c r="AR71" s="18"/>
      <c r="AS71" s="17"/>
      <c r="AT71" s="17"/>
      <c r="AU71" s="18"/>
      <c r="AV71" s="18"/>
      <c r="AW71" s="18"/>
      <c r="AX71" s="18"/>
      <c r="AY71" s="18"/>
      <c r="AZ71" s="18"/>
      <c r="BA71" s="22"/>
      <c r="BB71" s="22"/>
      <c r="BC71" s="22"/>
      <c r="BD71" s="22"/>
      <c r="BE71" s="22"/>
      <c r="BF71" s="22"/>
      <c r="BG71" s="22"/>
      <c r="BH71" s="22"/>
      <c r="BI71" s="22"/>
      <c r="BJ71" s="22"/>
      <c r="BK71" s="22"/>
      <c r="BL71" s="22"/>
      <c r="BM71" s="22"/>
      <c r="BN71" s="22"/>
      <c r="BO71" s="22"/>
      <c r="BP71" s="22"/>
      <c r="BQ71" s="22"/>
      <c r="BR71" s="22"/>
      <c r="BS71" s="18"/>
      <c r="BT71" s="19"/>
      <c r="BU71" s="19"/>
      <c r="BV71" s="19"/>
      <c r="BW71" s="19"/>
      <c r="BX71" s="19"/>
      <c r="BY71" s="19"/>
      <c r="BZ71" s="19"/>
      <c r="CA71" s="75"/>
    </row>
    <row r="72" spans="1:79">
      <c r="A72" s="42"/>
      <c r="B72" s="19"/>
      <c r="C72" s="19"/>
      <c r="D72" s="19"/>
      <c r="E72" s="19"/>
      <c r="F72" s="78"/>
      <c r="G72" s="19"/>
      <c r="H72" s="19"/>
      <c r="I72" s="19"/>
      <c r="J72" s="19"/>
      <c r="K72" s="73"/>
      <c r="L72" s="19"/>
      <c r="M72" s="19"/>
      <c r="N72" s="19"/>
      <c r="O72" s="19"/>
      <c r="P72" s="19"/>
      <c r="Q72" s="19"/>
      <c r="R72" s="19"/>
      <c r="S72" s="19"/>
      <c r="T72" s="19"/>
      <c r="U72" s="19"/>
      <c r="V72" s="19"/>
      <c r="W72" s="19"/>
      <c r="X72" s="19"/>
      <c r="Y72" s="19"/>
      <c r="Z72" s="19"/>
      <c r="AA72" s="19"/>
      <c r="AB72" s="19"/>
      <c r="AC72" s="19"/>
      <c r="AD72" s="19"/>
      <c r="AE72" s="19"/>
      <c r="AF72" s="19"/>
      <c r="AG72" s="19"/>
      <c r="AH72" s="16"/>
      <c r="AI72" s="15"/>
      <c r="AJ72" s="18"/>
      <c r="AK72" s="18"/>
      <c r="AL72" s="19"/>
      <c r="AM72" s="19"/>
      <c r="AN72" s="19"/>
      <c r="AO72" s="19"/>
      <c r="AP72" s="19"/>
      <c r="AQ72" s="18"/>
      <c r="AR72" s="18"/>
      <c r="AS72" s="18"/>
      <c r="AT72" s="18"/>
      <c r="AU72" s="18"/>
      <c r="AV72" s="18"/>
      <c r="AW72" s="18"/>
      <c r="AX72" s="18"/>
      <c r="AY72" s="18"/>
      <c r="AZ72" s="18"/>
      <c r="BA72" s="33"/>
      <c r="BB72" s="18"/>
      <c r="BC72" s="18"/>
      <c r="BD72" s="18"/>
      <c r="BE72" s="18"/>
      <c r="BF72" s="18"/>
      <c r="BG72" s="18"/>
      <c r="BH72" s="18"/>
      <c r="BI72" s="18"/>
      <c r="BJ72" s="18"/>
      <c r="BK72" s="18"/>
      <c r="BL72" s="18"/>
      <c r="BM72" s="18"/>
      <c r="BN72" s="18"/>
      <c r="BO72" s="18"/>
      <c r="BP72" s="18"/>
      <c r="BQ72" s="18"/>
      <c r="BR72" s="18"/>
      <c r="BS72" s="18"/>
      <c r="BT72" s="19"/>
      <c r="BU72" s="19"/>
      <c r="BV72" s="19"/>
      <c r="BW72" s="19"/>
      <c r="BX72" s="19"/>
      <c r="BY72" s="19"/>
      <c r="BZ72" s="19"/>
      <c r="CA72" s="75"/>
    </row>
    <row r="73" spans="1:79">
      <c r="A73" s="42"/>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33"/>
      <c r="AI73" s="33"/>
      <c r="AJ73" s="14"/>
      <c r="AK73" s="18"/>
      <c r="AL73" s="18"/>
      <c r="AM73" s="18"/>
      <c r="AN73" s="18"/>
      <c r="AO73" s="18"/>
      <c r="AP73" s="18"/>
      <c r="AQ73" s="18"/>
      <c r="AR73" s="18"/>
      <c r="AS73" s="18"/>
      <c r="AT73" s="18"/>
      <c r="AU73" s="18"/>
      <c r="AV73" s="18"/>
      <c r="AW73" s="18"/>
      <c r="AX73" s="18"/>
      <c r="AY73" s="18"/>
      <c r="AZ73" s="18"/>
      <c r="BA73" s="33"/>
      <c r="BB73" s="18"/>
      <c r="BC73" s="18"/>
      <c r="BD73" s="18"/>
      <c r="BE73" s="18"/>
      <c r="BF73" s="18"/>
      <c r="BG73" s="18"/>
      <c r="BH73" s="18"/>
      <c r="BI73" s="18"/>
      <c r="BJ73" s="18"/>
      <c r="BK73" s="18"/>
      <c r="BL73" s="18"/>
      <c r="BM73" s="18"/>
      <c r="BN73" s="18"/>
      <c r="BO73" s="18"/>
      <c r="BP73" s="18"/>
      <c r="BQ73" s="18"/>
      <c r="BR73" s="18"/>
      <c r="BS73" s="18"/>
      <c r="BT73" s="19"/>
      <c r="BU73" s="19"/>
      <c r="BV73" s="19"/>
      <c r="BW73" s="19"/>
      <c r="BX73" s="19"/>
      <c r="BY73" s="19"/>
      <c r="BZ73" s="19"/>
      <c r="CA73" s="75"/>
    </row>
    <row r="74" spans="1:79" ht="13.5" thickBot="1">
      <c r="A74" s="110"/>
      <c r="B74" s="13"/>
      <c r="C74" s="13"/>
      <c r="D74" s="13"/>
      <c r="E74" s="13"/>
      <c r="F74" s="13"/>
      <c r="G74" s="13"/>
      <c r="H74" s="13"/>
      <c r="I74" s="13"/>
      <c r="J74" s="13"/>
      <c r="K74" s="13"/>
      <c r="L74" s="13"/>
      <c r="M74" s="13"/>
      <c r="N74" s="13"/>
      <c r="O74" s="13"/>
      <c r="P74" s="19"/>
      <c r="Q74" s="19"/>
      <c r="R74" s="19"/>
      <c r="S74" s="19"/>
      <c r="T74" s="19"/>
      <c r="U74" s="19"/>
      <c r="V74" s="19"/>
      <c r="W74" s="19"/>
      <c r="X74" s="19"/>
      <c r="Y74" s="19"/>
      <c r="Z74" s="19"/>
      <c r="AA74" s="19"/>
      <c r="AB74" s="19"/>
      <c r="AC74" s="19"/>
      <c r="AD74" s="19"/>
      <c r="AE74" s="19"/>
      <c r="AF74" s="19"/>
      <c r="AG74" s="83"/>
      <c r="AH74" s="19"/>
      <c r="AI74" s="19"/>
      <c r="AJ74" s="19"/>
      <c r="AK74" s="19"/>
      <c r="AL74" s="19"/>
      <c r="AM74" s="19"/>
      <c r="AN74" s="19"/>
      <c r="AO74" s="19"/>
      <c r="AP74" s="19"/>
      <c r="AQ74" s="83"/>
      <c r="AR74" s="19"/>
      <c r="AS74" s="19"/>
      <c r="AT74" s="19"/>
      <c r="AU74" s="19"/>
      <c r="AV74" s="19"/>
      <c r="AW74" s="19"/>
      <c r="AX74" s="19"/>
      <c r="AY74" s="19"/>
      <c r="AZ74" s="32"/>
      <c r="BA74" s="32"/>
      <c r="BB74" s="19"/>
      <c r="BC74" s="19"/>
      <c r="BD74" s="19"/>
      <c r="BE74" s="19"/>
      <c r="BF74" s="19"/>
      <c r="BG74" s="19"/>
      <c r="BH74" s="19"/>
      <c r="BI74" s="19"/>
      <c r="BJ74" s="13"/>
      <c r="BK74" s="13"/>
      <c r="BL74" s="13"/>
      <c r="BM74" s="13"/>
      <c r="BN74" s="13"/>
      <c r="BO74" s="13"/>
      <c r="BP74" s="13"/>
      <c r="BQ74" s="13"/>
      <c r="BR74" s="13"/>
      <c r="BS74" s="13"/>
      <c r="BT74" s="13"/>
      <c r="BU74" s="13"/>
      <c r="BV74" s="13"/>
      <c r="BW74" s="13"/>
      <c r="BX74" s="13"/>
      <c r="BY74" s="13"/>
      <c r="BZ74" s="13"/>
      <c r="CA74" s="111"/>
    </row>
    <row r="75" spans="1:79" ht="13.5" thickBot="1">
      <c r="A75" s="112" t="s">
        <v>12</v>
      </c>
      <c r="B75" s="65"/>
      <c r="C75" s="66"/>
      <c r="D75" s="66"/>
      <c r="E75" s="66"/>
      <c r="F75" s="66"/>
      <c r="G75" s="67"/>
      <c r="H75" s="66" t="s">
        <v>7</v>
      </c>
      <c r="I75" s="65"/>
      <c r="J75" s="66"/>
      <c r="K75" s="66"/>
      <c r="L75" s="66"/>
      <c r="M75" s="66"/>
      <c r="N75" s="66"/>
      <c r="O75" s="68"/>
      <c r="P75" s="200" t="s">
        <v>63</v>
      </c>
      <c r="Q75" s="201"/>
      <c r="R75" s="201"/>
      <c r="S75" s="201"/>
      <c r="T75" s="201"/>
      <c r="U75" s="201"/>
      <c r="V75" s="201"/>
      <c r="W75" s="201"/>
      <c r="X75" s="201"/>
      <c r="Y75" s="201"/>
      <c r="Z75" s="201"/>
      <c r="AA75" s="201"/>
      <c r="AB75" s="201"/>
      <c r="AC75" s="201"/>
      <c r="AD75" s="201"/>
      <c r="AE75" s="201"/>
      <c r="AF75" s="201"/>
      <c r="AG75" s="201"/>
      <c r="AH75" s="201"/>
      <c r="AI75" s="201"/>
      <c r="AJ75" s="201"/>
      <c r="AK75" s="201"/>
      <c r="AL75" s="201"/>
      <c r="AM75" s="201"/>
      <c r="AN75" s="201"/>
      <c r="AO75" s="201"/>
      <c r="AP75" s="201"/>
      <c r="AQ75" s="201"/>
      <c r="AR75" s="201"/>
      <c r="AS75" s="201"/>
      <c r="AT75" s="201"/>
      <c r="AU75" s="201"/>
      <c r="AV75" s="201"/>
      <c r="AW75" s="201"/>
      <c r="AX75" s="201"/>
      <c r="AY75" s="201"/>
      <c r="AZ75" s="201"/>
      <c r="BA75" s="201"/>
      <c r="BB75" s="201"/>
      <c r="BC75" s="201"/>
      <c r="BD75" s="201"/>
      <c r="BE75" s="201"/>
      <c r="BF75" s="201"/>
      <c r="BG75" s="201"/>
      <c r="BH75" s="201"/>
      <c r="BI75" s="202"/>
      <c r="BJ75" s="11" t="s">
        <v>11</v>
      </c>
      <c r="BK75" s="12"/>
      <c r="BL75" s="12"/>
      <c r="BM75" s="12"/>
      <c r="BN75" s="12"/>
      <c r="BO75" s="69"/>
      <c r="BP75" s="192" t="s">
        <v>62</v>
      </c>
      <c r="BQ75" s="192"/>
      <c r="BR75" s="192"/>
      <c r="BS75" s="192"/>
      <c r="BT75" s="192"/>
      <c r="BU75" s="192"/>
      <c r="BV75" s="192"/>
      <c r="BW75" s="192"/>
      <c r="BX75" s="192"/>
      <c r="BY75" s="192"/>
      <c r="BZ75" s="192"/>
      <c r="CA75" s="193"/>
    </row>
    <row r="76" spans="1:79">
      <c r="A76" s="113"/>
      <c r="B76" s="51"/>
      <c r="C76" s="51"/>
      <c r="D76" s="51"/>
      <c r="E76" s="51"/>
      <c r="F76" s="51"/>
      <c r="G76" s="52"/>
      <c r="H76" s="53"/>
      <c r="I76" s="54"/>
      <c r="J76" s="55"/>
      <c r="K76" s="55"/>
      <c r="L76" s="55"/>
      <c r="M76" s="55"/>
      <c r="N76" s="55"/>
      <c r="O76" s="5"/>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11" t="s">
        <v>9</v>
      </c>
      <c r="BK76" s="12"/>
      <c r="BL76" s="12"/>
      <c r="BM76" s="12"/>
      <c r="BN76" s="12"/>
      <c r="BO76" s="12"/>
      <c r="BP76" s="194"/>
      <c r="BQ76" s="194"/>
      <c r="BR76" s="194"/>
      <c r="BS76" s="194"/>
      <c r="BT76" s="194"/>
      <c r="BU76" s="194"/>
      <c r="BV76" s="194"/>
      <c r="BW76" s="194"/>
      <c r="BX76" s="194"/>
      <c r="BY76" s="194"/>
      <c r="BZ76" s="194"/>
      <c r="CA76" s="195"/>
    </row>
    <row r="77" spans="1:79">
      <c r="A77" s="114"/>
      <c r="B77" s="61"/>
      <c r="C77" s="61"/>
      <c r="D77" s="61"/>
      <c r="E77" s="61"/>
      <c r="F77" s="61"/>
      <c r="G77" s="62"/>
      <c r="H77" s="53"/>
      <c r="I77" s="54"/>
      <c r="J77" s="55"/>
      <c r="K77" s="55"/>
      <c r="L77" s="55"/>
      <c r="M77" s="55"/>
      <c r="N77" s="55"/>
      <c r="O77" s="5"/>
      <c r="P77" s="186" t="e">
        <f>CONCATENATE(VLOOKUP(U2,#REF!,4,TRUE))</f>
        <v>#REF!</v>
      </c>
      <c r="Q77" s="187"/>
      <c r="R77" s="187"/>
      <c r="S77" s="187"/>
      <c r="T77" s="187"/>
      <c r="U77" s="187"/>
      <c r="V77" s="187"/>
      <c r="W77" s="187"/>
      <c r="X77" s="187"/>
      <c r="Y77" s="187"/>
      <c r="Z77" s="187"/>
      <c r="AA77" s="187"/>
      <c r="AB77" s="187"/>
      <c r="AC77" s="187"/>
      <c r="AD77" s="187"/>
      <c r="AE77" s="187"/>
      <c r="AF77" s="187"/>
      <c r="AG77" s="187"/>
      <c r="AH77" s="187"/>
      <c r="AI77" s="187"/>
      <c r="AJ77" s="187"/>
      <c r="AK77" s="187"/>
      <c r="AL77" s="187"/>
      <c r="AM77" s="187"/>
      <c r="AN77" s="187"/>
      <c r="AO77" s="187"/>
      <c r="AP77" s="187"/>
      <c r="AQ77" s="187"/>
      <c r="AR77" s="187"/>
      <c r="AS77" s="187"/>
      <c r="AT77" s="187"/>
      <c r="AU77" s="187"/>
      <c r="AV77" s="187"/>
      <c r="AW77" s="187"/>
      <c r="AX77" s="187"/>
      <c r="AY77" s="187"/>
      <c r="AZ77" s="187"/>
      <c r="BA77" s="187"/>
      <c r="BB77" s="187"/>
      <c r="BC77" s="187"/>
      <c r="BD77" s="187"/>
      <c r="BE77" s="187"/>
      <c r="BF77" s="187"/>
      <c r="BG77" s="187"/>
      <c r="BH77" s="187"/>
      <c r="BI77" s="188"/>
      <c r="BJ77" s="11" t="s">
        <v>8</v>
      </c>
      <c r="BK77" s="12"/>
      <c r="BL77" s="12"/>
      <c r="BM77" s="12"/>
      <c r="BN77" s="12"/>
      <c r="BO77" s="12"/>
      <c r="BP77" s="196" t="s">
        <v>61</v>
      </c>
      <c r="BQ77" s="196"/>
      <c r="BR77" s="196"/>
      <c r="BS77" s="196"/>
      <c r="BT77" s="196"/>
      <c r="BU77" s="196"/>
      <c r="BV77" s="196"/>
      <c r="BW77" s="196"/>
      <c r="BX77" s="196"/>
      <c r="BY77" s="196"/>
      <c r="BZ77" s="196"/>
      <c r="CA77" s="197"/>
    </row>
    <row r="78" spans="1:79">
      <c r="A78" s="114"/>
      <c r="B78" s="61"/>
      <c r="C78" s="61"/>
      <c r="D78" s="61"/>
      <c r="E78" s="61"/>
      <c r="F78" s="61"/>
      <c r="G78" s="62"/>
      <c r="H78" s="54"/>
      <c r="I78" s="54"/>
      <c r="J78" s="55"/>
      <c r="K78" s="55"/>
      <c r="L78" s="55"/>
      <c r="M78" s="55"/>
      <c r="N78" s="55"/>
      <c r="O78" s="56"/>
      <c r="P78" s="186" t="e">
        <f>CONCATENATE(VLOOKUP(U2,#REF!,5,FALSE)," ",VLOOKUP(U2,#REF!,6,FALSE))</f>
        <v>#REF!</v>
      </c>
      <c r="Q78" s="187"/>
      <c r="R78" s="187"/>
      <c r="S78" s="187"/>
      <c r="T78" s="187"/>
      <c r="U78" s="187"/>
      <c r="V78" s="187"/>
      <c r="W78" s="187"/>
      <c r="X78" s="187"/>
      <c r="Y78" s="187"/>
      <c r="Z78" s="187"/>
      <c r="AA78" s="187"/>
      <c r="AB78" s="187"/>
      <c r="AC78" s="187"/>
      <c r="AD78" s="187"/>
      <c r="AE78" s="187"/>
      <c r="AF78" s="187"/>
      <c r="AG78" s="187"/>
      <c r="AH78" s="187"/>
      <c r="AI78" s="187"/>
      <c r="AJ78" s="187"/>
      <c r="AK78" s="187"/>
      <c r="AL78" s="187"/>
      <c r="AM78" s="187"/>
      <c r="AN78" s="187"/>
      <c r="AO78" s="187"/>
      <c r="AP78" s="187"/>
      <c r="AQ78" s="187"/>
      <c r="AR78" s="187"/>
      <c r="AS78" s="187"/>
      <c r="AT78" s="187"/>
      <c r="AU78" s="187"/>
      <c r="AV78" s="187"/>
      <c r="AW78" s="187"/>
      <c r="AX78" s="187"/>
      <c r="AY78" s="187"/>
      <c r="AZ78" s="187"/>
      <c r="BA78" s="187"/>
      <c r="BB78" s="187"/>
      <c r="BC78" s="187"/>
      <c r="BD78" s="187"/>
      <c r="BE78" s="187"/>
      <c r="BF78" s="187"/>
      <c r="BG78" s="187"/>
      <c r="BH78" s="187"/>
      <c r="BI78" s="188"/>
      <c r="BJ78" s="11" t="s">
        <v>7</v>
      </c>
      <c r="BK78" s="12"/>
      <c r="BL78" s="12"/>
      <c r="BM78" s="12"/>
      <c r="BN78" s="115"/>
      <c r="BO78" s="10"/>
      <c r="BP78" s="198">
        <v>41449</v>
      </c>
      <c r="BQ78" s="198"/>
      <c r="BR78" s="198"/>
      <c r="BS78" s="198"/>
      <c r="BT78" s="198"/>
      <c r="BU78" s="198"/>
      <c r="BV78" s="198"/>
      <c r="BW78" s="198"/>
      <c r="BX78" s="198"/>
      <c r="BY78" s="198"/>
      <c r="BZ78" s="198"/>
      <c r="CA78" s="199"/>
    </row>
    <row r="79" spans="1:79" ht="13.5" thickBot="1">
      <c r="A79" s="116"/>
      <c r="B79" s="63"/>
      <c r="C79" s="63"/>
      <c r="D79" s="63"/>
      <c r="E79" s="63"/>
      <c r="F79" s="63"/>
      <c r="G79" s="64"/>
      <c r="H79" s="57"/>
      <c r="I79" s="58"/>
      <c r="J79" s="58"/>
      <c r="K79" s="58"/>
      <c r="L79" s="58"/>
      <c r="M79" s="58"/>
      <c r="N79" s="58"/>
      <c r="O79" s="59"/>
      <c r="P79" s="186" t="e">
        <f>CONCATENATE("Sec ",VLOOKUP(U2,#REF!,9,FALSE),", T",VLOOKUP(U2,#REF!,6,FALSE),VLOOKUP(U2,#REF!,5,FALSE),", R",VLOOKUP(U2,#REF!,8,FALSE),VLOOKUP(U2,#REF!,7,FALSE),":   ",VLOOKUP(U2,#REF!,14,FALSE)," ",VLOOKUP(U2,#REF!,15,FALSE),"   ",VLOOKUP(U2,#REF!,16,FALSE)," ",VLOOKUP(U2,#REF!,17,FALSE))</f>
        <v>#REF!</v>
      </c>
      <c r="Q79" s="187"/>
      <c r="R79" s="187"/>
      <c r="S79" s="187"/>
      <c r="T79" s="187"/>
      <c r="U79" s="187"/>
      <c r="V79" s="187"/>
      <c r="W79" s="187"/>
      <c r="X79" s="187"/>
      <c r="Y79" s="187"/>
      <c r="Z79" s="187"/>
      <c r="AA79" s="187"/>
      <c r="AB79" s="187"/>
      <c r="AC79" s="187"/>
      <c r="AD79" s="187"/>
      <c r="AE79" s="187"/>
      <c r="AF79" s="187"/>
      <c r="AG79" s="187"/>
      <c r="AH79" s="187"/>
      <c r="AI79" s="187"/>
      <c r="AJ79" s="187"/>
      <c r="AK79" s="187"/>
      <c r="AL79" s="187"/>
      <c r="AM79" s="187"/>
      <c r="AN79" s="187"/>
      <c r="AO79" s="187"/>
      <c r="AP79" s="187"/>
      <c r="AQ79" s="187"/>
      <c r="AR79" s="187"/>
      <c r="AS79" s="187"/>
      <c r="AT79" s="187"/>
      <c r="AU79" s="187"/>
      <c r="AV79" s="187"/>
      <c r="AW79" s="187"/>
      <c r="AX79" s="187"/>
      <c r="AY79" s="187"/>
      <c r="AZ79" s="187"/>
      <c r="BA79" s="187"/>
      <c r="BB79" s="187"/>
      <c r="BC79" s="187"/>
      <c r="BD79" s="187"/>
      <c r="BE79" s="187"/>
      <c r="BF79" s="187"/>
      <c r="BG79" s="187"/>
      <c r="BH79" s="187"/>
      <c r="BI79" s="188"/>
      <c r="BJ79" s="9"/>
      <c r="BK79" s="8"/>
      <c r="BL79" s="8"/>
      <c r="BM79" s="8"/>
      <c r="BN79" s="8"/>
      <c r="BO79" s="8"/>
      <c r="BP79" s="8"/>
      <c r="BQ79" s="8"/>
      <c r="BR79" s="8"/>
      <c r="BS79" s="8"/>
      <c r="BT79" s="8"/>
      <c r="BU79" s="8"/>
      <c r="BV79" s="8"/>
      <c r="BW79" s="8"/>
      <c r="BX79" s="8"/>
      <c r="BY79" s="8"/>
      <c r="BZ79" s="8"/>
      <c r="CA79" s="117"/>
    </row>
    <row r="80" spans="1:79">
      <c r="A80" s="116"/>
      <c r="B80" s="63"/>
      <c r="C80" s="63"/>
      <c r="D80" s="63"/>
      <c r="E80" s="63"/>
      <c r="F80" s="63"/>
      <c r="G80" s="64"/>
      <c r="H80" s="6"/>
      <c r="I80" s="60"/>
      <c r="J80" s="54"/>
      <c r="K80" s="54"/>
      <c r="L80" s="54"/>
      <c r="M80" s="54"/>
      <c r="N80" s="54"/>
      <c r="O80" s="5"/>
      <c r="P80" s="186" t="str">
        <f>CONCATENATE("API Number: ",U2)</f>
        <v xml:space="preserve">API Number: </v>
      </c>
      <c r="Q80" s="187"/>
      <c r="R80" s="187"/>
      <c r="S80" s="187"/>
      <c r="T80" s="187"/>
      <c r="U80" s="187"/>
      <c r="V80" s="187"/>
      <c r="W80" s="187"/>
      <c r="X80" s="187"/>
      <c r="Y80" s="187"/>
      <c r="Z80" s="187"/>
      <c r="AA80" s="187"/>
      <c r="AB80" s="187"/>
      <c r="AC80" s="187"/>
      <c r="AD80" s="187"/>
      <c r="AE80" s="187"/>
      <c r="AF80" s="187"/>
      <c r="AG80" s="187"/>
      <c r="AH80" s="187"/>
      <c r="AI80" s="187"/>
      <c r="AJ80" s="187"/>
      <c r="AK80" s="187"/>
      <c r="AL80" s="187"/>
      <c r="AM80" s="187"/>
      <c r="AN80" s="187"/>
      <c r="AO80" s="187"/>
      <c r="AP80" s="187"/>
      <c r="AQ80" s="187"/>
      <c r="AR80" s="187"/>
      <c r="AS80" s="187"/>
      <c r="AT80" s="187"/>
      <c r="AU80" s="187"/>
      <c r="AV80" s="187"/>
      <c r="AW80" s="187"/>
      <c r="AX80" s="187"/>
      <c r="AY80" s="187"/>
      <c r="AZ80" s="187"/>
      <c r="BA80" s="187"/>
      <c r="BB80" s="187"/>
      <c r="BC80" s="187"/>
      <c r="BD80" s="187"/>
      <c r="BE80" s="187"/>
      <c r="BF80" s="187"/>
      <c r="BG80" s="187"/>
      <c r="BH80" s="187"/>
      <c r="BI80" s="188"/>
      <c r="BJ80" s="4"/>
      <c r="BK80" s="7"/>
      <c r="BL80" s="12"/>
      <c r="BM80" s="12"/>
      <c r="BN80" s="12"/>
      <c r="BO80" s="12"/>
      <c r="BP80" s="12"/>
      <c r="BQ80" s="12"/>
      <c r="BR80" s="12"/>
      <c r="BS80" s="12"/>
      <c r="BT80" s="12"/>
      <c r="BU80" s="12"/>
      <c r="BV80" s="12"/>
      <c r="BW80" s="12"/>
      <c r="BX80" s="12"/>
      <c r="BY80" s="12"/>
      <c r="BZ80" s="12"/>
      <c r="CA80" s="118"/>
    </row>
    <row r="81" spans="1:79" ht="13.5" thickBot="1">
      <c r="A81" s="116"/>
      <c r="B81" s="63"/>
      <c r="C81" s="63"/>
      <c r="D81" s="63"/>
      <c r="E81" s="63"/>
      <c r="F81" s="63"/>
      <c r="G81" s="64"/>
      <c r="H81" s="6"/>
      <c r="I81" s="60"/>
      <c r="J81" s="54"/>
      <c r="K81" s="54"/>
      <c r="L81" s="54"/>
      <c r="M81" s="54"/>
      <c r="N81" s="54"/>
      <c r="O81" s="5"/>
      <c r="P81" s="189" t="s">
        <v>40</v>
      </c>
      <c r="Q81" s="190"/>
      <c r="R81" s="190"/>
      <c r="S81" s="190"/>
      <c r="T81" s="190"/>
      <c r="U81" s="190"/>
      <c r="V81" s="190"/>
      <c r="W81" s="190"/>
      <c r="X81" s="190"/>
      <c r="Y81" s="190"/>
      <c r="Z81" s="190"/>
      <c r="AA81" s="190"/>
      <c r="AB81" s="190"/>
      <c r="AC81" s="190"/>
      <c r="AD81" s="190"/>
      <c r="AE81" s="190"/>
      <c r="AF81" s="190"/>
      <c r="AG81" s="190"/>
      <c r="AH81" s="190"/>
      <c r="AI81" s="190"/>
      <c r="AJ81" s="190"/>
      <c r="AK81" s="190"/>
      <c r="AL81" s="190"/>
      <c r="AM81" s="191" t="e">
        <f>VLOOKUP(U$2,#REF!,34,FALSE)</f>
        <v>#REF!</v>
      </c>
      <c r="AN81" s="191"/>
      <c r="AO81" s="191"/>
      <c r="AP81" s="191"/>
      <c r="AQ81" s="191"/>
      <c r="AR81" s="191"/>
      <c r="AS81" s="191"/>
      <c r="AT81" s="191"/>
      <c r="AU81" s="191"/>
      <c r="AV81" s="191"/>
      <c r="AW81" s="191"/>
      <c r="AX81" s="191"/>
      <c r="AY81" s="191"/>
      <c r="AZ81" s="191"/>
      <c r="BA81" s="191"/>
      <c r="BB81" s="191"/>
      <c r="BC81" s="191"/>
      <c r="BD81" s="191"/>
      <c r="BE81" s="191"/>
      <c r="BF81" s="191"/>
      <c r="BG81" s="191"/>
      <c r="BH81" s="191"/>
      <c r="BI81" s="49"/>
      <c r="BJ81" s="4"/>
      <c r="BK81" s="12"/>
      <c r="BL81" s="12"/>
      <c r="BM81" s="12"/>
      <c r="BN81" s="12"/>
      <c r="BO81" s="12"/>
      <c r="BP81" s="12"/>
      <c r="BQ81" s="12"/>
      <c r="BR81" s="12"/>
      <c r="BS81" s="12"/>
      <c r="BT81" s="12"/>
      <c r="BU81" s="12"/>
      <c r="BV81" s="12"/>
      <c r="BW81" s="12"/>
      <c r="BX81" s="12"/>
      <c r="BY81" s="12"/>
      <c r="BZ81" s="12"/>
      <c r="CA81" s="118"/>
    </row>
    <row r="82" spans="1:79" ht="13.5" thickBot="1">
      <c r="A82" s="119"/>
      <c r="B82" s="120"/>
      <c r="C82" s="120"/>
      <c r="D82" s="120"/>
      <c r="E82" s="120"/>
      <c r="F82" s="120"/>
      <c r="G82" s="121"/>
      <c r="H82" s="122"/>
      <c r="I82" s="123"/>
      <c r="J82" s="124"/>
      <c r="K82" s="124"/>
      <c r="L82" s="124"/>
      <c r="M82" s="124"/>
      <c r="N82" s="124"/>
      <c r="O82" s="125"/>
      <c r="P82" s="126"/>
      <c r="Q82" s="127"/>
      <c r="R82" s="127"/>
      <c r="S82" s="127"/>
      <c r="T82" s="128"/>
      <c r="U82" s="128"/>
      <c r="V82" s="128"/>
      <c r="W82" s="127"/>
      <c r="X82" s="127"/>
      <c r="Y82" s="127"/>
      <c r="Z82" s="127"/>
      <c r="AA82" s="127"/>
      <c r="AB82" s="127"/>
      <c r="AC82" s="127"/>
      <c r="AD82" s="127"/>
      <c r="AE82" s="127"/>
      <c r="AF82" s="127"/>
      <c r="AG82" s="127"/>
      <c r="AH82" s="127"/>
      <c r="AI82" s="127"/>
      <c r="AJ82" s="127"/>
      <c r="AK82" s="127"/>
      <c r="AL82" s="127"/>
      <c r="AM82" s="127"/>
      <c r="AN82" s="127"/>
      <c r="AO82" s="127"/>
      <c r="AP82" s="127"/>
      <c r="AQ82" s="127"/>
      <c r="AR82" s="127"/>
      <c r="AS82" s="127"/>
      <c r="AT82" s="127"/>
      <c r="AU82" s="127"/>
      <c r="AV82" s="127"/>
      <c r="AW82" s="127"/>
      <c r="AX82" s="127"/>
      <c r="AY82" s="127"/>
      <c r="AZ82" s="127"/>
      <c r="BA82" s="127"/>
      <c r="BB82" s="127"/>
      <c r="BC82" s="127"/>
      <c r="BD82" s="127"/>
      <c r="BE82" s="127"/>
      <c r="BF82" s="127"/>
      <c r="BG82" s="127"/>
      <c r="BH82" s="127"/>
      <c r="BI82" s="127"/>
      <c r="BJ82" s="129"/>
      <c r="BK82" s="130"/>
      <c r="BL82" s="130"/>
      <c r="BM82" s="130"/>
      <c r="BN82" s="130"/>
      <c r="BO82" s="131" t="s">
        <v>6</v>
      </c>
      <c r="BP82" s="131"/>
      <c r="BQ82" s="132"/>
      <c r="BR82" s="132"/>
      <c r="BS82" s="132"/>
      <c r="BT82" s="132"/>
      <c r="BU82" s="133" t="s">
        <v>5</v>
      </c>
      <c r="BV82" s="132"/>
      <c r="BW82" s="132"/>
      <c r="BX82" s="132"/>
      <c r="BY82" s="132"/>
      <c r="BZ82" s="134"/>
      <c r="CA82" s="135"/>
    </row>
    <row r="84" spans="1:79">
      <c r="A84" s="3"/>
      <c r="B84" s="3"/>
      <c r="C84" s="3"/>
      <c r="D84" s="3"/>
      <c r="E84" s="3"/>
      <c r="F84" s="3"/>
      <c r="G84" s="3"/>
      <c r="H84" s="3"/>
    </row>
    <row r="85" spans="1:79">
      <c r="A85" s="3"/>
      <c r="B85" s="3"/>
      <c r="C85" s="3"/>
      <c r="D85" s="3"/>
      <c r="E85" s="3"/>
      <c r="F85" s="3"/>
      <c r="G85" s="3"/>
      <c r="H85" s="3"/>
    </row>
    <row r="87" spans="1:79">
      <c r="A87" s="3"/>
      <c r="B87" s="3"/>
      <c r="C87" s="3"/>
      <c r="D87" s="3"/>
      <c r="E87" s="3"/>
      <c r="F87" s="3"/>
      <c r="G87" s="3"/>
      <c r="H87" s="3"/>
    </row>
    <row r="293" spans="1:2">
      <c r="B293" s="2">
        <v>1</v>
      </c>
    </row>
    <row r="297" spans="1:2">
      <c r="A297" s="1" t="s">
        <v>4</v>
      </c>
      <c r="B297" s="1">
        <v>2</v>
      </c>
    </row>
  </sheetData>
  <mergeCells count="29">
    <mergeCell ref="BF28:BJ28"/>
    <mergeCell ref="A2:T2"/>
    <mergeCell ref="U2:AJ2"/>
    <mergeCell ref="P77:BI77"/>
    <mergeCell ref="P79:BI79"/>
    <mergeCell ref="J59:AC59"/>
    <mergeCell ref="J53:AC53"/>
    <mergeCell ref="P78:BI78"/>
    <mergeCell ref="BF26:BL26"/>
    <mergeCell ref="AQ9:AW9"/>
    <mergeCell ref="BF27:BJ27"/>
    <mergeCell ref="A5:CA5"/>
    <mergeCell ref="A6:CA6"/>
    <mergeCell ref="A7:CA7"/>
    <mergeCell ref="BC63:BG63"/>
    <mergeCell ref="BC64:CA64"/>
    <mergeCell ref="BC62:BI62"/>
    <mergeCell ref="BG46:BM46"/>
    <mergeCell ref="BF29:BJ29"/>
    <mergeCell ref="AZ59:CA60"/>
    <mergeCell ref="AZ53:CA54"/>
    <mergeCell ref="P80:BI80"/>
    <mergeCell ref="P81:AL81"/>
    <mergeCell ref="AM81:BH81"/>
    <mergeCell ref="BP75:CA75"/>
    <mergeCell ref="BP76:CA76"/>
    <mergeCell ref="BP77:CA77"/>
    <mergeCell ref="BP78:CA78"/>
    <mergeCell ref="P75:BI75"/>
  </mergeCells>
  <conditionalFormatting sqref="AR59:AS59">
    <cfRule type="expression" dxfId="0" priority="1">
      <formula>$AZ$59="N/A"</formula>
    </cfRule>
  </conditionalFormatting>
  <printOptions horizontalCentered="1"/>
  <pageMargins left="0" right="0" top="0" bottom="0" header="0" footer="0"/>
  <pageSetup scale="77" firstPageNumber="2" orientation="portrait" useFirstPageNumber="1" r:id="rId1"/>
  <headerFooter alignWithMargins="0">
    <oddFooter>&amp;L&amp;8Well Schematic Form (REV 8/8/94)</oddFooter>
  </headerFooter>
</worksheet>
</file>

<file path=xl/worksheets/sheet2.xml><?xml version="1.0" encoding="utf-8"?>
<worksheet xmlns="http://schemas.openxmlformats.org/spreadsheetml/2006/main" xmlns:r="http://schemas.openxmlformats.org/officeDocument/2006/relationships">
  <sheetPr filterMode="1"/>
  <dimension ref="A1:AO52"/>
  <sheetViews>
    <sheetView zoomScale="70" zoomScaleNormal="70" workbookViewId="0">
      <pane xSplit="4" ySplit="2" topLeftCell="E3" activePane="bottomRight" state="frozen"/>
      <selection pane="topRight" activeCell="D1" sqref="D1"/>
      <selection pane="bottomLeft" activeCell="A3" sqref="A3"/>
      <selection pane="bottomRight" activeCell="C48" sqref="C48"/>
    </sheetView>
  </sheetViews>
  <sheetFormatPr defaultColWidth="20.85546875" defaultRowHeight="15"/>
  <cols>
    <col min="1" max="1" width="10.5703125" style="137" bestFit="1" customWidth="1"/>
    <col min="2" max="2" width="20.85546875" style="137"/>
    <col min="3" max="3" width="16.140625" style="178" customWidth="1"/>
    <col min="4" max="4" width="22.85546875" style="137" bestFit="1" customWidth="1"/>
    <col min="5" max="5" width="27.42578125" style="137" bestFit="1" customWidth="1"/>
    <col min="6" max="6" width="23.7109375" style="137" customWidth="1"/>
    <col min="7" max="7" width="13.5703125" style="137" bestFit="1" customWidth="1"/>
    <col min="8" max="8" width="15" style="137" bestFit="1" customWidth="1"/>
    <col min="9" max="9" width="12" style="137" bestFit="1" customWidth="1"/>
    <col min="10" max="10" width="12.85546875" style="137" bestFit="1" customWidth="1"/>
    <col min="11" max="11" width="12.140625" style="137" bestFit="1" customWidth="1"/>
    <col min="12" max="12" width="16" style="137" bestFit="1" customWidth="1"/>
    <col min="13" max="13" width="16.42578125" style="137" bestFit="1" customWidth="1"/>
    <col min="14" max="14" width="12.85546875" style="141" bestFit="1" customWidth="1"/>
    <col min="15" max="15" width="12.5703125" style="141" bestFit="1" customWidth="1"/>
    <col min="16" max="16" width="14.42578125" style="137" bestFit="1" customWidth="1"/>
    <col min="17" max="18" width="12.5703125" style="137" bestFit="1" customWidth="1"/>
    <col min="19" max="19" width="13.42578125" style="137" bestFit="1" customWidth="1"/>
    <col min="20" max="20" width="12.85546875" style="141" bestFit="1" customWidth="1"/>
    <col min="21" max="21" width="12.5703125" style="141" bestFit="1" customWidth="1"/>
    <col min="22" max="23" width="14.42578125" style="137" bestFit="1" customWidth="1"/>
    <col min="24" max="24" width="14" style="137" bestFit="1" customWidth="1"/>
    <col min="25" max="25" width="15.28515625" style="137" bestFit="1" customWidth="1"/>
    <col min="26" max="29" width="14.42578125" style="137" bestFit="1" customWidth="1"/>
    <col min="30" max="30" width="16.7109375" style="137" bestFit="1" customWidth="1"/>
    <col min="31" max="31" width="11" style="137" bestFit="1" customWidth="1"/>
    <col min="32" max="32" width="20.85546875" style="137"/>
    <col min="33" max="33" width="12.140625" style="137" bestFit="1" customWidth="1"/>
    <col min="34" max="34" width="14" style="137" bestFit="1" customWidth="1"/>
    <col min="35" max="35" width="12.140625" style="137" bestFit="1" customWidth="1"/>
    <col min="36" max="36" width="14" style="137" bestFit="1" customWidth="1"/>
    <col min="37" max="37" width="12.140625" style="137" bestFit="1" customWidth="1"/>
    <col min="38" max="38" width="14" style="137" bestFit="1" customWidth="1"/>
    <col min="39" max="39" width="16" style="137" bestFit="1" customWidth="1"/>
    <col min="40" max="40" width="14" style="137" bestFit="1" customWidth="1"/>
    <col min="41" max="41" width="125.28515625" style="137" customWidth="1"/>
    <col min="42" max="16384" width="20.85546875" style="137"/>
  </cols>
  <sheetData>
    <row r="1" spans="1:41" ht="15.75">
      <c r="B1" s="136"/>
      <c r="C1" s="177"/>
      <c r="D1" s="44"/>
      <c r="E1" s="44"/>
      <c r="F1" s="44"/>
      <c r="G1" s="44"/>
      <c r="H1" s="44"/>
      <c r="I1" s="44"/>
      <c r="J1" s="44"/>
      <c r="K1" s="44"/>
      <c r="L1" s="44"/>
      <c r="M1" s="44"/>
      <c r="N1" s="232" t="s">
        <v>41</v>
      </c>
      <c r="O1" s="232"/>
      <c r="P1" s="232"/>
      <c r="Q1" s="232"/>
      <c r="R1" s="232"/>
      <c r="S1" s="232"/>
      <c r="T1" s="232" t="s">
        <v>42</v>
      </c>
      <c r="U1" s="232"/>
      <c r="V1" s="232"/>
      <c r="W1" s="232"/>
      <c r="X1" s="232"/>
      <c r="Y1" s="232"/>
      <c r="Z1" s="232"/>
      <c r="AA1" s="232"/>
      <c r="AB1" s="232"/>
      <c r="AC1" s="232"/>
      <c r="AD1" s="230" t="s">
        <v>73</v>
      </c>
      <c r="AE1" s="233"/>
      <c r="AF1" s="231"/>
      <c r="AG1" s="230" t="s">
        <v>44</v>
      </c>
      <c r="AH1" s="231"/>
      <c r="AI1" s="230" t="s">
        <v>45</v>
      </c>
      <c r="AJ1" s="231"/>
      <c r="AK1" s="230" t="s">
        <v>46</v>
      </c>
      <c r="AL1" s="231"/>
      <c r="AM1" s="230" t="s">
        <v>59</v>
      </c>
      <c r="AN1" s="231"/>
      <c r="AO1" s="50" t="s">
        <v>15</v>
      </c>
    </row>
    <row r="2" spans="1:41" ht="31.5">
      <c r="A2" s="143" t="s">
        <v>281</v>
      </c>
      <c r="B2" s="138" t="s">
        <v>69</v>
      </c>
      <c r="C2" s="172" t="s">
        <v>70</v>
      </c>
      <c r="D2" s="50" t="s">
        <v>10</v>
      </c>
      <c r="E2" s="138" t="s">
        <v>71</v>
      </c>
      <c r="F2" s="50" t="s">
        <v>72</v>
      </c>
      <c r="G2" s="50" t="s">
        <v>16</v>
      </c>
      <c r="H2" s="50" t="s">
        <v>17</v>
      </c>
      <c r="I2" s="50" t="s">
        <v>18</v>
      </c>
      <c r="J2" s="50" t="s">
        <v>19</v>
      </c>
      <c r="K2" s="50" t="s">
        <v>20</v>
      </c>
      <c r="L2" s="50" t="s">
        <v>21</v>
      </c>
      <c r="M2" s="50" t="s">
        <v>22</v>
      </c>
      <c r="N2" s="139" t="s">
        <v>27</v>
      </c>
      <c r="O2" s="139" t="s">
        <v>28</v>
      </c>
      <c r="P2" s="50" t="s">
        <v>3</v>
      </c>
      <c r="Q2" s="50" t="s">
        <v>29</v>
      </c>
      <c r="R2" s="50" t="s">
        <v>30</v>
      </c>
      <c r="S2" s="50" t="s">
        <v>31</v>
      </c>
      <c r="T2" s="139" t="s">
        <v>32</v>
      </c>
      <c r="U2" s="139" t="s">
        <v>28</v>
      </c>
      <c r="V2" s="50" t="s">
        <v>37</v>
      </c>
      <c r="W2" s="50" t="s">
        <v>33</v>
      </c>
      <c r="X2" s="50" t="s">
        <v>34</v>
      </c>
      <c r="Y2" s="50" t="s">
        <v>35</v>
      </c>
      <c r="Z2" s="50" t="s">
        <v>38</v>
      </c>
      <c r="AA2" s="50" t="s">
        <v>36</v>
      </c>
      <c r="AB2" s="50" t="s">
        <v>76</v>
      </c>
      <c r="AC2" s="50" t="s">
        <v>75</v>
      </c>
      <c r="AD2" s="50" t="s">
        <v>77</v>
      </c>
      <c r="AE2" s="50" t="s">
        <v>47</v>
      </c>
      <c r="AF2" s="50" t="s">
        <v>74</v>
      </c>
      <c r="AG2" s="50" t="s">
        <v>43</v>
      </c>
      <c r="AH2" s="50" t="s">
        <v>14</v>
      </c>
      <c r="AI2" s="50" t="s">
        <v>43</v>
      </c>
      <c r="AJ2" s="50" t="s">
        <v>14</v>
      </c>
      <c r="AK2" s="50" t="s">
        <v>43</v>
      </c>
      <c r="AL2" s="50" t="s">
        <v>14</v>
      </c>
      <c r="AM2" s="50" t="s">
        <v>43</v>
      </c>
      <c r="AN2" s="50" t="s">
        <v>14</v>
      </c>
      <c r="AO2" s="50" t="s">
        <v>23</v>
      </c>
    </row>
    <row r="3" spans="1:41" ht="105">
      <c r="A3" s="145">
        <v>16</v>
      </c>
      <c r="B3" s="142" t="s">
        <v>86</v>
      </c>
      <c r="C3" s="177" t="s">
        <v>151</v>
      </c>
      <c r="D3" s="44" t="s">
        <v>152</v>
      </c>
      <c r="E3" s="44" t="e">
        <v>#N/A</v>
      </c>
      <c r="F3" s="44" t="s">
        <v>87</v>
      </c>
      <c r="G3" s="47">
        <v>37216</v>
      </c>
      <c r="H3" s="46" t="s">
        <v>153</v>
      </c>
      <c r="I3" s="44">
        <v>17</v>
      </c>
      <c r="J3" s="44" t="s">
        <v>154</v>
      </c>
      <c r="K3" s="44" t="s">
        <v>155</v>
      </c>
      <c r="L3" s="44" t="s">
        <v>156</v>
      </c>
      <c r="M3" s="44" t="s">
        <v>157</v>
      </c>
      <c r="N3" s="140">
        <v>12.25</v>
      </c>
      <c r="O3" s="140" t="s">
        <v>48</v>
      </c>
      <c r="P3" s="44">
        <v>222</v>
      </c>
      <c r="Q3" s="44">
        <v>250</v>
      </c>
      <c r="R3" s="44">
        <v>0</v>
      </c>
      <c r="S3" s="44">
        <v>222</v>
      </c>
      <c r="T3" s="140">
        <v>7.875</v>
      </c>
      <c r="U3" s="140" t="s">
        <v>49</v>
      </c>
      <c r="V3" s="44">
        <v>8213</v>
      </c>
      <c r="W3" s="44">
        <v>250</v>
      </c>
      <c r="X3" s="44">
        <v>4684</v>
      </c>
      <c r="Y3" s="44">
        <v>8213</v>
      </c>
      <c r="Z3" s="44">
        <v>1110</v>
      </c>
      <c r="AA3" s="44">
        <v>250</v>
      </c>
      <c r="AB3" s="44">
        <v>0</v>
      </c>
      <c r="AC3" s="44">
        <v>1110</v>
      </c>
      <c r="AD3" s="44">
        <v>4163</v>
      </c>
      <c r="AE3" s="44">
        <v>5198</v>
      </c>
      <c r="AF3" s="44">
        <v>1035</v>
      </c>
      <c r="AG3" s="44">
        <v>7572</v>
      </c>
      <c r="AH3" s="44" t="s">
        <v>57</v>
      </c>
      <c r="AI3" s="44">
        <v>8030</v>
      </c>
      <c r="AJ3" s="44" t="s">
        <v>159</v>
      </c>
      <c r="AK3" s="44">
        <v>0</v>
      </c>
      <c r="AL3" s="44"/>
      <c r="AM3" s="44" t="s">
        <v>158</v>
      </c>
      <c r="AN3" s="44" t="s">
        <v>160</v>
      </c>
      <c r="AO3" s="44" t="s">
        <v>449</v>
      </c>
    </row>
    <row r="4" spans="1:41" ht="30">
      <c r="A4" s="145">
        <v>17</v>
      </c>
      <c r="B4" s="48" t="s">
        <v>143</v>
      </c>
      <c r="C4" s="177" t="s">
        <v>151</v>
      </c>
      <c r="D4" s="44" t="s">
        <v>283</v>
      </c>
      <c r="E4" s="44" t="s">
        <v>127</v>
      </c>
      <c r="F4" s="44" t="s">
        <v>163</v>
      </c>
      <c r="G4" s="47">
        <v>35955</v>
      </c>
      <c r="H4" s="46" t="s">
        <v>26</v>
      </c>
      <c r="I4" s="44">
        <v>17</v>
      </c>
      <c r="J4" s="44" t="s">
        <v>154</v>
      </c>
      <c r="K4" s="44" t="s">
        <v>155</v>
      </c>
      <c r="L4" s="44" t="s">
        <v>284</v>
      </c>
      <c r="M4" s="44" t="s">
        <v>174</v>
      </c>
      <c r="N4" s="140">
        <v>12.25</v>
      </c>
      <c r="O4" s="140" t="s">
        <v>48</v>
      </c>
      <c r="P4" s="44">
        <v>1396</v>
      </c>
      <c r="Q4" s="44">
        <v>379</v>
      </c>
      <c r="R4" s="44">
        <v>0</v>
      </c>
      <c r="S4" s="44">
        <v>1396</v>
      </c>
      <c r="T4" s="140">
        <v>7.875</v>
      </c>
      <c r="U4" s="140" t="s">
        <v>50</v>
      </c>
      <c r="V4" s="44">
        <v>8609</v>
      </c>
      <c r="W4" s="44">
        <v>254</v>
      </c>
      <c r="X4" s="44">
        <v>6968</v>
      </c>
      <c r="Y4" s="44">
        <v>8609</v>
      </c>
      <c r="Z4" s="44">
        <v>5410</v>
      </c>
      <c r="AA4" s="44">
        <v>287</v>
      </c>
      <c r="AB4" s="44">
        <v>4300</v>
      </c>
      <c r="AC4" s="44">
        <v>5410</v>
      </c>
      <c r="AD4" s="44">
        <v>4163</v>
      </c>
      <c r="AE4" s="44">
        <v>5188</v>
      </c>
      <c r="AF4" s="44">
        <v>1025</v>
      </c>
      <c r="AG4" s="44">
        <v>7618</v>
      </c>
      <c r="AH4" s="44" t="s">
        <v>57</v>
      </c>
      <c r="AI4" s="44">
        <v>8016</v>
      </c>
      <c r="AJ4" s="44" t="s">
        <v>57</v>
      </c>
      <c r="AK4" s="44">
        <v>8450</v>
      </c>
      <c r="AL4" s="44" t="s">
        <v>161</v>
      </c>
      <c r="AM4" s="44" t="s">
        <v>162</v>
      </c>
      <c r="AN4" s="44" t="s">
        <v>57</v>
      </c>
      <c r="AO4" s="44" t="s">
        <v>450</v>
      </c>
    </row>
    <row r="5" spans="1:41" ht="30">
      <c r="A5" s="145">
        <v>18</v>
      </c>
      <c r="B5" s="48" t="s">
        <v>139</v>
      </c>
      <c r="C5" s="177" t="s">
        <v>151</v>
      </c>
      <c r="D5" s="44" t="s">
        <v>285</v>
      </c>
      <c r="E5" s="44" t="s">
        <v>79</v>
      </c>
      <c r="F5" s="44" t="s">
        <v>163</v>
      </c>
      <c r="G5" s="47">
        <v>34646</v>
      </c>
      <c r="H5" s="46" t="s">
        <v>26</v>
      </c>
      <c r="I5" s="44">
        <v>17</v>
      </c>
      <c r="J5" s="44" t="s">
        <v>154</v>
      </c>
      <c r="K5" s="44" t="s">
        <v>155</v>
      </c>
      <c r="L5" s="44" t="s">
        <v>286</v>
      </c>
      <c r="M5" s="44" t="s">
        <v>174</v>
      </c>
      <c r="N5" s="140">
        <v>12.25</v>
      </c>
      <c r="O5" s="140" t="s">
        <v>48</v>
      </c>
      <c r="P5" s="44">
        <v>1187</v>
      </c>
      <c r="Q5" s="44">
        <v>750</v>
      </c>
      <c r="R5" s="44">
        <v>0</v>
      </c>
      <c r="S5" s="44">
        <v>1187</v>
      </c>
      <c r="T5" s="140">
        <v>7.875</v>
      </c>
      <c r="U5" s="140" t="s">
        <v>50</v>
      </c>
      <c r="V5" s="44">
        <v>8810</v>
      </c>
      <c r="W5" s="44">
        <v>465</v>
      </c>
      <c r="X5" s="44">
        <v>7400</v>
      </c>
      <c r="Y5" s="44">
        <v>8810</v>
      </c>
      <c r="Z5" s="44">
        <v>5454</v>
      </c>
      <c r="AA5" s="44">
        <v>250</v>
      </c>
      <c r="AB5" s="44">
        <v>4630</v>
      </c>
      <c r="AC5" s="44">
        <v>5454</v>
      </c>
      <c r="AD5" s="44">
        <v>4163</v>
      </c>
      <c r="AE5" s="44">
        <v>5183</v>
      </c>
      <c r="AF5" s="44">
        <v>1020</v>
      </c>
      <c r="AG5" s="44">
        <v>7619</v>
      </c>
      <c r="AH5" s="44"/>
      <c r="AI5" s="44">
        <v>8033</v>
      </c>
      <c r="AJ5" s="44" t="s">
        <v>165</v>
      </c>
      <c r="AK5" s="44">
        <v>8462</v>
      </c>
      <c r="AL5" s="44" t="s">
        <v>166</v>
      </c>
      <c r="AM5" s="44" t="s">
        <v>164</v>
      </c>
      <c r="AN5" s="44"/>
      <c r="AO5" s="44" t="s">
        <v>451</v>
      </c>
    </row>
    <row r="6" spans="1:41" ht="90">
      <c r="A6" s="145">
        <v>19</v>
      </c>
      <c r="B6" s="48" t="s">
        <v>120</v>
      </c>
      <c r="C6" s="177" t="s">
        <v>151</v>
      </c>
      <c r="D6" s="44" t="s">
        <v>287</v>
      </c>
      <c r="E6" s="44" t="s">
        <v>79</v>
      </c>
      <c r="F6" s="44" t="s">
        <v>87</v>
      </c>
      <c r="G6" s="47">
        <v>29942</v>
      </c>
      <c r="H6" s="46" t="s">
        <v>153</v>
      </c>
      <c r="I6" s="44">
        <v>17</v>
      </c>
      <c r="J6" s="44" t="s">
        <v>154</v>
      </c>
      <c r="K6" s="44" t="s">
        <v>155</v>
      </c>
      <c r="L6" s="44" t="s">
        <v>288</v>
      </c>
      <c r="M6" s="44" t="s">
        <v>157</v>
      </c>
      <c r="N6" s="140">
        <v>11</v>
      </c>
      <c r="O6" s="140" t="s">
        <v>48</v>
      </c>
      <c r="P6" s="44">
        <v>228</v>
      </c>
      <c r="Q6" s="44">
        <v>250</v>
      </c>
      <c r="R6" s="44">
        <v>0</v>
      </c>
      <c r="S6" s="44">
        <v>228</v>
      </c>
      <c r="T6" s="140">
        <v>7.875</v>
      </c>
      <c r="U6" s="140" t="s">
        <v>50</v>
      </c>
      <c r="V6" s="44">
        <v>5235</v>
      </c>
      <c r="W6" s="44">
        <v>200</v>
      </c>
      <c r="X6" s="44">
        <v>4636</v>
      </c>
      <c r="Y6" s="44">
        <v>5235</v>
      </c>
      <c r="Z6" s="44"/>
      <c r="AA6" s="44"/>
      <c r="AB6" s="44"/>
      <c r="AC6" s="44"/>
      <c r="AD6" s="44">
        <v>4163</v>
      </c>
      <c r="AE6" s="44">
        <v>5192</v>
      </c>
      <c r="AF6" s="44">
        <v>1029</v>
      </c>
      <c r="AG6" s="44">
        <v>0</v>
      </c>
      <c r="AH6" s="44"/>
      <c r="AI6" s="44">
        <v>0</v>
      </c>
      <c r="AJ6" s="44"/>
      <c r="AK6" s="44">
        <v>0</v>
      </c>
      <c r="AL6" s="44"/>
      <c r="AM6" s="44" t="s">
        <v>167</v>
      </c>
      <c r="AN6" s="44" t="s">
        <v>168</v>
      </c>
      <c r="AO6" s="44" t="s">
        <v>452</v>
      </c>
    </row>
    <row r="7" spans="1:41" ht="30">
      <c r="A7" s="145">
        <v>20</v>
      </c>
      <c r="B7" s="48" t="s">
        <v>144</v>
      </c>
      <c r="C7" s="177" t="s">
        <v>151</v>
      </c>
      <c r="D7" s="44" t="s">
        <v>289</v>
      </c>
      <c r="E7" s="44" t="s">
        <v>127</v>
      </c>
      <c r="F7" s="44" t="s">
        <v>163</v>
      </c>
      <c r="G7" s="47">
        <v>36682</v>
      </c>
      <c r="H7" s="46" t="s">
        <v>26</v>
      </c>
      <c r="I7" s="44">
        <v>17</v>
      </c>
      <c r="J7" s="44" t="s">
        <v>154</v>
      </c>
      <c r="K7" s="44" t="s">
        <v>155</v>
      </c>
      <c r="L7" s="44" t="s">
        <v>290</v>
      </c>
      <c r="M7" s="44" t="s">
        <v>291</v>
      </c>
      <c r="N7" s="140">
        <v>12.25</v>
      </c>
      <c r="O7" s="140" t="s">
        <v>48</v>
      </c>
      <c r="P7" s="44">
        <v>1260</v>
      </c>
      <c r="Q7" s="44">
        <v>558</v>
      </c>
      <c r="R7" s="44">
        <v>0</v>
      </c>
      <c r="S7" s="44">
        <v>1260</v>
      </c>
      <c r="T7" s="140">
        <v>7.875</v>
      </c>
      <c r="U7" s="140" t="s">
        <v>50</v>
      </c>
      <c r="V7" s="44">
        <v>8758</v>
      </c>
      <c r="W7" s="44">
        <v>310</v>
      </c>
      <c r="X7" s="44">
        <v>7250</v>
      </c>
      <c r="Y7" s="44">
        <v>8758</v>
      </c>
      <c r="Z7" s="44">
        <v>5355</v>
      </c>
      <c r="AA7" s="44">
        <v>180</v>
      </c>
      <c r="AB7" s="44">
        <v>4698</v>
      </c>
      <c r="AC7" s="44">
        <v>5355</v>
      </c>
      <c r="AD7" s="44">
        <v>4163</v>
      </c>
      <c r="AE7" s="44">
        <v>5212</v>
      </c>
      <c r="AF7" s="44">
        <v>1049</v>
      </c>
      <c r="AG7" s="44">
        <v>7612</v>
      </c>
      <c r="AH7" s="44"/>
      <c r="AI7" s="44">
        <v>8039</v>
      </c>
      <c r="AJ7" s="44"/>
      <c r="AK7" s="44">
        <v>8461</v>
      </c>
      <c r="AL7" s="44" t="s">
        <v>169</v>
      </c>
      <c r="AM7" s="44" t="s">
        <v>170</v>
      </c>
      <c r="AN7" s="44" t="s">
        <v>171</v>
      </c>
      <c r="AO7" s="44" t="s">
        <v>453</v>
      </c>
    </row>
    <row r="8" spans="1:41" ht="30">
      <c r="A8" s="145">
        <v>21</v>
      </c>
      <c r="B8" s="48" t="s">
        <v>82</v>
      </c>
      <c r="C8" s="177" t="s">
        <v>151</v>
      </c>
      <c r="D8" s="44" t="s">
        <v>172</v>
      </c>
      <c r="E8" s="44" t="e">
        <v>#N/A</v>
      </c>
      <c r="F8" s="44" t="s">
        <v>163</v>
      </c>
      <c r="G8" s="47">
        <v>26101</v>
      </c>
      <c r="H8" s="46" t="s">
        <v>26</v>
      </c>
      <c r="I8" s="44">
        <v>17</v>
      </c>
      <c r="J8" s="44" t="s">
        <v>154</v>
      </c>
      <c r="K8" s="44" t="s">
        <v>155</v>
      </c>
      <c r="L8" s="44" t="s">
        <v>173</v>
      </c>
      <c r="M8" s="44" t="s">
        <v>174</v>
      </c>
      <c r="N8" s="140">
        <v>12.25</v>
      </c>
      <c r="O8" s="140" t="s">
        <v>48</v>
      </c>
      <c r="P8" s="44">
        <v>214</v>
      </c>
      <c r="Q8" s="44">
        <v>130</v>
      </c>
      <c r="R8" s="44">
        <v>0</v>
      </c>
      <c r="S8" s="44">
        <v>214</v>
      </c>
      <c r="T8" s="140">
        <v>7.875</v>
      </c>
      <c r="U8" s="140">
        <v>4.5</v>
      </c>
      <c r="V8" s="44">
        <v>8535</v>
      </c>
      <c r="W8" s="44">
        <v>500</v>
      </c>
      <c r="X8" s="44">
        <v>5800</v>
      </c>
      <c r="Y8" s="44">
        <v>8535</v>
      </c>
      <c r="Z8" s="44"/>
      <c r="AA8" s="44"/>
      <c r="AB8" s="44"/>
      <c r="AC8" s="44"/>
      <c r="AD8" s="44">
        <v>4163</v>
      </c>
      <c r="AE8" s="44">
        <v>5235</v>
      </c>
      <c r="AF8" s="44">
        <v>1072</v>
      </c>
      <c r="AG8" s="44">
        <v>7622</v>
      </c>
      <c r="AH8" s="44"/>
      <c r="AI8" s="44">
        <v>0</v>
      </c>
      <c r="AJ8" s="44"/>
      <c r="AK8" s="44">
        <v>8476</v>
      </c>
      <c r="AL8" s="44" t="s">
        <v>175</v>
      </c>
      <c r="AM8" s="44"/>
      <c r="AN8" s="144"/>
      <c r="AO8" s="44" t="s">
        <v>505</v>
      </c>
    </row>
    <row r="9" spans="1:41" ht="105">
      <c r="A9" s="145">
        <v>22</v>
      </c>
      <c r="B9" s="48" t="s">
        <v>108</v>
      </c>
      <c r="C9" s="177" t="s">
        <v>151</v>
      </c>
      <c r="D9" s="44" t="s">
        <v>292</v>
      </c>
      <c r="E9" s="44" t="s">
        <v>79</v>
      </c>
      <c r="F9" s="44" t="s">
        <v>78</v>
      </c>
      <c r="G9" s="47">
        <v>27677</v>
      </c>
      <c r="H9" s="46" t="s">
        <v>153</v>
      </c>
      <c r="I9" s="44">
        <v>17</v>
      </c>
      <c r="J9" s="44" t="s">
        <v>154</v>
      </c>
      <c r="K9" s="44" t="s">
        <v>155</v>
      </c>
      <c r="L9" s="44" t="s">
        <v>176</v>
      </c>
      <c r="M9" s="44" t="s">
        <v>157</v>
      </c>
      <c r="N9" s="140">
        <v>11</v>
      </c>
      <c r="O9" s="140" t="s">
        <v>48</v>
      </c>
      <c r="P9" s="44">
        <v>280</v>
      </c>
      <c r="Q9" s="44">
        <v>200</v>
      </c>
      <c r="R9" s="44">
        <v>0</v>
      </c>
      <c r="S9" s="44">
        <v>280</v>
      </c>
      <c r="T9" s="140">
        <v>7.875</v>
      </c>
      <c r="U9" s="140" t="s">
        <v>49</v>
      </c>
      <c r="V9" s="44">
        <v>8160</v>
      </c>
      <c r="W9" s="44">
        <v>250</v>
      </c>
      <c r="X9" s="44">
        <v>6400</v>
      </c>
      <c r="Y9" s="44">
        <v>8160</v>
      </c>
      <c r="Z9" s="44">
        <v>5295</v>
      </c>
      <c r="AA9" s="44">
        <v>80</v>
      </c>
      <c r="AB9" s="44">
        <v>4280</v>
      </c>
      <c r="AC9" s="44">
        <v>5295</v>
      </c>
      <c r="AD9" s="44">
        <v>4163</v>
      </c>
      <c r="AE9" s="44">
        <v>5205</v>
      </c>
      <c r="AF9" s="44">
        <v>1042</v>
      </c>
      <c r="AG9" s="44">
        <v>7627</v>
      </c>
      <c r="AH9" s="44" t="s">
        <v>177</v>
      </c>
      <c r="AI9" s="44">
        <v>8032</v>
      </c>
      <c r="AJ9" s="44" t="s">
        <v>178</v>
      </c>
      <c r="AK9" s="44">
        <v>0</v>
      </c>
      <c r="AL9" s="44"/>
      <c r="AM9" s="44"/>
      <c r="AN9" s="44"/>
      <c r="AO9" s="44" t="s">
        <v>503</v>
      </c>
    </row>
    <row r="10" spans="1:41" ht="90">
      <c r="A10" s="145">
        <v>23</v>
      </c>
      <c r="B10" s="48" t="s">
        <v>118</v>
      </c>
      <c r="C10" s="177" t="s">
        <v>151</v>
      </c>
      <c r="D10" s="44" t="s">
        <v>293</v>
      </c>
      <c r="E10" s="44" t="s">
        <v>79</v>
      </c>
      <c r="F10" s="44" t="s">
        <v>179</v>
      </c>
      <c r="G10" s="47">
        <v>29785</v>
      </c>
      <c r="H10" s="46" t="s">
        <v>153</v>
      </c>
      <c r="I10" s="44">
        <v>17</v>
      </c>
      <c r="J10" s="44" t="s">
        <v>154</v>
      </c>
      <c r="K10" s="44" t="s">
        <v>155</v>
      </c>
      <c r="L10" s="44" t="s">
        <v>294</v>
      </c>
      <c r="M10" s="44" t="s">
        <v>157</v>
      </c>
      <c r="N10" s="140">
        <v>11</v>
      </c>
      <c r="O10" s="140" t="s">
        <v>48</v>
      </c>
      <c r="P10" s="44">
        <v>211</v>
      </c>
      <c r="Q10" s="44">
        <v>250</v>
      </c>
      <c r="R10" s="44">
        <v>0</v>
      </c>
      <c r="S10" s="44">
        <v>211</v>
      </c>
      <c r="T10" s="140">
        <v>7.875</v>
      </c>
      <c r="U10" s="140" t="s">
        <v>50</v>
      </c>
      <c r="V10" s="44">
        <v>5280</v>
      </c>
      <c r="W10" s="44">
        <v>200</v>
      </c>
      <c r="X10" s="44">
        <v>4182</v>
      </c>
      <c r="Y10" s="44">
        <v>5280</v>
      </c>
      <c r="Z10" s="44"/>
      <c r="AA10" s="44"/>
      <c r="AB10" s="44"/>
      <c r="AC10" s="44"/>
      <c r="AD10" s="44">
        <v>4163</v>
      </c>
      <c r="AE10" s="44">
        <v>5242</v>
      </c>
      <c r="AF10" s="44">
        <v>1079</v>
      </c>
      <c r="AG10" s="44">
        <v>0</v>
      </c>
      <c r="AH10" s="44"/>
      <c r="AI10" s="44">
        <v>0</v>
      </c>
      <c r="AJ10" s="44"/>
      <c r="AK10" s="44">
        <v>0</v>
      </c>
      <c r="AL10" s="44"/>
      <c r="AM10" s="44" t="s">
        <v>181</v>
      </c>
      <c r="AN10" s="44" t="s">
        <v>180</v>
      </c>
      <c r="AO10" s="44" t="s">
        <v>454</v>
      </c>
    </row>
    <row r="11" spans="1:41" ht="30">
      <c r="A11" s="145">
        <v>24</v>
      </c>
      <c r="B11" s="48" t="s">
        <v>94</v>
      </c>
      <c r="C11" s="177" t="s">
        <v>151</v>
      </c>
      <c r="D11" s="44" t="s">
        <v>295</v>
      </c>
      <c r="E11" s="44" t="s">
        <v>85</v>
      </c>
      <c r="F11" s="44" t="s">
        <v>78</v>
      </c>
      <c r="G11" s="47">
        <v>27356</v>
      </c>
      <c r="H11" s="46" t="s">
        <v>26</v>
      </c>
      <c r="I11" s="44">
        <v>20</v>
      </c>
      <c r="J11" s="44" t="s">
        <v>182</v>
      </c>
      <c r="K11" s="44" t="s">
        <v>183</v>
      </c>
      <c r="L11" s="44" t="s">
        <v>156</v>
      </c>
      <c r="M11" s="44" t="s">
        <v>157</v>
      </c>
      <c r="N11" s="140">
        <v>12.25</v>
      </c>
      <c r="O11" s="140" t="s">
        <v>48</v>
      </c>
      <c r="P11" s="44">
        <v>100</v>
      </c>
      <c r="Q11" s="44">
        <v>100</v>
      </c>
      <c r="R11" s="44">
        <v>0</v>
      </c>
      <c r="S11" s="44">
        <v>100</v>
      </c>
      <c r="T11" s="140">
        <v>7.875</v>
      </c>
      <c r="U11" s="140" t="s">
        <v>50</v>
      </c>
      <c r="V11" s="44">
        <v>5276</v>
      </c>
      <c r="W11" s="44">
        <v>250</v>
      </c>
      <c r="X11" s="44">
        <v>3904</v>
      </c>
      <c r="Y11" s="44">
        <v>5276</v>
      </c>
      <c r="Z11" s="44"/>
      <c r="AA11" s="44"/>
      <c r="AB11" s="44"/>
      <c r="AC11" s="44"/>
      <c r="AD11" s="44">
        <v>4163</v>
      </c>
      <c r="AE11" s="44">
        <v>5262</v>
      </c>
      <c r="AF11" s="44">
        <v>1099</v>
      </c>
      <c r="AG11" s="44">
        <v>0</v>
      </c>
      <c r="AH11" s="44"/>
      <c r="AI11" s="44">
        <v>0</v>
      </c>
      <c r="AJ11" s="44"/>
      <c r="AK11" s="44">
        <v>0</v>
      </c>
      <c r="AL11" s="44"/>
      <c r="AM11" s="44" t="s">
        <v>184</v>
      </c>
      <c r="AN11" s="44" t="s">
        <v>185</v>
      </c>
      <c r="AO11" s="44" t="s">
        <v>455</v>
      </c>
    </row>
    <row r="12" spans="1:41" ht="75">
      <c r="A12" s="145">
        <v>25</v>
      </c>
      <c r="B12" s="48" t="s">
        <v>189</v>
      </c>
      <c r="C12" s="177" t="s">
        <v>151</v>
      </c>
      <c r="D12" s="44" t="s">
        <v>296</v>
      </c>
      <c r="E12" s="44" t="s">
        <v>85</v>
      </c>
      <c r="F12" s="44" t="s">
        <v>78</v>
      </c>
      <c r="G12" s="47">
        <v>27345</v>
      </c>
      <c r="H12" s="46" t="s">
        <v>153</v>
      </c>
      <c r="I12" s="44">
        <v>19</v>
      </c>
      <c r="J12" s="44" t="s">
        <v>154</v>
      </c>
      <c r="K12" s="44" t="s">
        <v>155</v>
      </c>
      <c r="L12" s="44" t="s">
        <v>190</v>
      </c>
      <c r="M12" s="44" t="s">
        <v>186</v>
      </c>
      <c r="N12" s="140">
        <v>12.25</v>
      </c>
      <c r="O12" s="140" t="s">
        <v>48</v>
      </c>
      <c r="P12" s="44">
        <v>125</v>
      </c>
      <c r="Q12" s="44">
        <v>125</v>
      </c>
      <c r="R12" s="44">
        <v>0</v>
      </c>
      <c r="S12" s="44">
        <v>125</v>
      </c>
      <c r="T12" s="140">
        <v>7.875</v>
      </c>
      <c r="U12" s="140">
        <v>4.5</v>
      </c>
      <c r="V12" s="44">
        <v>5284</v>
      </c>
      <c r="W12" s="44">
        <v>250</v>
      </c>
      <c r="X12" s="44">
        <v>4150</v>
      </c>
      <c r="Y12" s="44">
        <v>5284</v>
      </c>
      <c r="Z12" s="44">
        <v>1380</v>
      </c>
      <c r="AA12" s="44">
        <v>60</v>
      </c>
      <c r="AB12" s="44">
        <v>750</v>
      </c>
      <c r="AC12" s="44">
        <v>1380</v>
      </c>
      <c r="AD12" s="44">
        <v>4163</v>
      </c>
      <c r="AE12" s="44">
        <v>5280</v>
      </c>
      <c r="AF12" s="44">
        <v>1117</v>
      </c>
      <c r="AG12" s="44">
        <v>0</v>
      </c>
      <c r="AH12" s="44"/>
      <c r="AI12" s="44">
        <v>0</v>
      </c>
      <c r="AJ12" s="44"/>
      <c r="AK12" s="44">
        <v>0</v>
      </c>
      <c r="AL12" s="44">
        <v>0</v>
      </c>
      <c r="AM12" s="44" t="s">
        <v>187</v>
      </c>
      <c r="AN12" s="44" t="s">
        <v>188</v>
      </c>
      <c r="AO12" s="44" t="s">
        <v>456</v>
      </c>
    </row>
    <row r="13" spans="1:41" ht="105">
      <c r="A13" s="145">
        <v>26</v>
      </c>
      <c r="B13" s="48" t="s">
        <v>97</v>
      </c>
      <c r="C13" s="177" t="s">
        <v>151</v>
      </c>
      <c r="D13" s="44" t="s">
        <v>297</v>
      </c>
      <c r="E13" s="44" t="s">
        <v>85</v>
      </c>
      <c r="F13" s="44" t="s">
        <v>78</v>
      </c>
      <c r="G13" s="47">
        <v>27559</v>
      </c>
      <c r="H13" s="46" t="s">
        <v>153</v>
      </c>
      <c r="I13" s="44">
        <v>19</v>
      </c>
      <c r="J13" s="44" t="s">
        <v>154</v>
      </c>
      <c r="K13" s="44" t="s">
        <v>155</v>
      </c>
      <c r="L13" s="44" t="s">
        <v>156</v>
      </c>
      <c r="M13" s="44" t="s">
        <v>191</v>
      </c>
      <c r="N13" s="140">
        <v>12.25</v>
      </c>
      <c r="O13" s="140" t="s">
        <v>48</v>
      </c>
      <c r="P13" s="44">
        <v>101</v>
      </c>
      <c r="Q13" s="44">
        <v>100</v>
      </c>
      <c r="R13" s="44">
        <v>0</v>
      </c>
      <c r="S13" s="44">
        <v>101</v>
      </c>
      <c r="T13" s="140">
        <v>7.875</v>
      </c>
      <c r="U13" s="140" t="s">
        <v>50</v>
      </c>
      <c r="V13" s="44">
        <v>5317</v>
      </c>
      <c r="W13" s="44">
        <v>250</v>
      </c>
      <c r="X13" s="44">
        <v>3800</v>
      </c>
      <c r="Y13" s="44">
        <v>5317</v>
      </c>
      <c r="Z13" s="44"/>
      <c r="AA13" s="44"/>
      <c r="AB13" s="44"/>
      <c r="AC13" s="44"/>
      <c r="AD13" s="44">
        <v>4163</v>
      </c>
      <c r="AE13" s="44">
        <v>5285</v>
      </c>
      <c r="AF13" s="44">
        <v>1122</v>
      </c>
      <c r="AG13" s="44">
        <v>0</v>
      </c>
      <c r="AH13" s="44"/>
      <c r="AI13" s="44">
        <v>0</v>
      </c>
      <c r="AJ13" s="44"/>
      <c r="AK13" s="44">
        <v>0</v>
      </c>
      <c r="AL13" s="44"/>
      <c r="AM13" s="44" t="s">
        <v>192</v>
      </c>
      <c r="AN13" s="44" t="s">
        <v>193</v>
      </c>
      <c r="AO13" s="44" t="s">
        <v>457</v>
      </c>
    </row>
    <row r="14" spans="1:41" ht="150">
      <c r="A14" s="145">
        <v>27</v>
      </c>
      <c r="B14" s="48" t="s">
        <v>96</v>
      </c>
      <c r="C14" s="177" t="s">
        <v>151</v>
      </c>
      <c r="D14" s="44" t="s">
        <v>298</v>
      </c>
      <c r="E14" s="44" t="s">
        <v>85</v>
      </c>
      <c r="F14" s="44" t="s">
        <v>194</v>
      </c>
      <c r="G14" s="47">
        <v>27529</v>
      </c>
      <c r="H14" s="46" t="s">
        <v>153</v>
      </c>
      <c r="I14" s="44">
        <v>19</v>
      </c>
      <c r="J14" s="44" t="s">
        <v>154</v>
      </c>
      <c r="K14" s="44" t="s">
        <v>155</v>
      </c>
      <c r="L14" s="44" t="s">
        <v>156</v>
      </c>
      <c r="M14" s="44" t="s">
        <v>195</v>
      </c>
      <c r="N14" s="140">
        <v>12.25</v>
      </c>
      <c r="O14" s="140" t="s">
        <v>48</v>
      </c>
      <c r="P14" s="44">
        <v>100</v>
      </c>
      <c r="Q14" s="44">
        <v>100</v>
      </c>
      <c r="R14" s="44">
        <v>0</v>
      </c>
      <c r="S14" s="44">
        <v>100</v>
      </c>
      <c r="T14" s="140">
        <v>7.875</v>
      </c>
      <c r="U14" s="140" t="s">
        <v>49</v>
      </c>
      <c r="V14" s="44">
        <v>8248</v>
      </c>
      <c r="W14" s="44">
        <v>200</v>
      </c>
      <c r="X14" s="44">
        <v>7150</v>
      </c>
      <c r="Y14" s="44">
        <v>8248</v>
      </c>
      <c r="Z14" s="44"/>
      <c r="AA14" s="44"/>
      <c r="AB14" s="44"/>
      <c r="AC14" s="44"/>
      <c r="AD14" s="44">
        <v>4163</v>
      </c>
      <c r="AE14" s="44">
        <v>5303</v>
      </c>
      <c r="AF14" s="44">
        <v>1140</v>
      </c>
      <c r="AG14" s="44">
        <v>7756</v>
      </c>
      <c r="AH14" s="44" t="s">
        <v>198</v>
      </c>
      <c r="AI14" s="44">
        <v>8148</v>
      </c>
      <c r="AJ14" s="44" t="s">
        <v>197</v>
      </c>
      <c r="AK14" s="44">
        <v>0</v>
      </c>
      <c r="AL14" s="44"/>
      <c r="AM14" s="44" t="s">
        <v>196</v>
      </c>
      <c r="AN14" s="44"/>
      <c r="AO14" s="44" t="s">
        <v>458</v>
      </c>
    </row>
    <row r="15" spans="1:41" ht="75" hidden="1">
      <c r="A15" s="145">
        <v>28</v>
      </c>
      <c r="B15" s="48" t="s">
        <v>92</v>
      </c>
      <c r="C15" s="45" t="s">
        <v>208</v>
      </c>
      <c r="D15" s="44" t="s">
        <v>299</v>
      </c>
      <c r="E15" s="44" t="s">
        <v>79</v>
      </c>
      <c r="F15" s="44" t="s">
        <v>93</v>
      </c>
      <c r="G15" s="47">
        <v>27287</v>
      </c>
      <c r="H15" s="46" t="s">
        <v>153</v>
      </c>
      <c r="I15" s="44">
        <v>24</v>
      </c>
      <c r="J15" s="44" t="s">
        <v>154</v>
      </c>
      <c r="K15" s="44" t="s">
        <v>282</v>
      </c>
      <c r="L15" s="44" t="s">
        <v>156</v>
      </c>
      <c r="M15" s="44" t="s">
        <v>186</v>
      </c>
      <c r="N15" s="140">
        <v>11</v>
      </c>
      <c r="O15" s="140" t="s">
        <v>48</v>
      </c>
      <c r="P15" s="44">
        <v>160</v>
      </c>
      <c r="Q15" s="44">
        <v>200</v>
      </c>
      <c r="R15" s="44">
        <v>0</v>
      </c>
      <c r="S15" s="44">
        <v>160</v>
      </c>
      <c r="T15" s="140">
        <v>7.875</v>
      </c>
      <c r="U15" s="140" t="s">
        <v>49</v>
      </c>
      <c r="V15" s="44">
        <v>8238</v>
      </c>
      <c r="W15" s="44">
        <v>250</v>
      </c>
      <c r="X15" s="44">
        <v>6866</v>
      </c>
      <c r="Y15" s="44">
        <v>8238</v>
      </c>
      <c r="Z15" s="44">
        <v>1350</v>
      </c>
      <c r="AA15" s="44">
        <v>250</v>
      </c>
      <c r="AB15" s="44">
        <v>0</v>
      </c>
      <c r="AC15" s="44">
        <v>1350</v>
      </c>
      <c r="AD15" s="44">
        <v>4163</v>
      </c>
      <c r="AE15" s="44">
        <v>5243</v>
      </c>
      <c r="AF15" s="44">
        <v>1080</v>
      </c>
      <c r="AG15" s="44">
        <v>7710</v>
      </c>
      <c r="AH15" s="44" t="s">
        <v>200</v>
      </c>
      <c r="AI15" s="44">
        <v>8125</v>
      </c>
      <c r="AJ15" s="44" t="s">
        <v>201</v>
      </c>
      <c r="AK15" s="44">
        <v>0</v>
      </c>
      <c r="AL15" s="44"/>
      <c r="AM15" s="44" t="s">
        <v>199</v>
      </c>
      <c r="AN15" s="44" t="s">
        <v>202</v>
      </c>
      <c r="AO15" s="44" t="s">
        <v>459</v>
      </c>
    </row>
    <row r="16" spans="1:41" ht="45" hidden="1">
      <c r="A16" s="145">
        <v>29</v>
      </c>
      <c r="B16" s="48" t="s">
        <v>137</v>
      </c>
      <c r="C16" s="45" t="s">
        <v>208</v>
      </c>
      <c r="D16" s="44" t="s">
        <v>300</v>
      </c>
      <c r="E16" s="44" t="s">
        <v>67</v>
      </c>
      <c r="F16" s="44" t="s">
        <v>64</v>
      </c>
      <c r="G16" s="47">
        <v>33165</v>
      </c>
      <c r="H16" s="46" t="s">
        <v>26</v>
      </c>
      <c r="I16" s="44">
        <v>13</v>
      </c>
      <c r="J16" s="44" t="s">
        <v>154</v>
      </c>
      <c r="K16" s="44" t="s">
        <v>282</v>
      </c>
      <c r="L16" s="44" t="s">
        <v>301</v>
      </c>
      <c r="M16" s="44" t="s">
        <v>302</v>
      </c>
      <c r="N16" s="140">
        <v>12.25</v>
      </c>
      <c r="O16" s="140" t="s">
        <v>48</v>
      </c>
      <c r="P16" s="44">
        <v>466</v>
      </c>
      <c r="Q16" s="44">
        <v>320</v>
      </c>
      <c r="R16" s="44">
        <v>0</v>
      </c>
      <c r="S16" s="44">
        <v>466</v>
      </c>
      <c r="T16" s="140">
        <v>7.875</v>
      </c>
      <c r="U16" s="140" t="s">
        <v>50</v>
      </c>
      <c r="V16" s="44">
        <v>8788</v>
      </c>
      <c r="W16" s="44">
        <v>465</v>
      </c>
      <c r="X16" s="44">
        <v>6950</v>
      </c>
      <c r="Y16" s="44">
        <v>8788</v>
      </c>
      <c r="Z16" s="44">
        <v>5200</v>
      </c>
      <c r="AA16" s="44">
        <v>270</v>
      </c>
      <c r="AB16" s="44">
        <v>4540</v>
      </c>
      <c r="AC16" s="44">
        <v>5200</v>
      </c>
      <c r="AD16" s="44">
        <v>4163</v>
      </c>
      <c r="AE16" s="44">
        <v>5204</v>
      </c>
      <c r="AF16" s="44">
        <v>1041</v>
      </c>
      <c r="AG16" s="44">
        <v>7635</v>
      </c>
      <c r="AH16" s="44" t="s">
        <v>205</v>
      </c>
      <c r="AI16" s="44">
        <v>8083</v>
      </c>
      <c r="AJ16" s="44" t="s">
        <v>204</v>
      </c>
      <c r="AK16" s="44">
        <v>8488</v>
      </c>
      <c r="AL16" s="44" t="s">
        <v>203</v>
      </c>
      <c r="AM16" s="44"/>
      <c r="AN16" s="44"/>
      <c r="AO16" s="44" t="s">
        <v>460</v>
      </c>
    </row>
    <row r="17" spans="1:41" ht="30" hidden="1">
      <c r="A17" s="145">
        <v>30</v>
      </c>
      <c r="B17" s="48" t="s">
        <v>95</v>
      </c>
      <c r="C17" s="45" t="s">
        <v>208</v>
      </c>
      <c r="D17" s="44" t="s">
        <v>303</v>
      </c>
      <c r="E17" s="44" t="s">
        <v>79</v>
      </c>
      <c r="F17" s="44" t="s">
        <v>78</v>
      </c>
      <c r="G17" s="47">
        <v>27513</v>
      </c>
      <c r="H17" s="46" t="s">
        <v>26</v>
      </c>
      <c r="I17" s="44">
        <v>13</v>
      </c>
      <c r="J17" s="44" t="s">
        <v>154</v>
      </c>
      <c r="K17" s="44" t="s">
        <v>282</v>
      </c>
      <c r="L17" s="44" t="s">
        <v>304</v>
      </c>
      <c r="M17" s="44" t="s">
        <v>186</v>
      </c>
      <c r="N17" s="140">
        <v>11</v>
      </c>
      <c r="O17" s="140" t="s">
        <v>48</v>
      </c>
      <c r="P17" s="44">
        <v>234</v>
      </c>
      <c r="Q17" s="44">
        <v>200</v>
      </c>
      <c r="R17" s="44">
        <v>0</v>
      </c>
      <c r="S17" s="44">
        <v>234</v>
      </c>
      <c r="T17" s="140">
        <v>7.875</v>
      </c>
      <c r="U17" s="140" t="s">
        <v>49</v>
      </c>
      <c r="V17" s="44">
        <v>8230</v>
      </c>
      <c r="W17" s="44">
        <v>250</v>
      </c>
      <c r="X17" s="44">
        <v>6850</v>
      </c>
      <c r="Y17" s="44">
        <v>8230</v>
      </c>
      <c r="Z17" s="44">
        <v>1220</v>
      </c>
      <c r="AA17" s="44">
        <v>275</v>
      </c>
      <c r="AB17" s="44">
        <v>0</v>
      </c>
      <c r="AC17" s="44">
        <v>1220</v>
      </c>
      <c r="AD17" s="44">
        <v>4163</v>
      </c>
      <c r="AE17" s="44">
        <v>5200</v>
      </c>
      <c r="AF17" s="44">
        <v>1037</v>
      </c>
      <c r="AG17" s="44">
        <v>7640</v>
      </c>
      <c r="AH17" s="44" t="s">
        <v>206</v>
      </c>
      <c r="AI17" s="44">
        <v>8034</v>
      </c>
      <c r="AJ17" s="44" t="s">
        <v>207</v>
      </c>
      <c r="AK17" s="44">
        <v>0</v>
      </c>
      <c r="AL17" s="44"/>
      <c r="AM17" s="44"/>
      <c r="AN17" s="44"/>
      <c r="AO17" s="44" t="s">
        <v>461</v>
      </c>
    </row>
    <row r="18" spans="1:41" ht="45" hidden="1">
      <c r="A18" s="145">
        <v>31</v>
      </c>
      <c r="B18" s="48" t="s">
        <v>138</v>
      </c>
      <c r="C18" s="45" t="s">
        <v>208</v>
      </c>
      <c r="D18" s="44" t="s">
        <v>305</v>
      </c>
      <c r="E18" s="44" t="s">
        <v>67</v>
      </c>
      <c r="F18" s="44" t="s">
        <v>64</v>
      </c>
      <c r="G18" s="47">
        <v>33176</v>
      </c>
      <c r="H18" s="46" t="s">
        <v>26</v>
      </c>
      <c r="I18" s="44">
        <v>13</v>
      </c>
      <c r="J18" s="44" t="s">
        <v>154</v>
      </c>
      <c r="K18" s="44" t="s">
        <v>282</v>
      </c>
      <c r="L18" s="44" t="s">
        <v>306</v>
      </c>
      <c r="M18" s="44" t="s">
        <v>307</v>
      </c>
      <c r="N18" s="140">
        <v>12.25</v>
      </c>
      <c r="O18" s="140" t="s">
        <v>48</v>
      </c>
      <c r="P18" s="44">
        <v>479</v>
      </c>
      <c r="Q18" s="44">
        <v>350</v>
      </c>
      <c r="R18" s="44">
        <v>0</v>
      </c>
      <c r="S18" s="44">
        <v>479</v>
      </c>
      <c r="T18" s="140">
        <v>7.875</v>
      </c>
      <c r="U18" s="140" t="s">
        <v>50</v>
      </c>
      <c r="V18" s="44">
        <v>8771</v>
      </c>
      <c r="W18" s="44">
        <v>425</v>
      </c>
      <c r="X18" s="44">
        <v>7030</v>
      </c>
      <c r="Y18" s="44">
        <v>8771</v>
      </c>
      <c r="Z18" s="44">
        <v>5238</v>
      </c>
      <c r="AA18" s="44">
        <v>255</v>
      </c>
      <c r="AB18" s="44">
        <v>4760</v>
      </c>
      <c r="AC18" s="44">
        <v>5238</v>
      </c>
      <c r="AD18" s="44">
        <v>4163</v>
      </c>
      <c r="AE18" s="44">
        <v>5172</v>
      </c>
      <c r="AF18" s="44">
        <v>1009</v>
      </c>
      <c r="AG18" s="44">
        <v>7581</v>
      </c>
      <c r="AH18" s="44" t="s">
        <v>210</v>
      </c>
      <c r="AI18" s="44">
        <v>8026</v>
      </c>
      <c r="AJ18" s="44" t="s">
        <v>209</v>
      </c>
      <c r="AK18" s="44">
        <v>8458</v>
      </c>
      <c r="AL18" s="44" t="s">
        <v>211</v>
      </c>
      <c r="AM18" s="44"/>
      <c r="AN18" s="44"/>
      <c r="AO18" s="44" t="s">
        <v>462</v>
      </c>
    </row>
    <row r="19" spans="1:41" ht="45" hidden="1">
      <c r="A19" s="145">
        <v>32</v>
      </c>
      <c r="B19" s="48" t="s">
        <v>116</v>
      </c>
      <c r="C19" s="45" t="s">
        <v>208</v>
      </c>
      <c r="D19" s="44" t="s">
        <v>308</v>
      </c>
      <c r="E19" s="44" t="s">
        <v>79</v>
      </c>
      <c r="F19" s="44" t="s">
        <v>78</v>
      </c>
      <c r="G19" s="47">
        <v>28997</v>
      </c>
      <c r="H19" s="46" t="s">
        <v>26</v>
      </c>
      <c r="I19" s="44">
        <v>13</v>
      </c>
      <c r="J19" s="44" t="s">
        <v>154</v>
      </c>
      <c r="K19" s="44" t="s">
        <v>282</v>
      </c>
      <c r="L19" s="44" t="s">
        <v>309</v>
      </c>
      <c r="M19" s="44" t="s">
        <v>310</v>
      </c>
      <c r="N19" s="140">
        <v>11</v>
      </c>
      <c r="O19" s="140" t="s">
        <v>48</v>
      </c>
      <c r="P19" s="44">
        <v>226</v>
      </c>
      <c r="Q19" s="44">
        <v>250</v>
      </c>
      <c r="R19" s="44">
        <v>0</v>
      </c>
      <c r="S19" s="44">
        <v>226</v>
      </c>
      <c r="T19" s="140">
        <v>7.875</v>
      </c>
      <c r="U19" s="140" t="s">
        <v>50</v>
      </c>
      <c r="V19" s="44">
        <v>5201</v>
      </c>
      <c r="W19" s="44">
        <v>200</v>
      </c>
      <c r="X19" s="44">
        <v>4100</v>
      </c>
      <c r="Y19" s="44">
        <v>5201</v>
      </c>
      <c r="Z19" s="44">
        <v>1250</v>
      </c>
      <c r="AA19" s="44">
        <v>300</v>
      </c>
      <c r="AB19" s="44">
        <v>0</v>
      </c>
      <c r="AC19" s="44">
        <v>1250</v>
      </c>
      <c r="AD19" s="44">
        <v>4163</v>
      </c>
      <c r="AE19" s="44">
        <v>5174</v>
      </c>
      <c r="AF19" s="44">
        <v>1011</v>
      </c>
      <c r="AG19" s="44">
        <v>0</v>
      </c>
      <c r="AH19" s="44"/>
      <c r="AI19" s="44">
        <v>0</v>
      </c>
      <c r="AJ19" s="44"/>
      <c r="AK19" s="44">
        <v>0</v>
      </c>
      <c r="AL19" s="44"/>
      <c r="AM19" s="44" t="s">
        <v>212</v>
      </c>
      <c r="AN19" s="44" t="s">
        <v>213</v>
      </c>
      <c r="AO19" s="44" t="s">
        <v>463</v>
      </c>
    </row>
    <row r="20" spans="1:41" ht="45" hidden="1">
      <c r="A20" s="145">
        <v>33</v>
      </c>
      <c r="B20" s="48" t="s">
        <v>109</v>
      </c>
      <c r="C20" s="45" t="s">
        <v>208</v>
      </c>
      <c r="D20" s="44" t="s">
        <v>311</v>
      </c>
      <c r="E20" s="44" t="s">
        <v>110</v>
      </c>
      <c r="F20" s="44" t="s">
        <v>214</v>
      </c>
      <c r="G20" s="47">
        <v>27712</v>
      </c>
      <c r="H20" s="46" t="s">
        <v>26</v>
      </c>
      <c r="I20" s="44">
        <v>12</v>
      </c>
      <c r="J20" s="44" t="s">
        <v>154</v>
      </c>
      <c r="K20" s="44" t="s">
        <v>282</v>
      </c>
      <c r="L20" s="44" t="s">
        <v>228</v>
      </c>
      <c r="M20" s="44" t="s">
        <v>312</v>
      </c>
      <c r="N20" s="140">
        <v>12.25</v>
      </c>
      <c r="O20" s="140" t="s">
        <v>48</v>
      </c>
      <c r="P20" s="44">
        <v>210</v>
      </c>
      <c r="Q20" s="44">
        <v>225</v>
      </c>
      <c r="R20" s="44">
        <v>0</v>
      </c>
      <c r="S20" s="44">
        <v>210</v>
      </c>
      <c r="T20" s="140">
        <v>7.875</v>
      </c>
      <c r="U20" s="140" t="s">
        <v>49</v>
      </c>
      <c r="V20" s="44">
        <v>8746</v>
      </c>
      <c r="W20" s="44">
        <v>350</v>
      </c>
      <c r="X20" s="44">
        <v>6250</v>
      </c>
      <c r="Y20" s="44">
        <v>8746</v>
      </c>
      <c r="Z20" s="44">
        <v>5161</v>
      </c>
      <c r="AA20" s="44"/>
      <c r="AB20" s="44"/>
      <c r="AC20" s="44"/>
      <c r="AD20" s="44">
        <v>4163</v>
      </c>
      <c r="AE20" s="44">
        <v>5146</v>
      </c>
      <c r="AF20" s="44">
        <v>983</v>
      </c>
      <c r="AG20" s="44">
        <v>7546</v>
      </c>
      <c r="AH20" s="44"/>
      <c r="AI20" s="44">
        <v>7992</v>
      </c>
      <c r="AJ20" s="44"/>
      <c r="AK20" s="44">
        <v>8595</v>
      </c>
      <c r="AL20" s="44" t="s">
        <v>215</v>
      </c>
      <c r="AM20" s="44"/>
      <c r="AN20" s="44"/>
      <c r="AO20" s="44" t="s">
        <v>464</v>
      </c>
    </row>
    <row r="21" spans="1:41" ht="45" hidden="1">
      <c r="A21" s="145">
        <v>34</v>
      </c>
      <c r="B21" s="48" t="s">
        <v>121</v>
      </c>
      <c r="C21" s="45" t="s">
        <v>208</v>
      </c>
      <c r="D21" s="44" t="s">
        <v>313</v>
      </c>
      <c r="E21" s="44" t="s">
        <v>119</v>
      </c>
      <c r="F21" s="44" t="s">
        <v>111</v>
      </c>
      <c r="G21" s="47">
        <v>30151</v>
      </c>
      <c r="H21" s="46" t="s">
        <v>26</v>
      </c>
      <c r="I21" s="44">
        <v>12</v>
      </c>
      <c r="J21" s="44" t="s">
        <v>154</v>
      </c>
      <c r="K21" s="44" t="s">
        <v>282</v>
      </c>
      <c r="L21" s="44" t="s">
        <v>314</v>
      </c>
      <c r="M21" s="44" t="s">
        <v>315</v>
      </c>
      <c r="N21" s="140">
        <v>12.25</v>
      </c>
      <c r="O21" s="140" t="s">
        <v>48</v>
      </c>
      <c r="P21" s="44">
        <v>250</v>
      </c>
      <c r="Q21" s="44">
        <v>180</v>
      </c>
      <c r="R21" s="44">
        <v>0</v>
      </c>
      <c r="S21" s="44">
        <v>250</v>
      </c>
      <c r="T21" s="140">
        <v>7.875</v>
      </c>
      <c r="U21" s="140" t="s">
        <v>50</v>
      </c>
      <c r="V21" s="44">
        <v>5165</v>
      </c>
      <c r="W21" s="44">
        <v>300</v>
      </c>
      <c r="X21" s="44">
        <v>3500</v>
      </c>
      <c r="Y21" s="44">
        <v>5165</v>
      </c>
      <c r="Z21" s="44">
        <v>1214</v>
      </c>
      <c r="AA21" s="44">
        <v>0</v>
      </c>
      <c r="AB21" s="44">
        <v>0</v>
      </c>
      <c r="AC21" s="44">
        <v>1214</v>
      </c>
      <c r="AD21" s="44">
        <v>4163</v>
      </c>
      <c r="AE21" s="44">
        <v>5144</v>
      </c>
      <c r="AF21" s="44">
        <v>981</v>
      </c>
      <c r="AG21" s="44">
        <v>0</v>
      </c>
      <c r="AH21" s="44"/>
      <c r="AI21" s="44">
        <v>0</v>
      </c>
      <c r="AJ21" s="44"/>
      <c r="AK21" s="44">
        <v>0</v>
      </c>
      <c r="AL21" s="44"/>
      <c r="AM21" s="44" t="s">
        <v>216</v>
      </c>
      <c r="AN21" s="44" t="s">
        <v>217</v>
      </c>
      <c r="AO21" s="44" t="s">
        <v>465</v>
      </c>
    </row>
    <row r="22" spans="1:41" ht="90" hidden="1">
      <c r="A22" s="145">
        <v>35</v>
      </c>
      <c r="B22" s="48" t="s">
        <v>113</v>
      </c>
      <c r="C22" s="45" t="s">
        <v>208</v>
      </c>
      <c r="D22" s="44" t="s">
        <v>316</v>
      </c>
      <c r="E22" s="44" t="s">
        <v>66</v>
      </c>
      <c r="F22" s="44" t="s">
        <v>114</v>
      </c>
      <c r="G22" s="47">
        <v>28482</v>
      </c>
      <c r="H22" s="46" t="s">
        <v>153</v>
      </c>
      <c r="I22" s="44">
        <v>7</v>
      </c>
      <c r="J22" s="44" t="s">
        <v>154</v>
      </c>
      <c r="K22" s="44" t="s">
        <v>155</v>
      </c>
      <c r="L22" s="44" t="s">
        <v>228</v>
      </c>
      <c r="M22" s="44" t="s">
        <v>157</v>
      </c>
      <c r="N22" s="140">
        <v>12.25</v>
      </c>
      <c r="O22" s="140" t="s">
        <v>48</v>
      </c>
      <c r="P22" s="44">
        <v>200</v>
      </c>
      <c r="Q22" s="44">
        <v>175</v>
      </c>
      <c r="R22" s="44">
        <v>0</v>
      </c>
      <c r="S22" s="44">
        <v>200</v>
      </c>
      <c r="T22" s="140">
        <v>8.75</v>
      </c>
      <c r="U22" s="140" t="s">
        <v>50</v>
      </c>
      <c r="V22" s="44">
        <v>5210</v>
      </c>
      <c r="W22" s="44">
        <v>200</v>
      </c>
      <c r="X22" s="44">
        <v>4112</v>
      </c>
      <c r="Y22" s="44">
        <v>5210</v>
      </c>
      <c r="Z22" s="44"/>
      <c r="AA22" s="44"/>
      <c r="AB22" s="44"/>
      <c r="AC22" s="44"/>
      <c r="AD22" s="44">
        <v>4163</v>
      </c>
      <c r="AE22" s="44">
        <v>5164</v>
      </c>
      <c r="AF22" s="44">
        <v>1001</v>
      </c>
      <c r="AG22" s="44">
        <v>0</v>
      </c>
      <c r="AH22" s="44"/>
      <c r="AI22" s="44">
        <v>0</v>
      </c>
      <c r="AJ22" s="44"/>
      <c r="AK22" s="44">
        <v>0</v>
      </c>
      <c r="AL22" s="44"/>
      <c r="AM22" s="44" t="s">
        <v>218</v>
      </c>
      <c r="AN22" s="44" t="s">
        <v>219</v>
      </c>
      <c r="AO22" s="44" t="s">
        <v>466</v>
      </c>
    </row>
    <row r="23" spans="1:41" ht="75" hidden="1">
      <c r="A23" s="145">
        <v>36</v>
      </c>
      <c r="B23" s="48" t="s">
        <v>135</v>
      </c>
      <c r="C23" s="45" t="s">
        <v>208</v>
      </c>
      <c r="D23" s="44" t="s">
        <v>317</v>
      </c>
      <c r="E23" s="44" t="s">
        <v>134</v>
      </c>
      <c r="F23" s="44" t="s">
        <v>136</v>
      </c>
      <c r="G23" s="47">
        <v>32549</v>
      </c>
      <c r="H23" s="46" t="s">
        <v>153</v>
      </c>
      <c r="I23" s="44">
        <v>7</v>
      </c>
      <c r="J23" s="44" t="s">
        <v>154</v>
      </c>
      <c r="K23" s="44" t="s">
        <v>155</v>
      </c>
      <c r="L23" s="44" t="s">
        <v>318</v>
      </c>
      <c r="M23" s="44" t="s">
        <v>319</v>
      </c>
      <c r="N23" s="140">
        <v>12.25</v>
      </c>
      <c r="O23" s="140" t="s">
        <v>48</v>
      </c>
      <c r="P23" s="44">
        <v>202</v>
      </c>
      <c r="Q23" s="44">
        <v>125</v>
      </c>
      <c r="R23" s="44">
        <v>0</v>
      </c>
      <c r="S23" s="44">
        <v>202</v>
      </c>
      <c r="T23" s="140">
        <v>7.875</v>
      </c>
      <c r="U23" s="140" t="s">
        <v>50</v>
      </c>
      <c r="V23" s="44">
        <v>8685</v>
      </c>
      <c r="W23" s="44">
        <v>300</v>
      </c>
      <c r="X23" s="44">
        <v>7410</v>
      </c>
      <c r="Y23" s="44">
        <v>8685</v>
      </c>
      <c r="Z23" s="44">
        <v>1290</v>
      </c>
      <c r="AA23" s="44">
        <v>275</v>
      </c>
      <c r="AB23" s="44">
        <v>0</v>
      </c>
      <c r="AC23" s="44">
        <v>1290</v>
      </c>
      <c r="AD23" s="44">
        <v>4163</v>
      </c>
      <c r="AE23" s="44">
        <v>5174</v>
      </c>
      <c r="AF23" s="44">
        <v>1011</v>
      </c>
      <c r="AG23" s="44">
        <v>7620</v>
      </c>
      <c r="AH23" s="44"/>
      <c r="AI23" s="44">
        <v>8006</v>
      </c>
      <c r="AJ23" s="44"/>
      <c r="AK23" s="44">
        <v>8446</v>
      </c>
      <c r="AL23" s="44" t="s">
        <v>220</v>
      </c>
      <c r="AM23" s="44">
        <v>21608</v>
      </c>
      <c r="AN23" s="44"/>
      <c r="AO23" s="44" t="s">
        <v>467</v>
      </c>
    </row>
    <row r="24" spans="1:41" ht="30" hidden="1">
      <c r="A24" s="145">
        <v>37</v>
      </c>
      <c r="B24" s="48" t="s">
        <v>140</v>
      </c>
      <c r="C24" s="45" t="s">
        <v>208</v>
      </c>
      <c r="D24" s="44" t="s">
        <v>320</v>
      </c>
      <c r="E24" s="44" t="s">
        <v>141</v>
      </c>
      <c r="F24" s="44" t="s">
        <v>142</v>
      </c>
      <c r="G24" s="47">
        <v>35700</v>
      </c>
      <c r="H24" s="46" t="s">
        <v>24</v>
      </c>
      <c r="I24" s="44">
        <v>7</v>
      </c>
      <c r="J24" s="44" t="s">
        <v>154</v>
      </c>
      <c r="K24" s="44" t="s">
        <v>155</v>
      </c>
      <c r="L24" s="44" t="s">
        <v>321</v>
      </c>
      <c r="M24" s="44" t="s">
        <v>322</v>
      </c>
      <c r="N24" s="140"/>
      <c r="O24" s="140" t="e">
        <v>#N/A</v>
      </c>
      <c r="P24" s="44">
        <v>0</v>
      </c>
      <c r="Q24" s="44">
        <v>0</v>
      </c>
      <c r="R24" s="44"/>
      <c r="S24" s="44">
        <v>0</v>
      </c>
      <c r="T24" s="140"/>
      <c r="U24" s="140" t="e">
        <v>#N/A</v>
      </c>
      <c r="V24" s="44">
        <v>0</v>
      </c>
      <c r="W24" s="44">
        <v>0</v>
      </c>
      <c r="X24" s="44"/>
      <c r="Y24" s="44">
        <v>0</v>
      </c>
      <c r="Z24" s="44"/>
      <c r="AA24" s="44"/>
      <c r="AB24" s="44"/>
      <c r="AC24" s="44"/>
      <c r="AD24" s="44">
        <v>4163</v>
      </c>
      <c r="AE24" s="44">
        <v>5174</v>
      </c>
      <c r="AF24" s="44">
        <v>1011</v>
      </c>
      <c r="AG24" s="44">
        <v>0</v>
      </c>
      <c r="AH24" s="44"/>
      <c r="AI24" s="44">
        <v>0</v>
      </c>
      <c r="AJ24" s="44"/>
      <c r="AK24" s="44">
        <v>0</v>
      </c>
      <c r="AL24" s="44"/>
      <c r="AM24" s="44">
        <v>0</v>
      </c>
      <c r="AN24" s="44"/>
      <c r="AO24" s="44"/>
    </row>
    <row r="25" spans="1:41" ht="90">
      <c r="A25" s="145">
        <v>38</v>
      </c>
      <c r="B25" s="48" t="s">
        <v>112</v>
      </c>
      <c r="C25" s="177" t="s">
        <v>223</v>
      </c>
      <c r="D25" s="44" t="s">
        <v>323</v>
      </c>
      <c r="E25" s="44" t="s">
        <v>79</v>
      </c>
      <c r="F25" s="44" t="s">
        <v>89</v>
      </c>
      <c r="G25" s="47">
        <v>27730</v>
      </c>
      <c r="H25" s="46" t="s">
        <v>153</v>
      </c>
      <c r="I25" s="44">
        <v>7</v>
      </c>
      <c r="J25" s="44" t="s">
        <v>154</v>
      </c>
      <c r="K25" s="44" t="s">
        <v>155</v>
      </c>
      <c r="L25" s="44" t="s">
        <v>228</v>
      </c>
      <c r="M25" s="44" t="s">
        <v>324</v>
      </c>
      <c r="N25" s="140">
        <v>11</v>
      </c>
      <c r="O25" s="140" t="s">
        <v>48</v>
      </c>
      <c r="P25" s="44">
        <v>240</v>
      </c>
      <c r="Q25" s="44">
        <v>200</v>
      </c>
      <c r="R25" s="44">
        <v>0</v>
      </c>
      <c r="S25" s="44">
        <v>240</v>
      </c>
      <c r="T25" s="140">
        <v>7.875</v>
      </c>
      <c r="U25" s="140" t="s">
        <v>49</v>
      </c>
      <c r="V25" s="44">
        <v>8137</v>
      </c>
      <c r="W25" s="44">
        <v>250</v>
      </c>
      <c r="X25" s="44">
        <v>4460</v>
      </c>
      <c r="Y25" s="44">
        <v>8137</v>
      </c>
      <c r="Z25" s="44">
        <v>1100</v>
      </c>
      <c r="AA25" s="44">
        <v>250</v>
      </c>
      <c r="AB25" s="44">
        <v>88</v>
      </c>
      <c r="AC25" s="44">
        <v>1100</v>
      </c>
      <c r="AD25" s="44">
        <v>4163</v>
      </c>
      <c r="AE25" s="44">
        <v>5194</v>
      </c>
      <c r="AF25" s="44">
        <v>1031</v>
      </c>
      <c r="AG25" s="44">
        <v>7582</v>
      </c>
      <c r="AH25" s="44" t="s">
        <v>221</v>
      </c>
      <c r="AI25" s="44">
        <v>8000</v>
      </c>
      <c r="AJ25" s="44" t="s">
        <v>222</v>
      </c>
      <c r="AK25" s="44">
        <v>0</v>
      </c>
      <c r="AL25" s="44"/>
      <c r="AM25" s="44">
        <v>0</v>
      </c>
      <c r="AN25" s="44"/>
      <c r="AO25" s="44" t="s">
        <v>468</v>
      </c>
    </row>
    <row r="26" spans="1:41" ht="30">
      <c r="A26" s="145">
        <v>39</v>
      </c>
      <c r="B26" s="48" t="s">
        <v>129</v>
      </c>
      <c r="C26" s="177" t="s">
        <v>223</v>
      </c>
      <c r="D26" s="44" t="s">
        <v>325</v>
      </c>
      <c r="E26" s="44" t="s">
        <v>128</v>
      </c>
      <c r="F26" s="44" t="s">
        <v>78</v>
      </c>
      <c r="G26" s="47">
        <v>31711</v>
      </c>
      <c r="H26" s="46" t="s">
        <v>26</v>
      </c>
      <c r="I26" s="44">
        <v>7</v>
      </c>
      <c r="J26" s="44" t="s">
        <v>154</v>
      </c>
      <c r="K26" s="44" t="s">
        <v>155</v>
      </c>
      <c r="L26" s="44" t="s">
        <v>326</v>
      </c>
      <c r="M26" s="44" t="s">
        <v>191</v>
      </c>
      <c r="N26" s="140">
        <v>12.25</v>
      </c>
      <c r="O26" s="140" t="s">
        <v>48</v>
      </c>
      <c r="P26" s="44">
        <v>218</v>
      </c>
      <c r="Q26" s="44">
        <v>150</v>
      </c>
      <c r="R26" s="44">
        <v>0</v>
      </c>
      <c r="S26" s="44">
        <v>218</v>
      </c>
      <c r="T26" s="140">
        <v>7.875</v>
      </c>
      <c r="U26" s="140" t="s">
        <v>50</v>
      </c>
      <c r="V26" s="44">
        <v>5250</v>
      </c>
      <c r="W26" s="44">
        <v>175</v>
      </c>
      <c r="X26" s="44">
        <v>4289</v>
      </c>
      <c r="Y26" s="44">
        <v>5250</v>
      </c>
      <c r="Z26" s="44">
        <v>1303</v>
      </c>
      <c r="AA26" s="44">
        <v>86</v>
      </c>
      <c r="AB26" s="44">
        <v>830</v>
      </c>
      <c r="AC26" s="44">
        <v>1303</v>
      </c>
      <c r="AD26" s="44">
        <v>4163</v>
      </c>
      <c r="AE26" s="44">
        <v>5223</v>
      </c>
      <c r="AF26" s="44">
        <v>1060</v>
      </c>
      <c r="AG26" s="44">
        <v>0</v>
      </c>
      <c r="AH26" s="44"/>
      <c r="AI26" s="44">
        <v>0</v>
      </c>
      <c r="AJ26" s="44"/>
      <c r="AK26" s="44">
        <v>0</v>
      </c>
      <c r="AL26" s="44"/>
      <c r="AM26" s="44" t="s">
        <v>224</v>
      </c>
      <c r="AN26" s="44" t="s">
        <v>225</v>
      </c>
      <c r="AO26" s="44" t="s">
        <v>469</v>
      </c>
    </row>
    <row r="27" spans="1:41" ht="30" hidden="1">
      <c r="A27" s="145">
        <v>40</v>
      </c>
      <c r="B27" s="48" t="s">
        <v>88</v>
      </c>
      <c r="C27" s="45" t="s">
        <v>208</v>
      </c>
      <c r="D27" s="44" t="s">
        <v>226</v>
      </c>
      <c r="E27" s="44" t="e">
        <v>#N/A</v>
      </c>
      <c r="F27" s="44" t="s">
        <v>227</v>
      </c>
      <c r="G27" s="47">
        <v>27101</v>
      </c>
      <c r="H27" s="46" t="s">
        <v>26</v>
      </c>
      <c r="I27" s="44">
        <v>7</v>
      </c>
      <c r="J27" s="44" t="s">
        <v>154</v>
      </c>
      <c r="K27" s="44" t="s">
        <v>155</v>
      </c>
      <c r="L27" s="44" t="s">
        <v>228</v>
      </c>
      <c r="M27" s="44" t="s">
        <v>186</v>
      </c>
      <c r="N27" s="140">
        <v>11</v>
      </c>
      <c r="O27" s="140" t="s">
        <v>48</v>
      </c>
      <c r="P27" s="44">
        <v>134</v>
      </c>
      <c r="Q27" s="44">
        <v>200</v>
      </c>
      <c r="R27" s="44">
        <v>0</v>
      </c>
      <c r="S27" s="44">
        <v>134</v>
      </c>
      <c r="T27" s="140">
        <v>7.875</v>
      </c>
      <c r="U27" s="140" t="s">
        <v>49</v>
      </c>
      <c r="V27" s="44">
        <v>8228</v>
      </c>
      <c r="W27" s="44">
        <v>250</v>
      </c>
      <c r="X27" s="44">
        <v>6850</v>
      </c>
      <c r="Y27" s="44">
        <v>8228</v>
      </c>
      <c r="Z27" s="44">
        <v>1100</v>
      </c>
      <c r="AA27" s="44">
        <v>250</v>
      </c>
      <c r="AB27" s="44">
        <v>0</v>
      </c>
      <c r="AC27" s="44">
        <v>1100</v>
      </c>
      <c r="AD27" s="44">
        <v>4164</v>
      </c>
      <c r="AE27" s="44">
        <v>5209</v>
      </c>
      <c r="AF27" s="44">
        <v>1045</v>
      </c>
      <c r="AG27" s="44">
        <v>7614</v>
      </c>
      <c r="AH27" s="44"/>
      <c r="AI27" s="44">
        <v>8050</v>
      </c>
      <c r="AJ27" s="44" t="s">
        <v>231</v>
      </c>
      <c r="AK27" s="44">
        <v>0</v>
      </c>
      <c r="AL27" s="44"/>
      <c r="AM27" s="44" t="s">
        <v>229</v>
      </c>
      <c r="AN27" s="44" t="s">
        <v>230</v>
      </c>
      <c r="AO27" s="44" t="s">
        <v>470</v>
      </c>
    </row>
    <row r="28" spans="1:41" ht="90" hidden="1">
      <c r="A28" s="145">
        <v>41</v>
      </c>
      <c r="B28" s="48" t="s">
        <v>117</v>
      </c>
      <c r="C28" s="45" t="s">
        <v>208</v>
      </c>
      <c r="D28" s="44" t="s">
        <v>327</v>
      </c>
      <c r="E28" s="44" t="s">
        <v>79</v>
      </c>
      <c r="F28" s="44" t="s">
        <v>87</v>
      </c>
      <c r="G28" s="47">
        <v>29620</v>
      </c>
      <c r="H28" s="46" t="s">
        <v>153</v>
      </c>
      <c r="I28" s="44">
        <v>8</v>
      </c>
      <c r="J28" s="44" t="s">
        <v>154</v>
      </c>
      <c r="K28" s="44" t="s">
        <v>155</v>
      </c>
      <c r="L28" s="44" t="s">
        <v>228</v>
      </c>
      <c r="M28" s="44" t="s">
        <v>157</v>
      </c>
      <c r="N28" s="140">
        <v>11</v>
      </c>
      <c r="O28" s="140" t="s">
        <v>48</v>
      </c>
      <c r="P28" s="44">
        <v>219</v>
      </c>
      <c r="Q28" s="44">
        <v>250</v>
      </c>
      <c r="R28" s="44">
        <v>0</v>
      </c>
      <c r="S28" s="44">
        <v>219</v>
      </c>
      <c r="T28" s="140">
        <v>7.875</v>
      </c>
      <c r="U28" s="140" t="s">
        <v>50</v>
      </c>
      <c r="V28" s="44">
        <v>5205</v>
      </c>
      <c r="W28" s="44">
        <v>200</v>
      </c>
      <c r="X28" s="44">
        <v>4100</v>
      </c>
      <c r="Y28" s="44">
        <v>5205</v>
      </c>
      <c r="Z28" s="44"/>
      <c r="AA28" s="44"/>
      <c r="AB28" s="44"/>
      <c r="AC28" s="44"/>
      <c r="AD28" s="44">
        <v>4165</v>
      </c>
      <c r="AE28" s="44">
        <v>5186</v>
      </c>
      <c r="AF28" s="44">
        <v>1021</v>
      </c>
      <c r="AG28" s="44">
        <v>0</v>
      </c>
      <c r="AH28" s="44"/>
      <c r="AI28" s="44">
        <v>0</v>
      </c>
      <c r="AJ28" s="44"/>
      <c r="AK28" s="44">
        <v>0</v>
      </c>
      <c r="AL28" s="44"/>
      <c r="AM28" s="44" t="s">
        <v>232</v>
      </c>
      <c r="AN28" s="44" t="s">
        <v>233</v>
      </c>
      <c r="AO28" s="44" t="s">
        <v>471</v>
      </c>
    </row>
    <row r="29" spans="1:41" ht="30">
      <c r="A29" s="145">
        <v>42</v>
      </c>
      <c r="B29" s="48" t="s">
        <v>130</v>
      </c>
      <c r="C29" s="177" t="s">
        <v>223</v>
      </c>
      <c r="D29" s="44" t="s">
        <v>328</v>
      </c>
      <c r="E29" s="44" t="s">
        <v>128</v>
      </c>
      <c r="F29" s="44" t="s">
        <v>78</v>
      </c>
      <c r="G29" s="47">
        <v>31795</v>
      </c>
      <c r="H29" s="46" t="s">
        <v>26</v>
      </c>
      <c r="I29" s="44">
        <v>18</v>
      </c>
      <c r="J29" s="44" t="s">
        <v>154</v>
      </c>
      <c r="K29" s="44" t="s">
        <v>155</v>
      </c>
      <c r="L29" s="44" t="s">
        <v>156</v>
      </c>
      <c r="M29" s="44" t="s">
        <v>329</v>
      </c>
      <c r="N29" s="140">
        <v>12.25</v>
      </c>
      <c r="O29" s="140" t="s">
        <v>48</v>
      </c>
      <c r="P29" s="44">
        <v>171</v>
      </c>
      <c r="Q29" s="44">
        <v>150</v>
      </c>
      <c r="R29" s="44">
        <v>0</v>
      </c>
      <c r="S29" s="44">
        <v>171</v>
      </c>
      <c r="T29" s="140">
        <v>7.875</v>
      </c>
      <c r="U29" s="140" t="s">
        <v>50</v>
      </c>
      <c r="V29" s="44">
        <v>5208</v>
      </c>
      <c r="W29" s="44">
        <v>675</v>
      </c>
      <c r="X29" s="44">
        <v>4495</v>
      </c>
      <c r="Y29" s="44">
        <v>5208</v>
      </c>
      <c r="Z29" s="44">
        <v>1236</v>
      </c>
      <c r="AA29" s="44">
        <v>86</v>
      </c>
      <c r="AB29" s="44">
        <v>760</v>
      </c>
      <c r="AC29" s="44">
        <v>1236</v>
      </c>
      <c r="AD29" s="44">
        <v>4166</v>
      </c>
      <c r="AE29" s="44">
        <v>5185</v>
      </c>
      <c r="AF29" s="44">
        <v>1215</v>
      </c>
      <c r="AG29" s="44">
        <v>0</v>
      </c>
      <c r="AH29" s="44"/>
      <c r="AI29" s="44">
        <v>0</v>
      </c>
      <c r="AJ29" s="44"/>
      <c r="AK29" s="44">
        <v>0</v>
      </c>
      <c r="AL29" s="44"/>
      <c r="AM29" s="44" t="s">
        <v>235</v>
      </c>
      <c r="AN29" s="44" t="s">
        <v>234</v>
      </c>
      <c r="AO29" s="44" t="s">
        <v>472</v>
      </c>
    </row>
    <row r="30" spans="1:41" ht="30">
      <c r="A30" s="145">
        <v>43</v>
      </c>
      <c r="B30" s="48" t="s">
        <v>147</v>
      </c>
      <c r="C30" s="177" t="s">
        <v>223</v>
      </c>
      <c r="D30" s="44" t="s">
        <v>330</v>
      </c>
      <c r="E30" s="44" t="s">
        <v>146</v>
      </c>
      <c r="F30" s="44" t="s">
        <v>236</v>
      </c>
      <c r="G30" s="47" t="s">
        <v>0</v>
      </c>
      <c r="H30" s="46" t="s">
        <v>25</v>
      </c>
      <c r="I30" s="44">
        <v>18</v>
      </c>
      <c r="J30" s="44" t="s">
        <v>154</v>
      </c>
      <c r="K30" s="44" t="s">
        <v>155</v>
      </c>
      <c r="L30" s="44" t="s">
        <v>321</v>
      </c>
      <c r="M30" s="44" t="s">
        <v>322</v>
      </c>
      <c r="N30" s="140"/>
      <c r="O30" s="140" t="e">
        <v>#N/A</v>
      </c>
      <c r="P30" s="44">
        <v>0</v>
      </c>
      <c r="Q30" s="44">
        <v>0</v>
      </c>
      <c r="R30" s="44"/>
      <c r="S30" s="44">
        <v>0</v>
      </c>
      <c r="T30" s="140"/>
      <c r="U30" s="140" t="e">
        <v>#N/A</v>
      </c>
      <c r="V30" s="44">
        <v>0</v>
      </c>
      <c r="W30" s="44">
        <v>0</v>
      </c>
      <c r="X30" s="44"/>
      <c r="Y30" s="44">
        <v>0</v>
      </c>
      <c r="Z30" s="44"/>
      <c r="AA30" s="44"/>
      <c r="AB30" s="44"/>
      <c r="AC30" s="44"/>
      <c r="AD30" s="44">
        <v>4167</v>
      </c>
      <c r="AE30" s="44">
        <v>5182</v>
      </c>
      <c r="AF30" s="44">
        <v>1015</v>
      </c>
      <c r="AG30" s="44">
        <v>0</v>
      </c>
      <c r="AH30" s="44"/>
      <c r="AI30" s="44">
        <v>0</v>
      </c>
      <c r="AJ30" s="44"/>
      <c r="AK30" s="44">
        <v>0</v>
      </c>
      <c r="AL30" s="44"/>
      <c r="AM30" s="44">
        <v>0</v>
      </c>
      <c r="AN30" s="44"/>
      <c r="AO30" s="44"/>
    </row>
    <row r="31" spans="1:41" ht="45">
      <c r="A31" s="145">
        <v>44</v>
      </c>
      <c r="B31" s="48" t="s">
        <v>150</v>
      </c>
      <c r="C31" s="177" t="s">
        <v>223</v>
      </c>
      <c r="D31" s="44" t="s">
        <v>331</v>
      </c>
      <c r="E31" s="44" t="s">
        <v>146</v>
      </c>
      <c r="F31" s="44" t="s">
        <v>2</v>
      </c>
      <c r="G31" s="47">
        <v>40215</v>
      </c>
      <c r="H31" s="46" t="s">
        <v>26</v>
      </c>
      <c r="I31" s="44">
        <v>18</v>
      </c>
      <c r="J31" s="44" t="s">
        <v>154</v>
      </c>
      <c r="K31" s="44" t="s">
        <v>155</v>
      </c>
      <c r="L31" s="44" t="s">
        <v>332</v>
      </c>
      <c r="M31" s="44" t="s">
        <v>322</v>
      </c>
      <c r="N31" s="140">
        <v>12.25</v>
      </c>
      <c r="O31" s="140" t="s">
        <v>48</v>
      </c>
      <c r="P31" s="44">
        <v>1144</v>
      </c>
      <c r="Q31" s="44">
        <v>770</v>
      </c>
      <c r="R31" s="44">
        <v>0</v>
      </c>
      <c r="S31" s="44">
        <v>1144</v>
      </c>
      <c r="T31" s="140">
        <v>7.875</v>
      </c>
      <c r="U31" s="140" t="s">
        <v>50</v>
      </c>
      <c r="V31" s="44">
        <v>8759</v>
      </c>
      <c r="W31" s="44">
        <v>210</v>
      </c>
      <c r="X31" s="44">
        <v>7160</v>
      </c>
      <c r="Y31" s="44">
        <v>8759</v>
      </c>
      <c r="Z31" s="44">
        <v>5280</v>
      </c>
      <c r="AA31" s="44">
        <v>250</v>
      </c>
      <c r="AB31" s="44">
        <v>4880</v>
      </c>
      <c r="AC31" s="44">
        <v>5280</v>
      </c>
      <c r="AD31" s="44">
        <v>4168</v>
      </c>
      <c r="AE31" s="44">
        <v>5220</v>
      </c>
      <c r="AF31" s="44">
        <v>1052</v>
      </c>
      <c r="AG31" s="44">
        <v>7617</v>
      </c>
      <c r="AH31" s="44" t="s">
        <v>238</v>
      </c>
      <c r="AI31" s="44">
        <v>8053</v>
      </c>
      <c r="AJ31" s="44" t="s">
        <v>237</v>
      </c>
      <c r="AK31" s="44">
        <v>8493</v>
      </c>
      <c r="AL31" s="44" t="s">
        <v>239</v>
      </c>
      <c r="AM31" s="44">
        <v>16690</v>
      </c>
      <c r="AN31" s="44"/>
      <c r="AO31" s="44" t="s">
        <v>473</v>
      </c>
    </row>
    <row r="32" spans="1:41" ht="30">
      <c r="A32" s="145">
        <v>45</v>
      </c>
      <c r="B32" s="48" t="s">
        <v>131</v>
      </c>
      <c r="C32" s="177" t="s">
        <v>223</v>
      </c>
      <c r="D32" s="44" t="s">
        <v>333</v>
      </c>
      <c r="E32" s="44" t="s">
        <v>128</v>
      </c>
      <c r="F32" s="44" t="s">
        <v>78</v>
      </c>
      <c r="G32" s="47">
        <v>31800</v>
      </c>
      <c r="H32" s="46" t="s">
        <v>26</v>
      </c>
      <c r="I32" s="44">
        <v>18</v>
      </c>
      <c r="J32" s="44" t="s">
        <v>154</v>
      </c>
      <c r="K32" s="44" t="s">
        <v>155</v>
      </c>
      <c r="L32" s="44" t="s">
        <v>304</v>
      </c>
      <c r="M32" s="44" t="s">
        <v>329</v>
      </c>
      <c r="N32" s="140">
        <v>12.25</v>
      </c>
      <c r="O32" s="140" t="s">
        <v>48</v>
      </c>
      <c r="P32" s="44">
        <v>174</v>
      </c>
      <c r="Q32" s="44">
        <v>150</v>
      </c>
      <c r="R32" s="44">
        <v>0</v>
      </c>
      <c r="S32" s="44">
        <v>174</v>
      </c>
      <c r="T32" s="140">
        <v>7.875</v>
      </c>
      <c r="U32" s="140" t="s">
        <v>50</v>
      </c>
      <c r="V32" s="44">
        <v>5238</v>
      </c>
      <c r="W32" s="44">
        <v>675</v>
      </c>
      <c r="X32" s="44">
        <v>4420</v>
      </c>
      <c r="Y32" s="44">
        <v>5238</v>
      </c>
      <c r="Z32" s="44">
        <v>1286</v>
      </c>
      <c r="AA32" s="44">
        <v>100</v>
      </c>
      <c r="AB32" s="44">
        <v>737</v>
      </c>
      <c r="AC32" s="44">
        <v>1286</v>
      </c>
      <c r="AD32" s="44">
        <v>4169</v>
      </c>
      <c r="AE32" s="44">
        <v>5218</v>
      </c>
      <c r="AF32" s="44">
        <v>1049</v>
      </c>
      <c r="AG32" s="44">
        <v>0</v>
      </c>
      <c r="AH32" s="44"/>
      <c r="AI32" s="44">
        <v>0</v>
      </c>
      <c r="AJ32" s="44"/>
      <c r="AK32" s="44">
        <v>0</v>
      </c>
      <c r="AL32" s="44"/>
      <c r="AM32" s="44" t="s">
        <v>240</v>
      </c>
      <c r="AN32" s="44" t="s">
        <v>241</v>
      </c>
      <c r="AO32" s="44" t="s">
        <v>474</v>
      </c>
    </row>
    <row r="33" spans="1:41" ht="45">
      <c r="A33" s="145">
        <v>46</v>
      </c>
      <c r="B33" s="48" t="s">
        <v>148</v>
      </c>
      <c r="C33" s="177" t="s">
        <v>223</v>
      </c>
      <c r="D33" s="44" t="s">
        <v>334</v>
      </c>
      <c r="E33" s="44" t="s">
        <v>146</v>
      </c>
      <c r="F33" s="44" t="s">
        <v>2</v>
      </c>
      <c r="G33" s="47" t="s">
        <v>0</v>
      </c>
      <c r="H33" s="46" t="s">
        <v>25</v>
      </c>
      <c r="I33" s="44">
        <v>18</v>
      </c>
      <c r="J33" s="44" t="s">
        <v>154</v>
      </c>
      <c r="K33" s="44" t="s">
        <v>155</v>
      </c>
      <c r="L33" s="44" t="s">
        <v>321</v>
      </c>
      <c r="M33" s="44" t="s">
        <v>322</v>
      </c>
      <c r="N33" s="140"/>
      <c r="O33" s="140" t="e">
        <v>#N/A</v>
      </c>
      <c r="P33" s="44">
        <v>0</v>
      </c>
      <c r="Q33" s="44">
        <v>0</v>
      </c>
      <c r="R33" s="44"/>
      <c r="S33" s="44">
        <v>0</v>
      </c>
      <c r="T33" s="140"/>
      <c r="U33" s="140" t="e">
        <v>#N/A</v>
      </c>
      <c r="V33" s="44">
        <v>0</v>
      </c>
      <c r="W33" s="44">
        <v>0</v>
      </c>
      <c r="X33" s="44"/>
      <c r="Y33" s="44">
        <v>0</v>
      </c>
      <c r="Z33" s="44"/>
      <c r="AA33" s="44"/>
      <c r="AB33" s="44"/>
      <c r="AC33" s="44"/>
      <c r="AD33" s="44">
        <v>4170</v>
      </c>
      <c r="AE33" s="44">
        <v>5196</v>
      </c>
      <c r="AF33" s="44">
        <v>1026</v>
      </c>
      <c r="AG33" s="44">
        <v>0</v>
      </c>
      <c r="AH33" s="44"/>
      <c r="AI33" s="44">
        <v>0</v>
      </c>
      <c r="AJ33" s="44"/>
      <c r="AK33" s="44">
        <v>0</v>
      </c>
      <c r="AL33" s="44"/>
      <c r="AM33" s="44">
        <v>0</v>
      </c>
      <c r="AN33" s="44"/>
      <c r="AO33" s="44"/>
    </row>
    <row r="34" spans="1:41" ht="45">
      <c r="A34" s="145">
        <v>47</v>
      </c>
      <c r="B34" s="48" t="s">
        <v>115</v>
      </c>
      <c r="C34" s="177" t="s">
        <v>223</v>
      </c>
      <c r="D34" s="44" t="s">
        <v>335</v>
      </c>
      <c r="E34" s="44" t="s">
        <v>79</v>
      </c>
      <c r="F34" s="44" t="s">
        <v>80</v>
      </c>
      <c r="G34" s="47">
        <v>28574</v>
      </c>
      <c r="H34" s="46" t="s">
        <v>26</v>
      </c>
      <c r="I34" s="44">
        <v>18</v>
      </c>
      <c r="J34" s="44" t="s">
        <v>154</v>
      </c>
      <c r="K34" s="44" t="s">
        <v>155</v>
      </c>
      <c r="L34" s="44" t="s">
        <v>156</v>
      </c>
      <c r="M34" s="44" t="s">
        <v>324</v>
      </c>
      <c r="N34" s="140">
        <v>11</v>
      </c>
      <c r="O34" s="140" t="s">
        <v>48</v>
      </c>
      <c r="P34" s="44">
        <v>214</v>
      </c>
      <c r="Q34" s="44">
        <v>250</v>
      </c>
      <c r="R34" s="44">
        <v>0</v>
      </c>
      <c r="S34" s="44">
        <v>214</v>
      </c>
      <c r="T34" s="140">
        <v>7.875</v>
      </c>
      <c r="U34" s="140" t="s">
        <v>50</v>
      </c>
      <c r="V34" s="44">
        <v>5250</v>
      </c>
      <c r="W34" s="44">
        <v>200</v>
      </c>
      <c r="X34" s="44">
        <v>4150</v>
      </c>
      <c r="Y34" s="44">
        <v>5250</v>
      </c>
      <c r="Z34" s="44"/>
      <c r="AA34" s="44"/>
      <c r="AB34" s="44"/>
      <c r="AC34" s="44"/>
      <c r="AD34" s="44">
        <v>4171</v>
      </c>
      <c r="AE34" s="44">
        <v>5194</v>
      </c>
      <c r="AF34" s="44">
        <v>1023</v>
      </c>
      <c r="AG34" s="44">
        <v>0</v>
      </c>
      <c r="AH34" s="44"/>
      <c r="AI34" s="44">
        <v>0</v>
      </c>
      <c r="AJ34" s="44"/>
      <c r="AK34" s="44">
        <v>0</v>
      </c>
      <c r="AL34" s="44"/>
      <c r="AM34" s="44" t="s">
        <v>242</v>
      </c>
      <c r="AN34" s="44" t="s">
        <v>243</v>
      </c>
      <c r="AO34" s="44" t="s">
        <v>475</v>
      </c>
    </row>
    <row r="35" spans="1:41" ht="45">
      <c r="A35" s="145">
        <v>48</v>
      </c>
      <c r="B35" s="48" t="s">
        <v>148</v>
      </c>
      <c r="C35" s="177" t="s">
        <v>223</v>
      </c>
      <c r="D35" s="44" t="s">
        <v>334</v>
      </c>
      <c r="E35" s="44" t="s">
        <v>146</v>
      </c>
      <c r="F35" s="44" t="s">
        <v>2</v>
      </c>
      <c r="G35" s="47" t="s">
        <v>0</v>
      </c>
      <c r="H35" s="46" t="s">
        <v>25</v>
      </c>
      <c r="I35" s="44">
        <v>18</v>
      </c>
      <c r="J35" s="44" t="s">
        <v>154</v>
      </c>
      <c r="K35" s="44" t="s">
        <v>155</v>
      </c>
      <c r="L35" s="44" t="s">
        <v>321</v>
      </c>
      <c r="M35" s="44" t="s">
        <v>322</v>
      </c>
      <c r="N35" s="140"/>
      <c r="O35" s="140" t="e">
        <v>#N/A</v>
      </c>
      <c r="P35" s="44">
        <v>0</v>
      </c>
      <c r="Q35" s="44">
        <v>0</v>
      </c>
      <c r="R35" s="44"/>
      <c r="S35" s="44">
        <v>0</v>
      </c>
      <c r="T35" s="140"/>
      <c r="U35" s="140" t="e">
        <v>#N/A</v>
      </c>
      <c r="V35" s="44">
        <v>0</v>
      </c>
      <c r="W35" s="44">
        <v>0</v>
      </c>
      <c r="X35" s="44"/>
      <c r="Y35" s="44">
        <v>0</v>
      </c>
      <c r="Z35" s="44"/>
      <c r="AA35" s="44"/>
      <c r="AB35" s="44"/>
      <c r="AC35" s="44"/>
      <c r="AD35" s="44">
        <v>4172</v>
      </c>
      <c r="AE35" s="44">
        <v>5196</v>
      </c>
      <c r="AF35" s="44">
        <v>1024</v>
      </c>
      <c r="AG35" s="44">
        <v>0</v>
      </c>
      <c r="AH35" s="44"/>
      <c r="AI35" s="44">
        <v>0</v>
      </c>
      <c r="AJ35" s="44"/>
      <c r="AK35" s="44">
        <v>0</v>
      </c>
      <c r="AL35" s="44"/>
      <c r="AM35" s="44">
        <v>0</v>
      </c>
      <c r="AN35" s="44"/>
      <c r="AO35" s="44"/>
    </row>
    <row r="36" spans="1:41" ht="45">
      <c r="A36" s="145">
        <v>49</v>
      </c>
      <c r="B36" s="48" t="s">
        <v>145</v>
      </c>
      <c r="C36" s="177" t="s">
        <v>223</v>
      </c>
      <c r="D36" s="44" t="s">
        <v>336</v>
      </c>
      <c r="E36" s="44" t="s">
        <v>146</v>
      </c>
      <c r="F36" s="44" t="s">
        <v>2</v>
      </c>
      <c r="G36" s="47" t="s">
        <v>0</v>
      </c>
      <c r="H36" s="46" t="s">
        <v>25</v>
      </c>
      <c r="I36" s="44">
        <v>18</v>
      </c>
      <c r="J36" s="44" t="s">
        <v>154</v>
      </c>
      <c r="K36" s="44" t="s">
        <v>155</v>
      </c>
      <c r="L36" s="44" t="s">
        <v>321</v>
      </c>
      <c r="M36" s="44" t="s">
        <v>322</v>
      </c>
      <c r="N36" s="140"/>
      <c r="O36" s="140" t="e">
        <v>#N/A</v>
      </c>
      <c r="P36" s="44">
        <v>0</v>
      </c>
      <c r="Q36" s="44">
        <v>0</v>
      </c>
      <c r="R36" s="44"/>
      <c r="S36" s="44">
        <v>0</v>
      </c>
      <c r="T36" s="140"/>
      <c r="U36" s="140" t="e">
        <v>#N/A</v>
      </c>
      <c r="V36" s="44">
        <v>0</v>
      </c>
      <c r="W36" s="44">
        <v>0</v>
      </c>
      <c r="X36" s="44"/>
      <c r="Y36" s="44">
        <v>0</v>
      </c>
      <c r="Z36" s="44"/>
      <c r="AA36" s="44"/>
      <c r="AB36" s="44"/>
      <c r="AC36" s="44"/>
      <c r="AD36" s="44">
        <v>4173</v>
      </c>
      <c r="AE36" s="44">
        <v>5204</v>
      </c>
      <c r="AF36" s="44">
        <v>1031</v>
      </c>
      <c r="AG36" s="44">
        <v>0</v>
      </c>
      <c r="AH36" s="44"/>
      <c r="AI36" s="44">
        <v>0</v>
      </c>
      <c r="AJ36" s="44"/>
      <c r="AK36" s="44">
        <v>0</v>
      </c>
      <c r="AL36" s="44"/>
      <c r="AM36" s="44">
        <v>0</v>
      </c>
      <c r="AN36" s="44"/>
      <c r="AO36" s="44"/>
    </row>
    <row r="37" spans="1:41" ht="45">
      <c r="A37" s="145">
        <v>50</v>
      </c>
      <c r="B37" s="48" t="s">
        <v>81</v>
      </c>
      <c r="C37" s="177" t="s">
        <v>223</v>
      </c>
      <c r="D37" s="44" t="s">
        <v>244</v>
      </c>
      <c r="E37" s="44" t="e">
        <v>#N/A</v>
      </c>
      <c r="F37" s="44" t="s">
        <v>2</v>
      </c>
      <c r="G37" s="47">
        <v>26053</v>
      </c>
      <c r="H37" s="46" t="s">
        <v>26</v>
      </c>
      <c r="I37" s="44">
        <v>18</v>
      </c>
      <c r="J37" s="44" t="s">
        <v>154</v>
      </c>
      <c r="K37" s="44" t="s">
        <v>155</v>
      </c>
      <c r="L37" s="44" t="s">
        <v>245</v>
      </c>
      <c r="M37" s="44" t="s">
        <v>174</v>
      </c>
      <c r="N37" s="140">
        <v>12.25</v>
      </c>
      <c r="O37" s="140" t="s">
        <v>48</v>
      </c>
      <c r="P37" s="44">
        <v>235</v>
      </c>
      <c r="Q37" s="44">
        <v>170</v>
      </c>
      <c r="R37" s="44">
        <v>0</v>
      </c>
      <c r="S37" s="44">
        <v>235</v>
      </c>
      <c r="T37" s="140">
        <v>7.875</v>
      </c>
      <c r="U37" s="140">
        <v>4.5</v>
      </c>
      <c r="V37" s="44">
        <v>8620</v>
      </c>
      <c r="W37" s="44">
        <v>235</v>
      </c>
      <c r="X37" s="44">
        <v>7300</v>
      </c>
      <c r="Y37" s="44">
        <v>8620</v>
      </c>
      <c r="Z37" s="44">
        <v>5185</v>
      </c>
      <c r="AA37" s="44">
        <v>100</v>
      </c>
      <c r="AB37" s="44">
        <v>4600</v>
      </c>
      <c r="AC37" s="44">
        <v>5185</v>
      </c>
      <c r="AD37" s="44">
        <v>4174</v>
      </c>
      <c r="AE37" s="44">
        <v>5228</v>
      </c>
      <c r="AF37" s="44">
        <v>1054</v>
      </c>
      <c r="AG37" s="44">
        <v>7650</v>
      </c>
      <c r="AH37" s="44"/>
      <c r="AI37" s="44">
        <v>8090</v>
      </c>
      <c r="AJ37" s="44"/>
      <c r="AK37" s="44">
        <v>8504</v>
      </c>
      <c r="AL37" s="44" t="s">
        <v>246</v>
      </c>
      <c r="AM37" s="44" t="s">
        <v>248</v>
      </c>
      <c r="AN37" s="44" t="s">
        <v>247</v>
      </c>
      <c r="AO37" s="44" t="s">
        <v>476</v>
      </c>
    </row>
    <row r="38" spans="1:41" ht="45">
      <c r="A38" s="145">
        <v>51</v>
      </c>
      <c r="B38" s="48" t="s">
        <v>149</v>
      </c>
      <c r="C38" s="177" t="s">
        <v>223</v>
      </c>
      <c r="D38" s="44" t="s">
        <v>337</v>
      </c>
      <c r="E38" s="44" t="s">
        <v>146</v>
      </c>
      <c r="F38" s="44" t="s">
        <v>2</v>
      </c>
      <c r="G38" s="47" t="s">
        <v>0</v>
      </c>
      <c r="H38" s="46" t="s">
        <v>25</v>
      </c>
      <c r="I38" s="44">
        <v>18</v>
      </c>
      <c r="J38" s="44" t="s">
        <v>154</v>
      </c>
      <c r="K38" s="44" t="s">
        <v>155</v>
      </c>
      <c r="L38" s="44" t="s">
        <v>321</v>
      </c>
      <c r="M38" s="44" t="s">
        <v>322</v>
      </c>
      <c r="N38" s="140"/>
      <c r="O38" s="140" t="e">
        <v>#N/A</v>
      </c>
      <c r="P38" s="44">
        <v>0</v>
      </c>
      <c r="Q38" s="44">
        <v>0</v>
      </c>
      <c r="R38" s="44"/>
      <c r="S38" s="44">
        <v>0</v>
      </c>
      <c r="T38" s="140"/>
      <c r="U38" s="140" t="e">
        <v>#N/A</v>
      </c>
      <c r="V38" s="44">
        <v>0</v>
      </c>
      <c r="W38" s="44">
        <v>0</v>
      </c>
      <c r="X38" s="44"/>
      <c r="Y38" s="44">
        <v>0</v>
      </c>
      <c r="Z38" s="44"/>
      <c r="AA38" s="44"/>
      <c r="AB38" s="44"/>
      <c r="AC38" s="44"/>
      <c r="AD38" s="44">
        <v>4175</v>
      </c>
      <c r="AE38" s="44">
        <v>5224</v>
      </c>
      <c r="AF38" s="44">
        <v>1049</v>
      </c>
      <c r="AG38" s="44">
        <v>0</v>
      </c>
      <c r="AH38" s="44"/>
      <c r="AI38" s="44">
        <v>0</v>
      </c>
      <c r="AJ38" s="44"/>
      <c r="AK38" s="44">
        <v>0</v>
      </c>
      <c r="AL38" s="44"/>
      <c r="AM38" s="44">
        <v>0</v>
      </c>
      <c r="AN38" s="44"/>
      <c r="AO38" s="44"/>
    </row>
    <row r="39" spans="1:41" ht="30">
      <c r="A39" s="145">
        <v>52</v>
      </c>
      <c r="B39" s="48" t="s">
        <v>132</v>
      </c>
      <c r="C39" s="177" t="s">
        <v>223</v>
      </c>
      <c r="D39" s="44" t="s">
        <v>338</v>
      </c>
      <c r="E39" s="44" t="s">
        <v>128</v>
      </c>
      <c r="F39" s="44" t="s">
        <v>133</v>
      </c>
      <c r="G39" s="47" t="s">
        <v>0</v>
      </c>
      <c r="H39" s="46" t="s">
        <v>24</v>
      </c>
      <c r="I39" s="44">
        <v>18</v>
      </c>
      <c r="J39" s="44" t="s">
        <v>154</v>
      </c>
      <c r="K39" s="44" t="s">
        <v>155</v>
      </c>
      <c r="L39" s="44" t="s">
        <v>304</v>
      </c>
      <c r="M39" s="44" t="s">
        <v>339</v>
      </c>
      <c r="N39" s="140"/>
      <c r="O39" s="140" t="e">
        <v>#N/A</v>
      </c>
      <c r="P39" s="44">
        <v>0</v>
      </c>
      <c r="Q39" s="44">
        <v>0</v>
      </c>
      <c r="R39" s="44"/>
      <c r="S39" s="44">
        <v>0</v>
      </c>
      <c r="T39" s="140"/>
      <c r="U39" s="140" t="e">
        <v>#N/A</v>
      </c>
      <c r="V39" s="44">
        <v>0</v>
      </c>
      <c r="W39" s="44">
        <v>0</v>
      </c>
      <c r="X39" s="44"/>
      <c r="Y39" s="44">
        <v>0</v>
      </c>
      <c r="Z39" s="44"/>
      <c r="AA39" s="44"/>
      <c r="AB39" s="44"/>
      <c r="AC39" s="44"/>
      <c r="AD39" s="44">
        <v>4176</v>
      </c>
      <c r="AE39" s="44">
        <v>5228</v>
      </c>
      <c r="AF39" s="44">
        <v>1052</v>
      </c>
      <c r="AG39" s="44">
        <v>0</v>
      </c>
      <c r="AH39" s="44"/>
      <c r="AI39" s="44">
        <v>0</v>
      </c>
      <c r="AJ39" s="44"/>
      <c r="AK39" s="44">
        <v>0</v>
      </c>
      <c r="AL39" s="44"/>
      <c r="AM39" s="44">
        <v>0</v>
      </c>
      <c r="AN39" s="44"/>
      <c r="AO39" s="44"/>
    </row>
    <row r="40" spans="1:41" ht="75">
      <c r="A40" s="145">
        <v>53</v>
      </c>
      <c r="B40" s="48" t="s">
        <v>103</v>
      </c>
      <c r="C40" s="177" t="s">
        <v>223</v>
      </c>
      <c r="D40" s="44" t="s">
        <v>340</v>
      </c>
      <c r="E40" s="44" t="s">
        <v>66</v>
      </c>
      <c r="F40" s="44" t="s">
        <v>99</v>
      </c>
      <c r="G40" s="47">
        <v>28343</v>
      </c>
      <c r="H40" s="46" t="s">
        <v>153</v>
      </c>
      <c r="I40" s="44">
        <v>18</v>
      </c>
      <c r="J40" s="44" t="s">
        <v>154</v>
      </c>
      <c r="K40" s="44" t="s">
        <v>155</v>
      </c>
      <c r="L40" s="44" t="s">
        <v>156</v>
      </c>
      <c r="M40" s="44" t="s">
        <v>191</v>
      </c>
      <c r="N40" s="140">
        <v>12.25</v>
      </c>
      <c r="O40" s="140" t="s">
        <v>48</v>
      </c>
      <c r="P40" s="44">
        <v>200</v>
      </c>
      <c r="Q40" s="44">
        <v>312</v>
      </c>
      <c r="R40" s="44">
        <v>0</v>
      </c>
      <c r="S40" s="44">
        <v>200</v>
      </c>
      <c r="T40" s="140">
        <v>7.875</v>
      </c>
      <c r="U40" s="140" t="s">
        <v>50</v>
      </c>
      <c r="V40" s="44">
        <v>5250</v>
      </c>
      <c r="W40" s="44">
        <v>312</v>
      </c>
      <c r="X40" s="44">
        <v>4108</v>
      </c>
      <c r="Y40" s="44">
        <v>5250</v>
      </c>
      <c r="Z40" s="44">
        <v>1176</v>
      </c>
      <c r="AA40" s="44">
        <v>300</v>
      </c>
      <c r="AB40" s="44">
        <v>600</v>
      </c>
      <c r="AC40" s="44">
        <v>1176</v>
      </c>
      <c r="AD40" s="44">
        <v>4176</v>
      </c>
      <c r="AE40" s="44">
        <v>5222</v>
      </c>
      <c r="AF40" s="44">
        <v>1046</v>
      </c>
      <c r="AG40" s="44">
        <v>0</v>
      </c>
      <c r="AH40" s="44"/>
      <c r="AI40" s="44">
        <v>0</v>
      </c>
      <c r="AJ40" s="44"/>
      <c r="AK40" s="44">
        <v>0</v>
      </c>
      <c r="AL40" s="44"/>
      <c r="AM40" s="44" t="s">
        <v>249</v>
      </c>
      <c r="AN40" s="44" t="s">
        <v>250</v>
      </c>
      <c r="AO40" s="44" t="s">
        <v>477</v>
      </c>
    </row>
    <row r="41" spans="1:41" ht="30">
      <c r="A41" s="145">
        <v>54</v>
      </c>
      <c r="B41" s="48" t="s">
        <v>126</v>
      </c>
      <c r="C41" s="177" t="s">
        <v>223</v>
      </c>
      <c r="D41" s="44" t="s">
        <v>341</v>
      </c>
      <c r="E41" s="44" t="s">
        <v>84</v>
      </c>
      <c r="F41" s="44" t="s">
        <v>65</v>
      </c>
      <c r="G41" s="47">
        <v>31668</v>
      </c>
      <c r="H41" s="46" t="s">
        <v>26</v>
      </c>
      <c r="I41" s="44">
        <v>18</v>
      </c>
      <c r="J41" s="44" t="s">
        <v>154</v>
      </c>
      <c r="K41" s="44" t="s">
        <v>155</v>
      </c>
      <c r="L41" s="44" t="s">
        <v>342</v>
      </c>
      <c r="M41" s="44" t="s">
        <v>343</v>
      </c>
      <c r="N41" s="140">
        <v>12.25</v>
      </c>
      <c r="O41" s="140" t="s">
        <v>48</v>
      </c>
      <c r="P41" s="44">
        <v>221</v>
      </c>
      <c r="Q41" s="44">
        <v>150</v>
      </c>
      <c r="R41" s="44">
        <v>0</v>
      </c>
      <c r="S41" s="44">
        <v>221</v>
      </c>
      <c r="T41" s="140">
        <v>7.875</v>
      </c>
      <c r="U41" s="140" t="s">
        <v>50</v>
      </c>
      <c r="V41" s="44">
        <v>8798</v>
      </c>
      <c r="W41" s="44">
        <v>500</v>
      </c>
      <c r="X41" s="44">
        <v>6100</v>
      </c>
      <c r="Y41" s="44">
        <v>8798</v>
      </c>
      <c r="Z41" s="44">
        <v>5350</v>
      </c>
      <c r="AA41" s="44">
        <v>175</v>
      </c>
      <c r="AB41" s="44">
        <v>5120</v>
      </c>
      <c r="AC41" s="44">
        <v>5350</v>
      </c>
      <c r="AD41" s="44">
        <v>4176</v>
      </c>
      <c r="AE41" s="44">
        <v>5227</v>
      </c>
      <c r="AF41" s="44">
        <v>1051</v>
      </c>
      <c r="AG41" s="44">
        <v>7612</v>
      </c>
      <c r="AH41" s="44"/>
      <c r="AI41" s="44">
        <v>8050</v>
      </c>
      <c r="AJ41" s="44"/>
      <c r="AK41" s="44">
        <v>8490</v>
      </c>
      <c r="AL41" s="44" t="s">
        <v>251</v>
      </c>
      <c r="AM41" s="44" t="s">
        <v>252</v>
      </c>
      <c r="AN41" s="44" t="s">
        <v>253</v>
      </c>
      <c r="AO41" s="44" t="s">
        <v>478</v>
      </c>
    </row>
    <row r="42" spans="1:41" ht="45">
      <c r="A42" s="145">
        <v>55</v>
      </c>
      <c r="B42" s="48" t="s">
        <v>90</v>
      </c>
      <c r="C42" s="177" t="s">
        <v>151</v>
      </c>
      <c r="D42" s="44" t="s">
        <v>344</v>
      </c>
      <c r="E42" s="44" t="s">
        <v>91</v>
      </c>
      <c r="F42" s="44" t="s">
        <v>2</v>
      </c>
      <c r="G42" s="47">
        <v>27522</v>
      </c>
      <c r="H42" s="46" t="s">
        <v>68</v>
      </c>
      <c r="I42" s="44">
        <v>18</v>
      </c>
      <c r="J42" s="44" t="s">
        <v>154</v>
      </c>
      <c r="K42" s="44" t="s">
        <v>155</v>
      </c>
      <c r="L42" s="44" t="s">
        <v>254</v>
      </c>
      <c r="M42" s="44" t="s">
        <v>255</v>
      </c>
      <c r="N42" s="140">
        <v>12.25</v>
      </c>
      <c r="O42" s="140" t="s">
        <v>48</v>
      </c>
      <c r="P42" s="44">
        <v>231</v>
      </c>
      <c r="Q42" s="44">
        <v>200</v>
      </c>
      <c r="R42" s="44">
        <v>0</v>
      </c>
      <c r="S42" s="44">
        <v>231</v>
      </c>
      <c r="T42" s="140">
        <v>7.875</v>
      </c>
      <c r="U42" s="140" t="s">
        <v>50</v>
      </c>
      <c r="V42" s="44">
        <v>8150</v>
      </c>
      <c r="W42" s="44">
        <v>150</v>
      </c>
      <c r="X42" s="44">
        <v>7645</v>
      </c>
      <c r="Y42" s="44">
        <v>8150</v>
      </c>
      <c r="Z42" s="44"/>
      <c r="AA42" s="44"/>
      <c r="AB42" s="44"/>
      <c r="AC42" s="44"/>
      <c r="AD42" s="44">
        <v>4176</v>
      </c>
      <c r="AE42" s="44">
        <v>5232</v>
      </c>
      <c r="AF42" s="44">
        <v>1056</v>
      </c>
      <c r="AG42" s="44">
        <v>7637</v>
      </c>
      <c r="AH42" s="44" t="s">
        <v>257</v>
      </c>
      <c r="AI42" s="44">
        <v>8059</v>
      </c>
      <c r="AJ42" s="44" t="s">
        <v>256</v>
      </c>
      <c r="AK42" s="44">
        <v>0</v>
      </c>
      <c r="AL42" s="44"/>
      <c r="AM42" s="44">
        <v>13158</v>
      </c>
      <c r="AN42" s="44"/>
      <c r="AO42" s="44" t="s">
        <v>479</v>
      </c>
    </row>
    <row r="43" spans="1:41" ht="45">
      <c r="A43" s="145">
        <v>56</v>
      </c>
      <c r="B43" s="48" t="s">
        <v>83</v>
      </c>
      <c r="C43" s="177" t="s">
        <v>151</v>
      </c>
      <c r="D43" s="44" t="s">
        <v>258</v>
      </c>
      <c r="E43" s="44" t="e">
        <v>#N/A</v>
      </c>
      <c r="F43" s="44" t="s">
        <v>2</v>
      </c>
      <c r="G43" s="47">
        <v>26499</v>
      </c>
      <c r="H43" s="46" t="s">
        <v>68</v>
      </c>
      <c r="I43" s="44">
        <v>18</v>
      </c>
      <c r="J43" s="44" t="s">
        <v>154</v>
      </c>
      <c r="K43" s="44" t="s">
        <v>155</v>
      </c>
      <c r="L43" s="44" t="s">
        <v>156</v>
      </c>
      <c r="M43" s="44" t="s">
        <v>186</v>
      </c>
      <c r="N43" s="140">
        <v>12.25</v>
      </c>
      <c r="O43" s="140" t="e">
        <v>#N/A</v>
      </c>
      <c r="P43" s="44">
        <v>162</v>
      </c>
      <c r="Q43" s="44">
        <v>180</v>
      </c>
      <c r="R43" s="44">
        <v>0</v>
      </c>
      <c r="S43" s="44">
        <v>162</v>
      </c>
      <c r="T43" s="140">
        <v>7.875</v>
      </c>
      <c r="U43" s="140">
        <v>4.5</v>
      </c>
      <c r="V43" s="44">
        <v>5295</v>
      </c>
      <c r="W43" s="44">
        <v>150</v>
      </c>
      <c r="X43" s="44">
        <v>4780</v>
      </c>
      <c r="Y43" s="44">
        <v>5295</v>
      </c>
      <c r="Z43" s="44"/>
      <c r="AA43" s="44"/>
      <c r="AB43" s="44"/>
      <c r="AC43" s="44"/>
      <c r="AD43" s="44">
        <v>4176</v>
      </c>
      <c r="AE43" s="44">
        <v>5230</v>
      </c>
      <c r="AF43" s="44">
        <v>1054</v>
      </c>
      <c r="AG43" s="44">
        <v>0</v>
      </c>
      <c r="AH43" s="44"/>
      <c r="AI43" s="44">
        <v>0</v>
      </c>
      <c r="AJ43" s="44"/>
      <c r="AK43" s="44">
        <v>0</v>
      </c>
      <c r="AL43" s="44"/>
      <c r="AM43" s="44" t="s">
        <v>259</v>
      </c>
      <c r="AN43" s="44" t="s">
        <v>260</v>
      </c>
      <c r="AO43" s="44" t="s">
        <v>480</v>
      </c>
    </row>
    <row r="44" spans="1:41" ht="120">
      <c r="A44" s="145">
        <v>57</v>
      </c>
      <c r="B44" s="48" t="s">
        <v>124</v>
      </c>
      <c r="C44" s="177" t="s">
        <v>223</v>
      </c>
      <c r="D44" s="44" t="s">
        <v>345</v>
      </c>
      <c r="E44" s="44" t="s">
        <v>123</v>
      </c>
      <c r="F44" s="44" t="s">
        <v>1</v>
      </c>
      <c r="G44" s="47">
        <v>30378</v>
      </c>
      <c r="H44" s="46" t="s">
        <v>153</v>
      </c>
      <c r="I44" s="44">
        <v>18</v>
      </c>
      <c r="J44" s="44" t="s">
        <v>154</v>
      </c>
      <c r="K44" s="44" t="s">
        <v>155</v>
      </c>
      <c r="L44" s="44" t="s">
        <v>346</v>
      </c>
      <c r="M44" s="44" t="s">
        <v>347</v>
      </c>
      <c r="N44" s="140">
        <v>12.25</v>
      </c>
      <c r="O44" s="140" t="s">
        <v>48</v>
      </c>
      <c r="P44" s="44">
        <v>422</v>
      </c>
      <c r="Q44" s="44">
        <v>325</v>
      </c>
      <c r="R44" s="44">
        <v>0</v>
      </c>
      <c r="S44" s="44">
        <v>422</v>
      </c>
      <c r="T44" s="140">
        <v>7.875</v>
      </c>
      <c r="U44" s="140" t="s">
        <v>50</v>
      </c>
      <c r="V44" s="44">
        <v>8585</v>
      </c>
      <c r="W44" s="44">
        <v>300</v>
      </c>
      <c r="X44" s="44">
        <v>6933</v>
      </c>
      <c r="Y44" s="44">
        <v>8585</v>
      </c>
      <c r="Z44" s="44"/>
      <c r="AA44" s="44"/>
      <c r="AB44" s="44"/>
      <c r="AC44" s="44">
        <v>1361</v>
      </c>
      <c r="AD44" s="44">
        <v>4176</v>
      </c>
      <c r="AE44" s="44">
        <v>5227</v>
      </c>
      <c r="AF44" s="44">
        <v>1051</v>
      </c>
      <c r="AG44" s="44">
        <v>7602</v>
      </c>
      <c r="AH44" s="44"/>
      <c r="AI44" s="44">
        <v>8052</v>
      </c>
      <c r="AJ44" s="44"/>
      <c r="AK44" s="44">
        <v>8468</v>
      </c>
      <c r="AL44" s="44" t="s">
        <v>261</v>
      </c>
      <c r="AM44" s="44">
        <v>6220</v>
      </c>
      <c r="AN44" s="44"/>
      <c r="AO44" s="44" t="s">
        <v>481</v>
      </c>
    </row>
    <row r="45" spans="1:41" ht="45">
      <c r="A45" s="145">
        <v>58</v>
      </c>
      <c r="B45" s="48" t="s">
        <v>125</v>
      </c>
      <c r="C45" s="177" t="s">
        <v>151</v>
      </c>
      <c r="D45" s="44" t="s">
        <v>348</v>
      </c>
      <c r="E45" s="44" t="s">
        <v>84</v>
      </c>
      <c r="F45" s="44" t="s">
        <v>2</v>
      </c>
      <c r="G45" s="47">
        <v>31323</v>
      </c>
      <c r="H45" s="46" t="s">
        <v>26</v>
      </c>
      <c r="I45" s="44">
        <v>18</v>
      </c>
      <c r="J45" s="44" t="s">
        <v>154</v>
      </c>
      <c r="K45" s="44" t="s">
        <v>155</v>
      </c>
      <c r="L45" s="44" t="s">
        <v>349</v>
      </c>
      <c r="M45" s="44" t="s">
        <v>350</v>
      </c>
      <c r="N45" s="140">
        <v>12.25</v>
      </c>
      <c r="O45" s="140" t="s">
        <v>48</v>
      </c>
      <c r="P45" s="44">
        <v>330</v>
      </c>
      <c r="Q45" s="44">
        <v>115</v>
      </c>
      <c r="R45" s="44">
        <v>0</v>
      </c>
      <c r="S45" s="44">
        <v>330</v>
      </c>
      <c r="T45" s="140">
        <v>7.875</v>
      </c>
      <c r="U45" s="140" t="s">
        <v>50</v>
      </c>
      <c r="V45" s="44">
        <v>8097</v>
      </c>
      <c r="W45" s="44">
        <v>250</v>
      </c>
      <c r="X45" s="44">
        <v>6725</v>
      </c>
      <c r="Y45" s="44">
        <v>8097</v>
      </c>
      <c r="Z45" s="44"/>
      <c r="AA45" s="44"/>
      <c r="AB45" s="44"/>
      <c r="AC45" s="44"/>
      <c r="AD45" s="44">
        <v>4176</v>
      </c>
      <c r="AE45" s="44">
        <v>5204</v>
      </c>
      <c r="AF45" s="44">
        <v>1028</v>
      </c>
      <c r="AG45" s="44">
        <v>7595</v>
      </c>
      <c r="AH45" s="44" t="s">
        <v>263</v>
      </c>
      <c r="AI45" s="44">
        <v>8033</v>
      </c>
      <c r="AJ45" s="44" t="s">
        <v>262</v>
      </c>
      <c r="AK45" s="44">
        <v>0</v>
      </c>
      <c r="AL45" s="44"/>
      <c r="AM45" s="44">
        <v>29268</v>
      </c>
      <c r="AN45" s="44"/>
      <c r="AO45" s="44" t="s">
        <v>482</v>
      </c>
    </row>
    <row r="46" spans="1:41" ht="75">
      <c r="A46" s="145">
        <v>59</v>
      </c>
      <c r="B46" s="48" t="s">
        <v>102</v>
      </c>
      <c r="C46" s="177" t="s">
        <v>151</v>
      </c>
      <c r="D46" s="44" t="s">
        <v>351</v>
      </c>
      <c r="E46" s="44" t="s">
        <v>66</v>
      </c>
      <c r="F46" s="44" t="s">
        <v>99</v>
      </c>
      <c r="G46" s="47">
        <v>28208</v>
      </c>
      <c r="H46" s="46" t="s">
        <v>153</v>
      </c>
      <c r="I46" s="44">
        <v>18</v>
      </c>
      <c r="J46" s="44" t="s">
        <v>154</v>
      </c>
      <c r="K46" s="44" t="s">
        <v>155</v>
      </c>
      <c r="L46" s="44" t="s">
        <v>304</v>
      </c>
      <c r="M46" s="44" t="s">
        <v>186</v>
      </c>
      <c r="N46" s="140">
        <v>12.25</v>
      </c>
      <c r="O46" s="140" t="s">
        <v>48</v>
      </c>
      <c r="P46" s="44">
        <v>203</v>
      </c>
      <c r="Q46" s="44">
        <v>160</v>
      </c>
      <c r="R46" s="44">
        <v>0</v>
      </c>
      <c r="S46" s="44">
        <v>203</v>
      </c>
      <c r="T46" s="140">
        <v>7.875</v>
      </c>
      <c r="U46" s="140" t="s">
        <v>50</v>
      </c>
      <c r="V46" s="44">
        <v>5220</v>
      </c>
      <c r="W46" s="44">
        <v>150</v>
      </c>
      <c r="X46" s="44">
        <v>4400</v>
      </c>
      <c r="Y46" s="44">
        <v>5220</v>
      </c>
      <c r="Z46" s="44">
        <v>1030</v>
      </c>
      <c r="AA46" s="44">
        <v>88</v>
      </c>
      <c r="AB46" s="44">
        <v>760</v>
      </c>
      <c r="AC46" s="44">
        <v>1028</v>
      </c>
      <c r="AD46" s="44">
        <v>4176</v>
      </c>
      <c r="AE46" s="44">
        <v>5203</v>
      </c>
      <c r="AF46" s="44">
        <v>1027</v>
      </c>
      <c r="AG46" s="44">
        <v>0</v>
      </c>
      <c r="AH46" s="44"/>
      <c r="AI46" s="44">
        <v>0</v>
      </c>
      <c r="AJ46" s="44"/>
      <c r="AK46" s="44">
        <v>0</v>
      </c>
      <c r="AL46" s="44"/>
      <c r="AM46" s="44" t="s">
        <v>264</v>
      </c>
      <c r="AN46" s="44" t="s">
        <v>265</v>
      </c>
      <c r="AO46" s="44" t="s">
        <v>483</v>
      </c>
    </row>
    <row r="47" spans="1:41" ht="90">
      <c r="A47" s="145">
        <v>60</v>
      </c>
      <c r="B47" s="48" t="s">
        <v>100</v>
      </c>
      <c r="C47" s="177" t="s">
        <v>223</v>
      </c>
      <c r="D47" s="44" t="s">
        <v>352</v>
      </c>
      <c r="E47" s="44" t="s">
        <v>66</v>
      </c>
      <c r="F47" s="44" t="s">
        <v>99</v>
      </c>
      <c r="G47" s="47">
        <v>28252</v>
      </c>
      <c r="H47" s="46" t="s">
        <v>153</v>
      </c>
      <c r="I47" s="44">
        <v>18</v>
      </c>
      <c r="J47" s="44" t="s">
        <v>154</v>
      </c>
      <c r="K47" s="44" t="s">
        <v>155</v>
      </c>
      <c r="L47" s="44" t="s">
        <v>304</v>
      </c>
      <c r="M47" s="44" t="s">
        <v>191</v>
      </c>
      <c r="N47" s="140">
        <v>12.25</v>
      </c>
      <c r="O47" s="140" t="s">
        <v>48</v>
      </c>
      <c r="P47" s="44">
        <v>197</v>
      </c>
      <c r="Q47" s="44">
        <v>160</v>
      </c>
      <c r="R47" s="44">
        <v>0</v>
      </c>
      <c r="S47" s="44">
        <v>197</v>
      </c>
      <c r="T47" s="140">
        <v>7.875</v>
      </c>
      <c r="U47" s="140" t="s">
        <v>50</v>
      </c>
      <c r="V47" s="44">
        <v>5209</v>
      </c>
      <c r="W47" s="44">
        <v>240</v>
      </c>
      <c r="X47" s="44">
        <v>3900</v>
      </c>
      <c r="Y47" s="44">
        <v>5209</v>
      </c>
      <c r="Z47" s="44">
        <v>1032</v>
      </c>
      <c r="AA47" s="44">
        <v>90</v>
      </c>
      <c r="AB47" s="44">
        <v>616</v>
      </c>
      <c r="AC47" s="44">
        <v>1032</v>
      </c>
      <c r="AD47" s="44">
        <v>4176</v>
      </c>
      <c r="AE47" s="44">
        <v>5235</v>
      </c>
      <c r="AF47" s="44">
        <v>1059</v>
      </c>
      <c r="AG47" s="44">
        <v>0</v>
      </c>
      <c r="AH47" s="44"/>
      <c r="AI47" s="44">
        <v>0</v>
      </c>
      <c r="AJ47" s="44"/>
      <c r="AK47" s="44">
        <v>0</v>
      </c>
      <c r="AL47" s="44"/>
      <c r="AM47" s="44" t="s">
        <v>266</v>
      </c>
      <c r="AN47" s="44" t="s">
        <v>267</v>
      </c>
      <c r="AO47" s="44" t="s">
        <v>484</v>
      </c>
    </row>
    <row r="48" spans="1:41" ht="90">
      <c r="A48" s="145">
        <v>61</v>
      </c>
      <c r="B48" s="48" t="s">
        <v>104</v>
      </c>
      <c r="C48" s="177" t="s">
        <v>223</v>
      </c>
      <c r="D48" s="44" t="s">
        <v>353</v>
      </c>
      <c r="E48" s="44" t="s">
        <v>66</v>
      </c>
      <c r="F48" s="44" t="s">
        <v>99</v>
      </c>
      <c r="G48" s="47">
        <v>28348</v>
      </c>
      <c r="H48" s="46" t="s">
        <v>153</v>
      </c>
      <c r="I48" s="44">
        <v>18</v>
      </c>
      <c r="J48" s="44" t="s">
        <v>154</v>
      </c>
      <c r="K48" s="44" t="s">
        <v>155</v>
      </c>
      <c r="L48" s="44" t="s">
        <v>176</v>
      </c>
      <c r="M48" s="44" t="s">
        <v>191</v>
      </c>
      <c r="N48" s="140">
        <v>12.25</v>
      </c>
      <c r="O48" s="140" t="s">
        <v>48</v>
      </c>
      <c r="P48" s="44">
        <v>200</v>
      </c>
      <c r="Q48" s="44">
        <v>160</v>
      </c>
      <c r="R48" s="44">
        <v>0</v>
      </c>
      <c r="S48" s="44">
        <v>200</v>
      </c>
      <c r="T48" s="140">
        <v>7.875</v>
      </c>
      <c r="U48" s="140" t="s">
        <v>50</v>
      </c>
      <c r="V48" s="44">
        <v>5250</v>
      </c>
      <c r="W48" s="44">
        <v>230</v>
      </c>
      <c r="X48" s="44">
        <v>4000</v>
      </c>
      <c r="Y48" s="44">
        <v>5250</v>
      </c>
      <c r="Z48" s="44">
        <v>1040</v>
      </c>
      <c r="AA48" s="44">
        <v>80</v>
      </c>
      <c r="AB48" s="44">
        <v>450</v>
      </c>
      <c r="AC48" s="44">
        <v>1040</v>
      </c>
      <c r="AD48" s="44">
        <v>4176</v>
      </c>
      <c r="AE48" s="44">
        <v>5250</v>
      </c>
      <c r="AF48" s="44">
        <v>1074</v>
      </c>
      <c r="AG48" s="44">
        <v>0</v>
      </c>
      <c r="AH48" s="44"/>
      <c r="AI48" s="44">
        <v>0</v>
      </c>
      <c r="AJ48" s="44"/>
      <c r="AK48" s="44">
        <v>0</v>
      </c>
      <c r="AL48" s="44"/>
      <c r="AM48" s="44" t="s">
        <v>268</v>
      </c>
      <c r="AN48" s="44" t="s">
        <v>269</v>
      </c>
      <c r="AO48" s="44" t="s">
        <v>485</v>
      </c>
    </row>
    <row r="49" spans="1:41" ht="90">
      <c r="A49" s="145">
        <v>62</v>
      </c>
      <c r="B49" s="48" t="s">
        <v>98</v>
      </c>
      <c r="C49" s="177" t="s">
        <v>151</v>
      </c>
      <c r="D49" s="44" t="s">
        <v>354</v>
      </c>
      <c r="E49" s="44" t="s">
        <v>66</v>
      </c>
      <c r="F49" s="44" t="s">
        <v>99</v>
      </c>
      <c r="G49" s="47">
        <v>28227</v>
      </c>
      <c r="H49" s="46" t="s">
        <v>153</v>
      </c>
      <c r="I49" s="44">
        <v>18</v>
      </c>
      <c r="J49" s="44" t="s">
        <v>154</v>
      </c>
      <c r="K49" s="44" t="s">
        <v>155</v>
      </c>
      <c r="L49" s="44" t="s">
        <v>176</v>
      </c>
      <c r="M49" s="44" t="s">
        <v>186</v>
      </c>
      <c r="N49" s="140">
        <v>12.25</v>
      </c>
      <c r="O49" s="140" t="s">
        <v>48</v>
      </c>
      <c r="P49" s="44">
        <v>200</v>
      </c>
      <c r="Q49" s="44">
        <v>160</v>
      </c>
      <c r="R49" s="44">
        <v>0</v>
      </c>
      <c r="S49" s="44">
        <v>200</v>
      </c>
      <c r="T49" s="140">
        <v>7.875</v>
      </c>
      <c r="U49" s="140" t="s">
        <v>50</v>
      </c>
      <c r="V49" s="44">
        <v>5215</v>
      </c>
      <c r="W49" s="44">
        <v>150</v>
      </c>
      <c r="X49" s="44">
        <v>4400</v>
      </c>
      <c r="Y49" s="44">
        <v>5215</v>
      </c>
      <c r="Z49" s="44">
        <v>1116</v>
      </c>
      <c r="AA49" s="44">
        <v>88</v>
      </c>
      <c r="AB49" s="44">
        <v>713</v>
      </c>
      <c r="AC49" s="44">
        <v>1116</v>
      </c>
      <c r="AD49" s="44">
        <v>4176</v>
      </c>
      <c r="AE49" s="44">
        <v>5218</v>
      </c>
      <c r="AF49" s="44">
        <v>1042</v>
      </c>
      <c r="AG49" s="44">
        <v>0</v>
      </c>
      <c r="AH49" s="44"/>
      <c r="AI49" s="44">
        <v>0</v>
      </c>
      <c r="AJ49" s="44"/>
      <c r="AK49" s="44">
        <v>0</v>
      </c>
      <c r="AL49" s="44"/>
      <c r="AM49" s="44" t="s">
        <v>270</v>
      </c>
      <c r="AN49" s="44" t="s">
        <v>271</v>
      </c>
      <c r="AO49" s="44" t="s">
        <v>486</v>
      </c>
    </row>
    <row r="50" spans="1:41" ht="90">
      <c r="A50" s="145">
        <v>63</v>
      </c>
      <c r="B50" s="48" t="s">
        <v>122</v>
      </c>
      <c r="C50" s="177" t="s">
        <v>223</v>
      </c>
      <c r="D50" s="44" t="s">
        <v>355</v>
      </c>
      <c r="E50" s="44" t="s">
        <v>123</v>
      </c>
      <c r="F50" s="44" t="s">
        <v>1</v>
      </c>
      <c r="G50" s="47">
        <v>30363</v>
      </c>
      <c r="H50" s="46" t="s">
        <v>153</v>
      </c>
      <c r="I50" s="44">
        <v>18</v>
      </c>
      <c r="J50" s="44" t="s">
        <v>154</v>
      </c>
      <c r="K50" s="44" t="s">
        <v>155</v>
      </c>
      <c r="L50" s="44" t="s">
        <v>245</v>
      </c>
      <c r="M50" s="44" t="s">
        <v>347</v>
      </c>
      <c r="N50" s="140">
        <v>12.25</v>
      </c>
      <c r="O50" s="140" t="s">
        <v>48</v>
      </c>
      <c r="P50" s="44">
        <v>428</v>
      </c>
      <c r="Q50" s="44">
        <v>325</v>
      </c>
      <c r="R50" s="44">
        <v>0</v>
      </c>
      <c r="S50" s="44">
        <v>428</v>
      </c>
      <c r="T50" s="140">
        <v>7.875</v>
      </c>
      <c r="U50" s="140" t="s">
        <v>50</v>
      </c>
      <c r="V50" s="44">
        <v>8585</v>
      </c>
      <c r="W50" s="44">
        <v>300</v>
      </c>
      <c r="X50" s="44">
        <v>7380</v>
      </c>
      <c r="Y50" s="44">
        <v>8585</v>
      </c>
      <c r="Z50" s="44">
        <v>1344</v>
      </c>
      <c r="AA50" s="44" t="s">
        <v>274</v>
      </c>
      <c r="AB50" s="44" t="s">
        <v>57</v>
      </c>
      <c r="AC50" s="44">
        <v>1344</v>
      </c>
      <c r="AD50" s="44">
        <v>4176</v>
      </c>
      <c r="AE50" s="44">
        <v>5239</v>
      </c>
      <c r="AF50" s="44">
        <v>1063</v>
      </c>
      <c r="AG50" s="44">
        <v>7610</v>
      </c>
      <c r="AH50" s="44"/>
      <c r="AI50" s="44">
        <v>8065</v>
      </c>
      <c r="AJ50" s="44" t="s">
        <v>272</v>
      </c>
      <c r="AK50" s="44">
        <v>8470</v>
      </c>
      <c r="AL50" s="44" t="s">
        <v>273</v>
      </c>
      <c r="AM50" s="44">
        <v>6230</v>
      </c>
      <c r="AN50" s="44"/>
      <c r="AO50" s="44" t="s">
        <v>487</v>
      </c>
    </row>
    <row r="51" spans="1:41" ht="90">
      <c r="A51" s="145">
        <v>64</v>
      </c>
      <c r="B51" s="48" t="s">
        <v>105</v>
      </c>
      <c r="C51" s="177" t="s">
        <v>151</v>
      </c>
      <c r="D51" s="44" t="s">
        <v>356</v>
      </c>
      <c r="E51" s="44" t="s">
        <v>106</v>
      </c>
      <c r="F51" s="44" t="s">
        <v>107</v>
      </c>
      <c r="G51" s="47">
        <v>27928</v>
      </c>
      <c r="H51" s="46" t="s">
        <v>153</v>
      </c>
      <c r="I51" s="44">
        <v>18</v>
      </c>
      <c r="J51" s="44" t="s">
        <v>154</v>
      </c>
      <c r="K51" s="44" t="s">
        <v>155</v>
      </c>
      <c r="L51" s="44" t="s">
        <v>228</v>
      </c>
      <c r="M51" s="44" t="s">
        <v>186</v>
      </c>
      <c r="N51" s="140">
        <v>12.25</v>
      </c>
      <c r="O51" s="140" t="s">
        <v>48</v>
      </c>
      <c r="P51" s="44">
        <v>200</v>
      </c>
      <c r="Q51" s="44">
        <v>200</v>
      </c>
      <c r="R51" s="44">
        <v>0</v>
      </c>
      <c r="S51" s="44">
        <v>200</v>
      </c>
      <c r="T51" s="140">
        <v>7.875</v>
      </c>
      <c r="U51" s="140" t="s">
        <v>50</v>
      </c>
      <c r="V51" s="44">
        <v>5200</v>
      </c>
      <c r="W51" s="44">
        <v>250</v>
      </c>
      <c r="X51" s="44">
        <v>3850</v>
      </c>
      <c r="Y51" s="44">
        <v>5200</v>
      </c>
      <c r="Z51" s="44"/>
      <c r="AA51" s="44"/>
      <c r="AB51" s="44"/>
      <c r="AC51" s="44"/>
      <c r="AD51" s="44">
        <v>4176</v>
      </c>
      <c r="AE51" s="44">
        <v>5240</v>
      </c>
      <c r="AF51" s="44">
        <v>1064</v>
      </c>
      <c r="AG51" s="44">
        <v>0</v>
      </c>
      <c r="AH51" s="44"/>
      <c r="AI51" s="44">
        <v>0</v>
      </c>
      <c r="AJ51" s="44"/>
      <c r="AK51" s="44">
        <v>0</v>
      </c>
      <c r="AL51" s="44"/>
      <c r="AM51" s="44" t="s">
        <v>275</v>
      </c>
      <c r="AN51" s="44" t="s">
        <v>276</v>
      </c>
      <c r="AO51" s="44" t="s">
        <v>488</v>
      </c>
    </row>
    <row r="52" spans="1:41" ht="75">
      <c r="A52" s="145">
        <v>65</v>
      </c>
      <c r="B52" s="48" t="s">
        <v>101</v>
      </c>
      <c r="C52" s="177" t="s">
        <v>223</v>
      </c>
      <c r="D52" s="44" t="s">
        <v>357</v>
      </c>
      <c r="E52" s="44" t="s">
        <v>66</v>
      </c>
      <c r="F52" s="44" t="s">
        <v>99</v>
      </c>
      <c r="G52" s="47">
        <v>28353</v>
      </c>
      <c r="H52" s="46" t="s">
        <v>153</v>
      </c>
      <c r="I52" s="44">
        <v>18</v>
      </c>
      <c r="J52" s="44" t="s">
        <v>154</v>
      </c>
      <c r="K52" s="44" t="s">
        <v>155</v>
      </c>
      <c r="L52" s="44" t="s">
        <v>228</v>
      </c>
      <c r="M52" s="44" t="s">
        <v>191</v>
      </c>
      <c r="N52" s="140">
        <v>12.25</v>
      </c>
      <c r="O52" s="140" t="s">
        <v>48</v>
      </c>
      <c r="P52" s="44">
        <v>216</v>
      </c>
      <c r="Q52" s="44">
        <v>200</v>
      </c>
      <c r="R52" s="44">
        <v>0</v>
      </c>
      <c r="S52" s="44">
        <v>216</v>
      </c>
      <c r="T52" s="140">
        <v>7.875</v>
      </c>
      <c r="U52" s="140" t="s">
        <v>50</v>
      </c>
      <c r="V52" s="44">
        <v>5283</v>
      </c>
      <c r="W52" s="44">
        <v>450</v>
      </c>
      <c r="X52" s="44">
        <v>2800</v>
      </c>
      <c r="Y52" s="44">
        <v>5283</v>
      </c>
      <c r="Z52" s="44" t="s">
        <v>279</v>
      </c>
      <c r="AA52" s="44">
        <v>250</v>
      </c>
      <c r="AB52" s="44" t="s">
        <v>280</v>
      </c>
      <c r="AC52" s="44" t="s">
        <v>279</v>
      </c>
      <c r="AD52" s="44">
        <v>4176</v>
      </c>
      <c r="AE52" s="44">
        <v>5258</v>
      </c>
      <c r="AF52" s="44">
        <v>1082</v>
      </c>
      <c r="AG52" s="44">
        <v>0</v>
      </c>
      <c r="AH52" s="44"/>
      <c r="AI52" s="44">
        <v>0</v>
      </c>
      <c r="AJ52" s="44"/>
      <c r="AK52" s="44">
        <v>0</v>
      </c>
      <c r="AL52" s="44"/>
      <c r="AM52" s="44" t="s">
        <v>277</v>
      </c>
      <c r="AN52" s="44" t="s">
        <v>278</v>
      </c>
      <c r="AO52" s="44" t="s">
        <v>489</v>
      </c>
    </row>
  </sheetData>
  <autoFilter ref="B2:AO52">
    <filterColumn colId="1">
      <filters>
        <filter val="Willow Bend East"/>
        <filter val="Willow Bend East &amp; West"/>
      </filters>
    </filterColumn>
  </autoFilter>
  <mergeCells count="7">
    <mergeCell ref="AM1:AN1"/>
    <mergeCell ref="N1:S1"/>
    <mergeCell ref="T1:AC1"/>
    <mergeCell ref="AG1:AH1"/>
    <mergeCell ref="AI1:AJ1"/>
    <mergeCell ref="AK1:AL1"/>
    <mergeCell ref="AD1:AF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N62"/>
  <sheetViews>
    <sheetView zoomScale="70" zoomScaleNormal="70" workbookViewId="0">
      <selection activeCell="A23" sqref="A23"/>
    </sheetView>
  </sheetViews>
  <sheetFormatPr defaultRowHeight="12.75"/>
  <cols>
    <col min="1" max="1" width="13.5703125" style="166" customWidth="1"/>
    <col min="2" max="2" width="22.85546875" style="166" customWidth="1"/>
    <col min="3" max="3" width="21.42578125" style="166" customWidth="1"/>
    <col min="4" max="4" width="13.42578125" style="166" customWidth="1"/>
    <col min="5" max="5" width="22.28515625" style="166" customWidth="1"/>
    <col min="6" max="6" width="13.140625" style="185" bestFit="1" customWidth="1"/>
    <col min="7" max="7" width="9.5703125" style="166" customWidth="1"/>
    <col min="8" max="8" width="11.42578125" style="166" customWidth="1"/>
    <col min="9" max="9" width="15.42578125" style="166" customWidth="1"/>
    <col min="10" max="10" width="15.7109375" style="166" customWidth="1"/>
    <col min="11" max="11" width="14.140625" style="166" customWidth="1"/>
    <col min="12" max="12" width="13" style="166" customWidth="1"/>
    <col min="13" max="13" width="88.7109375" style="166" customWidth="1"/>
    <col min="14" max="14" width="11.42578125" style="166" customWidth="1"/>
    <col min="15" max="16384" width="9.140625" style="165"/>
  </cols>
  <sheetData>
    <row r="1" spans="1:14" ht="18">
      <c r="A1" s="234" t="s">
        <v>358</v>
      </c>
      <c r="B1" s="234"/>
      <c r="C1" s="234"/>
      <c r="D1" s="234"/>
      <c r="E1" s="234"/>
      <c r="F1" s="234"/>
      <c r="G1" s="234"/>
      <c r="H1" s="234"/>
      <c r="I1" s="234"/>
      <c r="J1" s="234"/>
      <c r="K1" s="234"/>
      <c r="L1" s="234"/>
      <c r="M1" s="234"/>
    </row>
    <row r="2" spans="1:14" ht="15.75">
      <c r="A2" s="235"/>
      <c r="B2" s="236"/>
      <c r="C2" s="237" t="s">
        <v>359</v>
      </c>
      <c r="D2" s="236"/>
      <c r="E2" s="236"/>
      <c r="F2" s="237"/>
      <c r="G2" s="236"/>
      <c r="H2" s="236"/>
      <c r="I2" s="237" t="s">
        <v>359</v>
      </c>
      <c r="J2" s="236"/>
      <c r="K2" s="236"/>
      <c r="L2" s="236"/>
      <c r="M2" s="183"/>
      <c r="N2" s="165"/>
    </row>
    <row r="3" spans="1:14" ht="15.75">
      <c r="A3" s="237" t="s">
        <v>360</v>
      </c>
      <c r="B3" s="236"/>
      <c r="C3" s="237" t="s">
        <v>361</v>
      </c>
      <c r="D3" s="236"/>
      <c r="E3" s="236"/>
      <c r="F3" s="237" t="s">
        <v>360</v>
      </c>
      <c r="G3" s="236"/>
      <c r="H3" s="236"/>
      <c r="I3" s="237" t="s">
        <v>361</v>
      </c>
      <c r="J3" s="236"/>
      <c r="K3" s="236"/>
      <c r="L3" s="236"/>
      <c r="M3" s="183"/>
      <c r="N3" s="165"/>
    </row>
    <row r="4" spans="1:14" ht="15.75">
      <c r="A4" s="235" t="s">
        <v>537</v>
      </c>
      <c r="B4" s="236"/>
      <c r="C4" s="235" t="s">
        <v>543</v>
      </c>
      <c r="D4" s="236"/>
      <c r="E4" s="236"/>
      <c r="F4" s="238" t="s">
        <v>540</v>
      </c>
      <c r="G4" s="236"/>
      <c r="H4" s="236"/>
      <c r="I4" s="235" t="s">
        <v>543</v>
      </c>
      <c r="J4" s="236"/>
      <c r="K4" s="236"/>
      <c r="L4" s="236"/>
      <c r="M4" s="183"/>
      <c r="N4" s="165"/>
    </row>
    <row r="5" spans="1:14" ht="15.75">
      <c r="A5" s="235" t="s">
        <v>538</v>
      </c>
      <c r="B5" s="236"/>
      <c r="C5" s="235" t="s">
        <v>543</v>
      </c>
      <c r="D5" s="236"/>
      <c r="E5" s="236"/>
      <c r="F5" s="238" t="s">
        <v>541</v>
      </c>
      <c r="G5" s="236"/>
      <c r="H5" s="236"/>
      <c r="I5" s="235" t="s">
        <v>543</v>
      </c>
      <c r="J5" s="236"/>
      <c r="K5" s="236"/>
      <c r="L5" s="236"/>
      <c r="M5" s="183"/>
      <c r="N5" s="165"/>
    </row>
    <row r="6" spans="1:14" ht="15.75">
      <c r="A6" s="235" t="s">
        <v>539</v>
      </c>
      <c r="B6" s="236"/>
      <c r="C6" s="235" t="s">
        <v>543</v>
      </c>
      <c r="D6" s="236"/>
      <c r="E6" s="236"/>
      <c r="F6" s="238" t="s">
        <v>542</v>
      </c>
      <c r="G6" s="236"/>
      <c r="H6" s="236"/>
      <c r="I6" s="235" t="s">
        <v>543</v>
      </c>
      <c r="J6" s="236"/>
      <c r="K6" s="236"/>
      <c r="L6" s="236"/>
      <c r="M6" s="183"/>
      <c r="N6" s="165"/>
    </row>
    <row r="7" spans="1:14">
      <c r="A7" s="239" t="s">
        <v>362</v>
      </c>
      <c r="B7" s="239"/>
      <c r="C7" s="239"/>
      <c r="D7" s="240"/>
      <c r="E7" s="240"/>
      <c r="F7" s="240"/>
      <c r="G7" s="240"/>
      <c r="H7" s="240"/>
      <c r="I7" s="240"/>
      <c r="J7" s="240"/>
      <c r="K7" s="240"/>
      <c r="L7" s="240"/>
      <c r="M7" s="240"/>
      <c r="N7" s="165"/>
    </row>
    <row r="8" spans="1:14" s="184" customFormat="1" ht="18">
      <c r="A8" s="234" t="s">
        <v>363</v>
      </c>
      <c r="B8" s="236"/>
      <c r="C8" s="236"/>
      <c r="D8" s="236"/>
      <c r="E8" s="236"/>
      <c r="F8" s="236"/>
      <c r="G8" s="236"/>
      <c r="H8" s="236"/>
      <c r="I8" s="236"/>
      <c r="J8" s="236"/>
      <c r="K8" s="236"/>
      <c r="L8" s="236"/>
      <c r="M8" s="236"/>
    </row>
    <row r="9" spans="1:14" ht="96.75" customHeight="1">
      <c r="A9" s="173" t="s">
        <v>364</v>
      </c>
      <c r="B9" s="179" t="s">
        <v>365</v>
      </c>
      <c r="C9" s="179" t="s">
        <v>366</v>
      </c>
      <c r="D9" s="179" t="s">
        <v>367</v>
      </c>
      <c r="E9" s="179" t="s">
        <v>368</v>
      </c>
      <c r="F9" s="176" t="s">
        <v>369</v>
      </c>
      <c r="G9" s="179" t="s">
        <v>370</v>
      </c>
      <c r="H9" s="179" t="s">
        <v>371</v>
      </c>
      <c r="I9" s="179" t="s">
        <v>372</v>
      </c>
      <c r="J9" s="179" t="s">
        <v>373</v>
      </c>
      <c r="K9" s="179" t="s">
        <v>374</v>
      </c>
      <c r="L9" s="179" t="s">
        <v>375</v>
      </c>
      <c r="M9" s="181" t="s">
        <v>376</v>
      </c>
      <c r="N9" s="165"/>
    </row>
    <row r="10" spans="1:14" ht="89.25">
      <c r="A10" s="174" t="s">
        <v>574</v>
      </c>
      <c r="B10" s="174" t="s">
        <v>356</v>
      </c>
      <c r="C10" s="174" t="s">
        <v>544</v>
      </c>
      <c r="D10" s="174" t="s">
        <v>562</v>
      </c>
      <c r="E10" s="174" t="s">
        <v>107</v>
      </c>
      <c r="F10" s="175">
        <v>27928</v>
      </c>
      <c r="G10" s="174" t="s">
        <v>153</v>
      </c>
      <c r="H10" s="174">
        <v>200</v>
      </c>
      <c r="I10" s="174">
        <v>1064</v>
      </c>
      <c r="J10" s="174"/>
      <c r="K10" s="174" t="s">
        <v>57</v>
      </c>
      <c r="L10" s="174"/>
      <c r="M10" s="182" t="s">
        <v>488</v>
      </c>
      <c r="N10" s="165"/>
    </row>
    <row r="11" spans="1:14" ht="63.75">
      <c r="A11" s="174" t="s">
        <v>582</v>
      </c>
      <c r="B11" s="174" t="s">
        <v>575</v>
      </c>
      <c r="C11" s="174" t="s">
        <v>544</v>
      </c>
      <c r="D11" s="174" t="s">
        <v>580</v>
      </c>
      <c r="E11" s="174" t="s">
        <v>99</v>
      </c>
      <c r="F11" s="175">
        <v>28208</v>
      </c>
      <c r="G11" s="174" t="s">
        <v>153</v>
      </c>
      <c r="H11" s="174">
        <v>203</v>
      </c>
      <c r="I11" s="174">
        <v>1027</v>
      </c>
      <c r="J11" s="174"/>
      <c r="K11" s="174" t="s">
        <v>57</v>
      </c>
      <c r="L11" s="174"/>
      <c r="M11" s="182" t="s">
        <v>483</v>
      </c>
      <c r="N11" s="165"/>
    </row>
    <row r="12" spans="1:14" ht="76.5">
      <c r="A12" s="174" t="s">
        <v>583</v>
      </c>
      <c r="B12" s="174" t="s">
        <v>576</v>
      </c>
      <c r="C12" s="174" t="s">
        <v>544</v>
      </c>
      <c r="D12" s="174" t="s">
        <v>581</v>
      </c>
      <c r="E12" s="174" t="s">
        <v>99</v>
      </c>
      <c r="F12" s="175">
        <v>28227</v>
      </c>
      <c r="G12" s="174" t="s">
        <v>153</v>
      </c>
      <c r="H12" s="174">
        <v>200</v>
      </c>
      <c r="I12" s="174">
        <v>1042</v>
      </c>
      <c r="J12" s="174"/>
      <c r="K12" s="174" t="s">
        <v>57</v>
      </c>
      <c r="L12" s="174"/>
      <c r="M12" s="182" t="s">
        <v>486</v>
      </c>
      <c r="N12" s="165"/>
    </row>
    <row r="13" spans="1:14" ht="76.5">
      <c r="A13" s="174" t="s">
        <v>584</v>
      </c>
      <c r="B13" s="174" t="s">
        <v>577</v>
      </c>
      <c r="C13" s="174" t="s">
        <v>560</v>
      </c>
      <c r="D13" s="174" t="s">
        <v>573</v>
      </c>
      <c r="E13" s="174" t="s">
        <v>99</v>
      </c>
      <c r="F13" s="175">
        <v>28252</v>
      </c>
      <c r="G13" s="174" t="s">
        <v>153</v>
      </c>
      <c r="H13" s="174">
        <v>197</v>
      </c>
      <c r="I13" s="174">
        <v>1059</v>
      </c>
      <c r="J13" s="174"/>
      <c r="K13" s="174" t="s">
        <v>57</v>
      </c>
      <c r="L13" s="174"/>
      <c r="M13" s="182" t="s">
        <v>484</v>
      </c>
      <c r="N13" s="165"/>
    </row>
    <row r="14" spans="1:14" ht="63.75">
      <c r="A14" s="174" t="s">
        <v>571</v>
      </c>
      <c r="B14" s="174" t="s">
        <v>570</v>
      </c>
      <c r="C14" s="174" t="s">
        <v>560</v>
      </c>
      <c r="D14" s="174" t="s">
        <v>569</v>
      </c>
      <c r="E14" s="174" t="s">
        <v>99</v>
      </c>
      <c r="F14" s="175">
        <v>28343</v>
      </c>
      <c r="G14" s="174" t="s">
        <v>153</v>
      </c>
      <c r="H14" s="174">
        <v>200</v>
      </c>
      <c r="I14" s="174">
        <v>1046</v>
      </c>
      <c r="J14" s="174"/>
      <c r="K14" s="174" t="s">
        <v>57</v>
      </c>
      <c r="L14" s="174"/>
      <c r="M14" s="182" t="s">
        <v>477</v>
      </c>
      <c r="N14" s="165"/>
    </row>
    <row r="15" spans="1:14" ht="76.5">
      <c r="A15" s="174" t="s">
        <v>585</v>
      </c>
      <c r="B15" s="174" t="s">
        <v>578</v>
      </c>
      <c r="C15" s="174" t="s">
        <v>560</v>
      </c>
      <c r="D15" s="174" t="s">
        <v>586</v>
      </c>
      <c r="E15" s="174" t="s">
        <v>99</v>
      </c>
      <c r="F15" s="175">
        <v>28348</v>
      </c>
      <c r="G15" s="174" t="s">
        <v>153</v>
      </c>
      <c r="H15" s="174">
        <v>200</v>
      </c>
      <c r="I15" s="174">
        <v>1074</v>
      </c>
      <c r="J15" s="174"/>
      <c r="K15" s="174" t="s">
        <v>57</v>
      </c>
      <c r="L15" s="174"/>
      <c r="M15" s="182" t="s">
        <v>485</v>
      </c>
      <c r="N15" s="165"/>
    </row>
    <row r="16" spans="1:14" ht="63.75">
      <c r="A16" s="174" t="s">
        <v>585</v>
      </c>
      <c r="B16" s="174" t="s">
        <v>579</v>
      </c>
      <c r="C16" s="174" t="s">
        <v>560</v>
      </c>
      <c r="D16" s="174" t="s">
        <v>587</v>
      </c>
      <c r="E16" s="174" t="s">
        <v>99</v>
      </c>
      <c r="F16" s="175">
        <v>28353</v>
      </c>
      <c r="G16" s="174" t="s">
        <v>153</v>
      </c>
      <c r="H16" s="174">
        <v>216</v>
      </c>
      <c r="I16" s="174">
        <v>1082</v>
      </c>
      <c r="J16" s="174"/>
      <c r="K16" s="174" t="s">
        <v>57</v>
      </c>
      <c r="L16" s="174"/>
      <c r="M16" s="182" t="s">
        <v>489</v>
      </c>
      <c r="N16" s="165"/>
    </row>
    <row r="17" spans="1:14" ht="42.75" customHeight="1">
      <c r="A17" s="174" t="s">
        <v>609</v>
      </c>
      <c r="B17" s="174" t="s">
        <v>334</v>
      </c>
      <c r="C17" s="174" t="s">
        <v>541</v>
      </c>
      <c r="D17" s="174" t="s">
        <v>561</v>
      </c>
      <c r="E17" s="174" t="s">
        <v>2</v>
      </c>
      <c r="F17" s="175" t="s">
        <v>0</v>
      </c>
      <c r="G17" s="174" t="s">
        <v>25</v>
      </c>
      <c r="H17" s="174">
        <v>0</v>
      </c>
      <c r="I17" s="174">
        <v>1024</v>
      </c>
      <c r="J17" s="174"/>
      <c r="K17" s="174"/>
      <c r="L17" s="174"/>
      <c r="M17" s="182"/>
      <c r="N17" s="165"/>
    </row>
    <row r="18" spans="1:14" ht="63.75">
      <c r="A18" s="174" t="s">
        <v>608</v>
      </c>
      <c r="B18" s="174" t="s">
        <v>296</v>
      </c>
      <c r="C18" s="174" t="s">
        <v>544</v>
      </c>
      <c r="D18" s="174" t="s">
        <v>554</v>
      </c>
      <c r="E18" s="174" t="s">
        <v>78</v>
      </c>
      <c r="F18" s="175">
        <v>27345</v>
      </c>
      <c r="G18" s="174" t="s">
        <v>153</v>
      </c>
      <c r="H18" s="174">
        <v>125</v>
      </c>
      <c r="I18" s="174">
        <v>1117</v>
      </c>
      <c r="J18" s="174"/>
      <c r="K18" s="174" t="s">
        <v>57</v>
      </c>
      <c r="L18" s="174"/>
      <c r="M18" s="182" t="s">
        <v>456</v>
      </c>
      <c r="N18" s="165"/>
    </row>
    <row r="19" spans="1:14" ht="89.25">
      <c r="A19" s="174" t="s">
        <v>607</v>
      </c>
      <c r="B19" s="174" t="s">
        <v>297</v>
      </c>
      <c r="C19" s="174" t="s">
        <v>556</v>
      </c>
      <c r="D19" s="174" t="s">
        <v>555</v>
      </c>
      <c r="E19" s="174" t="s">
        <v>78</v>
      </c>
      <c r="F19" s="175">
        <v>27559</v>
      </c>
      <c r="G19" s="174" t="s">
        <v>153</v>
      </c>
      <c r="H19" s="174">
        <v>101</v>
      </c>
      <c r="I19" s="174">
        <v>1122</v>
      </c>
      <c r="J19" s="174"/>
      <c r="K19" s="174" t="s">
        <v>57</v>
      </c>
      <c r="L19" s="174"/>
      <c r="M19" s="182" t="s">
        <v>457</v>
      </c>
      <c r="N19" s="165"/>
    </row>
    <row r="20" spans="1:14" ht="102">
      <c r="A20" s="174" t="s">
        <v>606</v>
      </c>
      <c r="B20" s="174" t="s">
        <v>345</v>
      </c>
      <c r="C20" s="174" t="s">
        <v>542</v>
      </c>
      <c r="D20" s="174" t="s">
        <v>588</v>
      </c>
      <c r="E20" s="174" t="s">
        <v>1</v>
      </c>
      <c r="F20" s="175">
        <v>30378</v>
      </c>
      <c r="G20" s="174" t="s">
        <v>153</v>
      </c>
      <c r="H20" s="174">
        <v>422</v>
      </c>
      <c r="I20" s="174">
        <v>1051</v>
      </c>
      <c r="J20" s="174" t="s">
        <v>528</v>
      </c>
      <c r="K20" s="174" t="s">
        <v>514</v>
      </c>
      <c r="L20" s="174" t="s">
        <v>515</v>
      </c>
      <c r="M20" s="182" t="s">
        <v>481</v>
      </c>
      <c r="N20" s="165"/>
    </row>
    <row r="21" spans="1:14" ht="76.5">
      <c r="A21" s="174" t="s">
        <v>605</v>
      </c>
      <c r="B21" s="174" t="s">
        <v>355</v>
      </c>
      <c r="C21" s="174" t="s">
        <v>542</v>
      </c>
      <c r="D21" s="174" t="s">
        <v>563</v>
      </c>
      <c r="E21" s="174" t="s">
        <v>1</v>
      </c>
      <c r="F21" s="175">
        <v>30363</v>
      </c>
      <c r="G21" s="174" t="s">
        <v>153</v>
      </c>
      <c r="H21" s="174">
        <v>428</v>
      </c>
      <c r="I21" s="174">
        <v>1063</v>
      </c>
      <c r="J21" s="174" t="s">
        <v>527</v>
      </c>
      <c r="K21" s="174" t="s">
        <v>518</v>
      </c>
      <c r="L21" s="174" t="s">
        <v>519</v>
      </c>
      <c r="M21" s="182" t="s">
        <v>487</v>
      </c>
      <c r="N21" s="165"/>
    </row>
    <row r="22" spans="1:14" ht="38.25">
      <c r="A22" s="174" t="s">
        <v>602</v>
      </c>
      <c r="B22" s="174" t="s">
        <v>258</v>
      </c>
      <c r="C22" s="174" t="s">
        <v>544</v>
      </c>
      <c r="D22" s="174" t="s">
        <v>565</v>
      </c>
      <c r="E22" s="174" t="s">
        <v>2</v>
      </c>
      <c r="F22" s="175">
        <v>26499</v>
      </c>
      <c r="G22" s="174" t="s">
        <v>68</v>
      </c>
      <c r="H22" s="174">
        <v>162</v>
      </c>
      <c r="I22" s="174">
        <v>1054</v>
      </c>
      <c r="J22" s="174"/>
      <c r="K22" s="174" t="s">
        <v>57</v>
      </c>
      <c r="L22" s="174"/>
      <c r="M22" s="182" t="s">
        <v>480</v>
      </c>
      <c r="N22" s="165"/>
    </row>
    <row r="23" spans="1:14" ht="63.75">
      <c r="A23" s="174" t="s">
        <v>612</v>
      </c>
      <c r="B23" s="174" t="s">
        <v>348</v>
      </c>
      <c r="C23" s="174" t="s">
        <v>544</v>
      </c>
      <c r="D23" s="174" t="s">
        <v>564</v>
      </c>
      <c r="E23" s="174" t="s">
        <v>2</v>
      </c>
      <c r="F23" s="175">
        <v>31323</v>
      </c>
      <c r="G23" s="174" t="s">
        <v>26</v>
      </c>
      <c r="H23" s="174">
        <v>330</v>
      </c>
      <c r="I23" s="174">
        <v>1028</v>
      </c>
      <c r="J23" s="174" t="s">
        <v>493</v>
      </c>
      <c r="K23" s="174" t="s">
        <v>516</v>
      </c>
      <c r="L23" s="174" t="s">
        <v>517</v>
      </c>
      <c r="M23" s="182" t="s">
        <v>536</v>
      </c>
      <c r="N23" s="165"/>
    </row>
    <row r="24" spans="1:14" ht="38.25">
      <c r="A24" s="174" t="s">
        <v>604</v>
      </c>
      <c r="B24" s="174" t="s">
        <v>341</v>
      </c>
      <c r="C24" s="174" t="s">
        <v>541</v>
      </c>
      <c r="D24" s="174" t="s">
        <v>568</v>
      </c>
      <c r="E24" s="174" t="s">
        <v>65</v>
      </c>
      <c r="F24" s="175">
        <v>31668</v>
      </c>
      <c r="G24" s="174" t="s">
        <v>26</v>
      </c>
      <c r="H24" s="174">
        <v>221</v>
      </c>
      <c r="I24" s="174">
        <v>1051</v>
      </c>
      <c r="J24" s="174" t="s">
        <v>526</v>
      </c>
      <c r="K24" s="174" t="s">
        <v>510</v>
      </c>
      <c r="L24" s="174" t="s">
        <v>511</v>
      </c>
      <c r="M24" s="182" t="s">
        <v>478</v>
      </c>
      <c r="N24" s="165"/>
    </row>
    <row r="25" spans="1:14" ht="38.25">
      <c r="A25" s="174" t="s">
        <v>603</v>
      </c>
      <c r="B25" s="174" t="s">
        <v>295</v>
      </c>
      <c r="C25" s="174" t="s">
        <v>544</v>
      </c>
      <c r="D25" s="174" t="s">
        <v>553</v>
      </c>
      <c r="E25" s="174" t="s">
        <v>78</v>
      </c>
      <c r="F25" s="175">
        <v>27356</v>
      </c>
      <c r="G25" s="174" t="s">
        <v>26</v>
      </c>
      <c r="H25" s="174">
        <v>100</v>
      </c>
      <c r="I25" s="174">
        <v>1099</v>
      </c>
      <c r="J25" s="174" t="s">
        <v>493</v>
      </c>
      <c r="K25" s="174" t="s">
        <v>57</v>
      </c>
      <c r="L25" s="174"/>
      <c r="M25" s="182" t="s">
        <v>455</v>
      </c>
      <c r="N25" s="165"/>
    </row>
    <row r="26" spans="1:14" ht="63.75">
      <c r="A26" s="180" t="s">
        <v>610</v>
      </c>
      <c r="B26" s="174" t="s">
        <v>572</v>
      </c>
      <c r="C26" s="174" t="s">
        <v>542</v>
      </c>
      <c r="D26" s="174" t="s">
        <v>573</v>
      </c>
      <c r="E26" s="174" t="s">
        <v>2</v>
      </c>
      <c r="F26" s="175">
        <v>27522</v>
      </c>
      <c r="G26" s="174" t="s">
        <v>68</v>
      </c>
      <c r="H26" s="174">
        <v>231</v>
      </c>
      <c r="I26" s="174">
        <v>1056</v>
      </c>
      <c r="J26" s="174" t="s">
        <v>493</v>
      </c>
      <c r="K26" s="174" t="s">
        <v>512</v>
      </c>
      <c r="L26" s="174" t="s">
        <v>513</v>
      </c>
      <c r="M26" s="182" t="s">
        <v>535</v>
      </c>
      <c r="N26" s="165"/>
    </row>
    <row r="27" spans="1:14" ht="25.5">
      <c r="A27" s="174" t="s">
        <v>601</v>
      </c>
      <c r="B27" s="174" t="s">
        <v>337</v>
      </c>
      <c r="C27" s="174" t="s">
        <v>541</v>
      </c>
      <c r="D27" s="174" t="s">
        <v>566</v>
      </c>
      <c r="E27" s="174" t="s">
        <v>2</v>
      </c>
      <c r="F27" s="175" t="s">
        <v>0</v>
      </c>
      <c r="G27" s="174" t="s">
        <v>25</v>
      </c>
      <c r="H27" s="174">
        <v>0</v>
      </c>
      <c r="I27" s="174">
        <v>1049</v>
      </c>
      <c r="J27" s="174"/>
      <c r="K27" s="174"/>
      <c r="L27" s="174"/>
      <c r="M27" s="182"/>
      <c r="N27" s="165"/>
    </row>
    <row r="28" spans="1:14" ht="25.5">
      <c r="A28" s="174" t="s">
        <v>600</v>
      </c>
      <c r="B28" s="174" t="s">
        <v>338</v>
      </c>
      <c r="C28" s="174" t="s">
        <v>541</v>
      </c>
      <c r="D28" s="174" t="s">
        <v>567</v>
      </c>
      <c r="E28" s="174" t="s">
        <v>133</v>
      </c>
      <c r="F28" s="175" t="s">
        <v>0</v>
      </c>
      <c r="G28" s="174" t="s">
        <v>24</v>
      </c>
      <c r="H28" s="174">
        <v>0</v>
      </c>
      <c r="I28" s="174">
        <v>1052</v>
      </c>
      <c r="J28" s="174"/>
      <c r="K28" s="174"/>
      <c r="L28" s="174"/>
      <c r="M28" s="182"/>
      <c r="N28" s="165"/>
    </row>
    <row r="29" spans="1:14" ht="102">
      <c r="A29" s="174" t="s">
        <v>598</v>
      </c>
      <c r="B29" s="174" t="s">
        <v>292</v>
      </c>
      <c r="C29" s="174" t="s">
        <v>544</v>
      </c>
      <c r="D29" s="174" t="s">
        <v>551</v>
      </c>
      <c r="E29" s="174" t="s">
        <v>78</v>
      </c>
      <c r="F29" s="175">
        <v>27677</v>
      </c>
      <c r="G29" s="174" t="s">
        <v>153</v>
      </c>
      <c r="H29" s="174">
        <v>280</v>
      </c>
      <c r="I29" s="174">
        <v>1042</v>
      </c>
      <c r="J29" s="174" t="s">
        <v>520</v>
      </c>
      <c r="K29" s="174" t="s">
        <v>501</v>
      </c>
      <c r="L29" s="174" t="s">
        <v>504</v>
      </c>
      <c r="M29" s="182" t="s">
        <v>503</v>
      </c>
      <c r="N29" s="165"/>
    </row>
    <row r="30" spans="1:14" ht="89.25">
      <c r="A30" s="174" t="s">
        <v>599</v>
      </c>
      <c r="B30" s="174" t="s">
        <v>152</v>
      </c>
      <c r="C30" s="174" t="s">
        <v>544</v>
      </c>
      <c r="D30" s="174" t="s">
        <v>545</v>
      </c>
      <c r="E30" s="174" t="s">
        <v>87</v>
      </c>
      <c r="F30" s="175">
        <v>37216</v>
      </c>
      <c r="G30" s="174" t="s">
        <v>153</v>
      </c>
      <c r="H30" s="174">
        <v>222</v>
      </c>
      <c r="I30" s="174">
        <v>1035</v>
      </c>
      <c r="J30" s="174" t="s">
        <v>521</v>
      </c>
      <c r="K30" s="174" t="s">
        <v>490</v>
      </c>
      <c r="L30" s="174" t="s">
        <v>491</v>
      </c>
      <c r="M30" s="182" t="s">
        <v>449</v>
      </c>
      <c r="N30" s="165"/>
    </row>
    <row r="31" spans="1:14" ht="114.75">
      <c r="A31" s="174" t="s">
        <v>611</v>
      </c>
      <c r="B31" s="174" t="s">
        <v>172</v>
      </c>
      <c r="C31" s="174" t="s">
        <v>544</v>
      </c>
      <c r="D31" s="174" t="s">
        <v>550</v>
      </c>
      <c r="E31" s="174" t="s">
        <v>163</v>
      </c>
      <c r="F31" s="175">
        <v>26101</v>
      </c>
      <c r="G31" s="174" t="s">
        <v>26</v>
      </c>
      <c r="H31" s="174">
        <v>214</v>
      </c>
      <c r="I31" s="174">
        <v>1072</v>
      </c>
      <c r="J31" s="174" t="s">
        <v>532</v>
      </c>
      <c r="K31" s="174" t="s">
        <v>500</v>
      </c>
      <c r="L31" s="174" t="s">
        <v>502</v>
      </c>
      <c r="M31" s="182" t="s">
        <v>533</v>
      </c>
      <c r="N31" s="165"/>
    </row>
    <row r="32" spans="1:14" ht="38.25">
      <c r="A32" s="174" t="s">
        <v>597</v>
      </c>
      <c r="B32" s="174" t="s">
        <v>283</v>
      </c>
      <c r="C32" s="174" t="s">
        <v>544</v>
      </c>
      <c r="D32" s="174" t="s">
        <v>546</v>
      </c>
      <c r="E32" s="174" t="s">
        <v>163</v>
      </c>
      <c r="F32" s="175">
        <v>35955</v>
      </c>
      <c r="G32" s="174" t="s">
        <v>26</v>
      </c>
      <c r="H32" s="174">
        <v>1396</v>
      </c>
      <c r="I32" s="174">
        <v>1025</v>
      </c>
      <c r="J32" s="174" t="s">
        <v>531</v>
      </c>
      <c r="K32" s="174" t="s">
        <v>494</v>
      </c>
      <c r="L32" s="174" t="s">
        <v>492</v>
      </c>
      <c r="M32" s="182" t="s">
        <v>450</v>
      </c>
      <c r="N32" s="165"/>
    </row>
    <row r="33" spans="1:14" ht="63.75">
      <c r="A33" s="174" t="s">
        <v>596</v>
      </c>
      <c r="B33" s="174" t="s">
        <v>285</v>
      </c>
      <c r="C33" s="174" t="s">
        <v>544</v>
      </c>
      <c r="D33" s="174" t="s">
        <v>547</v>
      </c>
      <c r="E33" s="174" t="s">
        <v>163</v>
      </c>
      <c r="F33" s="175">
        <v>34646</v>
      </c>
      <c r="G33" s="174" t="s">
        <v>26</v>
      </c>
      <c r="H33" s="174">
        <v>1187</v>
      </c>
      <c r="I33" s="174">
        <v>1020</v>
      </c>
      <c r="J33" s="174" t="s">
        <v>530</v>
      </c>
      <c r="K33" s="174" t="s">
        <v>495</v>
      </c>
      <c r="L33" s="174" t="s">
        <v>496</v>
      </c>
      <c r="M33" s="182" t="s">
        <v>534</v>
      </c>
      <c r="N33" s="165"/>
    </row>
    <row r="34" spans="1:14" ht="38.25">
      <c r="A34" s="174" t="s">
        <v>595</v>
      </c>
      <c r="B34" s="174" t="s">
        <v>289</v>
      </c>
      <c r="C34" s="174" t="s">
        <v>544</v>
      </c>
      <c r="D34" s="174" t="s">
        <v>549</v>
      </c>
      <c r="E34" s="174" t="s">
        <v>163</v>
      </c>
      <c r="F34" s="175">
        <v>36682</v>
      </c>
      <c r="G34" s="174" t="s">
        <v>26</v>
      </c>
      <c r="H34" s="174">
        <v>1260</v>
      </c>
      <c r="I34" s="174">
        <v>1049</v>
      </c>
      <c r="J34" s="174" t="s">
        <v>529</v>
      </c>
      <c r="K34" s="174" t="s">
        <v>498</v>
      </c>
      <c r="L34" s="174" t="s">
        <v>499</v>
      </c>
      <c r="M34" s="182" t="s">
        <v>453</v>
      </c>
      <c r="N34" s="165"/>
    </row>
    <row r="35" spans="1:14" ht="76.5">
      <c r="A35" s="174" t="s">
        <v>594</v>
      </c>
      <c r="B35" s="174" t="s">
        <v>293</v>
      </c>
      <c r="C35" s="174" t="s">
        <v>544</v>
      </c>
      <c r="D35" s="174" t="s">
        <v>552</v>
      </c>
      <c r="E35" s="174" t="s">
        <v>179</v>
      </c>
      <c r="F35" s="175">
        <v>29785</v>
      </c>
      <c r="G35" s="174" t="s">
        <v>153</v>
      </c>
      <c r="H35" s="174">
        <v>211</v>
      </c>
      <c r="I35" s="174">
        <v>1079</v>
      </c>
      <c r="J35" s="174" t="s">
        <v>523</v>
      </c>
      <c r="K35" s="174" t="s">
        <v>57</v>
      </c>
      <c r="L35" s="174"/>
      <c r="M35" s="182" t="s">
        <v>454</v>
      </c>
      <c r="N35" s="165"/>
    </row>
    <row r="36" spans="1:14" ht="76.5">
      <c r="A36" s="174" t="s">
        <v>593</v>
      </c>
      <c r="B36" s="174" t="s">
        <v>287</v>
      </c>
      <c r="C36" s="174" t="s">
        <v>544</v>
      </c>
      <c r="D36" s="174" t="s">
        <v>548</v>
      </c>
      <c r="E36" s="174" t="s">
        <v>87</v>
      </c>
      <c r="F36" s="175">
        <v>29942</v>
      </c>
      <c r="G36" s="174" t="s">
        <v>153</v>
      </c>
      <c r="H36" s="174">
        <v>228</v>
      </c>
      <c r="I36" s="174">
        <v>1029</v>
      </c>
      <c r="J36" s="174" t="s">
        <v>522</v>
      </c>
      <c r="K36" s="174" t="s">
        <v>57</v>
      </c>
      <c r="L36" s="174" t="s">
        <v>497</v>
      </c>
      <c r="M36" s="182" t="s">
        <v>452</v>
      </c>
      <c r="N36" s="165"/>
    </row>
    <row r="37" spans="1:14" ht="76.5">
      <c r="A37" s="174" t="s">
        <v>592</v>
      </c>
      <c r="B37" s="174" t="s">
        <v>591</v>
      </c>
      <c r="C37" s="174" t="s">
        <v>541</v>
      </c>
      <c r="D37" s="174" t="s">
        <v>558</v>
      </c>
      <c r="E37" s="174" t="s">
        <v>89</v>
      </c>
      <c r="F37" s="175">
        <v>27730</v>
      </c>
      <c r="G37" s="174" t="s">
        <v>153</v>
      </c>
      <c r="H37" s="174">
        <v>240</v>
      </c>
      <c r="I37" s="174">
        <v>1031</v>
      </c>
      <c r="J37" s="174" t="s">
        <v>525</v>
      </c>
      <c r="K37" s="174" t="s">
        <v>508</v>
      </c>
      <c r="L37" s="174" t="s">
        <v>509</v>
      </c>
      <c r="M37" s="182" t="s">
        <v>468</v>
      </c>
      <c r="N37" s="165"/>
    </row>
    <row r="38" spans="1:14" ht="38.25">
      <c r="A38" s="174" t="s">
        <v>590</v>
      </c>
      <c r="B38" s="174" t="s">
        <v>325</v>
      </c>
      <c r="C38" s="174" t="s">
        <v>560</v>
      </c>
      <c r="D38" s="174" t="s">
        <v>559</v>
      </c>
      <c r="E38" s="174" t="s">
        <v>78</v>
      </c>
      <c r="F38" s="175">
        <v>31711</v>
      </c>
      <c r="G38" s="174" t="s">
        <v>26</v>
      </c>
      <c r="H38" s="174">
        <v>218</v>
      </c>
      <c r="I38" s="174">
        <v>1060</v>
      </c>
      <c r="J38" s="174"/>
      <c r="K38" s="174" t="s">
        <v>57</v>
      </c>
      <c r="L38" s="174"/>
      <c r="M38" s="182" t="s">
        <v>469</v>
      </c>
      <c r="N38" s="165"/>
    </row>
    <row r="39" spans="1:14" ht="127.5">
      <c r="A39" s="174" t="s">
        <v>589</v>
      </c>
      <c r="B39" s="174" t="s">
        <v>298</v>
      </c>
      <c r="C39" s="174" t="s">
        <v>541</v>
      </c>
      <c r="D39" s="174" t="s">
        <v>557</v>
      </c>
      <c r="E39" s="174" t="s">
        <v>194</v>
      </c>
      <c r="F39" s="175">
        <v>27529</v>
      </c>
      <c r="G39" s="174" t="s">
        <v>153</v>
      </c>
      <c r="H39" s="174">
        <v>100</v>
      </c>
      <c r="I39" s="174">
        <v>1140</v>
      </c>
      <c r="J39" s="174" t="s">
        <v>524</v>
      </c>
      <c r="K39" s="174" t="s">
        <v>506</v>
      </c>
      <c r="L39" s="174" t="s">
        <v>507</v>
      </c>
      <c r="M39" s="182" t="s">
        <v>458</v>
      </c>
      <c r="N39" s="165"/>
    </row>
    <row r="40" spans="1:14">
      <c r="N40" s="165"/>
    </row>
    <row r="41" spans="1:14">
      <c r="N41" s="165"/>
    </row>
    <row r="42" spans="1:14">
      <c r="N42" s="165"/>
    </row>
    <row r="43" spans="1:14">
      <c r="N43" s="165"/>
    </row>
    <row r="44" spans="1:14">
      <c r="N44" s="165"/>
    </row>
    <row r="45" spans="1:14">
      <c r="N45" s="165"/>
    </row>
    <row r="46" spans="1:14">
      <c r="N46" s="165"/>
    </row>
    <row r="47" spans="1:14">
      <c r="N47" s="165"/>
    </row>
    <row r="48" spans="1:14">
      <c r="N48" s="165"/>
    </row>
    <row r="49" spans="14:14">
      <c r="N49" s="165"/>
    </row>
    <row r="50" spans="14:14">
      <c r="N50" s="165"/>
    </row>
    <row r="51" spans="14:14">
      <c r="N51" s="165"/>
    </row>
    <row r="52" spans="14:14">
      <c r="N52" s="165"/>
    </row>
    <row r="53" spans="14:14">
      <c r="N53" s="165"/>
    </row>
    <row r="54" spans="14:14">
      <c r="N54" s="165"/>
    </row>
    <row r="55" spans="14:14">
      <c r="N55" s="165"/>
    </row>
    <row r="56" spans="14:14">
      <c r="N56" s="165"/>
    </row>
    <row r="57" spans="14:14">
      <c r="N57" s="165"/>
    </row>
    <row r="58" spans="14:14">
      <c r="N58" s="165"/>
    </row>
    <row r="59" spans="14:14">
      <c r="N59" s="165"/>
    </row>
    <row r="60" spans="14:14">
      <c r="N60" s="165"/>
    </row>
    <row r="61" spans="14:14">
      <c r="N61" s="165"/>
    </row>
    <row r="62" spans="14:14">
      <c r="N62" s="165"/>
    </row>
  </sheetData>
  <sortState ref="A10:M47">
    <sortCondition ref="B10:B47"/>
  </sortState>
  <mergeCells count="24">
    <mergeCell ref="A7:C7"/>
    <mergeCell ref="D7:M7"/>
    <mergeCell ref="A8:M8"/>
    <mergeCell ref="A5:B5"/>
    <mergeCell ref="C5:E5"/>
    <mergeCell ref="F5:H5"/>
    <mergeCell ref="I5:L5"/>
    <mergeCell ref="A6:B6"/>
    <mergeCell ref="C6:E6"/>
    <mergeCell ref="F6:H6"/>
    <mergeCell ref="I6:L6"/>
    <mergeCell ref="A3:B3"/>
    <mergeCell ref="C3:E3"/>
    <mergeCell ref="F3:H3"/>
    <mergeCell ref="I3:L3"/>
    <mergeCell ref="A4:B4"/>
    <mergeCell ref="C4:E4"/>
    <mergeCell ref="F4:H4"/>
    <mergeCell ref="I4:L4"/>
    <mergeCell ref="A1:M1"/>
    <mergeCell ref="A2:B2"/>
    <mergeCell ref="C2:E2"/>
    <mergeCell ref="F2:H2"/>
    <mergeCell ref="I2:L2"/>
  </mergeCells>
  <printOptions horizontalCentered="1"/>
  <pageMargins left="0.71" right="0.71" top="0.71" bottom="0.71" header="0.5" footer="0.5"/>
  <pageSetup scale="45" fitToHeight="0"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pageSetUpPr fitToPage="1"/>
  </sheetPr>
  <dimension ref="A1:Q83"/>
  <sheetViews>
    <sheetView tabSelected="1" zoomScale="80" zoomScaleNormal="80" workbookViewId="0">
      <selection activeCell="A8" sqref="A8:P8"/>
    </sheetView>
  </sheetViews>
  <sheetFormatPr defaultRowHeight="12.75"/>
  <cols>
    <col min="1" max="1" width="13.85546875" style="167" customWidth="1"/>
    <col min="2" max="3" width="20.42578125" style="167" customWidth="1"/>
    <col min="4" max="4" width="15.28515625" style="167" customWidth="1"/>
    <col min="5" max="5" width="17.85546875" style="167" customWidth="1"/>
    <col min="6" max="6" width="12.28515625" style="167" customWidth="1"/>
    <col min="7" max="7" width="8.140625" style="167" bestFit="1" customWidth="1"/>
    <col min="8" max="8" width="11" style="170" customWidth="1"/>
    <col min="9" max="9" width="14.140625" style="171" customWidth="1"/>
    <col min="10" max="10" width="14.5703125" style="171" customWidth="1"/>
    <col min="11" max="11" width="13" style="167" customWidth="1"/>
    <col min="12" max="12" width="13.85546875" style="167" customWidth="1"/>
    <col min="13" max="13" width="17" style="167" customWidth="1"/>
    <col min="14" max="14" width="16.7109375" style="167" customWidth="1"/>
    <col min="15" max="15" width="13.7109375" style="167" customWidth="1"/>
    <col min="16" max="16" width="39.42578125" style="167" customWidth="1"/>
    <col min="17" max="17" width="37.5703125" style="167" customWidth="1"/>
    <col min="18" max="16384" width="9.140625" style="163"/>
  </cols>
  <sheetData>
    <row r="1" spans="1:17" ht="21" customHeight="1">
      <c r="A1" s="241" t="s">
        <v>358</v>
      </c>
      <c r="B1" s="242"/>
      <c r="C1" s="242"/>
      <c r="D1" s="242"/>
      <c r="E1" s="242"/>
      <c r="F1" s="242"/>
      <c r="G1" s="242"/>
      <c r="H1" s="242"/>
      <c r="I1" s="242"/>
      <c r="J1" s="242"/>
      <c r="K1" s="242"/>
      <c r="L1" s="242"/>
      <c r="M1" s="242"/>
      <c r="N1" s="242"/>
      <c r="O1" s="242"/>
      <c r="P1" s="242"/>
    </row>
    <row r="2" spans="1:17" ht="15" customHeight="1">
      <c r="A2" s="243"/>
      <c r="B2" s="243"/>
      <c r="C2" s="244" t="s">
        <v>359</v>
      </c>
      <c r="D2" s="244"/>
      <c r="E2" s="244"/>
      <c r="F2" s="244"/>
      <c r="G2" s="244"/>
      <c r="H2" s="244"/>
      <c r="I2" s="244" t="s">
        <v>359</v>
      </c>
      <c r="J2" s="244"/>
      <c r="K2" s="244"/>
      <c r="L2" s="244"/>
      <c r="M2" s="244"/>
      <c r="N2" s="244"/>
      <c r="O2" s="244" t="s">
        <v>359</v>
      </c>
      <c r="P2" s="244"/>
      <c r="Q2" s="163"/>
    </row>
    <row r="3" spans="1:17" ht="15" customHeight="1">
      <c r="A3" s="244" t="s">
        <v>360</v>
      </c>
      <c r="B3" s="244"/>
      <c r="C3" s="244" t="s">
        <v>361</v>
      </c>
      <c r="D3" s="244"/>
      <c r="E3" s="244"/>
      <c r="F3" s="244" t="s">
        <v>360</v>
      </c>
      <c r="G3" s="244"/>
      <c r="H3" s="244"/>
      <c r="I3" s="244" t="s">
        <v>361</v>
      </c>
      <c r="J3" s="244"/>
      <c r="K3" s="244"/>
      <c r="L3" s="244"/>
      <c r="M3" s="244" t="s">
        <v>360</v>
      </c>
      <c r="N3" s="244"/>
      <c r="O3" s="244" t="s">
        <v>361</v>
      </c>
      <c r="P3" s="244"/>
      <c r="Q3" s="163"/>
    </row>
    <row r="4" spans="1:17" ht="15" customHeight="1">
      <c r="A4" s="243" t="s">
        <v>377</v>
      </c>
      <c r="B4" s="243"/>
      <c r="C4" s="245" t="s">
        <v>378</v>
      </c>
      <c r="D4" s="245"/>
      <c r="E4" s="245"/>
      <c r="F4" s="243" t="s">
        <v>379</v>
      </c>
      <c r="G4" s="243"/>
      <c r="H4" s="243"/>
      <c r="I4" s="243" t="s">
        <v>380</v>
      </c>
      <c r="J4" s="243"/>
      <c r="K4" s="243"/>
      <c r="L4" s="243"/>
      <c r="M4" s="244"/>
      <c r="N4" s="244"/>
      <c r="O4" s="244"/>
      <c r="P4" s="244"/>
      <c r="Q4" s="163"/>
    </row>
    <row r="5" spans="1:17" ht="15" customHeight="1">
      <c r="A5" s="243" t="s">
        <v>381</v>
      </c>
      <c r="B5" s="243"/>
      <c r="C5" s="245" t="s">
        <v>378</v>
      </c>
      <c r="D5" s="245"/>
      <c r="E5" s="245"/>
      <c r="F5" s="243" t="s">
        <v>382</v>
      </c>
      <c r="G5" s="243"/>
      <c r="H5" s="243"/>
      <c r="I5" s="243" t="s">
        <v>380</v>
      </c>
      <c r="J5" s="243"/>
      <c r="K5" s="243"/>
      <c r="L5" s="243"/>
      <c r="M5" s="244"/>
      <c r="N5" s="244"/>
      <c r="O5" s="244"/>
      <c r="P5" s="244"/>
      <c r="Q5" s="163"/>
    </row>
    <row r="6" spans="1:17" ht="15" customHeight="1">
      <c r="A6" s="246" t="s">
        <v>383</v>
      </c>
      <c r="B6" s="246"/>
      <c r="C6" s="247" t="s">
        <v>378</v>
      </c>
      <c r="D6" s="245"/>
      <c r="E6" s="245"/>
      <c r="F6" s="243" t="s">
        <v>384</v>
      </c>
      <c r="G6" s="243"/>
      <c r="H6" s="243"/>
      <c r="I6" s="243" t="s">
        <v>380</v>
      </c>
      <c r="J6" s="243"/>
      <c r="K6" s="243"/>
      <c r="L6" s="243"/>
      <c r="M6" s="244"/>
      <c r="N6" s="244"/>
      <c r="O6" s="244"/>
      <c r="P6" s="244"/>
      <c r="Q6" s="163"/>
    </row>
    <row r="7" spans="1:17" ht="15" customHeight="1">
      <c r="A7" s="251" t="s">
        <v>362</v>
      </c>
      <c r="B7" s="252"/>
      <c r="C7" s="253"/>
      <c r="D7" s="254" t="s">
        <v>385</v>
      </c>
      <c r="E7" s="255"/>
      <c r="F7" s="255"/>
      <c r="G7" s="255"/>
      <c r="H7" s="255"/>
      <c r="I7" s="255"/>
      <c r="J7" s="255"/>
      <c r="K7" s="255"/>
      <c r="L7" s="255"/>
      <c r="M7" s="255"/>
      <c r="N7" s="255"/>
      <c r="O7" s="255"/>
      <c r="P7" s="256"/>
      <c r="Q7" s="163"/>
    </row>
    <row r="8" spans="1:17" s="168" customFormat="1" ht="43.5" customHeight="1">
      <c r="A8" s="257" t="s">
        <v>363</v>
      </c>
      <c r="B8" s="258"/>
      <c r="C8" s="258"/>
      <c r="D8" s="259"/>
      <c r="E8" s="259"/>
      <c r="F8" s="259"/>
      <c r="G8" s="259"/>
      <c r="H8" s="259"/>
      <c r="I8" s="259"/>
      <c r="J8" s="259"/>
      <c r="K8" s="259"/>
      <c r="L8" s="259"/>
      <c r="M8" s="259"/>
      <c r="N8" s="259"/>
      <c r="O8" s="259"/>
      <c r="P8" s="260"/>
    </row>
    <row r="9" spans="1:17" s="169" customFormat="1" ht="95.25" customHeight="1" thickBot="1">
      <c r="A9" s="149" t="s">
        <v>364</v>
      </c>
      <c r="B9" s="150" t="s">
        <v>365</v>
      </c>
      <c r="C9" s="150" t="s">
        <v>366</v>
      </c>
      <c r="D9" s="150" t="s">
        <v>367</v>
      </c>
      <c r="E9" s="150" t="s">
        <v>368</v>
      </c>
      <c r="F9" s="150" t="s">
        <v>369</v>
      </c>
      <c r="G9" s="150" t="s">
        <v>370</v>
      </c>
      <c r="H9" s="150" t="s">
        <v>371</v>
      </c>
      <c r="I9" s="151" t="s">
        <v>372</v>
      </c>
      <c r="J9" s="151" t="s">
        <v>373</v>
      </c>
      <c r="K9" s="150" t="s">
        <v>374</v>
      </c>
      <c r="L9" s="150" t="s">
        <v>375</v>
      </c>
      <c r="M9" s="261" t="s">
        <v>376</v>
      </c>
      <c r="N9" s="262"/>
      <c r="O9" s="262"/>
      <c r="P9" s="263"/>
    </row>
    <row r="10" spans="1:17" ht="15" customHeight="1">
      <c r="A10" s="152"/>
      <c r="B10" s="153"/>
      <c r="C10" s="153"/>
      <c r="D10" s="153"/>
      <c r="E10" s="153"/>
      <c r="F10" s="153"/>
      <c r="G10" s="153"/>
      <c r="H10" s="153"/>
      <c r="I10" s="154"/>
      <c r="J10" s="154"/>
      <c r="K10" s="152"/>
      <c r="L10" s="152"/>
      <c r="M10" s="264"/>
      <c r="N10" s="265"/>
      <c r="O10" s="265"/>
      <c r="P10" s="266"/>
      <c r="Q10" s="163"/>
    </row>
    <row r="11" spans="1:17" ht="15" customHeight="1">
      <c r="A11" s="153" t="s">
        <v>386</v>
      </c>
      <c r="B11" s="153" t="s">
        <v>387</v>
      </c>
      <c r="C11" s="153" t="s">
        <v>377</v>
      </c>
      <c r="D11" s="153" t="s">
        <v>388</v>
      </c>
      <c r="E11" s="153" t="s">
        <v>389</v>
      </c>
      <c r="F11" s="155">
        <v>40544</v>
      </c>
      <c r="G11" s="153" t="s">
        <v>26</v>
      </c>
      <c r="H11" s="153" t="s">
        <v>390</v>
      </c>
      <c r="I11" s="154" t="s">
        <v>391</v>
      </c>
      <c r="J11" s="154" t="s">
        <v>392</v>
      </c>
      <c r="K11" s="152" t="s">
        <v>393</v>
      </c>
      <c r="L11" s="152" t="s">
        <v>394</v>
      </c>
      <c r="M11" s="248"/>
      <c r="N11" s="249"/>
      <c r="O11" s="249"/>
      <c r="P11" s="250"/>
      <c r="Q11" s="163"/>
    </row>
    <row r="12" spans="1:17" ht="15" customHeight="1">
      <c r="A12" s="152" t="s">
        <v>395</v>
      </c>
      <c r="B12" s="153" t="s">
        <v>396</v>
      </c>
      <c r="C12" s="153" t="s">
        <v>377</v>
      </c>
      <c r="D12" s="153" t="s">
        <v>390</v>
      </c>
      <c r="E12" s="153" t="s">
        <v>397</v>
      </c>
      <c r="F12" s="155">
        <v>29952</v>
      </c>
      <c r="G12" s="153" t="s">
        <v>68</v>
      </c>
      <c r="H12" s="153" t="s">
        <v>398</v>
      </c>
      <c r="I12" s="154" t="s">
        <v>391</v>
      </c>
      <c r="J12" s="154" t="s">
        <v>392</v>
      </c>
      <c r="K12" s="152" t="s">
        <v>399</v>
      </c>
      <c r="L12" s="152" t="s">
        <v>400</v>
      </c>
      <c r="M12" s="248" t="s">
        <v>401</v>
      </c>
      <c r="N12" s="249"/>
      <c r="O12" s="249"/>
      <c r="P12" s="250"/>
      <c r="Q12" s="163"/>
    </row>
    <row r="13" spans="1:17" ht="15" customHeight="1">
      <c r="A13" s="152" t="s">
        <v>402</v>
      </c>
      <c r="B13" s="153" t="s">
        <v>403</v>
      </c>
      <c r="C13" s="153" t="s">
        <v>382</v>
      </c>
      <c r="D13" s="153" t="s">
        <v>404</v>
      </c>
      <c r="E13" s="153" t="s">
        <v>389</v>
      </c>
      <c r="F13" s="155">
        <v>26299</v>
      </c>
      <c r="G13" s="153" t="s">
        <v>405</v>
      </c>
      <c r="H13" s="153" t="s">
        <v>406</v>
      </c>
      <c r="I13" s="154" t="s">
        <v>391</v>
      </c>
      <c r="J13" s="154" t="s">
        <v>407</v>
      </c>
      <c r="K13" s="152" t="s">
        <v>408</v>
      </c>
      <c r="L13" s="152" t="s">
        <v>409</v>
      </c>
      <c r="M13" s="248" t="s">
        <v>410</v>
      </c>
      <c r="N13" s="249"/>
      <c r="O13" s="249"/>
      <c r="P13" s="250"/>
      <c r="Q13" s="163"/>
    </row>
    <row r="14" spans="1:17" ht="15" customHeight="1">
      <c r="A14" s="152" t="s">
        <v>411</v>
      </c>
      <c r="B14" s="153" t="s">
        <v>412</v>
      </c>
      <c r="C14" s="153" t="s">
        <v>381</v>
      </c>
      <c r="D14" s="153" t="s">
        <v>413</v>
      </c>
      <c r="E14" s="153" t="s">
        <v>389</v>
      </c>
      <c r="F14" s="155">
        <v>33239</v>
      </c>
      <c r="G14" s="153" t="s">
        <v>26</v>
      </c>
      <c r="H14" s="153" t="s">
        <v>414</v>
      </c>
      <c r="I14" s="154" t="s">
        <v>391</v>
      </c>
      <c r="J14" s="154" t="s">
        <v>392</v>
      </c>
      <c r="K14" s="152" t="s">
        <v>415</v>
      </c>
      <c r="L14" s="152"/>
      <c r="M14" s="267" t="s">
        <v>416</v>
      </c>
      <c r="N14" s="268"/>
      <c r="O14" s="268"/>
      <c r="P14" s="269"/>
      <c r="Q14" s="163"/>
    </row>
    <row r="15" spans="1:17" ht="15" customHeight="1">
      <c r="A15" s="152" t="s">
        <v>417</v>
      </c>
      <c r="B15" s="153" t="s">
        <v>418</v>
      </c>
      <c r="C15" s="153" t="s">
        <v>377</v>
      </c>
      <c r="D15" s="153" t="s">
        <v>419</v>
      </c>
      <c r="E15" s="153" t="s">
        <v>389</v>
      </c>
      <c r="F15" s="155">
        <v>29587</v>
      </c>
      <c r="G15" s="153" t="s">
        <v>26</v>
      </c>
      <c r="H15" s="153" t="s">
        <v>420</v>
      </c>
      <c r="I15" s="154" t="s">
        <v>391</v>
      </c>
      <c r="J15" s="154" t="s">
        <v>392</v>
      </c>
      <c r="K15" s="152" t="s">
        <v>421</v>
      </c>
      <c r="L15" s="152" t="s">
        <v>422</v>
      </c>
      <c r="M15" s="248" t="s">
        <v>423</v>
      </c>
      <c r="N15" s="249"/>
      <c r="O15" s="249"/>
      <c r="P15" s="250"/>
      <c r="Q15" s="163"/>
    </row>
    <row r="16" spans="1:17" ht="15" customHeight="1">
      <c r="A16" s="152" t="s">
        <v>424</v>
      </c>
      <c r="B16" s="153" t="s">
        <v>425</v>
      </c>
      <c r="C16" s="153" t="s">
        <v>383</v>
      </c>
      <c r="D16" s="153" t="s">
        <v>426</v>
      </c>
      <c r="E16" s="153" t="s">
        <v>389</v>
      </c>
      <c r="F16" s="155">
        <v>41275</v>
      </c>
      <c r="G16" s="153" t="s">
        <v>25</v>
      </c>
      <c r="H16" s="153"/>
      <c r="I16" s="154"/>
      <c r="J16" s="154"/>
      <c r="K16" s="152"/>
      <c r="L16" s="152"/>
      <c r="M16" s="248"/>
      <c r="N16" s="249"/>
      <c r="O16" s="249"/>
      <c r="P16" s="250"/>
      <c r="Q16" s="163"/>
    </row>
    <row r="17" spans="1:17" ht="15" customHeight="1">
      <c r="A17" s="152" t="s">
        <v>427</v>
      </c>
      <c r="B17" s="153" t="s">
        <v>428</v>
      </c>
      <c r="C17" s="153" t="s">
        <v>383</v>
      </c>
      <c r="D17" s="153" t="s">
        <v>429</v>
      </c>
      <c r="E17" s="153" t="s">
        <v>389</v>
      </c>
      <c r="F17" s="153"/>
      <c r="G17" s="153" t="s">
        <v>24</v>
      </c>
      <c r="H17" s="153"/>
      <c r="I17" s="154"/>
      <c r="J17" s="154"/>
      <c r="K17" s="152"/>
      <c r="L17" s="152"/>
      <c r="M17" s="248"/>
      <c r="N17" s="249"/>
      <c r="O17" s="249"/>
      <c r="P17" s="250"/>
      <c r="Q17" s="163"/>
    </row>
    <row r="18" spans="1:17" ht="15" customHeight="1">
      <c r="A18" s="152"/>
      <c r="B18" s="153"/>
      <c r="C18" s="153"/>
      <c r="D18" s="153"/>
      <c r="E18" s="153"/>
      <c r="F18" s="153"/>
      <c r="G18" s="153"/>
      <c r="H18" s="153"/>
      <c r="I18" s="154"/>
      <c r="J18" s="154"/>
      <c r="K18" s="152"/>
      <c r="L18" s="152"/>
      <c r="M18" s="248"/>
      <c r="N18" s="249"/>
      <c r="O18" s="249"/>
      <c r="P18" s="250"/>
      <c r="Q18" s="163"/>
    </row>
    <row r="19" spans="1:17" ht="15" customHeight="1">
      <c r="A19" s="152"/>
      <c r="B19" s="153"/>
      <c r="C19" s="153"/>
      <c r="D19" s="153"/>
      <c r="E19" s="153"/>
      <c r="F19" s="153"/>
      <c r="G19" s="153"/>
      <c r="H19" s="153"/>
      <c r="I19" s="154"/>
      <c r="J19" s="154"/>
      <c r="K19" s="152"/>
      <c r="L19" s="152"/>
      <c r="M19" s="248"/>
      <c r="N19" s="249"/>
      <c r="O19" s="249"/>
      <c r="P19" s="250"/>
      <c r="Q19" s="163"/>
    </row>
    <row r="20" spans="1:17" ht="15" customHeight="1">
      <c r="A20" s="152"/>
      <c r="B20" s="153"/>
      <c r="C20" s="153"/>
      <c r="D20" s="153"/>
      <c r="E20" s="153"/>
      <c r="F20" s="153"/>
      <c r="G20" s="153"/>
      <c r="H20" s="153"/>
      <c r="I20" s="154"/>
      <c r="J20" s="154"/>
      <c r="K20" s="152"/>
      <c r="L20" s="152"/>
      <c r="M20" s="248"/>
      <c r="N20" s="249"/>
      <c r="O20" s="249"/>
      <c r="P20" s="250"/>
      <c r="Q20" s="163"/>
    </row>
    <row r="21" spans="1:17" ht="15" customHeight="1">
      <c r="A21" s="152"/>
      <c r="B21" s="153"/>
      <c r="C21" s="153"/>
      <c r="D21" s="153"/>
      <c r="E21" s="153"/>
      <c r="F21" s="153"/>
      <c r="G21" s="153"/>
      <c r="H21" s="153"/>
      <c r="I21" s="154"/>
      <c r="J21" s="154"/>
      <c r="K21" s="152"/>
      <c r="L21" s="152"/>
      <c r="M21" s="248"/>
      <c r="N21" s="249"/>
      <c r="O21" s="249"/>
      <c r="P21" s="250"/>
      <c r="Q21" s="163"/>
    </row>
    <row r="22" spans="1:17" ht="15" customHeight="1">
      <c r="A22" s="152"/>
      <c r="B22" s="153"/>
      <c r="C22" s="153"/>
      <c r="D22" s="153"/>
      <c r="E22" s="153"/>
      <c r="F22" s="153"/>
      <c r="G22" s="153"/>
      <c r="H22" s="153"/>
      <c r="I22" s="154"/>
      <c r="J22" s="154"/>
      <c r="K22" s="152"/>
      <c r="L22" s="152"/>
      <c r="M22" s="248"/>
      <c r="N22" s="249"/>
      <c r="O22" s="249"/>
      <c r="P22" s="250"/>
      <c r="Q22" s="163"/>
    </row>
    <row r="23" spans="1:17" ht="15" customHeight="1">
      <c r="A23" s="152"/>
      <c r="B23" s="153"/>
      <c r="C23" s="153"/>
      <c r="D23" s="153"/>
      <c r="E23" s="153"/>
      <c r="F23" s="153"/>
      <c r="G23" s="153"/>
      <c r="H23" s="153"/>
      <c r="I23" s="154"/>
      <c r="J23" s="154"/>
      <c r="K23" s="152"/>
      <c r="L23" s="152"/>
      <c r="M23" s="248"/>
      <c r="N23" s="249"/>
      <c r="O23" s="249"/>
      <c r="P23" s="250"/>
      <c r="Q23" s="163"/>
    </row>
    <row r="24" spans="1:17" ht="15" customHeight="1">
      <c r="A24" s="152"/>
      <c r="B24" s="153"/>
      <c r="C24" s="153"/>
      <c r="D24" s="153"/>
      <c r="E24" s="153"/>
      <c r="F24" s="153"/>
      <c r="G24" s="153"/>
      <c r="H24" s="153"/>
      <c r="I24" s="154"/>
      <c r="J24" s="154"/>
      <c r="K24" s="152"/>
      <c r="L24" s="152"/>
      <c r="M24" s="248"/>
      <c r="N24" s="249"/>
      <c r="O24" s="249"/>
      <c r="P24" s="250"/>
      <c r="Q24" s="163"/>
    </row>
    <row r="25" spans="1:17" ht="15" customHeight="1">
      <c r="A25" s="152"/>
      <c r="B25" s="153"/>
      <c r="C25" s="153"/>
      <c r="D25" s="153"/>
      <c r="E25" s="153"/>
      <c r="F25" s="153"/>
      <c r="G25" s="153"/>
      <c r="H25" s="153"/>
      <c r="I25" s="154"/>
      <c r="J25" s="154"/>
      <c r="K25" s="152"/>
      <c r="L25" s="152"/>
      <c r="M25" s="248"/>
      <c r="N25" s="249"/>
      <c r="O25" s="249"/>
      <c r="P25" s="250"/>
      <c r="Q25" s="163"/>
    </row>
    <row r="26" spans="1:17" ht="15" customHeight="1">
      <c r="A26" s="152"/>
      <c r="B26" s="153"/>
      <c r="C26" s="153"/>
      <c r="D26" s="153"/>
      <c r="E26" s="153"/>
      <c r="F26" s="153"/>
      <c r="G26" s="153"/>
      <c r="H26" s="153"/>
      <c r="I26" s="154"/>
      <c r="J26" s="154"/>
      <c r="K26" s="152"/>
      <c r="L26" s="152"/>
      <c r="M26" s="248"/>
      <c r="N26" s="249"/>
      <c r="O26" s="249"/>
      <c r="P26" s="250"/>
      <c r="Q26" s="163"/>
    </row>
    <row r="27" spans="1:17" ht="15" customHeight="1">
      <c r="A27" s="152"/>
      <c r="B27" s="153"/>
      <c r="C27" s="153"/>
      <c r="D27" s="153"/>
      <c r="E27" s="153"/>
      <c r="F27" s="153"/>
      <c r="G27" s="153"/>
      <c r="H27" s="153"/>
      <c r="I27" s="154"/>
      <c r="J27" s="154"/>
      <c r="K27" s="152"/>
      <c r="L27" s="152"/>
      <c r="M27" s="248"/>
      <c r="N27" s="249"/>
      <c r="O27" s="249"/>
      <c r="P27" s="250"/>
      <c r="Q27" s="163"/>
    </row>
    <row r="28" spans="1:17" ht="15" customHeight="1">
      <c r="A28" s="152"/>
      <c r="B28" s="153"/>
      <c r="C28" s="153"/>
      <c r="D28" s="153"/>
      <c r="E28" s="153"/>
      <c r="F28" s="153"/>
      <c r="G28" s="153"/>
      <c r="H28" s="153"/>
      <c r="I28" s="154"/>
      <c r="J28" s="154"/>
      <c r="K28" s="152"/>
      <c r="L28" s="152"/>
      <c r="M28" s="248"/>
      <c r="N28" s="249"/>
      <c r="O28" s="249"/>
      <c r="P28" s="250"/>
      <c r="Q28" s="163"/>
    </row>
    <row r="29" spans="1:17" ht="15" customHeight="1">
      <c r="A29" s="152"/>
      <c r="B29" s="153"/>
      <c r="C29" s="153"/>
      <c r="D29" s="153"/>
      <c r="E29" s="153"/>
      <c r="F29" s="153"/>
      <c r="G29" s="153"/>
      <c r="H29" s="153"/>
      <c r="I29" s="154"/>
      <c r="J29" s="154"/>
      <c r="K29" s="152"/>
      <c r="L29" s="152"/>
      <c r="M29" s="248"/>
      <c r="N29" s="249"/>
      <c r="O29" s="249"/>
      <c r="P29" s="250"/>
      <c r="Q29" s="163"/>
    </row>
    <row r="30" spans="1:17" ht="15" customHeight="1">
      <c r="A30" s="152"/>
      <c r="B30" s="153"/>
      <c r="C30" s="153"/>
      <c r="D30" s="153"/>
      <c r="E30" s="153"/>
      <c r="F30" s="153"/>
      <c r="G30" s="153"/>
      <c r="H30" s="153"/>
      <c r="I30" s="154"/>
      <c r="J30" s="154"/>
      <c r="K30" s="152"/>
      <c r="L30" s="152"/>
      <c r="M30" s="248"/>
      <c r="N30" s="249"/>
      <c r="O30" s="249"/>
      <c r="P30" s="250"/>
      <c r="Q30" s="163"/>
    </row>
    <row r="31" spans="1:17" ht="15" customHeight="1">
      <c r="A31" s="152"/>
      <c r="B31" s="153"/>
      <c r="C31" s="153"/>
      <c r="D31" s="153"/>
      <c r="E31" s="153"/>
      <c r="F31" s="153"/>
      <c r="G31" s="153"/>
      <c r="H31" s="153"/>
      <c r="I31" s="154"/>
      <c r="J31" s="154"/>
      <c r="K31" s="152"/>
      <c r="L31" s="152"/>
      <c r="M31" s="248"/>
      <c r="N31" s="249"/>
      <c r="O31" s="249"/>
      <c r="P31" s="250"/>
      <c r="Q31" s="163"/>
    </row>
    <row r="32" spans="1:17" ht="15" customHeight="1">
      <c r="A32" s="152"/>
      <c r="B32" s="153"/>
      <c r="C32" s="153"/>
      <c r="D32" s="153"/>
      <c r="E32" s="153"/>
      <c r="F32" s="153"/>
      <c r="G32" s="153"/>
      <c r="H32" s="153"/>
      <c r="I32" s="154"/>
      <c r="J32" s="154"/>
      <c r="K32" s="152"/>
      <c r="L32" s="152"/>
      <c r="M32" s="248"/>
      <c r="N32" s="249"/>
      <c r="O32" s="249"/>
      <c r="P32" s="250"/>
      <c r="Q32" s="163"/>
    </row>
    <row r="33" spans="1:17" ht="15" customHeight="1">
      <c r="A33" s="152"/>
      <c r="B33" s="153"/>
      <c r="C33" s="153"/>
      <c r="D33" s="153"/>
      <c r="E33" s="153"/>
      <c r="F33" s="153"/>
      <c r="G33" s="153"/>
      <c r="H33" s="153"/>
      <c r="I33" s="154"/>
      <c r="J33" s="154"/>
      <c r="K33" s="152"/>
      <c r="L33" s="152"/>
      <c r="M33" s="248"/>
      <c r="N33" s="249"/>
      <c r="O33" s="249"/>
      <c r="P33" s="250"/>
      <c r="Q33" s="163"/>
    </row>
    <row r="34" spans="1:17" ht="15" customHeight="1">
      <c r="A34" s="152"/>
      <c r="B34" s="153"/>
      <c r="C34" s="153"/>
      <c r="D34" s="153"/>
      <c r="E34" s="153"/>
      <c r="F34" s="153"/>
      <c r="G34" s="153"/>
      <c r="H34" s="153"/>
      <c r="I34" s="154"/>
      <c r="J34" s="154"/>
      <c r="K34" s="152"/>
      <c r="L34" s="152"/>
      <c r="M34" s="248"/>
      <c r="N34" s="249"/>
      <c r="O34" s="249"/>
      <c r="P34" s="250"/>
      <c r="Q34" s="163"/>
    </row>
    <row r="35" spans="1:17" ht="15" customHeight="1">
      <c r="A35" s="152"/>
      <c r="B35" s="153"/>
      <c r="C35" s="153"/>
      <c r="D35" s="153"/>
      <c r="E35" s="153"/>
      <c r="F35" s="153"/>
      <c r="G35" s="153"/>
      <c r="H35" s="153"/>
      <c r="I35" s="154"/>
      <c r="J35" s="154"/>
      <c r="K35" s="152"/>
      <c r="L35" s="152"/>
      <c r="M35" s="248"/>
      <c r="N35" s="249"/>
      <c r="O35" s="249"/>
      <c r="P35" s="250"/>
      <c r="Q35" s="163"/>
    </row>
    <row r="36" spans="1:17" ht="15" customHeight="1">
      <c r="A36" s="152"/>
      <c r="B36" s="153"/>
      <c r="C36" s="153"/>
      <c r="D36" s="153"/>
      <c r="E36" s="153"/>
      <c r="F36" s="153"/>
      <c r="G36" s="153"/>
      <c r="H36" s="153"/>
      <c r="I36" s="154"/>
      <c r="J36" s="154"/>
      <c r="K36" s="152"/>
      <c r="L36" s="152"/>
      <c r="M36" s="248"/>
      <c r="N36" s="249"/>
      <c r="O36" s="249"/>
      <c r="P36" s="250"/>
      <c r="Q36" s="163"/>
    </row>
    <row r="37" spans="1:17" ht="15" customHeight="1">
      <c r="A37" s="152"/>
      <c r="B37" s="153"/>
      <c r="C37" s="153"/>
      <c r="D37" s="153"/>
      <c r="E37" s="153"/>
      <c r="F37" s="153"/>
      <c r="G37" s="153"/>
      <c r="H37" s="153"/>
      <c r="I37" s="154"/>
      <c r="J37" s="154"/>
      <c r="K37" s="152"/>
      <c r="L37" s="152"/>
      <c r="M37" s="248"/>
      <c r="N37" s="249"/>
      <c r="O37" s="249"/>
      <c r="P37" s="250"/>
      <c r="Q37" s="163"/>
    </row>
    <row r="38" spans="1:17" ht="15" customHeight="1">
      <c r="A38" s="152"/>
      <c r="B38" s="153"/>
      <c r="C38" s="153"/>
      <c r="D38" s="153"/>
      <c r="E38" s="153"/>
      <c r="F38" s="153"/>
      <c r="G38" s="153"/>
      <c r="H38" s="153"/>
      <c r="I38" s="154"/>
      <c r="J38" s="154"/>
      <c r="K38" s="152"/>
      <c r="L38" s="152"/>
      <c r="M38" s="248"/>
      <c r="N38" s="249"/>
      <c r="O38" s="249"/>
      <c r="P38" s="250"/>
      <c r="Q38" s="163"/>
    </row>
    <row r="39" spans="1:17" ht="15" customHeight="1">
      <c r="A39" s="152"/>
      <c r="B39" s="153"/>
      <c r="C39" s="153"/>
      <c r="D39" s="153"/>
      <c r="E39" s="153"/>
      <c r="F39" s="153"/>
      <c r="G39" s="153"/>
      <c r="H39" s="153"/>
      <c r="I39" s="154"/>
      <c r="J39" s="154"/>
      <c r="K39" s="152"/>
      <c r="L39" s="152"/>
      <c r="M39" s="248"/>
      <c r="N39" s="249"/>
      <c r="O39" s="249"/>
      <c r="P39" s="250"/>
      <c r="Q39" s="163"/>
    </row>
    <row r="40" spans="1:17" ht="15" customHeight="1">
      <c r="A40" s="152"/>
      <c r="B40" s="153"/>
      <c r="C40" s="153"/>
      <c r="D40" s="153"/>
      <c r="E40" s="153"/>
      <c r="F40" s="153"/>
      <c r="G40" s="153"/>
      <c r="H40" s="153"/>
      <c r="I40" s="154"/>
      <c r="J40" s="154"/>
      <c r="K40" s="152"/>
      <c r="L40" s="152"/>
      <c r="M40" s="248"/>
      <c r="N40" s="249"/>
      <c r="O40" s="249"/>
      <c r="P40" s="250"/>
      <c r="Q40" s="163"/>
    </row>
    <row r="41" spans="1:17" ht="15" customHeight="1">
      <c r="A41" s="152"/>
      <c r="B41" s="153"/>
      <c r="C41" s="153"/>
      <c r="D41" s="153"/>
      <c r="E41" s="153"/>
      <c r="F41" s="153"/>
      <c r="G41" s="153"/>
      <c r="H41" s="153"/>
      <c r="I41" s="154"/>
      <c r="J41" s="154"/>
      <c r="K41" s="152"/>
      <c r="L41" s="152"/>
      <c r="M41" s="248"/>
      <c r="N41" s="249"/>
      <c r="O41" s="249"/>
      <c r="P41" s="250"/>
      <c r="Q41" s="163"/>
    </row>
    <row r="42" spans="1:17" ht="15" customHeight="1">
      <c r="A42" s="152"/>
      <c r="B42" s="153"/>
      <c r="C42" s="153"/>
      <c r="D42" s="153"/>
      <c r="E42" s="153"/>
      <c r="F42" s="153"/>
      <c r="G42" s="153"/>
      <c r="H42" s="153"/>
      <c r="I42" s="154"/>
      <c r="J42" s="154"/>
      <c r="K42" s="152"/>
      <c r="L42" s="152"/>
      <c r="M42" s="248"/>
      <c r="N42" s="249"/>
      <c r="O42" s="249"/>
      <c r="P42" s="250"/>
      <c r="Q42" s="163"/>
    </row>
    <row r="43" spans="1:17" ht="15" customHeight="1">
      <c r="A43" s="152"/>
      <c r="B43" s="153"/>
      <c r="C43" s="153"/>
      <c r="D43" s="153"/>
      <c r="E43" s="153"/>
      <c r="F43" s="153"/>
      <c r="G43" s="153"/>
      <c r="H43" s="153"/>
      <c r="I43" s="154"/>
      <c r="J43" s="154"/>
      <c r="K43" s="152"/>
      <c r="L43" s="152"/>
      <c r="M43" s="248"/>
      <c r="N43" s="249"/>
      <c r="O43" s="249"/>
      <c r="P43" s="250"/>
      <c r="Q43" s="163"/>
    </row>
    <row r="44" spans="1:17" ht="15" customHeight="1">
      <c r="A44" s="152"/>
      <c r="B44" s="153"/>
      <c r="C44" s="153"/>
      <c r="D44" s="153"/>
      <c r="E44" s="153"/>
      <c r="F44" s="153"/>
      <c r="G44" s="153"/>
      <c r="H44" s="153"/>
      <c r="I44" s="154"/>
      <c r="J44" s="154"/>
      <c r="K44" s="152"/>
      <c r="L44" s="152"/>
      <c r="M44" s="248"/>
      <c r="N44" s="249"/>
      <c r="O44" s="249"/>
      <c r="P44" s="250"/>
      <c r="Q44" s="163"/>
    </row>
    <row r="45" spans="1:17">
      <c r="A45" s="152"/>
      <c r="B45" s="153"/>
      <c r="C45" s="153"/>
      <c r="D45" s="153"/>
      <c r="E45" s="153"/>
      <c r="F45" s="153"/>
      <c r="G45" s="153"/>
      <c r="H45" s="153"/>
      <c r="I45" s="154"/>
      <c r="J45" s="154"/>
      <c r="K45" s="152"/>
      <c r="L45" s="152"/>
      <c r="M45" s="248"/>
      <c r="N45" s="249"/>
      <c r="O45" s="249"/>
      <c r="P45" s="250"/>
      <c r="Q45" s="163"/>
    </row>
    <row r="46" spans="1:17">
      <c r="A46" s="152"/>
      <c r="B46" s="153"/>
      <c r="C46" s="153"/>
      <c r="D46" s="153"/>
      <c r="E46" s="153"/>
      <c r="F46" s="153"/>
      <c r="G46" s="153"/>
      <c r="H46" s="153"/>
      <c r="I46" s="154"/>
      <c r="J46" s="154"/>
      <c r="K46" s="152"/>
      <c r="L46" s="152"/>
      <c r="M46" s="248"/>
      <c r="N46" s="249"/>
      <c r="O46" s="249"/>
      <c r="P46" s="250"/>
      <c r="Q46" s="163"/>
    </row>
    <row r="47" spans="1:17">
      <c r="A47" s="152"/>
      <c r="B47" s="153"/>
      <c r="C47" s="153"/>
      <c r="D47" s="153"/>
      <c r="E47" s="153"/>
      <c r="F47" s="153"/>
      <c r="G47" s="153"/>
      <c r="H47" s="153"/>
      <c r="I47" s="154"/>
      <c r="J47" s="154"/>
      <c r="K47" s="152"/>
      <c r="L47" s="152"/>
      <c r="M47" s="248"/>
      <c r="N47" s="249"/>
      <c r="O47" s="249"/>
      <c r="P47" s="250"/>
      <c r="Q47" s="163"/>
    </row>
    <row r="48" spans="1:17">
      <c r="A48" s="152"/>
      <c r="B48" s="153"/>
      <c r="C48" s="153"/>
      <c r="D48" s="153"/>
      <c r="E48" s="153"/>
      <c r="F48" s="153"/>
      <c r="G48" s="153"/>
      <c r="H48" s="153"/>
      <c r="I48" s="154"/>
      <c r="J48" s="154"/>
      <c r="K48" s="152"/>
      <c r="L48" s="152"/>
      <c r="M48" s="248"/>
      <c r="N48" s="249"/>
      <c r="O48" s="249"/>
      <c r="P48" s="250"/>
      <c r="Q48" s="163"/>
    </row>
    <row r="49" spans="1:17">
      <c r="A49" s="152"/>
      <c r="B49" s="153"/>
      <c r="C49" s="153"/>
      <c r="D49" s="153"/>
      <c r="E49" s="153"/>
      <c r="F49" s="153"/>
      <c r="G49" s="153"/>
      <c r="H49" s="153"/>
      <c r="I49" s="154"/>
      <c r="J49" s="154"/>
      <c r="K49" s="152"/>
      <c r="L49" s="152"/>
      <c r="M49" s="248"/>
      <c r="N49" s="249"/>
      <c r="O49" s="249"/>
      <c r="P49" s="250"/>
      <c r="Q49" s="163"/>
    </row>
    <row r="50" spans="1:17">
      <c r="A50" s="152"/>
      <c r="B50" s="153"/>
      <c r="C50" s="153"/>
      <c r="D50" s="153"/>
      <c r="E50" s="153"/>
      <c r="F50" s="153"/>
      <c r="G50" s="153"/>
      <c r="H50" s="153"/>
      <c r="I50" s="154"/>
      <c r="J50" s="154"/>
      <c r="K50" s="152"/>
      <c r="L50" s="152"/>
      <c r="M50" s="248"/>
      <c r="N50" s="249"/>
      <c r="O50" s="249"/>
      <c r="P50" s="250"/>
      <c r="Q50" s="163"/>
    </row>
    <row r="51" spans="1:17">
      <c r="A51" s="152"/>
      <c r="B51" s="153"/>
      <c r="C51" s="153"/>
      <c r="D51" s="153"/>
      <c r="E51" s="153"/>
      <c r="F51" s="153"/>
      <c r="G51" s="153"/>
      <c r="H51" s="153"/>
      <c r="I51" s="154"/>
      <c r="J51" s="154"/>
      <c r="K51" s="152"/>
      <c r="L51" s="152"/>
      <c r="M51" s="248"/>
      <c r="N51" s="249"/>
      <c r="O51" s="249"/>
      <c r="P51" s="250"/>
      <c r="Q51" s="163"/>
    </row>
    <row r="52" spans="1:17">
      <c r="A52" s="152"/>
      <c r="B52" s="153"/>
      <c r="C52" s="153"/>
      <c r="D52" s="153"/>
      <c r="E52" s="153"/>
      <c r="F52" s="153"/>
      <c r="G52" s="153"/>
      <c r="H52" s="153"/>
      <c r="I52" s="154"/>
      <c r="J52" s="154"/>
      <c r="K52" s="152"/>
      <c r="L52" s="152"/>
      <c r="M52" s="248"/>
      <c r="N52" s="249"/>
      <c r="O52" s="249"/>
      <c r="P52" s="250"/>
      <c r="Q52" s="163"/>
    </row>
    <row r="53" spans="1:17">
      <c r="A53" s="152"/>
      <c r="B53" s="153"/>
      <c r="C53" s="153"/>
      <c r="D53" s="153"/>
      <c r="E53" s="153"/>
      <c r="F53" s="153"/>
      <c r="G53" s="153"/>
      <c r="H53" s="153"/>
      <c r="I53" s="154"/>
      <c r="J53" s="154"/>
      <c r="K53" s="152"/>
      <c r="L53" s="152"/>
      <c r="M53" s="248"/>
      <c r="N53" s="249"/>
      <c r="O53" s="249"/>
      <c r="P53" s="250"/>
      <c r="Q53" s="163"/>
    </row>
    <row r="54" spans="1:17">
      <c r="A54" s="152"/>
      <c r="B54" s="153"/>
      <c r="C54" s="153"/>
      <c r="D54" s="153"/>
      <c r="E54" s="153"/>
      <c r="F54" s="153"/>
      <c r="G54" s="153"/>
      <c r="H54" s="153"/>
      <c r="I54" s="154"/>
      <c r="J54" s="154"/>
      <c r="K54" s="152"/>
      <c r="L54" s="152"/>
      <c r="M54" s="248"/>
      <c r="N54" s="249"/>
      <c r="O54" s="249"/>
      <c r="P54" s="250"/>
      <c r="Q54" s="163"/>
    </row>
    <row r="55" spans="1:17">
      <c r="A55" s="152"/>
      <c r="B55" s="153"/>
      <c r="C55" s="153"/>
      <c r="D55" s="153"/>
      <c r="E55" s="153"/>
      <c r="F55" s="153"/>
      <c r="G55" s="153"/>
      <c r="H55" s="153"/>
      <c r="I55" s="154"/>
      <c r="J55" s="154"/>
      <c r="K55" s="152"/>
      <c r="L55" s="152"/>
      <c r="M55" s="248"/>
      <c r="N55" s="249"/>
      <c r="O55" s="249"/>
      <c r="P55" s="250"/>
      <c r="Q55" s="163"/>
    </row>
    <row r="56" spans="1:17">
      <c r="A56" s="152"/>
      <c r="B56" s="153"/>
      <c r="C56" s="153"/>
      <c r="D56" s="153"/>
      <c r="E56" s="153"/>
      <c r="F56" s="153"/>
      <c r="G56" s="153"/>
      <c r="H56" s="153"/>
      <c r="I56" s="154"/>
      <c r="J56" s="154"/>
      <c r="K56" s="152"/>
      <c r="L56" s="152"/>
      <c r="M56" s="248"/>
      <c r="N56" s="249"/>
      <c r="O56" s="249"/>
      <c r="P56" s="250"/>
      <c r="Q56" s="163"/>
    </row>
    <row r="57" spans="1:17">
      <c r="A57" s="152"/>
      <c r="B57" s="153"/>
      <c r="C57" s="153"/>
      <c r="D57" s="153"/>
      <c r="E57" s="153"/>
      <c r="F57" s="153"/>
      <c r="G57" s="153"/>
      <c r="H57" s="153"/>
      <c r="I57" s="154"/>
      <c r="J57" s="154"/>
      <c r="K57" s="152"/>
      <c r="L57" s="152"/>
      <c r="M57" s="248"/>
      <c r="N57" s="249"/>
      <c r="O57" s="249"/>
      <c r="P57" s="250"/>
      <c r="Q57" s="163"/>
    </row>
    <row r="58" spans="1:17">
      <c r="A58" s="152"/>
      <c r="B58" s="153"/>
      <c r="C58" s="153"/>
      <c r="D58" s="153"/>
      <c r="E58" s="153"/>
      <c r="F58" s="153"/>
      <c r="G58" s="153"/>
      <c r="H58" s="153"/>
      <c r="I58" s="154"/>
      <c r="J58" s="154"/>
      <c r="K58" s="152"/>
      <c r="L58" s="152"/>
      <c r="M58" s="248"/>
      <c r="N58" s="249"/>
      <c r="O58" s="249"/>
      <c r="P58" s="250"/>
      <c r="Q58" s="163"/>
    </row>
    <row r="59" spans="1:17">
      <c r="Q59" s="163"/>
    </row>
    <row r="60" spans="1:17">
      <c r="Q60" s="163"/>
    </row>
    <row r="61" spans="1:17">
      <c r="Q61" s="163"/>
    </row>
    <row r="62" spans="1:17">
      <c r="Q62" s="163"/>
    </row>
    <row r="63" spans="1:17">
      <c r="Q63" s="163"/>
    </row>
    <row r="64" spans="1:17">
      <c r="Q64" s="163"/>
    </row>
    <row r="65" spans="17:17">
      <c r="Q65" s="163"/>
    </row>
    <row r="66" spans="17:17">
      <c r="Q66" s="163"/>
    </row>
    <row r="67" spans="17:17">
      <c r="Q67" s="163"/>
    </row>
    <row r="68" spans="17:17">
      <c r="Q68" s="163"/>
    </row>
    <row r="69" spans="17:17">
      <c r="Q69" s="163"/>
    </row>
    <row r="70" spans="17:17">
      <c r="Q70" s="163"/>
    </row>
    <row r="71" spans="17:17">
      <c r="Q71" s="163"/>
    </row>
    <row r="72" spans="17:17">
      <c r="Q72" s="163"/>
    </row>
    <row r="73" spans="17:17">
      <c r="Q73" s="163"/>
    </row>
    <row r="74" spans="17:17">
      <c r="Q74" s="163"/>
    </row>
    <row r="75" spans="17:17">
      <c r="Q75" s="163"/>
    </row>
    <row r="76" spans="17:17">
      <c r="Q76" s="163"/>
    </row>
    <row r="77" spans="17:17">
      <c r="Q77" s="163"/>
    </row>
    <row r="78" spans="17:17">
      <c r="Q78" s="163"/>
    </row>
    <row r="79" spans="17:17">
      <c r="Q79" s="163"/>
    </row>
    <row r="80" spans="17:17">
      <c r="Q80" s="163"/>
    </row>
    <row r="81" spans="17:17">
      <c r="Q81" s="163"/>
    </row>
    <row r="82" spans="17:17">
      <c r="Q82" s="163"/>
    </row>
    <row r="83" spans="17:17">
      <c r="Q83" s="163"/>
    </row>
  </sheetData>
  <mergeCells count="84">
    <mergeCell ref="M54:P54"/>
    <mergeCell ref="M55:P55"/>
    <mergeCell ref="M56:P56"/>
    <mergeCell ref="M57:P57"/>
    <mergeCell ref="M58:P58"/>
    <mergeCell ref="M53:P53"/>
    <mergeCell ref="M42:P42"/>
    <mergeCell ref="M43:P43"/>
    <mergeCell ref="M44:P44"/>
    <mergeCell ref="M45:P45"/>
    <mergeCell ref="M46:P46"/>
    <mergeCell ref="M47:P47"/>
    <mergeCell ref="M48:P48"/>
    <mergeCell ref="M49:P49"/>
    <mergeCell ref="M50:P50"/>
    <mergeCell ref="M51:P51"/>
    <mergeCell ref="M52:P52"/>
    <mergeCell ref="M41:P41"/>
    <mergeCell ref="M30:P30"/>
    <mergeCell ref="M31:P31"/>
    <mergeCell ref="M32:P32"/>
    <mergeCell ref="M33:P33"/>
    <mergeCell ref="M34:P34"/>
    <mergeCell ref="M35:P35"/>
    <mergeCell ref="M36:P36"/>
    <mergeCell ref="M37:P37"/>
    <mergeCell ref="M38:P38"/>
    <mergeCell ref="M39:P39"/>
    <mergeCell ref="M40:P40"/>
    <mergeCell ref="M29:P29"/>
    <mergeCell ref="M18:P18"/>
    <mergeCell ref="M19:P19"/>
    <mergeCell ref="M20:P20"/>
    <mergeCell ref="M21:P21"/>
    <mergeCell ref="M22:P22"/>
    <mergeCell ref="M23:P23"/>
    <mergeCell ref="M24:P24"/>
    <mergeCell ref="M25:P25"/>
    <mergeCell ref="M26:P26"/>
    <mergeCell ref="M27:P27"/>
    <mergeCell ref="M28:P28"/>
    <mergeCell ref="M17:P17"/>
    <mergeCell ref="A7:C7"/>
    <mergeCell ref="D7:P7"/>
    <mergeCell ref="A8:P8"/>
    <mergeCell ref="M9:P9"/>
    <mergeCell ref="M10:P10"/>
    <mergeCell ref="M11:P11"/>
    <mergeCell ref="M12:P12"/>
    <mergeCell ref="M13:P13"/>
    <mergeCell ref="M14:P14"/>
    <mergeCell ref="M15:P15"/>
    <mergeCell ref="M16:P16"/>
    <mergeCell ref="O6:P6"/>
    <mergeCell ref="A5:B5"/>
    <mergeCell ref="C5:E5"/>
    <mergeCell ref="F5:H5"/>
    <mergeCell ref="I5:L5"/>
    <mergeCell ref="M5:N5"/>
    <mergeCell ref="O5:P5"/>
    <mergeCell ref="A6:B6"/>
    <mergeCell ref="C6:E6"/>
    <mergeCell ref="F6:H6"/>
    <mergeCell ref="I6:L6"/>
    <mergeCell ref="M6:N6"/>
    <mergeCell ref="O4:P4"/>
    <mergeCell ref="A3:B3"/>
    <mergeCell ref="C3:E3"/>
    <mergeCell ref="F3:H3"/>
    <mergeCell ref="I3:L3"/>
    <mergeCell ref="M3:N3"/>
    <mergeCell ref="O3:P3"/>
    <mergeCell ref="A4:B4"/>
    <mergeCell ref="C4:E4"/>
    <mergeCell ref="F4:H4"/>
    <mergeCell ref="I4:L4"/>
    <mergeCell ref="M4:N4"/>
    <mergeCell ref="A1:P1"/>
    <mergeCell ref="A2:B2"/>
    <mergeCell ref="C2:E2"/>
    <mergeCell ref="F2:H2"/>
    <mergeCell ref="I2:L2"/>
    <mergeCell ref="M2:N2"/>
    <mergeCell ref="O2:P2"/>
  </mergeCells>
  <printOptions horizontalCentered="1"/>
  <pageMargins left="0.71" right="0.71" top="0.71" bottom="0.71" header="0.5" footer="0.5"/>
  <pageSetup scale="46" fitToHeight="0" orientation="landscape" r:id="rId1"/>
  <headerFooter alignWithMargins="0"/>
</worksheet>
</file>

<file path=xl/worksheets/sheet5.xml><?xml version="1.0" encoding="utf-8"?>
<worksheet xmlns="http://schemas.openxmlformats.org/spreadsheetml/2006/main" xmlns:r="http://schemas.openxmlformats.org/officeDocument/2006/relationships">
  <sheetPr>
    <pageSetUpPr fitToPage="1"/>
  </sheetPr>
  <dimension ref="A1:Q28"/>
  <sheetViews>
    <sheetView zoomScale="80" zoomScaleNormal="80" workbookViewId="0">
      <selection activeCell="P77" sqref="P77:BI77"/>
    </sheetView>
  </sheetViews>
  <sheetFormatPr defaultRowHeight="12.75"/>
  <cols>
    <col min="1" max="1" width="48.7109375" style="147" customWidth="1"/>
    <col min="2" max="2" width="10.5703125" style="147" bestFit="1" customWidth="1"/>
    <col min="3" max="3" width="8" style="147" bestFit="1" customWidth="1"/>
    <col min="4" max="4" width="9.85546875" style="147" customWidth="1"/>
    <col min="5" max="5" width="13.42578125" style="147" customWidth="1"/>
    <col min="6" max="6" width="11.140625" style="147" customWidth="1"/>
    <col min="7" max="7" width="12.28515625" style="147" customWidth="1"/>
    <col min="8" max="8" width="9.140625" style="147"/>
    <col min="9" max="9" width="15.42578125" style="147" customWidth="1"/>
    <col min="10" max="10" width="12" style="147" customWidth="1"/>
    <col min="11" max="12" width="13.28515625" style="147" customWidth="1"/>
    <col min="13" max="13" width="16.7109375" style="147" customWidth="1"/>
    <col min="14" max="14" width="13" style="147" customWidth="1"/>
    <col min="15" max="15" width="15.28515625" style="147" customWidth="1"/>
    <col min="16" max="16" width="21.85546875" style="147" customWidth="1"/>
    <col min="17" max="16384" width="9.140625" style="147"/>
  </cols>
  <sheetData>
    <row r="1" spans="1:17" s="148" customFormat="1" ht="30.75" customHeight="1" thickBot="1">
      <c r="A1" s="273" t="s">
        <v>430</v>
      </c>
      <c r="B1" s="274"/>
      <c r="C1" s="274"/>
      <c r="D1" s="274"/>
      <c r="E1" s="274"/>
      <c r="F1" s="274"/>
      <c r="G1" s="274"/>
      <c r="H1" s="274"/>
      <c r="I1" s="274"/>
      <c r="J1" s="274"/>
      <c r="K1" s="274"/>
      <c r="L1" s="274"/>
      <c r="M1" s="274"/>
      <c r="N1" s="274"/>
      <c r="O1" s="274"/>
      <c r="P1" s="275"/>
    </row>
    <row r="2" spans="1:17" s="148" customFormat="1" ht="30.75" customHeight="1" thickBot="1">
      <c r="A2" s="273" t="s">
        <v>358</v>
      </c>
      <c r="B2" s="274"/>
      <c r="C2" s="274"/>
      <c r="D2" s="274"/>
      <c r="E2" s="274"/>
      <c r="F2" s="274"/>
      <c r="G2" s="274"/>
      <c r="H2" s="274"/>
      <c r="I2" s="274"/>
      <c r="J2" s="274"/>
      <c r="K2" s="274"/>
      <c r="L2" s="274"/>
      <c r="M2" s="274"/>
      <c r="N2" s="274"/>
      <c r="O2" s="274"/>
      <c r="P2" s="275"/>
    </row>
    <row r="3" spans="1:17" ht="51" customHeight="1" thickBot="1">
      <c r="A3" s="156" t="s">
        <v>431</v>
      </c>
      <c r="B3" s="270" t="s">
        <v>432</v>
      </c>
      <c r="C3" s="271"/>
      <c r="D3" s="271"/>
      <c r="E3" s="271"/>
      <c r="F3" s="271"/>
      <c r="G3" s="271"/>
      <c r="H3" s="271"/>
      <c r="I3" s="271"/>
      <c r="J3" s="271"/>
      <c r="K3" s="271"/>
      <c r="L3" s="271"/>
      <c r="M3" s="271"/>
      <c r="N3" s="271"/>
      <c r="O3" s="271"/>
      <c r="P3" s="272"/>
      <c r="Q3" s="146"/>
    </row>
    <row r="4" spans="1:17" ht="26.25" customHeight="1" thickBot="1">
      <c r="A4" s="157" t="s">
        <v>433</v>
      </c>
      <c r="B4" s="270" t="s">
        <v>434</v>
      </c>
      <c r="C4" s="271"/>
      <c r="D4" s="271"/>
      <c r="E4" s="271"/>
      <c r="F4" s="271"/>
      <c r="G4" s="271"/>
      <c r="H4" s="271"/>
      <c r="I4" s="271"/>
      <c r="J4" s="271"/>
      <c r="K4" s="271"/>
      <c r="L4" s="271"/>
      <c r="M4" s="271"/>
      <c r="N4" s="271"/>
      <c r="O4" s="271"/>
      <c r="P4" s="272"/>
    </row>
    <row r="5" spans="1:17" ht="36.75" customHeight="1" thickBot="1">
      <c r="A5" s="158" t="s">
        <v>362</v>
      </c>
      <c r="B5" s="270" t="s">
        <v>435</v>
      </c>
      <c r="C5" s="271"/>
      <c r="D5" s="271"/>
      <c r="E5" s="271"/>
      <c r="F5" s="271"/>
      <c r="G5" s="271"/>
      <c r="H5" s="271"/>
      <c r="I5" s="271"/>
      <c r="J5" s="271"/>
      <c r="K5" s="271"/>
      <c r="L5" s="271"/>
      <c r="M5" s="271"/>
      <c r="N5" s="271"/>
      <c r="O5" s="271"/>
      <c r="P5" s="272"/>
    </row>
    <row r="6" spans="1:17" s="148" customFormat="1" ht="30.75" customHeight="1" thickBot="1">
      <c r="A6" s="273" t="s">
        <v>363</v>
      </c>
      <c r="B6" s="274"/>
      <c r="C6" s="274"/>
      <c r="D6" s="274"/>
      <c r="E6" s="274"/>
      <c r="F6" s="274"/>
      <c r="G6" s="274"/>
      <c r="H6" s="274"/>
      <c r="I6" s="274"/>
      <c r="J6" s="274"/>
      <c r="K6" s="274"/>
      <c r="L6" s="274"/>
      <c r="M6" s="274"/>
      <c r="N6" s="274"/>
      <c r="O6" s="274"/>
      <c r="P6" s="275"/>
    </row>
    <row r="7" spans="1:17" ht="26.25" customHeight="1" thickBot="1">
      <c r="A7" s="159" t="s">
        <v>364</v>
      </c>
      <c r="B7" s="270" t="s">
        <v>436</v>
      </c>
      <c r="C7" s="271"/>
      <c r="D7" s="271"/>
      <c r="E7" s="271"/>
      <c r="F7" s="271"/>
      <c r="G7" s="271"/>
      <c r="H7" s="271"/>
      <c r="I7" s="271"/>
      <c r="J7" s="271"/>
      <c r="K7" s="271"/>
      <c r="L7" s="271"/>
      <c r="M7" s="271"/>
      <c r="N7" s="271"/>
      <c r="O7" s="271"/>
      <c r="P7" s="272"/>
    </row>
    <row r="8" spans="1:17" ht="26.25" customHeight="1" thickBot="1">
      <c r="A8" s="160" t="s">
        <v>365</v>
      </c>
      <c r="B8" s="270" t="s">
        <v>437</v>
      </c>
      <c r="C8" s="271"/>
      <c r="D8" s="271"/>
      <c r="E8" s="271"/>
      <c r="F8" s="271"/>
      <c r="G8" s="271"/>
      <c r="H8" s="271"/>
      <c r="I8" s="271"/>
      <c r="J8" s="271"/>
      <c r="K8" s="271"/>
      <c r="L8" s="271"/>
      <c r="M8" s="271"/>
      <c r="N8" s="271"/>
      <c r="O8" s="271"/>
      <c r="P8" s="272"/>
    </row>
    <row r="9" spans="1:17" ht="26.25" customHeight="1" thickBot="1">
      <c r="A9" s="160" t="s">
        <v>366</v>
      </c>
      <c r="B9" s="270" t="s">
        <v>438</v>
      </c>
      <c r="C9" s="271"/>
      <c r="D9" s="271"/>
      <c r="E9" s="271"/>
      <c r="F9" s="271"/>
      <c r="G9" s="271"/>
      <c r="H9" s="271"/>
      <c r="I9" s="271"/>
      <c r="J9" s="271"/>
      <c r="K9" s="271"/>
      <c r="L9" s="271"/>
      <c r="M9" s="271"/>
      <c r="N9" s="271"/>
      <c r="O9" s="271"/>
      <c r="P9" s="272"/>
    </row>
    <row r="10" spans="1:17" ht="36.75" customHeight="1" thickBot="1">
      <c r="A10" s="150" t="s">
        <v>367</v>
      </c>
      <c r="B10" s="270" t="s">
        <v>439</v>
      </c>
      <c r="C10" s="271"/>
      <c r="D10" s="271"/>
      <c r="E10" s="271"/>
      <c r="F10" s="271"/>
      <c r="G10" s="271"/>
      <c r="H10" s="271"/>
      <c r="I10" s="271"/>
      <c r="J10" s="271"/>
      <c r="K10" s="271"/>
      <c r="L10" s="271"/>
      <c r="M10" s="271"/>
      <c r="N10" s="271"/>
      <c r="O10" s="271"/>
      <c r="P10" s="272"/>
    </row>
    <row r="11" spans="1:17" ht="26.25" customHeight="1" thickBot="1">
      <c r="A11" s="160" t="s">
        <v>368</v>
      </c>
      <c r="B11" s="270" t="s">
        <v>440</v>
      </c>
      <c r="C11" s="271"/>
      <c r="D11" s="271"/>
      <c r="E11" s="271"/>
      <c r="F11" s="271"/>
      <c r="G11" s="271"/>
      <c r="H11" s="271"/>
      <c r="I11" s="271"/>
      <c r="J11" s="271"/>
      <c r="K11" s="271"/>
      <c r="L11" s="271"/>
      <c r="M11" s="271"/>
      <c r="N11" s="271"/>
      <c r="O11" s="271"/>
      <c r="P11" s="272"/>
    </row>
    <row r="12" spans="1:17" ht="26.25" customHeight="1" thickBot="1">
      <c r="A12" s="160" t="s">
        <v>369</v>
      </c>
      <c r="B12" s="270" t="s">
        <v>441</v>
      </c>
      <c r="C12" s="271"/>
      <c r="D12" s="271"/>
      <c r="E12" s="271"/>
      <c r="F12" s="271"/>
      <c r="G12" s="271"/>
      <c r="H12" s="271"/>
      <c r="I12" s="271"/>
      <c r="J12" s="271"/>
      <c r="K12" s="271"/>
      <c r="L12" s="271"/>
      <c r="M12" s="271"/>
      <c r="N12" s="271"/>
      <c r="O12" s="271"/>
      <c r="P12" s="272"/>
    </row>
    <row r="13" spans="1:17" ht="26.25" customHeight="1" thickBot="1">
      <c r="A13" s="160" t="s">
        <v>370</v>
      </c>
      <c r="B13" s="270" t="s">
        <v>442</v>
      </c>
      <c r="C13" s="271"/>
      <c r="D13" s="271"/>
      <c r="E13" s="271"/>
      <c r="F13" s="271"/>
      <c r="G13" s="271"/>
      <c r="H13" s="271"/>
      <c r="I13" s="271"/>
      <c r="J13" s="271"/>
      <c r="K13" s="271"/>
      <c r="L13" s="271"/>
      <c r="M13" s="271"/>
      <c r="N13" s="271"/>
      <c r="O13" s="271"/>
      <c r="P13" s="272"/>
    </row>
    <row r="14" spans="1:17" ht="26.25" customHeight="1" thickBot="1">
      <c r="A14" s="161" t="s">
        <v>371</v>
      </c>
      <c r="B14" s="270" t="s">
        <v>443</v>
      </c>
      <c r="C14" s="271"/>
      <c r="D14" s="271"/>
      <c r="E14" s="271"/>
      <c r="F14" s="271"/>
      <c r="G14" s="271"/>
      <c r="H14" s="271"/>
      <c r="I14" s="271"/>
      <c r="J14" s="271"/>
      <c r="K14" s="271"/>
      <c r="L14" s="271"/>
      <c r="M14" s="271"/>
      <c r="N14" s="271"/>
      <c r="O14" s="271"/>
      <c r="P14" s="272"/>
    </row>
    <row r="15" spans="1:17" ht="36.75" customHeight="1" thickBot="1">
      <c r="A15" s="162" t="s">
        <v>372</v>
      </c>
      <c r="B15" s="270" t="s">
        <v>444</v>
      </c>
      <c r="C15" s="271"/>
      <c r="D15" s="271"/>
      <c r="E15" s="271"/>
      <c r="F15" s="271"/>
      <c r="G15" s="271"/>
      <c r="H15" s="271"/>
      <c r="I15" s="271"/>
      <c r="J15" s="271"/>
      <c r="K15" s="271"/>
      <c r="L15" s="271"/>
      <c r="M15" s="271"/>
      <c r="N15" s="271"/>
      <c r="O15" s="271"/>
      <c r="P15" s="272"/>
    </row>
    <row r="16" spans="1:17" ht="32.25" customHeight="1" thickBot="1">
      <c r="A16" s="162" t="s">
        <v>373</v>
      </c>
      <c r="B16" s="270" t="s">
        <v>445</v>
      </c>
      <c r="C16" s="271"/>
      <c r="D16" s="271"/>
      <c r="E16" s="271"/>
      <c r="F16" s="271"/>
      <c r="G16" s="271"/>
      <c r="H16" s="271"/>
      <c r="I16" s="271"/>
      <c r="J16" s="271"/>
      <c r="K16" s="271"/>
      <c r="L16" s="271"/>
      <c r="M16" s="271"/>
      <c r="N16" s="271"/>
      <c r="O16" s="271"/>
      <c r="P16" s="272"/>
    </row>
    <row r="17" spans="1:16" ht="64.5" customHeight="1" thickBot="1">
      <c r="A17" s="150" t="s">
        <v>374</v>
      </c>
      <c r="B17" s="270" t="s">
        <v>446</v>
      </c>
      <c r="C17" s="271"/>
      <c r="D17" s="271"/>
      <c r="E17" s="271"/>
      <c r="F17" s="271"/>
      <c r="G17" s="271"/>
      <c r="H17" s="271"/>
      <c r="I17" s="271"/>
      <c r="J17" s="271"/>
      <c r="K17" s="271"/>
      <c r="L17" s="271"/>
      <c r="M17" s="271"/>
      <c r="N17" s="271"/>
      <c r="O17" s="271"/>
      <c r="P17" s="272"/>
    </row>
    <row r="18" spans="1:16" ht="32.25" customHeight="1" thickBot="1">
      <c r="A18" s="150" t="s">
        <v>375</v>
      </c>
      <c r="B18" s="270" t="s">
        <v>447</v>
      </c>
      <c r="C18" s="271"/>
      <c r="D18" s="271"/>
      <c r="E18" s="271"/>
      <c r="F18" s="271"/>
      <c r="G18" s="271"/>
      <c r="H18" s="271"/>
      <c r="I18" s="271"/>
      <c r="J18" s="271"/>
      <c r="K18" s="271"/>
      <c r="L18" s="271"/>
      <c r="M18" s="271"/>
      <c r="N18" s="271"/>
      <c r="O18" s="271"/>
      <c r="P18" s="272"/>
    </row>
    <row r="19" spans="1:16" ht="26.25" customHeight="1" thickBot="1">
      <c r="A19" s="161" t="s">
        <v>376</v>
      </c>
      <c r="B19" s="270" t="s">
        <v>448</v>
      </c>
      <c r="C19" s="271"/>
      <c r="D19" s="271"/>
      <c r="E19" s="271"/>
      <c r="F19" s="271"/>
      <c r="G19" s="271"/>
      <c r="H19" s="271"/>
      <c r="I19" s="271"/>
      <c r="J19" s="271"/>
      <c r="K19" s="271"/>
      <c r="L19" s="271"/>
      <c r="M19" s="271"/>
      <c r="N19" s="271"/>
      <c r="O19" s="271"/>
      <c r="P19" s="272"/>
    </row>
    <row r="20" spans="1:16" ht="26.25" customHeight="1">
      <c r="I20" s="163"/>
      <c r="J20" s="163"/>
      <c r="K20" s="163"/>
      <c r="L20" s="163"/>
      <c r="M20" s="163"/>
      <c r="N20" s="163"/>
      <c r="O20" s="163"/>
      <c r="P20" s="163"/>
    </row>
    <row r="28" spans="1:16">
      <c r="K28" s="164"/>
    </row>
  </sheetData>
  <mergeCells count="19">
    <mergeCell ref="B19:P19"/>
    <mergeCell ref="B13:P13"/>
    <mergeCell ref="B14:P14"/>
    <mergeCell ref="B15:P15"/>
    <mergeCell ref="B16:P16"/>
    <mergeCell ref="B17:P17"/>
    <mergeCell ref="B18:P18"/>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Schematic</vt:lpstr>
      <vt:lpstr>Info</vt:lpstr>
      <vt:lpstr>List of Wells</vt:lpstr>
      <vt:lpstr>List of Wells - Example</vt:lpstr>
      <vt:lpstr>Instructions</vt:lpstr>
      <vt:lpstr>Schematic!Print_Area</vt:lpstr>
      <vt:lpstr>'List of Wells'!Print_Titles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 Mount</dc:creator>
  <cp:lastModifiedBy>SchlageM</cp:lastModifiedBy>
  <cp:lastPrinted>2013-07-29T21:14:27Z</cp:lastPrinted>
  <dcterms:created xsi:type="dcterms:W3CDTF">2013-06-21T19:37:09Z</dcterms:created>
  <dcterms:modified xsi:type="dcterms:W3CDTF">2013-09-25T02:34:12Z</dcterms:modified>
</cp:coreProperties>
</file>